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ladc\PythonCodes\sentiment_analysis\Sentiment_Analysis\data\"/>
    </mc:Choice>
  </mc:AlternateContent>
  <xr:revisionPtr revIDLastSave="0" documentId="13_ncr:1_{F5627ED6-6C6D-4D1D-9AE6-2D3020733756}" xr6:coauthVersionLast="47" xr6:coauthVersionMax="47" xr10:uidLastSave="{00000000-0000-0000-0000-000000000000}"/>
  <bookViews>
    <workbookView xWindow="-108" yWindow="-108" windowWidth="23256" windowHeight="12456" xr2:uid="{79421DA6-9397-4528-8B06-A0185E8D41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2" i="1" l="1"/>
  <c r="I72" i="1"/>
  <c r="AC71" i="1"/>
  <c r="AB71" i="1"/>
  <c r="AA71" i="1"/>
  <c r="Z71" i="1"/>
  <c r="Y71" i="1"/>
  <c r="AC70" i="1"/>
  <c r="AB70" i="1"/>
  <c r="AA70" i="1"/>
  <c r="Z70" i="1"/>
  <c r="Y70" i="1"/>
  <c r="AC69" i="1"/>
  <c r="AB69" i="1"/>
  <c r="AA69" i="1"/>
  <c r="Z69" i="1"/>
  <c r="Y69" i="1"/>
  <c r="AC68" i="1"/>
  <c r="AB68" i="1"/>
  <c r="AA68" i="1"/>
  <c r="Z68" i="1"/>
  <c r="Y68" i="1"/>
  <c r="AC67" i="1"/>
  <c r="AB67" i="1"/>
  <c r="AA67" i="1"/>
  <c r="Z67" i="1"/>
  <c r="Y67" i="1"/>
  <c r="AC66" i="1"/>
  <c r="AB66" i="1"/>
  <c r="AA66" i="1"/>
  <c r="Z66" i="1"/>
  <c r="Y66" i="1"/>
  <c r="AC65" i="1"/>
  <c r="AB65" i="1"/>
  <c r="AA65" i="1"/>
  <c r="Z65" i="1"/>
  <c r="Y65" i="1"/>
  <c r="AC64" i="1"/>
  <c r="AB64" i="1"/>
  <c r="AA64" i="1"/>
  <c r="Z64" i="1"/>
  <c r="Y64" i="1"/>
  <c r="AC63" i="1"/>
  <c r="AB63" i="1"/>
  <c r="AA63" i="1"/>
  <c r="Z63" i="1"/>
  <c r="Y63" i="1"/>
  <c r="AC62" i="1"/>
  <c r="AB62" i="1"/>
  <c r="AA62" i="1"/>
  <c r="Z62" i="1"/>
  <c r="Y62" i="1"/>
  <c r="AC61" i="1"/>
  <c r="AB61" i="1"/>
  <c r="AA61" i="1"/>
  <c r="Z61" i="1"/>
  <c r="Y61" i="1"/>
  <c r="AC60" i="1"/>
  <c r="AB60" i="1"/>
  <c r="AA60" i="1"/>
  <c r="Z60" i="1"/>
  <c r="Y60" i="1"/>
  <c r="AC59" i="1"/>
  <c r="AB59" i="1"/>
  <c r="AA59" i="1"/>
  <c r="Z59" i="1"/>
  <c r="Y59" i="1"/>
  <c r="AC58" i="1"/>
  <c r="AB58" i="1"/>
  <c r="AA58" i="1"/>
  <c r="Z58" i="1"/>
  <c r="Y58" i="1"/>
  <c r="AC57" i="1"/>
  <c r="AB57" i="1"/>
  <c r="AA57" i="1"/>
  <c r="Z57" i="1"/>
  <c r="Y57" i="1"/>
  <c r="AC56" i="1"/>
  <c r="AB56" i="1"/>
  <c r="AA56" i="1"/>
  <c r="Z56" i="1"/>
  <c r="Y56" i="1"/>
  <c r="AC55" i="1"/>
  <c r="AB55" i="1"/>
  <c r="AA55" i="1"/>
  <c r="Z55" i="1"/>
  <c r="Y55" i="1"/>
  <c r="AC54" i="1"/>
  <c r="AB54" i="1"/>
  <c r="AA54" i="1"/>
  <c r="Z54" i="1"/>
  <c r="Y54" i="1"/>
  <c r="AC53" i="1"/>
  <c r="AB53" i="1"/>
  <c r="AA53" i="1"/>
  <c r="Z53" i="1"/>
  <c r="Y53" i="1"/>
  <c r="AC52" i="1"/>
  <c r="AB52" i="1"/>
  <c r="AA52" i="1"/>
  <c r="Z52" i="1"/>
  <c r="Y52" i="1"/>
  <c r="AC51" i="1"/>
  <c r="AB51" i="1"/>
  <c r="AA51" i="1"/>
  <c r="Z51" i="1"/>
  <c r="Y51" i="1"/>
  <c r="AC50" i="1"/>
  <c r="AB50" i="1"/>
  <c r="AA50" i="1"/>
  <c r="Z50" i="1"/>
  <c r="Y50" i="1"/>
  <c r="AC49" i="1"/>
  <c r="AB49" i="1"/>
  <c r="AA49" i="1"/>
  <c r="Z49" i="1"/>
  <c r="Y49" i="1"/>
  <c r="AC48" i="1"/>
  <c r="AB48" i="1"/>
  <c r="AA48" i="1"/>
  <c r="Z48" i="1"/>
  <c r="Y48" i="1"/>
  <c r="AC47" i="1"/>
  <c r="AB47" i="1"/>
  <c r="AA47" i="1"/>
  <c r="Z47" i="1"/>
  <c r="Y47" i="1"/>
  <c r="AC46" i="1"/>
  <c r="AB46" i="1"/>
  <c r="AA46" i="1"/>
  <c r="Z46" i="1"/>
  <c r="Y46" i="1"/>
  <c r="AC45" i="1"/>
  <c r="AB45" i="1"/>
  <c r="AA45" i="1"/>
  <c r="Z45" i="1"/>
  <c r="Y45" i="1"/>
  <c r="AC44" i="1"/>
  <c r="AB44" i="1"/>
  <c r="AA44" i="1"/>
  <c r="Z44" i="1"/>
  <c r="Y44" i="1"/>
  <c r="AC43" i="1"/>
  <c r="AB43" i="1"/>
  <c r="AA43" i="1"/>
  <c r="Z43" i="1"/>
  <c r="Y43" i="1"/>
  <c r="AC42" i="1"/>
  <c r="AB42" i="1"/>
  <c r="AA42" i="1"/>
  <c r="Z42" i="1"/>
  <c r="Y42" i="1"/>
  <c r="AC41" i="1"/>
  <c r="AB41" i="1"/>
  <c r="AA41" i="1"/>
  <c r="Z41" i="1"/>
  <c r="Y41" i="1"/>
  <c r="AC40" i="1"/>
  <c r="AB40" i="1"/>
  <c r="AA40" i="1"/>
  <c r="Z40" i="1"/>
  <c r="Y40" i="1"/>
  <c r="AC39" i="1"/>
  <c r="AB39" i="1"/>
  <c r="AA39" i="1"/>
  <c r="Z39" i="1"/>
  <c r="Y39" i="1"/>
  <c r="AC38" i="1"/>
  <c r="AB38" i="1"/>
  <c r="AA38" i="1"/>
  <c r="Z38" i="1"/>
  <c r="Y38" i="1"/>
  <c r="AC37" i="1"/>
  <c r="AB37" i="1"/>
  <c r="AA37" i="1"/>
  <c r="Z37" i="1"/>
  <c r="Y37" i="1"/>
  <c r="AC36" i="1"/>
  <c r="AB36" i="1"/>
  <c r="AA36" i="1"/>
  <c r="Z36" i="1"/>
  <c r="Y36" i="1"/>
  <c r="AC35" i="1"/>
  <c r="AB35" i="1"/>
  <c r="AA35" i="1"/>
  <c r="Z35" i="1"/>
  <c r="Y35" i="1"/>
  <c r="AC34" i="1"/>
  <c r="AB34" i="1"/>
  <c r="AA34" i="1"/>
  <c r="Z34" i="1"/>
  <c r="Y34" i="1"/>
  <c r="AC33" i="1"/>
  <c r="AB33" i="1"/>
  <c r="AA33" i="1"/>
  <c r="Z33" i="1"/>
  <c r="Y33" i="1"/>
  <c r="AC32" i="1"/>
  <c r="AB32" i="1"/>
  <c r="AA32" i="1"/>
  <c r="Z32" i="1"/>
  <c r="Y32" i="1"/>
  <c r="AC31" i="1"/>
  <c r="AB31" i="1"/>
  <c r="AA31" i="1"/>
  <c r="Z31" i="1"/>
  <c r="Y31" i="1"/>
  <c r="AC30" i="1"/>
  <c r="AB30" i="1"/>
  <c r="AA30" i="1"/>
  <c r="Z30" i="1"/>
  <c r="Y30" i="1"/>
  <c r="AC29" i="1"/>
  <c r="AB29" i="1"/>
  <c r="AA29" i="1"/>
  <c r="Z29" i="1"/>
  <c r="Y29" i="1"/>
  <c r="AC28" i="1"/>
  <c r="AB28" i="1"/>
  <c r="AA28" i="1"/>
  <c r="Z28" i="1"/>
  <c r="Y28" i="1"/>
  <c r="AC27" i="1"/>
  <c r="AB27" i="1"/>
  <c r="AA27" i="1"/>
  <c r="Z27" i="1"/>
  <c r="Y27" i="1"/>
  <c r="AC26" i="1"/>
  <c r="AB26" i="1"/>
  <c r="AA26" i="1"/>
  <c r="Z26" i="1"/>
  <c r="Y26" i="1"/>
  <c r="AC25" i="1"/>
  <c r="AB25" i="1"/>
  <c r="AA25" i="1"/>
  <c r="Z25" i="1"/>
  <c r="Y25" i="1"/>
  <c r="AC24" i="1"/>
  <c r="AB24" i="1"/>
  <c r="AA24" i="1"/>
  <c r="Z24" i="1"/>
  <c r="Y24" i="1"/>
  <c r="AC23" i="1"/>
  <c r="AB23" i="1"/>
  <c r="AA23" i="1"/>
  <c r="Z23" i="1"/>
  <c r="Y23" i="1"/>
  <c r="AC22" i="1"/>
  <c r="AB22" i="1"/>
  <c r="AA22" i="1"/>
  <c r="Z22" i="1"/>
  <c r="Y22" i="1"/>
  <c r="AC21" i="1"/>
  <c r="AB21" i="1"/>
  <c r="AA21" i="1"/>
  <c r="Z21" i="1"/>
  <c r="Y21" i="1"/>
  <c r="AC20" i="1"/>
  <c r="AB20" i="1"/>
  <c r="AA20" i="1"/>
  <c r="Z20" i="1"/>
  <c r="Y20" i="1"/>
  <c r="AC19" i="1"/>
  <c r="AB19" i="1"/>
  <c r="AA19" i="1"/>
  <c r="Z19" i="1"/>
  <c r="Y19" i="1"/>
  <c r="AC18" i="1"/>
  <c r="AB18" i="1"/>
  <c r="AA18" i="1"/>
  <c r="Z18" i="1"/>
  <c r="Y18" i="1"/>
  <c r="AC17" i="1"/>
  <c r="AB17" i="1"/>
  <c r="AA17" i="1"/>
  <c r="Z17" i="1"/>
  <c r="Y17" i="1"/>
  <c r="AC16" i="1"/>
  <c r="AB16" i="1"/>
  <c r="AA16" i="1"/>
  <c r="Z16" i="1"/>
  <c r="Y16" i="1"/>
  <c r="AC15" i="1"/>
  <c r="AB15" i="1"/>
  <c r="AA15" i="1"/>
  <c r="Z15" i="1"/>
  <c r="Y15" i="1"/>
  <c r="AC14" i="1"/>
  <c r="AB14" i="1"/>
  <c r="AA14" i="1"/>
  <c r="Z14" i="1"/>
  <c r="Y14" i="1"/>
  <c r="AC13" i="1"/>
  <c r="AB13" i="1"/>
  <c r="AA13" i="1"/>
  <c r="Z13" i="1"/>
  <c r="Y13" i="1"/>
  <c r="AC12" i="1"/>
  <c r="AB12" i="1"/>
  <c r="AA12" i="1"/>
  <c r="Z12" i="1"/>
  <c r="Y12" i="1"/>
  <c r="AC11" i="1"/>
  <c r="AB11" i="1"/>
  <c r="AA11" i="1"/>
  <c r="Z11" i="1"/>
  <c r="Y11" i="1"/>
  <c r="AC10" i="1"/>
  <c r="AB10" i="1"/>
  <c r="AA10" i="1"/>
  <c r="Z10" i="1"/>
  <c r="Y10" i="1"/>
  <c r="AC9" i="1"/>
  <c r="AB9" i="1"/>
  <c r="AA9" i="1"/>
  <c r="Z9" i="1"/>
  <c r="Y9" i="1"/>
  <c r="AC8" i="1"/>
  <c r="AB8" i="1"/>
  <c r="AA8" i="1"/>
  <c r="Z8" i="1"/>
  <c r="Y8" i="1"/>
  <c r="AC7" i="1"/>
  <c r="AB7" i="1"/>
  <c r="AA7" i="1"/>
  <c r="Z7" i="1"/>
  <c r="Y7" i="1"/>
  <c r="AC6" i="1"/>
  <c r="AB6" i="1"/>
  <c r="AA6" i="1"/>
  <c r="Z6" i="1"/>
  <c r="Y6" i="1"/>
  <c r="AC5" i="1"/>
  <c r="AB5" i="1"/>
  <c r="AA5" i="1"/>
  <c r="Z5" i="1"/>
  <c r="Y5" i="1"/>
  <c r="AC4" i="1"/>
  <c r="AB4" i="1"/>
  <c r="AA4" i="1"/>
  <c r="Z4" i="1"/>
  <c r="Y4" i="1"/>
  <c r="AC3" i="1"/>
  <c r="AB3" i="1"/>
  <c r="AA3" i="1"/>
  <c r="Z3" i="1"/>
  <c r="Y3" i="1"/>
  <c r="AC2" i="1"/>
  <c r="AB2" i="1"/>
  <c r="AA2" i="1"/>
  <c r="Z2" i="1"/>
  <c r="Y2" i="1"/>
  <c r="W71" i="1"/>
  <c r="V71" i="1"/>
  <c r="U71" i="1"/>
  <c r="T71" i="1"/>
  <c r="S71" i="1"/>
  <c r="W70" i="1"/>
  <c r="V70" i="1"/>
  <c r="U70" i="1"/>
  <c r="T70" i="1"/>
  <c r="S70" i="1"/>
  <c r="W69" i="1"/>
  <c r="V69" i="1"/>
  <c r="U69" i="1"/>
  <c r="T69" i="1"/>
  <c r="S69" i="1"/>
  <c r="W68" i="1"/>
  <c r="V68" i="1"/>
  <c r="U68" i="1"/>
  <c r="T68" i="1"/>
  <c r="S68" i="1"/>
  <c r="W67" i="1"/>
  <c r="V67" i="1"/>
  <c r="U67" i="1"/>
  <c r="T67" i="1"/>
  <c r="S67" i="1"/>
  <c r="W66" i="1"/>
  <c r="V66" i="1"/>
  <c r="U66" i="1"/>
  <c r="T66" i="1"/>
  <c r="S66" i="1"/>
  <c r="W65" i="1"/>
  <c r="V65" i="1"/>
  <c r="U65" i="1"/>
  <c r="T65" i="1"/>
  <c r="S65" i="1"/>
  <c r="W64" i="1"/>
  <c r="V64" i="1"/>
  <c r="U64" i="1"/>
  <c r="T64" i="1"/>
  <c r="S64" i="1"/>
  <c r="W63" i="1"/>
  <c r="V63" i="1"/>
  <c r="U63" i="1"/>
  <c r="T63" i="1"/>
  <c r="S63" i="1"/>
  <c r="W62" i="1"/>
  <c r="V62" i="1"/>
  <c r="U62" i="1"/>
  <c r="T62" i="1"/>
  <c r="S62" i="1"/>
  <c r="W61" i="1"/>
  <c r="V61" i="1"/>
  <c r="U61" i="1"/>
  <c r="T61" i="1"/>
  <c r="S61" i="1"/>
  <c r="W60" i="1"/>
  <c r="V60" i="1"/>
  <c r="U60" i="1"/>
  <c r="T60" i="1"/>
  <c r="S60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5" i="1"/>
  <c r="V55" i="1"/>
  <c r="U55" i="1"/>
  <c r="T55" i="1"/>
  <c r="S55" i="1"/>
  <c r="W54" i="1"/>
  <c r="V54" i="1"/>
  <c r="U54" i="1"/>
  <c r="T54" i="1"/>
  <c r="S54" i="1"/>
  <c r="W53" i="1"/>
  <c r="V53" i="1"/>
  <c r="U53" i="1"/>
  <c r="T53" i="1"/>
  <c r="S53" i="1"/>
  <c r="W52" i="1"/>
  <c r="V52" i="1"/>
  <c r="U52" i="1"/>
  <c r="T52" i="1"/>
  <c r="S52" i="1"/>
  <c r="W51" i="1"/>
  <c r="V51" i="1"/>
  <c r="U51" i="1"/>
  <c r="T51" i="1"/>
  <c r="S51" i="1"/>
  <c r="W50" i="1"/>
  <c r="V50" i="1"/>
  <c r="U50" i="1"/>
  <c r="T50" i="1"/>
  <c r="S50" i="1"/>
  <c r="W49" i="1"/>
  <c r="V49" i="1"/>
  <c r="U49" i="1"/>
  <c r="T49" i="1"/>
  <c r="S49" i="1"/>
  <c r="W48" i="1"/>
  <c r="V48" i="1"/>
  <c r="U48" i="1"/>
  <c r="T48" i="1"/>
  <c r="S48" i="1"/>
  <c r="W47" i="1"/>
  <c r="V47" i="1"/>
  <c r="U47" i="1"/>
  <c r="T47" i="1"/>
  <c r="S47" i="1"/>
  <c r="W46" i="1"/>
  <c r="V46" i="1"/>
  <c r="U46" i="1"/>
  <c r="T46" i="1"/>
  <c r="S46" i="1"/>
  <c r="W45" i="1"/>
  <c r="V45" i="1"/>
  <c r="U45" i="1"/>
  <c r="T45" i="1"/>
  <c r="S45" i="1"/>
  <c r="W44" i="1"/>
  <c r="V44" i="1"/>
  <c r="U44" i="1"/>
  <c r="T44" i="1"/>
  <c r="S44" i="1"/>
  <c r="W43" i="1"/>
  <c r="V43" i="1"/>
  <c r="U43" i="1"/>
  <c r="T43" i="1"/>
  <c r="S43" i="1"/>
  <c r="W42" i="1"/>
  <c r="V42" i="1"/>
  <c r="U42" i="1"/>
  <c r="T42" i="1"/>
  <c r="S42" i="1"/>
  <c r="W41" i="1"/>
  <c r="V41" i="1"/>
  <c r="U41" i="1"/>
  <c r="T41" i="1"/>
  <c r="S41" i="1"/>
  <c r="W40" i="1"/>
  <c r="V40" i="1"/>
  <c r="U40" i="1"/>
  <c r="T40" i="1"/>
  <c r="S40" i="1"/>
  <c r="W39" i="1"/>
  <c r="V39" i="1"/>
  <c r="U39" i="1"/>
  <c r="T39" i="1"/>
  <c r="S39" i="1"/>
  <c r="W38" i="1"/>
  <c r="V38" i="1"/>
  <c r="U38" i="1"/>
  <c r="T38" i="1"/>
  <c r="S38" i="1"/>
  <c r="W37" i="1"/>
  <c r="V37" i="1"/>
  <c r="U37" i="1"/>
  <c r="T37" i="1"/>
  <c r="S37" i="1"/>
  <c r="W36" i="1"/>
  <c r="V36" i="1"/>
  <c r="U36" i="1"/>
  <c r="T36" i="1"/>
  <c r="S36" i="1"/>
  <c r="W35" i="1"/>
  <c r="V35" i="1"/>
  <c r="U35" i="1"/>
  <c r="T35" i="1"/>
  <c r="S35" i="1"/>
  <c r="W34" i="1"/>
  <c r="V34" i="1"/>
  <c r="U34" i="1"/>
  <c r="T34" i="1"/>
  <c r="S34" i="1"/>
  <c r="W33" i="1"/>
  <c r="V33" i="1"/>
  <c r="U33" i="1"/>
  <c r="T33" i="1"/>
  <c r="S33" i="1"/>
  <c r="W32" i="1"/>
  <c r="V32" i="1"/>
  <c r="U32" i="1"/>
  <c r="T32" i="1"/>
  <c r="S32" i="1"/>
  <c r="W31" i="1"/>
  <c r="V31" i="1"/>
  <c r="U31" i="1"/>
  <c r="T31" i="1"/>
  <c r="S31" i="1"/>
  <c r="W30" i="1"/>
  <c r="V30" i="1"/>
  <c r="U30" i="1"/>
  <c r="T30" i="1"/>
  <c r="S30" i="1"/>
  <c r="W29" i="1"/>
  <c r="V29" i="1"/>
  <c r="U29" i="1"/>
  <c r="T29" i="1"/>
  <c r="S29" i="1"/>
  <c r="W28" i="1"/>
  <c r="V28" i="1"/>
  <c r="U28" i="1"/>
  <c r="T28" i="1"/>
  <c r="S28" i="1"/>
  <c r="W27" i="1"/>
  <c r="V27" i="1"/>
  <c r="U27" i="1"/>
  <c r="T27" i="1"/>
  <c r="S27" i="1"/>
  <c r="W26" i="1"/>
  <c r="V26" i="1"/>
  <c r="U26" i="1"/>
  <c r="T26" i="1"/>
  <c r="S26" i="1"/>
  <c r="W25" i="1"/>
  <c r="V25" i="1"/>
  <c r="U25" i="1"/>
  <c r="T25" i="1"/>
  <c r="S25" i="1"/>
  <c r="W24" i="1"/>
  <c r="V24" i="1"/>
  <c r="U24" i="1"/>
  <c r="T24" i="1"/>
  <c r="S24" i="1"/>
  <c r="W23" i="1"/>
  <c r="V23" i="1"/>
  <c r="U23" i="1"/>
  <c r="T23" i="1"/>
  <c r="S23" i="1"/>
  <c r="W22" i="1"/>
  <c r="V22" i="1"/>
  <c r="U22" i="1"/>
  <c r="T22" i="1"/>
  <c r="S22" i="1"/>
  <c r="W21" i="1"/>
  <c r="V21" i="1"/>
  <c r="U21" i="1"/>
  <c r="T21" i="1"/>
  <c r="S21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W3" i="1"/>
  <c r="V3" i="1"/>
  <c r="U3" i="1"/>
  <c r="T3" i="1"/>
  <c r="S3" i="1"/>
  <c r="W2" i="1"/>
  <c r="V2" i="1"/>
  <c r="U2" i="1"/>
  <c r="T2" i="1"/>
  <c r="S2" i="1"/>
  <c r="X3" i="1"/>
  <c r="X10" i="1"/>
  <c r="X11" i="1"/>
  <c r="X12" i="1"/>
  <c r="X13" i="1"/>
  <c r="X15" i="1"/>
  <c r="X17" i="1"/>
  <c r="X18" i="1"/>
  <c r="X19" i="1"/>
  <c r="X22" i="1"/>
  <c r="X23" i="1"/>
  <c r="X24" i="1"/>
  <c r="X29" i="1"/>
  <c r="X32" i="1"/>
  <c r="X34" i="1"/>
  <c r="X36" i="1"/>
  <c r="X37" i="1"/>
  <c r="X40" i="1"/>
  <c r="X41" i="1"/>
  <c r="X42" i="1"/>
  <c r="X43" i="1"/>
  <c r="X44" i="1"/>
  <c r="X46" i="1"/>
  <c r="X47" i="1"/>
  <c r="X48" i="1"/>
  <c r="X49" i="1"/>
  <c r="X51" i="1"/>
  <c r="X54" i="1"/>
  <c r="X56" i="1"/>
  <c r="X57" i="1"/>
  <c r="X58" i="1"/>
  <c r="X62" i="1"/>
  <c r="X65" i="1"/>
  <c r="X66" i="1"/>
  <c r="X67" i="1"/>
  <c r="X68" i="1"/>
  <c r="X70" i="1"/>
  <c r="X71" i="1"/>
  <c r="Q7" i="1"/>
  <c r="Q6" i="1"/>
  <c r="Q5" i="1"/>
  <c r="O5" i="1"/>
  <c r="Q4" i="1"/>
  <c r="Q3" i="1"/>
  <c r="O3" i="1"/>
  <c r="M3" i="1"/>
  <c r="Q2" i="1"/>
  <c r="Q71" i="1"/>
  <c r="M71" i="1"/>
  <c r="Q70" i="1"/>
  <c r="P70" i="1"/>
  <c r="Q69" i="1"/>
  <c r="Q68" i="1"/>
  <c r="Q67" i="1"/>
  <c r="Q66" i="1"/>
  <c r="N66" i="1"/>
  <c r="Q65" i="1"/>
  <c r="Q64" i="1"/>
  <c r="Q63" i="1"/>
  <c r="O63" i="1"/>
  <c r="Q62" i="1"/>
  <c r="Q61" i="1"/>
  <c r="Q60" i="1"/>
  <c r="Q59" i="1"/>
  <c r="M59" i="1"/>
  <c r="Q58" i="1"/>
  <c r="P58" i="1"/>
  <c r="Q57" i="1"/>
  <c r="Q56" i="1"/>
  <c r="Q55" i="1"/>
  <c r="Q54" i="1"/>
  <c r="N54" i="1"/>
  <c r="Q53" i="1"/>
  <c r="Q52" i="1"/>
  <c r="Q51" i="1"/>
  <c r="O51" i="1"/>
  <c r="Q50" i="1"/>
  <c r="Q49" i="1"/>
  <c r="Q48" i="1"/>
  <c r="Q47" i="1"/>
  <c r="M47" i="1"/>
  <c r="Q46" i="1"/>
  <c r="P46" i="1"/>
  <c r="Q45" i="1"/>
  <c r="Q44" i="1"/>
  <c r="N44" i="1"/>
  <c r="Q43" i="1"/>
  <c r="Q42" i="1"/>
  <c r="N42" i="1"/>
  <c r="Q41" i="1"/>
  <c r="Q40" i="1"/>
  <c r="Q39" i="1"/>
  <c r="O39" i="1"/>
  <c r="Q38" i="1"/>
  <c r="Q37" i="1"/>
  <c r="Q36" i="1"/>
  <c r="Q35" i="1"/>
  <c r="M35" i="1"/>
  <c r="Q34" i="1"/>
  <c r="P34" i="1"/>
  <c r="Q33" i="1"/>
  <c r="Q32" i="1"/>
  <c r="N32" i="1"/>
  <c r="Q31" i="1"/>
  <c r="Q30" i="1"/>
  <c r="N30" i="1"/>
  <c r="Q29" i="1"/>
  <c r="Q28" i="1"/>
  <c r="Q27" i="1"/>
  <c r="O27" i="1"/>
  <c r="Q26" i="1"/>
  <c r="Q25" i="1"/>
  <c r="Q24" i="1"/>
  <c r="Q23" i="1"/>
  <c r="M23" i="1"/>
  <c r="Q22" i="1"/>
  <c r="P22" i="1"/>
  <c r="Q21" i="1"/>
  <c r="Q20" i="1"/>
  <c r="N20" i="1"/>
  <c r="Q19" i="1"/>
  <c r="Q18" i="1"/>
  <c r="N18" i="1"/>
  <c r="Q17" i="1"/>
  <c r="Q16" i="1"/>
  <c r="Q15" i="1"/>
  <c r="O15" i="1"/>
  <c r="Q14" i="1"/>
  <c r="Q13" i="1"/>
  <c r="Q12" i="1"/>
  <c r="Q11" i="1"/>
  <c r="M11" i="1"/>
  <c r="Q10" i="1"/>
  <c r="P10" i="1"/>
  <c r="Q9" i="1"/>
  <c r="O9" i="1"/>
  <c r="M8" i="1"/>
  <c r="Q8" i="1"/>
  <c r="R71" i="1"/>
  <c r="L71" i="1"/>
  <c r="P71" i="1" s="1"/>
  <c r="R70" i="1"/>
  <c r="L70" i="1"/>
  <c r="N70" i="1" s="1"/>
  <c r="R69" i="1"/>
  <c r="L69" i="1"/>
  <c r="P69" i="1" s="1"/>
  <c r="R68" i="1"/>
  <c r="L68" i="1"/>
  <c r="P68" i="1" s="1"/>
  <c r="R67" i="1"/>
  <c r="L67" i="1"/>
  <c r="P67" i="1" s="1"/>
  <c r="R66" i="1"/>
  <c r="L66" i="1"/>
  <c r="P66" i="1" s="1"/>
  <c r="R65" i="1"/>
  <c r="L65" i="1"/>
  <c r="O65" i="1" s="1"/>
  <c r="R64" i="1"/>
  <c r="L64" i="1"/>
  <c r="P64" i="1" s="1"/>
  <c r="R63" i="1"/>
  <c r="L63" i="1"/>
  <c r="M63" i="1" s="1"/>
  <c r="R62" i="1"/>
  <c r="L62" i="1"/>
  <c r="P62" i="1" s="1"/>
  <c r="R61" i="1"/>
  <c r="L61" i="1"/>
  <c r="O61" i="1" s="1"/>
  <c r="R60" i="1"/>
  <c r="L60" i="1"/>
  <c r="P60" i="1" s="1"/>
  <c r="R59" i="1"/>
  <c r="L59" i="1"/>
  <c r="P59" i="1" s="1"/>
  <c r="R58" i="1"/>
  <c r="L58" i="1"/>
  <c r="N58" i="1" s="1"/>
  <c r="R57" i="1"/>
  <c r="L57" i="1"/>
  <c r="P57" i="1" s="1"/>
  <c r="R56" i="1"/>
  <c r="L56" i="1"/>
  <c r="P56" i="1" s="1"/>
  <c r="R55" i="1"/>
  <c r="L55" i="1"/>
  <c r="P55" i="1" s="1"/>
  <c r="R54" i="1"/>
  <c r="L54" i="1"/>
  <c r="P54" i="1" s="1"/>
  <c r="R53" i="1"/>
  <c r="L53" i="1"/>
  <c r="O53" i="1" s="1"/>
  <c r="R52" i="1"/>
  <c r="L52" i="1"/>
  <c r="P52" i="1" s="1"/>
  <c r="R51" i="1"/>
  <c r="L51" i="1"/>
  <c r="M51" i="1" s="1"/>
  <c r="R50" i="1"/>
  <c r="L50" i="1"/>
  <c r="P50" i="1" s="1"/>
  <c r="R49" i="1"/>
  <c r="L49" i="1"/>
  <c r="O49" i="1" s="1"/>
  <c r="R48" i="1"/>
  <c r="L48" i="1"/>
  <c r="P48" i="1" s="1"/>
  <c r="R47" i="1"/>
  <c r="L47" i="1"/>
  <c r="P47" i="1" s="1"/>
  <c r="R46" i="1"/>
  <c r="L46" i="1"/>
  <c r="N46" i="1" s="1"/>
  <c r="R45" i="1"/>
  <c r="L45" i="1"/>
  <c r="P45" i="1" s="1"/>
  <c r="R44" i="1"/>
  <c r="L44" i="1"/>
  <c r="P44" i="1" s="1"/>
  <c r="R43" i="1"/>
  <c r="L43" i="1"/>
  <c r="P43" i="1" s="1"/>
  <c r="R42" i="1"/>
  <c r="L42" i="1"/>
  <c r="P42" i="1" s="1"/>
  <c r="R41" i="1"/>
  <c r="L41" i="1"/>
  <c r="O41" i="1" s="1"/>
  <c r="R40" i="1"/>
  <c r="L40" i="1"/>
  <c r="P40" i="1" s="1"/>
  <c r="R39" i="1"/>
  <c r="L39" i="1"/>
  <c r="M39" i="1" s="1"/>
  <c r="R38" i="1"/>
  <c r="L38" i="1"/>
  <c r="P38" i="1" s="1"/>
  <c r="R37" i="1"/>
  <c r="L37" i="1"/>
  <c r="P37" i="1" s="1"/>
  <c r="R36" i="1"/>
  <c r="L36" i="1"/>
  <c r="P36" i="1" s="1"/>
  <c r="R35" i="1"/>
  <c r="L35" i="1"/>
  <c r="P35" i="1" s="1"/>
  <c r="R34" i="1"/>
  <c r="L34" i="1"/>
  <c r="N34" i="1" s="1"/>
  <c r="R33" i="1"/>
  <c r="L33" i="1"/>
  <c r="P33" i="1" s="1"/>
  <c r="R32" i="1"/>
  <c r="L32" i="1"/>
  <c r="P32" i="1" s="1"/>
  <c r="R31" i="1"/>
  <c r="L31" i="1"/>
  <c r="P31" i="1" s="1"/>
  <c r="R30" i="1"/>
  <c r="L30" i="1"/>
  <c r="P30" i="1" s="1"/>
  <c r="R29" i="1"/>
  <c r="L29" i="1"/>
  <c r="O29" i="1" s="1"/>
  <c r="R28" i="1"/>
  <c r="L28" i="1"/>
  <c r="P28" i="1" s="1"/>
  <c r="R27" i="1"/>
  <c r="L27" i="1"/>
  <c r="M27" i="1" s="1"/>
  <c r="R26" i="1"/>
  <c r="L26" i="1"/>
  <c r="P26" i="1" s="1"/>
  <c r="R25" i="1"/>
  <c r="L25" i="1"/>
  <c r="O25" i="1" s="1"/>
  <c r="R24" i="1"/>
  <c r="L24" i="1"/>
  <c r="P24" i="1" s="1"/>
  <c r="R23" i="1"/>
  <c r="L23" i="1"/>
  <c r="P23" i="1" s="1"/>
  <c r="R22" i="1"/>
  <c r="L22" i="1"/>
  <c r="N22" i="1" s="1"/>
  <c r="R21" i="1"/>
  <c r="L21" i="1"/>
  <c r="P21" i="1" s="1"/>
  <c r="R20" i="1"/>
  <c r="L20" i="1"/>
  <c r="P20" i="1" s="1"/>
  <c r="R19" i="1"/>
  <c r="L19" i="1"/>
  <c r="P19" i="1" s="1"/>
  <c r="R18" i="1"/>
  <c r="L18" i="1"/>
  <c r="P18" i="1" s="1"/>
  <c r="R17" i="1"/>
  <c r="L17" i="1"/>
  <c r="O17" i="1" s="1"/>
  <c r="R16" i="1"/>
  <c r="L16" i="1"/>
  <c r="P16" i="1" s="1"/>
  <c r="R15" i="1"/>
  <c r="L15" i="1"/>
  <c r="M15" i="1" s="1"/>
  <c r="R14" i="1"/>
  <c r="L14" i="1"/>
  <c r="P14" i="1" s="1"/>
  <c r="R13" i="1"/>
  <c r="L13" i="1"/>
  <c r="O13" i="1" s="1"/>
  <c r="R12" i="1"/>
  <c r="L12" i="1"/>
  <c r="P12" i="1" s="1"/>
  <c r="R11" i="1"/>
  <c r="L11" i="1"/>
  <c r="P11" i="1" s="1"/>
  <c r="R10" i="1"/>
  <c r="L10" i="1"/>
  <c r="N10" i="1" s="1"/>
  <c r="R9" i="1"/>
  <c r="L9" i="1"/>
  <c r="P9" i="1" s="1"/>
  <c r="R8" i="1"/>
  <c r="L8" i="1"/>
  <c r="P8" i="1" s="1"/>
  <c r="R7" i="1"/>
  <c r="L7" i="1"/>
  <c r="O7" i="1" s="1"/>
  <c r="R6" i="1"/>
  <c r="L6" i="1"/>
  <c r="P6" i="1" s="1"/>
  <c r="R5" i="1"/>
  <c r="L5" i="1"/>
  <c r="M5" i="1" s="1"/>
  <c r="R4" i="1"/>
  <c r="L4" i="1"/>
  <c r="P4" i="1" s="1"/>
  <c r="R3" i="1"/>
  <c r="L3" i="1"/>
  <c r="P3" i="1" s="1"/>
  <c r="R2" i="1"/>
  <c r="L2" i="1"/>
  <c r="P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2" i="1"/>
  <c r="H69" i="1"/>
  <c r="X69" i="1" s="1"/>
  <c r="H7" i="1"/>
  <c r="X7" i="1" s="1"/>
  <c r="H8" i="1"/>
  <c r="X8" i="1" s="1"/>
  <c r="H9" i="1"/>
  <c r="X9" i="1" s="1"/>
  <c r="H14" i="1"/>
  <c r="X14" i="1" s="1"/>
  <c r="H16" i="1"/>
  <c r="X16" i="1" s="1"/>
  <c r="H20" i="1"/>
  <c r="X20" i="1" s="1"/>
  <c r="H21" i="1"/>
  <c r="X21" i="1" s="1"/>
  <c r="H24" i="1"/>
  <c r="H25" i="1"/>
  <c r="X25" i="1" s="1"/>
  <c r="H26" i="1"/>
  <c r="X26" i="1" s="1"/>
  <c r="H27" i="1"/>
  <c r="X27" i="1" s="1"/>
  <c r="H28" i="1"/>
  <c r="X28" i="1" s="1"/>
  <c r="H30" i="1"/>
  <c r="X30" i="1" s="1"/>
  <c r="H31" i="1"/>
  <c r="X31" i="1" s="1"/>
  <c r="H33" i="1"/>
  <c r="X33" i="1" s="1"/>
  <c r="H35" i="1"/>
  <c r="X35" i="1" s="1"/>
  <c r="H36" i="1"/>
  <c r="H38" i="1"/>
  <c r="X38" i="1" s="1"/>
  <c r="H39" i="1"/>
  <c r="X39" i="1" s="1"/>
  <c r="H45" i="1"/>
  <c r="X45" i="1" s="1"/>
  <c r="H48" i="1"/>
  <c r="H50" i="1"/>
  <c r="X50" i="1" s="1"/>
  <c r="H52" i="1"/>
  <c r="X52" i="1" s="1"/>
  <c r="H53" i="1"/>
  <c r="X53" i="1" s="1"/>
  <c r="H55" i="1"/>
  <c r="X55" i="1" s="1"/>
  <c r="H59" i="1"/>
  <c r="X59" i="1" s="1"/>
  <c r="H60" i="1"/>
  <c r="X60" i="1" s="1"/>
  <c r="H61" i="1"/>
  <c r="X61" i="1" s="1"/>
  <c r="H63" i="1"/>
  <c r="X63" i="1" s="1"/>
  <c r="H64" i="1"/>
  <c r="X64" i="1" s="1"/>
  <c r="H70" i="1"/>
  <c r="H4" i="1"/>
  <c r="X4" i="1" s="1"/>
  <c r="H5" i="1"/>
  <c r="X5" i="1" s="1"/>
  <c r="H6" i="1"/>
  <c r="X6" i="1" s="1"/>
  <c r="H2" i="1"/>
  <c r="X2" i="1" s="1"/>
  <c r="O10" i="1" l="1"/>
  <c r="N15" i="1"/>
  <c r="P17" i="1"/>
  <c r="M20" i="1"/>
  <c r="O22" i="1"/>
  <c r="N27" i="1"/>
  <c r="P29" i="1"/>
  <c r="M32" i="1"/>
  <c r="O34" i="1"/>
  <c r="N39" i="1"/>
  <c r="P41" i="1"/>
  <c r="M44" i="1"/>
  <c r="O46" i="1"/>
  <c r="N51" i="1"/>
  <c r="P53" i="1"/>
  <c r="M56" i="1"/>
  <c r="O58" i="1"/>
  <c r="N63" i="1"/>
  <c r="P65" i="1"/>
  <c r="M68" i="1"/>
  <c r="O70" i="1"/>
  <c r="N5" i="1"/>
  <c r="P7" i="1"/>
  <c r="M13" i="1"/>
  <c r="M25" i="1"/>
  <c r="M49" i="1"/>
  <c r="N56" i="1"/>
  <c r="M61" i="1"/>
  <c r="N68" i="1"/>
  <c r="N8" i="1"/>
  <c r="N13" i="1"/>
  <c r="P15" i="1"/>
  <c r="M18" i="1"/>
  <c r="O20" i="1"/>
  <c r="N25" i="1"/>
  <c r="P27" i="1"/>
  <c r="M30" i="1"/>
  <c r="O32" i="1"/>
  <c r="N37" i="1"/>
  <c r="P39" i="1"/>
  <c r="M42" i="1"/>
  <c r="O44" i="1"/>
  <c r="N49" i="1"/>
  <c r="P51" i="1"/>
  <c r="M54" i="1"/>
  <c r="O56" i="1"/>
  <c r="N61" i="1"/>
  <c r="P63" i="1"/>
  <c r="M66" i="1"/>
  <c r="O68" i="1"/>
  <c r="N3" i="1"/>
  <c r="P5" i="1"/>
  <c r="M37" i="1"/>
  <c r="O8" i="1"/>
  <c r="O37" i="1"/>
  <c r="N11" i="1"/>
  <c r="P13" i="1"/>
  <c r="M16" i="1"/>
  <c r="O18" i="1"/>
  <c r="N23" i="1"/>
  <c r="P25" i="1"/>
  <c r="M28" i="1"/>
  <c r="O30" i="1"/>
  <c r="N35" i="1"/>
  <c r="M40" i="1"/>
  <c r="O42" i="1"/>
  <c r="N47" i="1"/>
  <c r="P49" i="1"/>
  <c r="M52" i="1"/>
  <c r="O54" i="1"/>
  <c r="N59" i="1"/>
  <c r="P61" i="1"/>
  <c r="M64" i="1"/>
  <c r="O66" i="1"/>
  <c r="N71" i="1"/>
  <c r="M6" i="1"/>
  <c r="M9" i="1"/>
  <c r="O11" i="1"/>
  <c r="N16" i="1"/>
  <c r="M21" i="1"/>
  <c r="O23" i="1"/>
  <c r="N28" i="1"/>
  <c r="M33" i="1"/>
  <c r="O35" i="1"/>
  <c r="N40" i="1"/>
  <c r="M45" i="1"/>
  <c r="O47" i="1"/>
  <c r="N52" i="1"/>
  <c r="M57" i="1"/>
  <c r="O59" i="1"/>
  <c r="N64" i="1"/>
  <c r="M69" i="1"/>
  <c r="O71" i="1"/>
  <c r="N6" i="1"/>
  <c r="N9" i="1"/>
  <c r="M14" i="1"/>
  <c r="O16" i="1"/>
  <c r="N21" i="1"/>
  <c r="M26" i="1"/>
  <c r="O28" i="1"/>
  <c r="N33" i="1"/>
  <c r="M38" i="1"/>
  <c r="O40" i="1"/>
  <c r="N45" i="1"/>
  <c r="M50" i="1"/>
  <c r="O52" i="1"/>
  <c r="N57" i="1"/>
  <c r="M62" i="1"/>
  <c r="O64" i="1"/>
  <c r="N69" i="1"/>
  <c r="M4" i="1"/>
  <c r="O6" i="1"/>
  <c r="M19" i="1"/>
  <c r="O21" i="1"/>
  <c r="N26" i="1"/>
  <c r="M31" i="1"/>
  <c r="O33" i="1"/>
  <c r="N38" i="1"/>
  <c r="M43" i="1"/>
  <c r="O45" i="1"/>
  <c r="N50" i="1"/>
  <c r="M55" i="1"/>
  <c r="O57" i="1"/>
  <c r="N62" i="1"/>
  <c r="M67" i="1"/>
  <c r="O69" i="1"/>
  <c r="N4" i="1"/>
  <c r="N14" i="1"/>
  <c r="M12" i="1"/>
  <c r="O14" i="1"/>
  <c r="N19" i="1"/>
  <c r="M24" i="1"/>
  <c r="O26" i="1"/>
  <c r="N31" i="1"/>
  <c r="M36" i="1"/>
  <c r="O38" i="1"/>
  <c r="N43" i="1"/>
  <c r="M48" i="1"/>
  <c r="O50" i="1"/>
  <c r="N55" i="1"/>
  <c r="M60" i="1"/>
  <c r="O62" i="1"/>
  <c r="N67" i="1"/>
  <c r="M2" i="1"/>
  <c r="O4" i="1"/>
  <c r="N12" i="1"/>
  <c r="M17" i="1"/>
  <c r="O19" i="1"/>
  <c r="N24" i="1"/>
  <c r="M29" i="1"/>
  <c r="O31" i="1"/>
  <c r="N36" i="1"/>
  <c r="M41" i="1"/>
  <c r="O43" i="1"/>
  <c r="N48" i="1"/>
  <c r="M53" i="1"/>
  <c r="O55" i="1"/>
  <c r="N60" i="1"/>
  <c r="M65" i="1"/>
  <c r="O67" i="1"/>
  <c r="N2" i="1"/>
  <c r="M7" i="1"/>
  <c r="M10" i="1"/>
  <c r="O12" i="1"/>
  <c r="N17" i="1"/>
  <c r="M22" i="1"/>
  <c r="O24" i="1"/>
  <c r="N29" i="1"/>
  <c r="M34" i="1"/>
  <c r="O36" i="1"/>
  <c r="N41" i="1"/>
  <c r="M46" i="1"/>
  <c r="O48" i="1"/>
  <c r="N53" i="1"/>
  <c r="M58" i="1"/>
  <c r="O60" i="1"/>
  <c r="N65" i="1"/>
  <c r="M70" i="1"/>
  <c r="O2" i="1"/>
  <c r="N7" i="1"/>
</calcChain>
</file>

<file path=xl/sharedStrings.xml><?xml version="1.0" encoding="utf-8"?>
<sst xmlns="http://schemas.openxmlformats.org/spreadsheetml/2006/main" count="239" uniqueCount="100">
  <si>
    <t>commentId</t>
  </si>
  <si>
    <t>comment</t>
  </si>
  <si>
    <t>The doctor talked to me with half his body in the exam room</t>
  </si>
  <si>
    <t xml:space="preserve">And the registration person was not so nice.  </t>
  </si>
  <si>
    <t>This is a pretend clinic they pretend to love you but they only looking At the funds!</t>
  </si>
  <si>
    <t>When I complained about it, I was asked to send pictures</t>
  </si>
  <si>
    <t>Acts like a history teacher when really he's a dumb doctor who keeps asking for too much supplies.</t>
  </si>
  <si>
    <t>Before investing your time, please take this into consideration: INCENTIVES ARE OFFERED FOR GOOD REVIEWS.</t>
  </si>
  <si>
    <t>I do not understand the purpose of the patient portal, however.</t>
  </si>
  <si>
    <t>ignore the words- say they aren't trying to upsell but they are.</t>
  </si>
  <si>
    <t>this is the first time we have not been visited by the doctor afterwards for a quick briefing.</t>
  </si>
  <si>
    <t>She mentioned no other follow-up or disciplinary action that she had taken regarding this employee.</t>
  </si>
  <si>
    <t>All around the experience was a negative one.</t>
  </si>
  <si>
    <t>Takes a month NO MATTER WHAT to get in to see surgeon</t>
  </si>
  <si>
    <t>I asked if my mom could come help me get dressed and I was told no and that I could do it myself.</t>
  </si>
  <si>
    <t>and social media to prevent anyone else from experience this practice's total lack of integrity.</t>
  </si>
  <si>
    <t>Gianoli understood the perks of his all cash practice in Louisiana, he could kill his patients and bear no consequences. "It's like, incredible."</t>
  </si>
  <si>
    <t>As they say, KHARMA, is a 'you know what'.</t>
  </si>
  <si>
    <t>I emailed texted and no response from anyoneâ€¦ plus the first back pain shots I was in pain for exactly 9 days!</t>
  </si>
  <si>
    <t>Do you think it could be expected to work?</t>
  </si>
  <si>
    <t>so I could have time to choose another MD. The waiting time as a new patient is over 3 months.</t>
  </si>
  <si>
    <t>and told me it had to posted now.</t>
  </si>
  <si>
    <t>me if I started noticing this before or after the procedure I told her after the procedure about a month</t>
  </si>
  <si>
    <t xml:space="preserve">I think there is a problem with the initial intake at the downtown office. </t>
  </si>
  <si>
    <t>After lots of test they still could never tell us what was exactly wrong with my wife and I.</t>
  </si>
  <si>
    <t>If you want to spend all day waiting in a waiting room</t>
  </si>
  <si>
    <t>a deposit of $600 to see Dr Jones.I would not recommend this place.Very disappointed</t>
  </si>
  <si>
    <t>The crowns feel like an allusion.</t>
  </si>
  <si>
    <t>I am surprisingly not happy with the service of this place.</t>
  </si>
  <si>
    <t>I will be looking into other places and will not be paying $100 for a useless consultation.</t>
  </si>
  <si>
    <t>Instructions were faxed from Redwoods Rural Health Center TWICE...</t>
  </si>
  <si>
    <t>Only at the service of his all cash practice.</t>
  </si>
  <si>
    <t>These people are not very nice once you have paid them.</t>
  </si>
  <si>
    <t>Dr. O'Day gave me an eye abrasion on my first surgery</t>
  </si>
  <si>
    <t>You need more staff to help and she is only there on Mondays.</t>
  </si>
  <si>
    <t>yeah â€œthis is alopecia do you guys know how to use Google if you do I would suggest you go</t>
  </si>
  <si>
    <t>Look else where if you having problems with your skin google would be your better medical provider</t>
  </si>
  <si>
    <t>Nice renovated exam room.</t>
  </si>
  <si>
    <t>I was pleasantly surprised by the overall feeling of the office.</t>
  </si>
  <si>
    <t>The results of my ProFractional Laser treatment with Nichole far exceeded my expectations.</t>
  </si>
  <si>
    <t>Listened and made eye contact.</t>
  </si>
  <si>
    <t>Her bedside manner is gentle yet practical.</t>
  </si>
  <si>
    <t>Overall terrific office</t>
  </si>
  <si>
    <t>Every thing fine.</t>
  </si>
  <si>
    <t>He explained everything carefully and I have been extremely pleased with everything concerning this doctor.</t>
  </si>
  <si>
    <t>I'm less nervous and more excited about getting smaller implants and a breast lift than other procedures in the past.</t>
  </si>
  <si>
    <t>Loreena is one of the best assistants I have personally encountered during all my years in any medical office.</t>
  </si>
  <si>
    <t>He always asks if you have any questions and if you do have questions he will answer every single one of them!</t>
  </si>
  <si>
    <t>That is, until I found Dr. Bresnick's work.</t>
  </si>
  <si>
    <t>Thank you to everyone, including Susan who walked me out.</t>
  </si>
  <si>
    <t>So all that being said, I was greeted nicely, filled out a few forms and was called back to have the procedure done immediately.</t>
  </si>
  <si>
    <t>It's easy to get in touch with the office.</t>
  </si>
  <si>
    <t>Went to see Dr Darrow on the strength of some very trusted referrals.</t>
  </si>
  <si>
    <t>Felt a lump and saw the doctor she was so positive and took my worries away!</t>
  </si>
  <si>
    <t>He took the time to examine me and go over the MRI images with me personally, which I have never had a doctor do.</t>
  </si>
  <si>
    <t>The office staff, nurses, administration and physical therapy staff are all professional, prompt and attentive..only complaint is I can't clone him.</t>
  </si>
  <si>
    <t>Easy to talk to</t>
  </si>
  <si>
    <t>He helps you understand your options, risks and benefits.</t>
  </si>
  <si>
    <t>Lora the technician was kind, thorough and thoughtful about my discomfort having a mammogram.</t>
  </si>
  <si>
    <t>I visited Dr. Schecht this a.m. The visit was very professional and friendly and thorough.</t>
  </si>
  <si>
    <t>Thank you Dr. Steven Pearlman and staff!!</t>
  </si>
  <si>
    <t>Dr. Mata is both a confident, innovative surgeon and a kindhearted, patient person.</t>
  </si>
  <si>
    <t>He knows what is going on with your teeth and only wants what is best</t>
  </si>
  <si>
    <t>Every member of the staff was awesome and nice and treated us with outstanding service.</t>
  </si>
  <si>
    <t>He knew I was more on the conservative side and he and his operating staff actually implanted a smaller implant during surgery.</t>
  </si>
  <si>
    <t>First time visit, quick appointment within 24 hours exceptional professional service by Timothy Wong!!</t>
  </si>
  <si>
    <t>Dr. Faunce has a excellent bedside manner</t>
  </si>
  <si>
    <t>Highly recommended Solonpas medicated patches and investing in a hand held massager to soothe away swelling pain.</t>
  </si>
  <si>
    <t>The ambiance when you walk in amazing.</t>
  </si>
  <si>
    <t>Anything that one could possible expect is outlined.</t>
  </si>
  <si>
    <t>and such a calm, sweetness about the whole visit.</t>
  </si>
  <si>
    <t>I never had to wait and they made me feel like I was their only patient.</t>
  </si>
  <si>
    <t>%</t>
  </si>
  <si>
    <t>Average</t>
  </si>
  <si>
    <t>Complaint</t>
  </si>
  <si>
    <t>Praise</t>
  </si>
  <si>
    <t>Analysis1</t>
  </si>
  <si>
    <t>Analysis2</t>
  </si>
  <si>
    <t>Average (Briar Score)</t>
  </si>
  <si>
    <t>Briar Score1</t>
  </si>
  <si>
    <t>Briar Score2</t>
  </si>
  <si>
    <t>Prediction1</t>
  </si>
  <si>
    <t>Prediction2</t>
  </si>
  <si>
    <t>Prediction3</t>
  </si>
  <si>
    <t>TP1</t>
  </si>
  <si>
    <t>FP1</t>
  </si>
  <si>
    <t>FN1</t>
  </si>
  <si>
    <t>TN1</t>
  </si>
  <si>
    <t>Classification</t>
  </si>
  <si>
    <t>Calibration1</t>
  </si>
  <si>
    <t>TP2</t>
  </si>
  <si>
    <t>FP2</t>
  </si>
  <si>
    <t>FN2</t>
  </si>
  <si>
    <t>TN2</t>
  </si>
  <si>
    <t>Calibration2</t>
  </si>
  <si>
    <t>TP3</t>
  </si>
  <si>
    <t>FP3</t>
  </si>
  <si>
    <t>FN3</t>
  </si>
  <si>
    <t>TN3</t>
  </si>
  <si>
    <t>Calibration3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</si>
</sst>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A8BD-5D86-4829-B860-F6058F60060F}">
  <dimension ref="A1:AC73"/>
  <sheetViews>
    <sheetView tabSelected="1" topLeftCell="C1" workbookViewId="0">
      <pane ySplit="1" topLeftCell="A50" activePane="bottomLeft" state="frozen"/>
      <selection activeCell="D1" sqref="D1"/>
      <selection pane="bottomLeft" activeCell="Q58" sqref="Q58"/>
    </sheetView>
  </sheetViews>
  <sheetFormatPr defaultRowHeight="14.4" x14ac:dyDescent="0.3"/>
  <cols>
    <col min="2" max="2" width="88.44140625" customWidth="1"/>
    <col min="3" max="3" width="11.88671875" customWidth="1"/>
    <col min="4" max="4" width="5.109375" style="1" customWidth="1"/>
    <col min="5" max="5" width="13.88671875" style="2" customWidth="1"/>
    <col min="6" max="6" width="10.109375" customWidth="1"/>
    <col min="7" max="7" width="5.5546875" style="2" customWidth="1"/>
    <col min="8" max="8" width="8.88671875" style="2" customWidth="1"/>
    <col min="9" max="9" width="10.77734375" style="1" customWidth="1"/>
    <col min="10" max="10" width="19" style="1" customWidth="1"/>
    <col min="11" max="11" width="11.88671875" style="1" bestFit="1" customWidth="1"/>
    <col min="12" max="24" width="8.88671875" style="1"/>
  </cols>
  <sheetData>
    <row r="1" spans="1:29" x14ac:dyDescent="0.3">
      <c r="A1" s="7" t="s">
        <v>0</v>
      </c>
      <c r="B1" s="7" t="s">
        <v>1</v>
      </c>
      <c r="C1" s="7" t="s">
        <v>76</v>
      </c>
      <c r="D1" s="8" t="s">
        <v>72</v>
      </c>
      <c r="E1" s="9" t="s">
        <v>79</v>
      </c>
      <c r="F1" s="7" t="s">
        <v>77</v>
      </c>
      <c r="G1" s="9" t="s">
        <v>72</v>
      </c>
      <c r="H1" s="9" t="s">
        <v>73</v>
      </c>
      <c r="I1" s="8" t="s">
        <v>80</v>
      </c>
      <c r="J1" s="9" t="s">
        <v>78</v>
      </c>
      <c r="K1" s="9" t="s">
        <v>88</v>
      </c>
      <c r="L1" s="9" t="s">
        <v>81</v>
      </c>
      <c r="M1" s="9" t="s">
        <v>84</v>
      </c>
      <c r="N1" s="9" t="s">
        <v>85</v>
      </c>
      <c r="O1" s="9" t="s">
        <v>86</v>
      </c>
      <c r="P1" s="9" t="s">
        <v>87</v>
      </c>
      <c r="Q1" s="9" t="s">
        <v>89</v>
      </c>
      <c r="R1" s="9" t="s">
        <v>82</v>
      </c>
      <c r="S1" s="9" t="s">
        <v>90</v>
      </c>
      <c r="T1" s="9" t="s">
        <v>91</v>
      </c>
      <c r="U1" s="9" t="s">
        <v>92</v>
      </c>
      <c r="V1" s="9" t="s">
        <v>93</v>
      </c>
      <c r="W1" s="9" t="s">
        <v>94</v>
      </c>
      <c r="X1" s="9" t="s">
        <v>83</v>
      </c>
      <c r="Y1" s="9" t="s">
        <v>95</v>
      </c>
      <c r="Z1" s="9" t="s">
        <v>96</v>
      </c>
      <c r="AA1" s="9" t="s">
        <v>97</v>
      </c>
      <c r="AB1" s="9" t="s">
        <v>98</v>
      </c>
      <c r="AC1" s="9" t="s">
        <v>99</v>
      </c>
    </row>
    <row r="2" spans="1:29" x14ac:dyDescent="0.3">
      <c r="A2">
        <v>84833</v>
      </c>
      <c r="B2" t="s">
        <v>2</v>
      </c>
      <c r="C2" t="s">
        <v>74</v>
      </c>
      <c r="D2" s="6">
        <v>85</v>
      </c>
      <c r="E2" s="2">
        <v>2.2499999999999999E-2</v>
      </c>
      <c r="F2" t="s">
        <v>74</v>
      </c>
      <c r="G2" s="3">
        <v>60</v>
      </c>
      <c r="H2" s="3">
        <f>AVERAGE(D2,G2)</f>
        <v>72.5</v>
      </c>
      <c r="I2" s="1">
        <v>0.16</v>
      </c>
      <c r="J2" s="1">
        <f>AVERAGE(E2,I2)</f>
        <v>9.1249999999999998E-2</v>
      </c>
      <c r="K2" s="1">
        <v>1</v>
      </c>
      <c r="L2" s="1">
        <f>IF(D2&gt;=50,1,0)</f>
        <v>1</v>
      </c>
      <c r="M2" s="1">
        <f t="shared" ref="M2:M7" si="0">IF(AND($K2=1,L2=1),1,0)</f>
        <v>1</v>
      </c>
      <c r="N2" s="1">
        <f t="shared" ref="N2:N7" si="1">IF(AND($K2=0,L2=1),1,0)</f>
        <v>0</v>
      </c>
      <c r="O2" s="1">
        <f t="shared" ref="O2:O7" si="2">IF(AND($K2=1,L2=0),1,0)</f>
        <v>0</v>
      </c>
      <c r="P2" s="1">
        <f t="shared" ref="P2:P7" si="3">IF(AND($K2=0,L2=0),1,0)</f>
        <v>0</v>
      </c>
      <c r="Q2" s="1">
        <f t="shared" ref="Q2:Q7" si="4">SQRT($E2)</f>
        <v>0.15</v>
      </c>
      <c r="R2" s="1">
        <f>IF(G2&gt;=50,1,0)</f>
        <v>1</v>
      </c>
      <c r="S2" s="1">
        <f t="shared" ref="S2" si="5">IF(AND($K2=1,R2=1),1,0)</f>
        <v>1</v>
      </c>
      <c r="T2" s="1">
        <f t="shared" ref="T2" si="6">IF(AND($K2=0,R2=1),1,0)</f>
        <v>0</v>
      </c>
      <c r="U2" s="1">
        <f t="shared" ref="U2" si="7">IF(AND($K2=1,R2=0),1,0)</f>
        <v>0</v>
      </c>
      <c r="V2" s="1">
        <f t="shared" ref="V2" si="8">IF(AND($K2=0,R2=0),1,0)</f>
        <v>0</v>
      </c>
      <c r="W2" s="1">
        <f>SQRT($I2)</f>
        <v>0.4</v>
      </c>
      <c r="X2" s="1">
        <f>IF(H2&gt;=50,1,0)</f>
        <v>1</v>
      </c>
      <c r="Y2" s="1">
        <f t="shared" ref="Y2" si="9">IF(AND($K2=1,X2=1),1,0)</f>
        <v>1</v>
      </c>
      <c r="Z2" s="1">
        <f t="shared" ref="Z2" si="10">IF(AND($K2=0,X2=1),1,0)</f>
        <v>0</v>
      </c>
      <c r="AA2" s="1">
        <f t="shared" ref="AA2" si="11">IF(AND($K2=1,X2=0),1,0)</f>
        <v>0</v>
      </c>
      <c r="AB2" s="1">
        <f t="shared" ref="AB2" si="12">IF(AND($K2=0,X2=0),1,0)</f>
        <v>0</v>
      </c>
      <c r="AC2" s="1">
        <f>SQRT($J2)</f>
        <v>0.30207614933986432</v>
      </c>
    </row>
    <row r="3" spans="1:29" x14ac:dyDescent="0.3">
      <c r="A3">
        <v>58035</v>
      </c>
      <c r="B3" t="s">
        <v>3</v>
      </c>
      <c r="C3" t="s">
        <v>74</v>
      </c>
      <c r="D3" s="5">
        <v>85</v>
      </c>
      <c r="E3" s="2">
        <v>2.2499999999999999E-2</v>
      </c>
      <c r="F3" t="s">
        <v>74</v>
      </c>
      <c r="G3" s="4">
        <v>85</v>
      </c>
      <c r="H3" s="4">
        <v>85</v>
      </c>
      <c r="I3" s="2">
        <v>2.2499999999999999E-2</v>
      </c>
      <c r="J3" s="1">
        <f t="shared" ref="J3:J66" si="13">AVERAGE(E3,I3)</f>
        <v>2.2499999999999999E-2</v>
      </c>
      <c r="K3" s="1">
        <v>1</v>
      </c>
      <c r="L3" s="1">
        <f t="shared" ref="L3:L66" si="14">IF(D3&gt;=50,1,0)</f>
        <v>1</v>
      </c>
      <c r="M3" s="1">
        <f t="shared" si="0"/>
        <v>1</v>
      </c>
      <c r="N3" s="1">
        <f t="shared" si="1"/>
        <v>0</v>
      </c>
      <c r="O3" s="1">
        <f t="shared" si="2"/>
        <v>0</v>
      </c>
      <c r="P3" s="1">
        <f t="shared" si="3"/>
        <v>0</v>
      </c>
      <c r="Q3" s="1">
        <f t="shared" si="4"/>
        <v>0.15</v>
      </c>
      <c r="R3" s="1">
        <f t="shared" ref="R3:R66" si="15">IF(G3&gt;=50,1,0)</f>
        <v>1</v>
      </c>
      <c r="S3" s="1">
        <f t="shared" ref="S3:S66" si="16">IF(AND($K3=1,R3=1),1,0)</f>
        <v>1</v>
      </c>
      <c r="T3" s="1">
        <f t="shared" ref="T3:T66" si="17">IF(AND($K3=0,R3=1),1,0)</f>
        <v>0</v>
      </c>
      <c r="U3" s="1">
        <f t="shared" ref="U3:U66" si="18">IF(AND($K3=1,R3=0),1,0)</f>
        <v>0</v>
      </c>
      <c r="V3" s="1">
        <f t="shared" ref="V3:V66" si="19">IF(AND($K3=0,R3=0),1,0)</f>
        <v>0</v>
      </c>
      <c r="W3" s="1">
        <f t="shared" ref="W3:W66" si="20">SQRT($I3)</f>
        <v>0.15</v>
      </c>
      <c r="X3" s="1">
        <f t="shared" ref="X3:X66" si="21">IF(H3&gt;=50,1,0)</f>
        <v>1</v>
      </c>
      <c r="Y3" s="1">
        <f t="shared" ref="Y3:Y66" si="22">IF(AND($K3=1,X3=1),1,0)</f>
        <v>1</v>
      </c>
      <c r="Z3" s="1">
        <f t="shared" ref="Z3:Z66" si="23">IF(AND($K3=0,X3=1),1,0)</f>
        <v>0</v>
      </c>
      <c r="AA3" s="1">
        <f t="shared" ref="AA3:AA66" si="24">IF(AND($K3=1,X3=0),1,0)</f>
        <v>0</v>
      </c>
      <c r="AB3" s="1">
        <f t="shared" ref="AB3:AB66" si="25">IF(AND($K3=0,X3=0),1,0)</f>
        <v>0</v>
      </c>
      <c r="AC3" s="1">
        <f t="shared" ref="AC3:AC66" si="26">SQRT($J3)</f>
        <v>0.15</v>
      </c>
    </row>
    <row r="4" spans="1:29" x14ac:dyDescent="0.3">
      <c r="A4">
        <v>190897</v>
      </c>
      <c r="B4" t="s">
        <v>4</v>
      </c>
      <c r="C4" t="s">
        <v>74</v>
      </c>
      <c r="D4" s="6">
        <v>98</v>
      </c>
      <c r="E4" s="2">
        <v>4.0000000000000002E-4</v>
      </c>
      <c r="F4" t="s">
        <v>74</v>
      </c>
      <c r="G4" s="3">
        <v>95</v>
      </c>
      <c r="H4" s="3">
        <f t="shared" ref="H4:H9" si="27">AVERAGE(D4,G4)</f>
        <v>96.5</v>
      </c>
      <c r="I4" s="1">
        <v>2.5000000000000001E-3</v>
      </c>
      <c r="J4" s="1">
        <f t="shared" si="13"/>
        <v>1.4500000000000001E-3</v>
      </c>
      <c r="K4" s="1">
        <v>1</v>
      </c>
      <c r="L4" s="1">
        <f t="shared" si="14"/>
        <v>1</v>
      </c>
      <c r="M4" s="1">
        <f t="shared" si="0"/>
        <v>1</v>
      </c>
      <c r="N4" s="1">
        <f t="shared" si="1"/>
        <v>0</v>
      </c>
      <c r="O4" s="1">
        <f t="shared" si="2"/>
        <v>0</v>
      </c>
      <c r="P4" s="1">
        <f t="shared" si="3"/>
        <v>0</v>
      </c>
      <c r="Q4" s="1">
        <f t="shared" si="4"/>
        <v>0.02</v>
      </c>
      <c r="R4" s="1">
        <f t="shared" si="15"/>
        <v>1</v>
      </c>
      <c r="S4" s="1">
        <f t="shared" si="16"/>
        <v>1</v>
      </c>
      <c r="T4" s="1">
        <f t="shared" si="17"/>
        <v>0</v>
      </c>
      <c r="U4" s="1">
        <f t="shared" si="18"/>
        <v>0</v>
      </c>
      <c r="V4" s="1">
        <f t="shared" si="19"/>
        <v>0</v>
      </c>
      <c r="W4" s="1">
        <f t="shared" si="20"/>
        <v>0.05</v>
      </c>
      <c r="X4" s="1">
        <f t="shared" si="21"/>
        <v>1</v>
      </c>
      <c r="Y4" s="1">
        <f t="shared" si="22"/>
        <v>1</v>
      </c>
      <c r="Z4" s="1">
        <f t="shared" si="23"/>
        <v>0</v>
      </c>
      <c r="AA4" s="1">
        <f t="shared" si="24"/>
        <v>0</v>
      </c>
      <c r="AB4" s="1">
        <f t="shared" si="25"/>
        <v>0</v>
      </c>
      <c r="AC4" s="1">
        <f t="shared" si="26"/>
        <v>3.8078865529319543E-2</v>
      </c>
    </row>
    <row r="5" spans="1:29" x14ac:dyDescent="0.3">
      <c r="A5">
        <v>173845</v>
      </c>
      <c r="B5" t="s">
        <v>5</v>
      </c>
      <c r="C5" t="s">
        <v>74</v>
      </c>
      <c r="D5" s="6">
        <v>90</v>
      </c>
      <c r="E5" s="2">
        <v>0.01</v>
      </c>
      <c r="F5" t="s">
        <v>74</v>
      </c>
      <c r="G5" s="3">
        <v>85</v>
      </c>
      <c r="H5" s="3">
        <f t="shared" si="27"/>
        <v>87.5</v>
      </c>
      <c r="I5" s="1">
        <v>2.2499999999999999E-2</v>
      </c>
      <c r="J5" s="1">
        <f t="shared" si="13"/>
        <v>1.6250000000000001E-2</v>
      </c>
      <c r="K5" s="1">
        <v>1</v>
      </c>
      <c r="L5" s="1">
        <f t="shared" si="14"/>
        <v>1</v>
      </c>
      <c r="M5" s="1">
        <f t="shared" si="0"/>
        <v>1</v>
      </c>
      <c r="N5" s="1">
        <f t="shared" si="1"/>
        <v>0</v>
      </c>
      <c r="O5" s="1">
        <f t="shared" si="2"/>
        <v>0</v>
      </c>
      <c r="P5" s="1">
        <f t="shared" si="3"/>
        <v>0</v>
      </c>
      <c r="Q5" s="1">
        <f t="shared" si="4"/>
        <v>0.1</v>
      </c>
      <c r="R5" s="1">
        <f t="shared" si="15"/>
        <v>1</v>
      </c>
      <c r="S5" s="1">
        <f t="shared" si="16"/>
        <v>1</v>
      </c>
      <c r="T5" s="1">
        <f t="shared" si="17"/>
        <v>0</v>
      </c>
      <c r="U5" s="1">
        <f t="shared" si="18"/>
        <v>0</v>
      </c>
      <c r="V5" s="1">
        <f t="shared" si="19"/>
        <v>0</v>
      </c>
      <c r="W5" s="1">
        <f t="shared" si="20"/>
        <v>0.15</v>
      </c>
      <c r="X5" s="1">
        <f t="shared" si="21"/>
        <v>1</v>
      </c>
      <c r="Y5" s="1">
        <f t="shared" si="22"/>
        <v>1</v>
      </c>
      <c r="Z5" s="1">
        <f t="shared" si="23"/>
        <v>0</v>
      </c>
      <c r="AA5" s="1">
        <f t="shared" si="24"/>
        <v>0</v>
      </c>
      <c r="AB5" s="1">
        <f t="shared" si="25"/>
        <v>0</v>
      </c>
      <c r="AC5" s="1">
        <f t="shared" si="26"/>
        <v>0.12747548783981963</v>
      </c>
    </row>
    <row r="6" spans="1:29" x14ac:dyDescent="0.3">
      <c r="A6">
        <v>168214</v>
      </c>
      <c r="B6" t="s">
        <v>6</v>
      </c>
      <c r="C6" t="s">
        <v>74</v>
      </c>
      <c r="D6" s="6">
        <v>90</v>
      </c>
      <c r="E6" s="2">
        <v>0.01</v>
      </c>
      <c r="F6" t="s">
        <v>74</v>
      </c>
      <c r="G6" s="3">
        <v>85</v>
      </c>
      <c r="H6" s="3">
        <f t="shared" si="27"/>
        <v>87.5</v>
      </c>
      <c r="I6" s="1">
        <v>2.2499999999999999E-2</v>
      </c>
      <c r="J6" s="1">
        <f t="shared" si="13"/>
        <v>1.6250000000000001E-2</v>
      </c>
      <c r="K6" s="1">
        <v>1</v>
      </c>
      <c r="L6" s="1">
        <f t="shared" si="14"/>
        <v>1</v>
      </c>
      <c r="M6" s="1">
        <f t="shared" si="0"/>
        <v>1</v>
      </c>
      <c r="N6" s="1">
        <f t="shared" si="1"/>
        <v>0</v>
      </c>
      <c r="O6" s="1">
        <f t="shared" si="2"/>
        <v>0</v>
      </c>
      <c r="P6" s="1">
        <f t="shared" si="3"/>
        <v>0</v>
      </c>
      <c r="Q6" s="1">
        <f t="shared" si="4"/>
        <v>0.1</v>
      </c>
      <c r="R6" s="1">
        <f t="shared" si="15"/>
        <v>1</v>
      </c>
      <c r="S6" s="1">
        <f t="shared" si="16"/>
        <v>1</v>
      </c>
      <c r="T6" s="1">
        <f t="shared" si="17"/>
        <v>0</v>
      </c>
      <c r="U6" s="1">
        <f t="shared" si="18"/>
        <v>0</v>
      </c>
      <c r="V6" s="1">
        <f t="shared" si="19"/>
        <v>0</v>
      </c>
      <c r="W6" s="1">
        <f t="shared" si="20"/>
        <v>0.15</v>
      </c>
      <c r="X6" s="1">
        <f t="shared" si="21"/>
        <v>1</v>
      </c>
      <c r="Y6" s="1">
        <f t="shared" si="22"/>
        <v>1</v>
      </c>
      <c r="Z6" s="1">
        <f t="shared" si="23"/>
        <v>0</v>
      </c>
      <c r="AA6" s="1">
        <f t="shared" si="24"/>
        <v>0</v>
      </c>
      <c r="AB6" s="1">
        <f t="shared" si="25"/>
        <v>0</v>
      </c>
      <c r="AC6" s="1">
        <f t="shared" si="26"/>
        <v>0.12747548783981963</v>
      </c>
    </row>
    <row r="7" spans="1:29" x14ac:dyDescent="0.3">
      <c r="A7">
        <v>125847</v>
      </c>
      <c r="B7" t="s">
        <v>7</v>
      </c>
      <c r="C7" t="s">
        <v>74</v>
      </c>
      <c r="D7" s="6">
        <v>85</v>
      </c>
      <c r="E7" s="2">
        <v>2.2499999999999999E-2</v>
      </c>
      <c r="F7" t="s">
        <v>74</v>
      </c>
      <c r="G7" s="3">
        <v>90</v>
      </c>
      <c r="H7" s="3">
        <f t="shared" si="27"/>
        <v>87.5</v>
      </c>
      <c r="I7" s="1">
        <v>0.01</v>
      </c>
      <c r="J7" s="1">
        <f t="shared" si="13"/>
        <v>1.6250000000000001E-2</v>
      </c>
      <c r="K7" s="1">
        <v>1</v>
      </c>
      <c r="L7" s="1">
        <f t="shared" si="14"/>
        <v>1</v>
      </c>
      <c r="M7" s="1">
        <f t="shared" si="0"/>
        <v>1</v>
      </c>
      <c r="N7" s="1">
        <f t="shared" si="1"/>
        <v>0</v>
      </c>
      <c r="O7" s="1">
        <f t="shared" si="2"/>
        <v>0</v>
      </c>
      <c r="P7" s="1">
        <f t="shared" si="3"/>
        <v>0</v>
      </c>
      <c r="Q7" s="1">
        <f t="shared" si="4"/>
        <v>0.15</v>
      </c>
      <c r="R7" s="1">
        <f t="shared" si="15"/>
        <v>1</v>
      </c>
      <c r="S7" s="1">
        <f t="shared" si="16"/>
        <v>1</v>
      </c>
      <c r="T7" s="1">
        <f t="shared" si="17"/>
        <v>0</v>
      </c>
      <c r="U7" s="1">
        <f t="shared" si="18"/>
        <v>0</v>
      </c>
      <c r="V7" s="1">
        <f t="shared" si="19"/>
        <v>0</v>
      </c>
      <c r="W7" s="1">
        <f t="shared" si="20"/>
        <v>0.1</v>
      </c>
      <c r="X7" s="1">
        <f t="shared" si="21"/>
        <v>1</v>
      </c>
      <c r="Y7" s="1">
        <f t="shared" si="22"/>
        <v>1</v>
      </c>
      <c r="Z7" s="1">
        <f t="shared" si="23"/>
        <v>0</v>
      </c>
      <c r="AA7" s="1">
        <f t="shared" si="24"/>
        <v>0</v>
      </c>
      <c r="AB7" s="1">
        <f t="shared" si="25"/>
        <v>0</v>
      </c>
      <c r="AC7" s="1">
        <f t="shared" si="26"/>
        <v>0.12747548783981963</v>
      </c>
    </row>
    <row r="8" spans="1:29" x14ac:dyDescent="0.3">
      <c r="A8">
        <v>68607</v>
      </c>
      <c r="B8" t="s">
        <v>8</v>
      </c>
      <c r="C8" t="s">
        <v>74</v>
      </c>
      <c r="D8" s="6">
        <v>80</v>
      </c>
      <c r="E8" s="2">
        <v>0.04</v>
      </c>
      <c r="F8" t="s">
        <v>74</v>
      </c>
      <c r="G8" s="3">
        <v>65</v>
      </c>
      <c r="H8" s="3">
        <f t="shared" si="27"/>
        <v>72.5</v>
      </c>
      <c r="I8" s="1">
        <v>0.1225</v>
      </c>
      <c r="J8" s="1">
        <f t="shared" si="13"/>
        <v>8.1250000000000003E-2</v>
      </c>
      <c r="K8" s="1">
        <v>1</v>
      </c>
      <c r="L8" s="1">
        <f t="shared" si="14"/>
        <v>1</v>
      </c>
      <c r="M8" s="1">
        <f>IF(AND($K8=1,L8=1),1,0)</f>
        <v>1</v>
      </c>
      <c r="N8" s="1">
        <f>IF(AND($K8=0,L8=1),1,0)</f>
        <v>0</v>
      </c>
      <c r="O8" s="1">
        <f>IF(AND($K8=1,L8=0),1,0)</f>
        <v>0</v>
      </c>
      <c r="P8" s="1">
        <f>IF(AND($K8=0,L8=0),1,0)</f>
        <v>0</v>
      </c>
      <c r="Q8" s="1">
        <f>SQRT($E8)</f>
        <v>0.2</v>
      </c>
      <c r="R8" s="1">
        <f t="shared" si="15"/>
        <v>1</v>
      </c>
      <c r="S8" s="1">
        <f t="shared" si="16"/>
        <v>1</v>
      </c>
      <c r="T8" s="1">
        <f t="shared" si="17"/>
        <v>0</v>
      </c>
      <c r="U8" s="1">
        <f t="shared" si="18"/>
        <v>0</v>
      </c>
      <c r="V8" s="1">
        <f t="shared" si="19"/>
        <v>0</v>
      </c>
      <c r="W8" s="1">
        <f t="shared" si="20"/>
        <v>0.35</v>
      </c>
      <c r="X8" s="1">
        <f t="shared" si="21"/>
        <v>1</v>
      </c>
      <c r="Y8" s="1">
        <f t="shared" si="22"/>
        <v>1</v>
      </c>
      <c r="Z8" s="1">
        <f t="shared" si="23"/>
        <v>0</v>
      </c>
      <c r="AA8" s="1">
        <f t="shared" si="24"/>
        <v>0</v>
      </c>
      <c r="AB8" s="1">
        <f t="shared" si="25"/>
        <v>0</v>
      </c>
      <c r="AC8" s="1">
        <f t="shared" si="26"/>
        <v>0.28504385627478451</v>
      </c>
    </row>
    <row r="9" spans="1:29" x14ac:dyDescent="0.3">
      <c r="A9">
        <v>118204</v>
      </c>
      <c r="B9" t="s">
        <v>9</v>
      </c>
      <c r="C9" t="s">
        <v>74</v>
      </c>
      <c r="D9" s="6">
        <v>90</v>
      </c>
      <c r="E9" s="2">
        <v>0.01</v>
      </c>
      <c r="F9" t="s">
        <v>74</v>
      </c>
      <c r="G9" s="3">
        <v>85</v>
      </c>
      <c r="H9" s="3">
        <f t="shared" si="27"/>
        <v>87.5</v>
      </c>
      <c r="I9" s="1">
        <v>2.2499999999999999E-2</v>
      </c>
      <c r="J9" s="1">
        <f t="shared" si="13"/>
        <v>1.6250000000000001E-2</v>
      </c>
      <c r="K9" s="1">
        <v>1</v>
      </c>
      <c r="L9" s="1">
        <f t="shared" si="14"/>
        <v>1</v>
      </c>
      <c r="M9" s="1">
        <f t="shared" ref="M9:M71" si="28">IF(AND($K9=1,L9=1),1,0)</f>
        <v>1</v>
      </c>
      <c r="N9" s="1">
        <f t="shared" ref="N9:N71" si="29">IF(AND($K9=0,L9=1),1,0)</f>
        <v>0</v>
      </c>
      <c r="O9" s="1">
        <f t="shared" ref="O9:O71" si="30">IF(AND($K9=1,L9=0),1,0)</f>
        <v>0</v>
      </c>
      <c r="P9" s="1">
        <f t="shared" ref="P9:P71" si="31">IF(AND($K9=0,L9=0),1,0)</f>
        <v>0</v>
      </c>
      <c r="Q9" s="1">
        <f t="shared" ref="Q9:Q71" si="32">SQRT($E9)</f>
        <v>0.1</v>
      </c>
      <c r="R9" s="1">
        <f t="shared" si="15"/>
        <v>1</v>
      </c>
      <c r="S9" s="1">
        <f t="shared" si="16"/>
        <v>1</v>
      </c>
      <c r="T9" s="1">
        <f t="shared" si="17"/>
        <v>0</v>
      </c>
      <c r="U9" s="1">
        <f t="shared" si="18"/>
        <v>0</v>
      </c>
      <c r="V9" s="1">
        <f t="shared" si="19"/>
        <v>0</v>
      </c>
      <c r="W9" s="1">
        <f t="shared" si="20"/>
        <v>0.15</v>
      </c>
      <c r="X9" s="1">
        <f t="shared" si="21"/>
        <v>1</v>
      </c>
      <c r="Y9" s="1">
        <f t="shared" si="22"/>
        <v>1</v>
      </c>
      <c r="Z9" s="1">
        <f t="shared" si="23"/>
        <v>0</v>
      </c>
      <c r="AA9" s="1">
        <f t="shared" si="24"/>
        <v>0</v>
      </c>
      <c r="AB9" s="1">
        <f t="shared" si="25"/>
        <v>0</v>
      </c>
      <c r="AC9" s="1">
        <f t="shared" si="26"/>
        <v>0.12747548783981963</v>
      </c>
    </row>
    <row r="10" spans="1:29" x14ac:dyDescent="0.3">
      <c r="A10">
        <v>93703</v>
      </c>
      <c r="B10" t="s">
        <v>10</v>
      </c>
      <c r="C10" t="s">
        <v>74</v>
      </c>
      <c r="D10" s="5">
        <v>85</v>
      </c>
      <c r="E10" s="2">
        <v>2.2499999999999999E-2</v>
      </c>
      <c r="F10" t="s">
        <v>74</v>
      </c>
      <c r="G10" s="4">
        <v>85</v>
      </c>
      <c r="H10" s="4">
        <v>85</v>
      </c>
      <c r="I10" s="2">
        <v>2.2499999999999999E-2</v>
      </c>
      <c r="J10" s="1">
        <f t="shared" si="13"/>
        <v>2.2499999999999999E-2</v>
      </c>
      <c r="K10" s="1">
        <v>1</v>
      </c>
      <c r="L10" s="1">
        <f t="shared" si="14"/>
        <v>1</v>
      </c>
      <c r="M10" s="1">
        <f t="shared" si="28"/>
        <v>1</v>
      </c>
      <c r="N10" s="1">
        <f t="shared" si="29"/>
        <v>0</v>
      </c>
      <c r="O10" s="1">
        <f t="shared" si="30"/>
        <v>0</v>
      </c>
      <c r="P10" s="1">
        <f t="shared" si="31"/>
        <v>0</v>
      </c>
      <c r="Q10" s="1">
        <f t="shared" si="32"/>
        <v>0.15</v>
      </c>
      <c r="R10" s="1">
        <f t="shared" si="15"/>
        <v>1</v>
      </c>
      <c r="S10" s="1">
        <f t="shared" si="16"/>
        <v>1</v>
      </c>
      <c r="T10" s="1">
        <f t="shared" si="17"/>
        <v>0</v>
      </c>
      <c r="U10" s="1">
        <f t="shared" si="18"/>
        <v>0</v>
      </c>
      <c r="V10" s="1">
        <f t="shared" si="19"/>
        <v>0</v>
      </c>
      <c r="W10" s="1">
        <f t="shared" si="20"/>
        <v>0.15</v>
      </c>
      <c r="X10" s="1">
        <f t="shared" si="21"/>
        <v>1</v>
      </c>
      <c r="Y10" s="1">
        <f t="shared" si="22"/>
        <v>1</v>
      </c>
      <c r="Z10" s="1">
        <f t="shared" si="23"/>
        <v>0</v>
      </c>
      <c r="AA10" s="1">
        <f t="shared" si="24"/>
        <v>0</v>
      </c>
      <c r="AB10" s="1">
        <f t="shared" si="25"/>
        <v>0</v>
      </c>
      <c r="AC10" s="1">
        <f t="shared" si="26"/>
        <v>0.15</v>
      </c>
    </row>
    <row r="11" spans="1:29" x14ac:dyDescent="0.3">
      <c r="A11">
        <v>190838</v>
      </c>
      <c r="B11" t="s">
        <v>11</v>
      </c>
      <c r="C11" t="s">
        <v>74</v>
      </c>
      <c r="D11" s="5">
        <v>65</v>
      </c>
      <c r="E11" s="2">
        <v>0.1225</v>
      </c>
      <c r="F11" t="s">
        <v>74</v>
      </c>
      <c r="G11" s="4">
        <v>65</v>
      </c>
      <c r="H11" s="4">
        <v>65</v>
      </c>
      <c r="I11" s="2">
        <v>0.1225</v>
      </c>
      <c r="J11" s="1">
        <f t="shared" si="13"/>
        <v>0.1225</v>
      </c>
      <c r="K11" s="1">
        <v>1</v>
      </c>
      <c r="L11" s="1">
        <f t="shared" si="14"/>
        <v>1</v>
      </c>
      <c r="M11" s="1">
        <f t="shared" si="28"/>
        <v>1</v>
      </c>
      <c r="N11" s="1">
        <f t="shared" si="29"/>
        <v>0</v>
      </c>
      <c r="O11" s="1">
        <f t="shared" si="30"/>
        <v>0</v>
      </c>
      <c r="P11" s="1">
        <f t="shared" si="31"/>
        <v>0</v>
      </c>
      <c r="Q11" s="1">
        <f t="shared" si="32"/>
        <v>0.35</v>
      </c>
      <c r="R11" s="1">
        <f t="shared" si="15"/>
        <v>1</v>
      </c>
      <c r="S11" s="1">
        <f t="shared" si="16"/>
        <v>1</v>
      </c>
      <c r="T11" s="1">
        <f t="shared" si="17"/>
        <v>0</v>
      </c>
      <c r="U11" s="1">
        <f t="shared" si="18"/>
        <v>0</v>
      </c>
      <c r="V11" s="1">
        <f t="shared" si="19"/>
        <v>0</v>
      </c>
      <c r="W11" s="1">
        <f t="shared" si="20"/>
        <v>0.35</v>
      </c>
      <c r="X11" s="1">
        <f t="shared" si="21"/>
        <v>1</v>
      </c>
      <c r="Y11" s="1">
        <f t="shared" si="22"/>
        <v>1</v>
      </c>
      <c r="Z11" s="1">
        <f t="shared" si="23"/>
        <v>0</v>
      </c>
      <c r="AA11" s="1">
        <f t="shared" si="24"/>
        <v>0</v>
      </c>
      <c r="AB11" s="1">
        <f t="shared" si="25"/>
        <v>0</v>
      </c>
      <c r="AC11" s="1">
        <f t="shared" si="26"/>
        <v>0.35</v>
      </c>
    </row>
    <row r="12" spans="1:29" x14ac:dyDescent="0.3">
      <c r="A12">
        <v>136107</v>
      </c>
      <c r="B12" t="s">
        <v>12</v>
      </c>
      <c r="C12" t="s">
        <v>74</v>
      </c>
      <c r="D12" s="5">
        <v>90</v>
      </c>
      <c r="E12" s="2">
        <v>0.01</v>
      </c>
      <c r="F12" t="s">
        <v>74</v>
      </c>
      <c r="G12" s="4">
        <v>90</v>
      </c>
      <c r="H12" s="4">
        <v>90</v>
      </c>
      <c r="I12" s="2">
        <v>0.01</v>
      </c>
      <c r="J12" s="1">
        <f t="shared" si="13"/>
        <v>0.01</v>
      </c>
      <c r="K12" s="1">
        <v>1</v>
      </c>
      <c r="L12" s="1">
        <f t="shared" si="14"/>
        <v>1</v>
      </c>
      <c r="M12" s="1">
        <f t="shared" si="28"/>
        <v>1</v>
      </c>
      <c r="N12" s="1">
        <f t="shared" si="29"/>
        <v>0</v>
      </c>
      <c r="O12" s="1">
        <f t="shared" si="30"/>
        <v>0</v>
      </c>
      <c r="P12" s="1">
        <f t="shared" si="31"/>
        <v>0</v>
      </c>
      <c r="Q12" s="1">
        <f t="shared" si="32"/>
        <v>0.1</v>
      </c>
      <c r="R12" s="1">
        <f t="shared" si="15"/>
        <v>1</v>
      </c>
      <c r="S12" s="1">
        <f t="shared" si="16"/>
        <v>1</v>
      </c>
      <c r="T12" s="1">
        <f t="shared" si="17"/>
        <v>0</v>
      </c>
      <c r="U12" s="1">
        <f t="shared" si="18"/>
        <v>0</v>
      </c>
      <c r="V12" s="1">
        <f t="shared" si="19"/>
        <v>0</v>
      </c>
      <c r="W12" s="1">
        <f t="shared" si="20"/>
        <v>0.1</v>
      </c>
      <c r="X12" s="1">
        <f t="shared" si="21"/>
        <v>1</v>
      </c>
      <c r="Y12" s="1">
        <f t="shared" si="22"/>
        <v>1</v>
      </c>
      <c r="Z12" s="1">
        <f t="shared" si="23"/>
        <v>0</v>
      </c>
      <c r="AA12" s="1">
        <f t="shared" si="24"/>
        <v>0</v>
      </c>
      <c r="AB12" s="1">
        <f t="shared" si="25"/>
        <v>0</v>
      </c>
      <c r="AC12" s="1">
        <f t="shared" si="26"/>
        <v>0.1</v>
      </c>
    </row>
    <row r="13" spans="1:29" x14ac:dyDescent="0.3">
      <c r="A13">
        <v>89420</v>
      </c>
      <c r="B13" t="s">
        <v>13</v>
      </c>
      <c r="C13" t="s">
        <v>74</v>
      </c>
      <c r="D13" s="5">
        <v>90</v>
      </c>
      <c r="E13" s="2">
        <v>0.01</v>
      </c>
      <c r="F13" t="s">
        <v>74</v>
      </c>
      <c r="G13" s="4">
        <v>90</v>
      </c>
      <c r="H13" s="4">
        <v>90</v>
      </c>
      <c r="I13" s="2">
        <v>0.01</v>
      </c>
      <c r="J13" s="1">
        <f t="shared" si="13"/>
        <v>0.01</v>
      </c>
      <c r="K13" s="1">
        <v>1</v>
      </c>
      <c r="L13" s="1">
        <f t="shared" si="14"/>
        <v>1</v>
      </c>
      <c r="M13" s="1">
        <f t="shared" si="28"/>
        <v>1</v>
      </c>
      <c r="N13" s="1">
        <f t="shared" si="29"/>
        <v>0</v>
      </c>
      <c r="O13" s="1">
        <f t="shared" si="30"/>
        <v>0</v>
      </c>
      <c r="P13" s="1">
        <f t="shared" si="31"/>
        <v>0</v>
      </c>
      <c r="Q13" s="1">
        <f t="shared" si="32"/>
        <v>0.1</v>
      </c>
      <c r="R13" s="1">
        <f t="shared" si="15"/>
        <v>1</v>
      </c>
      <c r="S13" s="1">
        <f t="shared" si="16"/>
        <v>1</v>
      </c>
      <c r="T13" s="1">
        <f t="shared" si="17"/>
        <v>0</v>
      </c>
      <c r="U13" s="1">
        <f t="shared" si="18"/>
        <v>0</v>
      </c>
      <c r="V13" s="1">
        <f t="shared" si="19"/>
        <v>0</v>
      </c>
      <c r="W13" s="1">
        <f t="shared" si="20"/>
        <v>0.1</v>
      </c>
      <c r="X13" s="1">
        <f t="shared" si="21"/>
        <v>1</v>
      </c>
      <c r="Y13" s="1">
        <f t="shared" si="22"/>
        <v>1</v>
      </c>
      <c r="Z13" s="1">
        <f t="shared" si="23"/>
        <v>0</v>
      </c>
      <c r="AA13" s="1">
        <f t="shared" si="24"/>
        <v>0</v>
      </c>
      <c r="AB13" s="1">
        <f t="shared" si="25"/>
        <v>0</v>
      </c>
      <c r="AC13" s="1">
        <f t="shared" si="26"/>
        <v>0.1</v>
      </c>
    </row>
    <row r="14" spans="1:29" x14ac:dyDescent="0.3">
      <c r="A14">
        <v>175908</v>
      </c>
      <c r="B14" t="s">
        <v>14</v>
      </c>
      <c r="C14" t="s">
        <v>74</v>
      </c>
      <c r="D14" s="6">
        <v>95</v>
      </c>
      <c r="E14" s="2">
        <v>2.5000000000000001E-3</v>
      </c>
      <c r="F14" t="s">
        <v>74</v>
      </c>
      <c r="G14" s="3">
        <v>90</v>
      </c>
      <c r="H14" s="3">
        <f>AVERAGE(D14,G14)</f>
        <v>92.5</v>
      </c>
      <c r="I14" s="1">
        <v>0.01</v>
      </c>
      <c r="J14" s="1">
        <f t="shared" si="13"/>
        <v>6.2500000000000003E-3</v>
      </c>
      <c r="K14" s="1">
        <v>1</v>
      </c>
      <c r="L14" s="1">
        <f t="shared" si="14"/>
        <v>1</v>
      </c>
      <c r="M14" s="1">
        <f t="shared" si="28"/>
        <v>1</v>
      </c>
      <c r="N14" s="1">
        <f t="shared" si="29"/>
        <v>0</v>
      </c>
      <c r="O14" s="1">
        <f t="shared" si="30"/>
        <v>0</v>
      </c>
      <c r="P14" s="1">
        <f t="shared" si="31"/>
        <v>0</v>
      </c>
      <c r="Q14" s="1">
        <f t="shared" si="32"/>
        <v>0.05</v>
      </c>
      <c r="R14" s="1">
        <f t="shared" si="15"/>
        <v>1</v>
      </c>
      <c r="S14" s="1">
        <f t="shared" si="16"/>
        <v>1</v>
      </c>
      <c r="T14" s="1">
        <f t="shared" si="17"/>
        <v>0</v>
      </c>
      <c r="U14" s="1">
        <f t="shared" si="18"/>
        <v>0</v>
      </c>
      <c r="V14" s="1">
        <f t="shared" si="19"/>
        <v>0</v>
      </c>
      <c r="W14" s="1">
        <f t="shared" si="20"/>
        <v>0.1</v>
      </c>
      <c r="X14" s="1">
        <f t="shared" si="21"/>
        <v>1</v>
      </c>
      <c r="Y14" s="1">
        <f t="shared" si="22"/>
        <v>1</v>
      </c>
      <c r="Z14" s="1">
        <f t="shared" si="23"/>
        <v>0</v>
      </c>
      <c r="AA14" s="1">
        <f t="shared" si="24"/>
        <v>0</v>
      </c>
      <c r="AB14" s="1">
        <f t="shared" si="25"/>
        <v>0</v>
      </c>
      <c r="AC14" s="1">
        <f t="shared" si="26"/>
        <v>7.9056941504209485E-2</v>
      </c>
    </row>
    <row r="15" spans="1:29" x14ac:dyDescent="0.3">
      <c r="A15">
        <v>158453</v>
      </c>
      <c r="B15" t="s">
        <v>15</v>
      </c>
      <c r="C15" t="s">
        <v>74</v>
      </c>
      <c r="D15" s="5">
        <v>95</v>
      </c>
      <c r="E15" s="2">
        <v>2.5000000000000001E-3</v>
      </c>
      <c r="F15" t="s">
        <v>74</v>
      </c>
      <c r="G15" s="4">
        <v>95</v>
      </c>
      <c r="H15" s="4">
        <v>95</v>
      </c>
      <c r="I15" s="2">
        <v>2.5000000000000001E-3</v>
      </c>
      <c r="J15" s="1">
        <f t="shared" si="13"/>
        <v>2.5000000000000001E-3</v>
      </c>
      <c r="K15" s="1">
        <v>1</v>
      </c>
      <c r="L15" s="1">
        <f t="shared" si="14"/>
        <v>1</v>
      </c>
      <c r="M15" s="1">
        <f t="shared" si="28"/>
        <v>1</v>
      </c>
      <c r="N15" s="1">
        <f t="shared" si="29"/>
        <v>0</v>
      </c>
      <c r="O15" s="1">
        <f t="shared" si="30"/>
        <v>0</v>
      </c>
      <c r="P15" s="1">
        <f t="shared" si="31"/>
        <v>0</v>
      </c>
      <c r="Q15" s="1">
        <f t="shared" si="32"/>
        <v>0.05</v>
      </c>
      <c r="R15" s="1">
        <f t="shared" si="15"/>
        <v>1</v>
      </c>
      <c r="S15" s="1">
        <f t="shared" si="16"/>
        <v>1</v>
      </c>
      <c r="T15" s="1">
        <f t="shared" si="17"/>
        <v>0</v>
      </c>
      <c r="U15" s="1">
        <f t="shared" si="18"/>
        <v>0</v>
      </c>
      <c r="V15" s="1">
        <f t="shared" si="19"/>
        <v>0</v>
      </c>
      <c r="W15" s="1">
        <f t="shared" si="20"/>
        <v>0.05</v>
      </c>
      <c r="X15" s="1">
        <f t="shared" si="21"/>
        <v>1</v>
      </c>
      <c r="Y15" s="1">
        <f t="shared" si="22"/>
        <v>1</v>
      </c>
      <c r="Z15" s="1">
        <f t="shared" si="23"/>
        <v>0</v>
      </c>
      <c r="AA15" s="1">
        <f t="shared" si="24"/>
        <v>0</v>
      </c>
      <c r="AB15" s="1">
        <f t="shared" si="25"/>
        <v>0</v>
      </c>
      <c r="AC15" s="1">
        <f t="shared" si="26"/>
        <v>0.05</v>
      </c>
    </row>
    <row r="16" spans="1:29" x14ac:dyDescent="0.3">
      <c r="A16">
        <v>151375</v>
      </c>
      <c r="B16" t="s">
        <v>16</v>
      </c>
      <c r="C16" t="s">
        <v>74</v>
      </c>
      <c r="D16" s="6">
        <v>95</v>
      </c>
      <c r="E16" s="2">
        <v>2.5000000000000001E-3</v>
      </c>
      <c r="F16" t="s">
        <v>74</v>
      </c>
      <c r="G16" s="3">
        <v>99</v>
      </c>
      <c r="H16" s="3">
        <f>AVERAGE(D16,G16)</f>
        <v>97</v>
      </c>
      <c r="I16" s="1">
        <v>1E-4</v>
      </c>
      <c r="J16" s="1">
        <f t="shared" si="13"/>
        <v>1.2999999999999999E-3</v>
      </c>
      <c r="K16" s="1">
        <v>1</v>
      </c>
      <c r="L16" s="1">
        <f t="shared" si="14"/>
        <v>1</v>
      </c>
      <c r="M16" s="1">
        <f t="shared" si="28"/>
        <v>1</v>
      </c>
      <c r="N16" s="1">
        <f t="shared" si="29"/>
        <v>0</v>
      </c>
      <c r="O16" s="1">
        <f t="shared" si="30"/>
        <v>0</v>
      </c>
      <c r="P16" s="1">
        <f t="shared" si="31"/>
        <v>0</v>
      </c>
      <c r="Q16" s="1">
        <f t="shared" si="32"/>
        <v>0.05</v>
      </c>
      <c r="R16" s="1">
        <f t="shared" si="15"/>
        <v>1</v>
      </c>
      <c r="S16" s="1">
        <f t="shared" si="16"/>
        <v>1</v>
      </c>
      <c r="T16" s="1">
        <f t="shared" si="17"/>
        <v>0</v>
      </c>
      <c r="U16" s="1">
        <f t="shared" si="18"/>
        <v>0</v>
      </c>
      <c r="V16" s="1">
        <f t="shared" si="19"/>
        <v>0</v>
      </c>
      <c r="W16" s="1">
        <f t="shared" si="20"/>
        <v>0.01</v>
      </c>
      <c r="X16" s="1">
        <f t="shared" si="21"/>
        <v>1</v>
      </c>
      <c r="Y16" s="1">
        <f t="shared" si="22"/>
        <v>1</v>
      </c>
      <c r="Z16" s="1">
        <f t="shared" si="23"/>
        <v>0</v>
      </c>
      <c r="AA16" s="1">
        <f t="shared" si="24"/>
        <v>0</v>
      </c>
      <c r="AB16" s="1">
        <f t="shared" si="25"/>
        <v>0</v>
      </c>
      <c r="AC16" s="1">
        <f t="shared" si="26"/>
        <v>3.605551275463989E-2</v>
      </c>
    </row>
    <row r="17" spans="1:29" x14ac:dyDescent="0.3">
      <c r="A17">
        <v>179732</v>
      </c>
      <c r="B17" t="s">
        <v>17</v>
      </c>
      <c r="C17" t="s">
        <v>74</v>
      </c>
      <c r="D17" s="5">
        <v>60</v>
      </c>
      <c r="E17" s="2">
        <v>0.16</v>
      </c>
      <c r="F17" t="s">
        <v>74</v>
      </c>
      <c r="G17" s="4">
        <v>60</v>
      </c>
      <c r="H17" s="4">
        <v>60</v>
      </c>
      <c r="I17" s="2">
        <v>0.16</v>
      </c>
      <c r="J17" s="1">
        <f t="shared" si="13"/>
        <v>0.16</v>
      </c>
      <c r="K17" s="1">
        <v>1</v>
      </c>
      <c r="L17" s="1">
        <f t="shared" si="14"/>
        <v>1</v>
      </c>
      <c r="M17" s="1">
        <f t="shared" si="28"/>
        <v>1</v>
      </c>
      <c r="N17" s="1">
        <f t="shared" si="29"/>
        <v>0</v>
      </c>
      <c r="O17" s="1">
        <f t="shared" si="30"/>
        <v>0</v>
      </c>
      <c r="P17" s="1">
        <f t="shared" si="31"/>
        <v>0</v>
      </c>
      <c r="Q17" s="1">
        <f t="shared" si="32"/>
        <v>0.4</v>
      </c>
      <c r="R17" s="1">
        <f t="shared" si="15"/>
        <v>1</v>
      </c>
      <c r="S17" s="1">
        <f t="shared" si="16"/>
        <v>1</v>
      </c>
      <c r="T17" s="1">
        <f t="shared" si="17"/>
        <v>0</v>
      </c>
      <c r="U17" s="1">
        <f t="shared" si="18"/>
        <v>0</v>
      </c>
      <c r="V17" s="1">
        <f t="shared" si="19"/>
        <v>0</v>
      </c>
      <c r="W17" s="1">
        <f t="shared" si="20"/>
        <v>0.4</v>
      </c>
      <c r="X17" s="1">
        <f t="shared" si="21"/>
        <v>1</v>
      </c>
      <c r="Y17" s="1">
        <f t="shared" si="22"/>
        <v>1</v>
      </c>
      <c r="Z17" s="1">
        <f t="shared" si="23"/>
        <v>0</v>
      </c>
      <c r="AA17" s="1">
        <f t="shared" si="24"/>
        <v>0</v>
      </c>
      <c r="AB17" s="1">
        <f t="shared" si="25"/>
        <v>0</v>
      </c>
      <c r="AC17" s="1">
        <f t="shared" si="26"/>
        <v>0.4</v>
      </c>
    </row>
    <row r="18" spans="1:29" x14ac:dyDescent="0.3">
      <c r="A18">
        <v>184001</v>
      </c>
      <c r="B18" t="s">
        <v>18</v>
      </c>
      <c r="C18" t="s">
        <v>74</v>
      </c>
      <c r="D18" s="5">
        <v>95</v>
      </c>
      <c r="E18" s="2">
        <v>2.5000000000000001E-3</v>
      </c>
      <c r="F18" t="s">
        <v>74</v>
      </c>
      <c r="G18" s="4">
        <v>95</v>
      </c>
      <c r="H18" s="4">
        <v>95</v>
      </c>
      <c r="I18" s="2">
        <v>2.5000000000000001E-3</v>
      </c>
      <c r="J18" s="1">
        <f t="shared" si="13"/>
        <v>2.5000000000000001E-3</v>
      </c>
      <c r="K18" s="1">
        <v>1</v>
      </c>
      <c r="L18" s="1">
        <f t="shared" si="14"/>
        <v>1</v>
      </c>
      <c r="M18" s="1">
        <f t="shared" si="28"/>
        <v>1</v>
      </c>
      <c r="N18" s="1">
        <f t="shared" si="29"/>
        <v>0</v>
      </c>
      <c r="O18" s="1">
        <f t="shared" si="30"/>
        <v>0</v>
      </c>
      <c r="P18" s="1">
        <f t="shared" si="31"/>
        <v>0</v>
      </c>
      <c r="Q18" s="1">
        <f t="shared" si="32"/>
        <v>0.05</v>
      </c>
      <c r="R18" s="1">
        <f t="shared" si="15"/>
        <v>1</v>
      </c>
      <c r="S18" s="1">
        <f t="shared" si="16"/>
        <v>1</v>
      </c>
      <c r="T18" s="1">
        <f t="shared" si="17"/>
        <v>0</v>
      </c>
      <c r="U18" s="1">
        <f t="shared" si="18"/>
        <v>0</v>
      </c>
      <c r="V18" s="1">
        <f t="shared" si="19"/>
        <v>0</v>
      </c>
      <c r="W18" s="1">
        <f t="shared" si="20"/>
        <v>0.05</v>
      </c>
      <c r="X18" s="1">
        <f t="shared" si="21"/>
        <v>1</v>
      </c>
      <c r="Y18" s="1">
        <f t="shared" si="22"/>
        <v>1</v>
      </c>
      <c r="Z18" s="1">
        <f t="shared" si="23"/>
        <v>0</v>
      </c>
      <c r="AA18" s="1">
        <f t="shared" si="24"/>
        <v>0</v>
      </c>
      <c r="AB18" s="1">
        <f t="shared" si="25"/>
        <v>0</v>
      </c>
      <c r="AC18" s="1">
        <f t="shared" si="26"/>
        <v>0.05</v>
      </c>
    </row>
    <row r="19" spans="1:29" x14ac:dyDescent="0.3">
      <c r="A19">
        <v>72282</v>
      </c>
      <c r="B19" t="s">
        <v>19</v>
      </c>
      <c r="C19" t="s">
        <v>74</v>
      </c>
      <c r="D19" s="5">
        <v>60</v>
      </c>
      <c r="E19" s="2">
        <v>0.16</v>
      </c>
      <c r="F19" t="s">
        <v>74</v>
      </c>
      <c r="G19" s="4">
        <v>60</v>
      </c>
      <c r="H19" s="4">
        <v>60</v>
      </c>
      <c r="I19" s="2">
        <v>0.16</v>
      </c>
      <c r="J19" s="1">
        <f t="shared" si="13"/>
        <v>0.16</v>
      </c>
      <c r="K19" s="1">
        <v>1</v>
      </c>
      <c r="L19" s="1">
        <f t="shared" si="14"/>
        <v>1</v>
      </c>
      <c r="M19" s="1">
        <f t="shared" si="28"/>
        <v>1</v>
      </c>
      <c r="N19" s="1">
        <f t="shared" si="29"/>
        <v>0</v>
      </c>
      <c r="O19" s="1">
        <f t="shared" si="30"/>
        <v>0</v>
      </c>
      <c r="P19" s="1">
        <f t="shared" si="31"/>
        <v>0</v>
      </c>
      <c r="Q19" s="1">
        <f t="shared" si="32"/>
        <v>0.4</v>
      </c>
      <c r="R19" s="1">
        <f t="shared" si="15"/>
        <v>1</v>
      </c>
      <c r="S19" s="1">
        <f t="shared" si="16"/>
        <v>1</v>
      </c>
      <c r="T19" s="1">
        <f t="shared" si="17"/>
        <v>0</v>
      </c>
      <c r="U19" s="1">
        <f t="shared" si="18"/>
        <v>0</v>
      </c>
      <c r="V19" s="1">
        <f t="shared" si="19"/>
        <v>0</v>
      </c>
      <c r="W19" s="1">
        <f t="shared" si="20"/>
        <v>0.4</v>
      </c>
      <c r="X19" s="1">
        <f t="shared" si="21"/>
        <v>1</v>
      </c>
      <c r="Y19" s="1">
        <f t="shared" si="22"/>
        <v>1</v>
      </c>
      <c r="Z19" s="1">
        <f t="shared" si="23"/>
        <v>0</v>
      </c>
      <c r="AA19" s="1">
        <f t="shared" si="24"/>
        <v>0</v>
      </c>
      <c r="AB19" s="1">
        <f t="shared" si="25"/>
        <v>0</v>
      </c>
      <c r="AC19" s="1">
        <f t="shared" si="26"/>
        <v>0.4</v>
      </c>
    </row>
    <row r="20" spans="1:29" x14ac:dyDescent="0.3">
      <c r="A20">
        <v>189487</v>
      </c>
      <c r="B20" t="s">
        <v>20</v>
      </c>
      <c r="C20" t="s">
        <v>74</v>
      </c>
      <c r="D20" s="6">
        <v>90</v>
      </c>
      <c r="E20" s="2">
        <v>0.01</v>
      </c>
      <c r="F20" t="s">
        <v>74</v>
      </c>
      <c r="G20" s="3">
        <v>85</v>
      </c>
      <c r="H20" s="3">
        <f>AVERAGE(D20,G20)</f>
        <v>87.5</v>
      </c>
      <c r="I20" s="1">
        <v>2.2499999999999999E-2</v>
      </c>
      <c r="J20" s="1">
        <f t="shared" si="13"/>
        <v>1.6250000000000001E-2</v>
      </c>
      <c r="K20" s="1">
        <v>1</v>
      </c>
      <c r="L20" s="1">
        <f t="shared" si="14"/>
        <v>1</v>
      </c>
      <c r="M20" s="1">
        <f t="shared" si="28"/>
        <v>1</v>
      </c>
      <c r="N20" s="1">
        <f t="shared" si="29"/>
        <v>0</v>
      </c>
      <c r="O20" s="1">
        <f t="shared" si="30"/>
        <v>0</v>
      </c>
      <c r="P20" s="1">
        <f t="shared" si="31"/>
        <v>0</v>
      </c>
      <c r="Q20" s="1">
        <f t="shared" si="32"/>
        <v>0.1</v>
      </c>
      <c r="R20" s="1">
        <f t="shared" si="15"/>
        <v>1</v>
      </c>
      <c r="S20" s="1">
        <f t="shared" si="16"/>
        <v>1</v>
      </c>
      <c r="T20" s="1">
        <f t="shared" si="17"/>
        <v>0</v>
      </c>
      <c r="U20" s="1">
        <f t="shared" si="18"/>
        <v>0</v>
      </c>
      <c r="V20" s="1">
        <f t="shared" si="19"/>
        <v>0</v>
      </c>
      <c r="W20" s="1">
        <f t="shared" si="20"/>
        <v>0.15</v>
      </c>
      <c r="X20" s="1">
        <f t="shared" si="21"/>
        <v>1</v>
      </c>
      <c r="Y20" s="1">
        <f t="shared" si="22"/>
        <v>1</v>
      </c>
      <c r="Z20" s="1">
        <f t="shared" si="23"/>
        <v>0</v>
      </c>
      <c r="AA20" s="1">
        <f t="shared" si="24"/>
        <v>0</v>
      </c>
      <c r="AB20" s="1">
        <f t="shared" si="25"/>
        <v>0</v>
      </c>
      <c r="AC20" s="1">
        <f t="shared" si="26"/>
        <v>0.12747548783981963</v>
      </c>
    </row>
    <row r="21" spans="1:29" x14ac:dyDescent="0.3">
      <c r="A21">
        <v>180633</v>
      </c>
      <c r="B21" t="s">
        <v>21</v>
      </c>
      <c r="C21" t="s">
        <v>74</v>
      </c>
      <c r="D21" s="6">
        <v>60</v>
      </c>
      <c r="E21" s="2">
        <v>0.16</v>
      </c>
      <c r="F21" t="s">
        <v>74</v>
      </c>
      <c r="G21" s="3">
        <v>65</v>
      </c>
      <c r="H21" s="3">
        <f>AVERAGE(D21,G21)</f>
        <v>62.5</v>
      </c>
      <c r="I21" s="1">
        <v>0.1225</v>
      </c>
      <c r="J21" s="1">
        <f t="shared" si="13"/>
        <v>0.14124999999999999</v>
      </c>
      <c r="K21" s="1">
        <v>1</v>
      </c>
      <c r="L21" s="1">
        <f t="shared" si="14"/>
        <v>1</v>
      </c>
      <c r="M21" s="1">
        <f t="shared" si="28"/>
        <v>1</v>
      </c>
      <c r="N21" s="1">
        <f t="shared" si="29"/>
        <v>0</v>
      </c>
      <c r="O21" s="1">
        <f t="shared" si="30"/>
        <v>0</v>
      </c>
      <c r="P21" s="1">
        <f t="shared" si="31"/>
        <v>0</v>
      </c>
      <c r="Q21" s="1">
        <f t="shared" si="32"/>
        <v>0.4</v>
      </c>
      <c r="R21" s="1">
        <f t="shared" si="15"/>
        <v>1</v>
      </c>
      <c r="S21" s="1">
        <f t="shared" si="16"/>
        <v>1</v>
      </c>
      <c r="T21" s="1">
        <f t="shared" si="17"/>
        <v>0</v>
      </c>
      <c r="U21" s="1">
        <f t="shared" si="18"/>
        <v>0</v>
      </c>
      <c r="V21" s="1">
        <f t="shared" si="19"/>
        <v>0</v>
      </c>
      <c r="W21" s="1">
        <f t="shared" si="20"/>
        <v>0.35</v>
      </c>
      <c r="X21" s="1">
        <f t="shared" si="21"/>
        <v>1</v>
      </c>
      <c r="Y21" s="1">
        <f t="shared" si="22"/>
        <v>1</v>
      </c>
      <c r="Z21" s="1">
        <f t="shared" si="23"/>
        <v>0</v>
      </c>
      <c r="AA21" s="1">
        <f t="shared" si="24"/>
        <v>0</v>
      </c>
      <c r="AB21" s="1">
        <f t="shared" si="25"/>
        <v>0</v>
      </c>
      <c r="AC21" s="1">
        <f t="shared" si="26"/>
        <v>0.37583240945932267</v>
      </c>
    </row>
    <row r="22" spans="1:29" x14ac:dyDescent="0.3">
      <c r="A22">
        <v>184103</v>
      </c>
      <c r="B22" t="s">
        <v>22</v>
      </c>
      <c r="C22" t="s">
        <v>74</v>
      </c>
      <c r="D22" s="5">
        <v>60</v>
      </c>
      <c r="E22" s="2">
        <v>0.16</v>
      </c>
      <c r="F22" t="s">
        <v>74</v>
      </c>
      <c r="G22" s="4">
        <v>60</v>
      </c>
      <c r="H22" s="4">
        <v>60</v>
      </c>
      <c r="I22" s="2">
        <v>0.16</v>
      </c>
      <c r="J22" s="1">
        <f t="shared" si="13"/>
        <v>0.16</v>
      </c>
      <c r="K22" s="1">
        <v>1</v>
      </c>
      <c r="L22" s="1">
        <f t="shared" si="14"/>
        <v>1</v>
      </c>
      <c r="M22" s="1">
        <f t="shared" si="28"/>
        <v>1</v>
      </c>
      <c r="N22" s="1">
        <f t="shared" si="29"/>
        <v>0</v>
      </c>
      <c r="O22" s="1">
        <f t="shared" si="30"/>
        <v>0</v>
      </c>
      <c r="P22" s="1">
        <f t="shared" si="31"/>
        <v>0</v>
      </c>
      <c r="Q22" s="1">
        <f t="shared" si="32"/>
        <v>0.4</v>
      </c>
      <c r="R22" s="1">
        <f t="shared" si="15"/>
        <v>1</v>
      </c>
      <c r="S22" s="1">
        <f t="shared" si="16"/>
        <v>1</v>
      </c>
      <c r="T22" s="1">
        <f t="shared" si="17"/>
        <v>0</v>
      </c>
      <c r="U22" s="1">
        <f t="shared" si="18"/>
        <v>0</v>
      </c>
      <c r="V22" s="1">
        <f t="shared" si="19"/>
        <v>0</v>
      </c>
      <c r="W22" s="1">
        <f t="shared" si="20"/>
        <v>0.4</v>
      </c>
      <c r="X22" s="1">
        <f t="shared" si="21"/>
        <v>1</v>
      </c>
      <c r="Y22" s="1">
        <f t="shared" si="22"/>
        <v>1</v>
      </c>
      <c r="Z22" s="1">
        <f t="shared" si="23"/>
        <v>0</v>
      </c>
      <c r="AA22" s="1">
        <f t="shared" si="24"/>
        <v>0</v>
      </c>
      <c r="AB22" s="1">
        <f t="shared" si="25"/>
        <v>0</v>
      </c>
      <c r="AC22" s="1">
        <f t="shared" si="26"/>
        <v>0.4</v>
      </c>
    </row>
    <row r="23" spans="1:29" x14ac:dyDescent="0.3">
      <c r="A23">
        <v>58883</v>
      </c>
      <c r="B23" t="s">
        <v>23</v>
      </c>
      <c r="C23" t="s">
        <v>74</v>
      </c>
      <c r="D23" s="5">
        <v>85</v>
      </c>
      <c r="E23" s="2">
        <v>2.2499999999999999E-2</v>
      </c>
      <c r="F23" t="s">
        <v>74</v>
      </c>
      <c r="G23" s="4">
        <v>85</v>
      </c>
      <c r="H23" s="4">
        <v>85</v>
      </c>
      <c r="I23" s="2">
        <v>2.2499999999999999E-2</v>
      </c>
      <c r="J23" s="1">
        <f t="shared" si="13"/>
        <v>2.2499999999999999E-2</v>
      </c>
      <c r="K23" s="1">
        <v>1</v>
      </c>
      <c r="L23" s="1">
        <f t="shared" si="14"/>
        <v>1</v>
      </c>
      <c r="M23" s="1">
        <f t="shared" si="28"/>
        <v>1</v>
      </c>
      <c r="N23" s="1">
        <f t="shared" si="29"/>
        <v>0</v>
      </c>
      <c r="O23" s="1">
        <f t="shared" si="30"/>
        <v>0</v>
      </c>
      <c r="P23" s="1">
        <f t="shared" si="31"/>
        <v>0</v>
      </c>
      <c r="Q23" s="1">
        <f t="shared" si="32"/>
        <v>0.15</v>
      </c>
      <c r="R23" s="1">
        <f t="shared" si="15"/>
        <v>1</v>
      </c>
      <c r="S23" s="1">
        <f t="shared" si="16"/>
        <v>1</v>
      </c>
      <c r="T23" s="1">
        <f t="shared" si="17"/>
        <v>0</v>
      </c>
      <c r="U23" s="1">
        <f t="shared" si="18"/>
        <v>0</v>
      </c>
      <c r="V23" s="1">
        <f t="shared" si="19"/>
        <v>0</v>
      </c>
      <c r="W23" s="1">
        <f t="shared" si="20"/>
        <v>0.15</v>
      </c>
      <c r="X23" s="1">
        <f t="shared" si="21"/>
        <v>1</v>
      </c>
      <c r="Y23" s="1">
        <f t="shared" si="22"/>
        <v>1</v>
      </c>
      <c r="Z23" s="1">
        <f t="shared" si="23"/>
        <v>0</v>
      </c>
      <c r="AA23" s="1">
        <f t="shared" si="24"/>
        <v>0</v>
      </c>
      <c r="AB23" s="1">
        <f t="shared" si="25"/>
        <v>0</v>
      </c>
      <c r="AC23" s="1">
        <f t="shared" si="26"/>
        <v>0.15</v>
      </c>
    </row>
    <row r="24" spans="1:29" x14ac:dyDescent="0.3">
      <c r="A24">
        <v>131116</v>
      </c>
      <c r="B24" t="s">
        <v>24</v>
      </c>
      <c r="C24" t="s">
        <v>74</v>
      </c>
      <c r="D24" s="6">
        <v>85</v>
      </c>
      <c r="E24" s="2">
        <v>2.2499999999999999E-2</v>
      </c>
      <c r="F24" t="s">
        <v>74</v>
      </c>
      <c r="G24" s="3">
        <v>90</v>
      </c>
      <c r="H24" s="3">
        <f>AVERAGE(D24,G24)</f>
        <v>87.5</v>
      </c>
      <c r="I24" s="1">
        <v>0.01</v>
      </c>
      <c r="J24" s="1">
        <f t="shared" si="13"/>
        <v>1.6250000000000001E-2</v>
      </c>
      <c r="K24" s="1">
        <v>1</v>
      </c>
      <c r="L24" s="1">
        <f t="shared" si="14"/>
        <v>1</v>
      </c>
      <c r="M24" s="1">
        <f t="shared" si="28"/>
        <v>1</v>
      </c>
      <c r="N24" s="1">
        <f t="shared" si="29"/>
        <v>0</v>
      </c>
      <c r="O24" s="1">
        <f t="shared" si="30"/>
        <v>0</v>
      </c>
      <c r="P24" s="1">
        <f t="shared" si="31"/>
        <v>0</v>
      </c>
      <c r="Q24" s="1">
        <f t="shared" si="32"/>
        <v>0.15</v>
      </c>
      <c r="R24" s="1">
        <f t="shared" si="15"/>
        <v>1</v>
      </c>
      <c r="S24" s="1">
        <f t="shared" si="16"/>
        <v>1</v>
      </c>
      <c r="T24" s="1">
        <f t="shared" si="17"/>
        <v>0</v>
      </c>
      <c r="U24" s="1">
        <f t="shared" si="18"/>
        <v>0</v>
      </c>
      <c r="V24" s="1">
        <f t="shared" si="19"/>
        <v>0</v>
      </c>
      <c r="W24" s="1">
        <f t="shared" si="20"/>
        <v>0.1</v>
      </c>
      <c r="X24" s="1">
        <f t="shared" si="21"/>
        <v>1</v>
      </c>
      <c r="Y24" s="1">
        <f t="shared" si="22"/>
        <v>1</v>
      </c>
      <c r="Z24" s="1">
        <f t="shared" si="23"/>
        <v>0</v>
      </c>
      <c r="AA24" s="1">
        <f t="shared" si="24"/>
        <v>0</v>
      </c>
      <c r="AB24" s="1">
        <f t="shared" si="25"/>
        <v>0</v>
      </c>
      <c r="AC24" s="1">
        <f t="shared" si="26"/>
        <v>0.12747548783981963</v>
      </c>
    </row>
    <row r="25" spans="1:29" x14ac:dyDescent="0.3">
      <c r="A25">
        <v>116962</v>
      </c>
      <c r="B25" t="s">
        <v>25</v>
      </c>
      <c r="C25" t="s">
        <v>74</v>
      </c>
      <c r="D25" s="6">
        <v>90</v>
      </c>
      <c r="E25" s="2">
        <v>0.01</v>
      </c>
      <c r="F25" t="s">
        <v>74</v>
      </c>
      <c r="G25" s="3">
        <v>85</v>
      </c>
      <c r="H25" s="3">
        <f>AVERAGE(D25,G25)</f>
        <v>87.5</v>
      </c>
      <c r="I25" s="1">
        <v>2.2499999999999999E-2</v>
      </c>
      <c r="J25" s="1">
        <f t="shared" si="13"/>
        <v>1.6250000000000001E-2</v>
      </c>
      <c r="K25" s="1">
        <v>1</v>
      </c>
      <c r="L25" s="1">
        <f t="shared" si="14"/>
        <v>1</v>
      </c>
      <c r="M25" s="1">
        <f t="shared" si="28"/>
        <v>1</v>
      </c>
      <c r="N25" s="1">
        <f t="shared" si="29"/>
        <v>0</v>
      </c>
      <c r="O25" s="1">
        <f t="shared" si="30"/>
        <v>0</v>
      </c>
      <c r="P25" s="1">
        <f t="shared" si="31"/>
        <v>0</v>
      </c>
      <c r="Q25" s="1">
        <f t="shared" si="32"/>
        <v>0.1</v>
      </c>
      <c r="R25" s="1">
        <f t="shared" si="15"/>
        <v>1</v>
      </c>
      <c r="S25" s="1">
        <f t="shared" si="16"/>
        <v>1</v>
      </c>
      <c r="T25" s="1">
        <f t="shared" si="17"/>
        <v>0</v>
      </c>
      <c r="U25" s="1">
        <f t="shared" si="18"/>
        <v>0</v>
      </c>
      <c r="V25" s="1">
        <f t="shared" si="19"/>
        <v>0</v>
      </c>
      <c r="W25" s="1">
        <f t="shared" si="20"/>
        <v>0.15</v>
      </c>
      <c r="X25" s="1">
        <f t="shared" si="21"/>
        <v>1</v>
      </c>
      <c r="Y25" s="1">
        <f t="shared" si="22"/>
        <v>1</v>
      </c>
      <c r="Z25" s="1">
        <f t="shared" si="23"/>
        <v>0</v>
      </c>
      <c r="AA25" s="1">
        <f t="shared" si="24"/>
        <v>0</v>
      </c>
      <c r="AB25" s="1">
        <f t="shared" si="25"/>
        <v>0</v>
      </c>
      <c r="AC25" s="1">
        <f t="shared" si="26"/>
        <v>0.12747548783981963</v>
      </c>
    </row>
    <row r="26" spans="1:29" x14ac:dyDescent="0.3">
      <c r="A26">
        <v>149118</v>
      </c>
      <c r="B26" t="s">
        <v>26</v>
      </c>
      <c r="C26" t="s">
        <v>74</v>
      </c>
      <c r="D26" s="6">
        <v>98</v>
      </c>
      <c r="E26" s="2">
        <v>4.0000000000000002E-4</v>
      </c>
      <c r="F26" t="s">
        <v>74</v>
      </c>
      <c r="G26" s="3">
        <v>95</v>
      </c>
      <c r="H26" s="3">
        <f>AVERAGE(D26,G26)</f>
        <v>96.5</v>
      </c>
      <c r="I26" s="1">
        <v>2.5000000000000001E-3</v>
      </c>
      <c r="J26" s="1">
        <f t="shared" si="13"/>
        <v>1.4500000000000001E-3</v>
      </c>
      <c r="K26" s="1">
        <v>1</v>
      </c>
      <c r="L26" s="1">
        <f t="shared" si="14"/>
        <v>1</v>
      </c>
      <c r="M26" s="1">
        <f t="shared" si="28"/>
        <v>1</v>
      </c>
      <c r="N26" s="1">
        <f t="shared" si="29"/>
        <v>0</v>
      </c>
      <c r="O26" s="1">
        <f t="shared" si="30"/>
        <v>0</v>
      </c>
      <c r="P26" s="1">
        <f t="shared" si="31"/>
        <v>0</v>
      </c>
      <c r="Q26" s="1">
        <f t="shared" si="32"/>
        <v>0.02</v>
      </c>
      <c r="R26" s="1">
        <f t="shared" si="15"/>
        <v>1</v>
      </c>
      <c r="S26" s="1">
        <f t="shared" si="16"/>
        <v>1</v>
      </c>
      <c r="T26" s="1">
        <f t="shared" si="17"/>
        <v>0</v>
      </c>
      <c r="U26" s="1">
        <f t="shared" si="18"/>
        <v>0</v>
      </c>
      <c r="V26" s="1">
        <f t="shared" si="19"/>
        <v>0</v>
      </c>
      <c r="W26" s="1">
        <f t="shared" si="20"/>
        <v>0.05</v>
      </c>
      <c r="X26" s="1">
        <f t="shared" si="21"/>
        <v>1</v>
      </c>
      <c r="Y26" s="1">
        <f t="shared" si="22"/>
        <v>1</v>
      </c>
      <c r="Z26" s="1">
        <f t="shared" si="23"/>
        <v>0</v>
      </c>
      <c r="AA26" s="1">
        <f t="shared" si="24"/>
        <v>0</v>
      </c>
      <c r="AB26" s="1">
        <f t="shared" si="25"/>
        <v>0</v>
      </c>
      <c r="AC26" s="1">
        <f t="shared" si="26"/>
        <v>3.8078865529319543E-2</v>
      </c>
    </row>
    <row r="27" spans="1:29" x14ac:dyDescent="0.3">
      <c r="A27">
        <v>155953</v>
      </c>
      <c r="B27" t="s">
        <v>27</v>
      </c>
      <c r="C27" t="s">
        <v>74</v>
      </c>
      <c r="D27" s="6">
        <v>60</v>
      </c>
      <c r="E27" s="2">
        <v>0.16</v>
      </c>
      <c r="F27" t="s">
        <v>74</v>
      </c>
      <c r="G27" s="3">
        <v>65</v>
      </c>
      <c r="H27" s="3">
        <f>AVERAGE(D27,G27)</f>
        <v>62.5</v>
      </c>
      <c r="I27" s="1">
        <v>0.1225</v>
      </c>
      <c r="J27" s="1">
        <f t="shared" si="13"/>
        <v>0.14124999999999999</v>
      </c>
      <c r="K27" s="1">
        <v>1</v>
      </c>
      <c r="L27" s="1">
        <f t="shared" si="14"/>
        <v>1</v>
      </c>
      <c r="M27" s="1">
        <f t="shared" si="28"/>
        <v>1</v>
      </c>
      <c r="N27" s="1">
        <f t="shared" si="29"/>
        <v>0</v>
      </c>
      <c r="O27" s="1">
        <f t="shared" si="30"/>
        <v>0</v>
      </c>
      <c r="P27" s="1">
        <f t="shared" si="31"/>
        <v>0</v>
      </c>
      <c r="Q27" s="1">
        <f t="shared" si="32"/>
        <v>0.4</v>
      </c>
      <c r="R27" s="1">
        <f t="shared" si="15"/>
        <v>1</v>
      </c>
      <c r="S27" s="1">
        <f t="shared" si="16"/>
        <v>1</v>
      </c>
      <c r="T27" s="1">
        <f t="shared" si="17"/>
        <v>0</v>
      </c>
      <c r="U27" s="1">
        <f t="shared" si="18"/>
        <v>0</v>
      </c>
      <c r="V27" s="1">
        <f t="shared" si="19"/>
        <v>0</v>
      </c>
      <c r="W27" s="1">
        <f t="shared" si="20"/>
        <v>0.35</v>
      </c>
      <c r="X27" s="1">
        <f t="shared" si="21"/>
        <v>1</v>
      </c>
      <c r="Y27" s="1">
        <f t="shared" si="22"/>
        <v>1</v>
      </c>
      <c r="Z27" s="1">
        <f t="shared" si="23"/>
        <v>0</v>
      </c>
      <c r="AA27" s="1">
        <f t="shared" si="24"/>
        <v>0</v>
      </c>
      <c r="AB27" s="1">
        <f t="shared" si="25"/>
        <v>0</v>
      </c>
      <c r="AC27" s="1">
        <f t="shared" si="26"/>
        <v>0.37583240945932267</v>
      </c>
    </row>
    <row r="28" spans="1:29" x14ac:dyDescent="0.3">
      <c r="A28">
        <v>85211</v>
      </c>
      <c r="B28" t="s">
        <v>28</v>
      </c>
      <c r="C28" t="s">
        <v>74</v>
      </c>
      <c r="D28" s="6">
        <v>85</v>
      </c>
      <c r="E28" s="2">
        <v>2.2499999999999999E-2</v>
      </c>
      <c r="F28" t="s">
        <v>74</v>
      </c>
      <c r="G28" s="3">
        <v>95</v>
      </c>
      <c r="H28" s="3">
        <f>AVERAGE(D28,G28)</f>
        <v>90</v>
      </c>
      <c r="I28" s="1">
        <v>2.5000000000000001E-3</v>
      </c>
      <c r="J28" s="1">
        <f t="shared" si="13"/>
        <v>1.2499999999999999E-2</v>
      </c>
      <c r="K28" s="1">
        <v>1</v>
      </c>
      <c r="L28" s="1">
        <f t="shared" si="14"/>
        <v>1</v>
      </c>
      <c r="M28" s="1">
        <f t="shared" si="28"/>
        <v>1</v>
      </c>
      <c r="N28" s="1">
        <f t="shared" si="29"/>
        <v>0</v>
      </c>
      <c r="O28" s="1">
        <f t="shared" si="30"/>
        <v>0</v>
      </c>
      <c r="P28" s="1">
        <f t="shared" si="31"/>
        <v>0</v>
      </c>
      <c r="Q28" s="1">
        <f t="shared" si="32"/>
        <v>0.15</v>
      </c>
      <c r="R28" s="1">
        <f t="shared" si="15"/>
        <v>1</v>
      </c>
      <c r="S28" s="1">
        <f t="shared" si="16"/>
        <v>1</v>
      </c>
      <c r="T28" s="1">
        <f t="shared" si="17"/>
        <v>0</v>
      </c>
      <c r="U28" s="1">
        <f t="shared" si="18"/>
        <v>0</v>
      </c>
      <c r="V28" s="1">
        <f t="shared" si="19"/>
        <v>0</v>
      </c>
      <c r="W28" s="1">
        <f t="shared" si="20"/>
        <v>0.05</v>
      </c>
      <c r="X28" s="1">
        <f t="shared" si="21"/>
        <v>1</v>
      </c>
      <c r="Y28" s="1">
        <f t="shared" si="22"/>
        <v>1</v>
      </c>
      <c r="Z28" s="1">
        <f t="shared" si="23"/>
        <v>0</v>
      </c>
      <c r="AA28" s="1">
        <f t="shared" si="24"/>
        <v>0</v>
      </c>
      <c r="AB28" s="1">
        <f t="shared" si="25"/>
        <v>0</v>
      </c>
      <c r="AC28" s="1">
        <f t="shared" si="26"/>
        <v>0.11180339887498948</v>
      </c>
    </row>
    <row r="29" spans="1:29" x14ac:dyDescent="0.3">
      <c r="A29">
        <v>108147</v>
      </c>
      <c r="B29" t="s">
        <v>29</v>
      </c>
      <c r="C29" t="s">
        <v>74</v>
      </c>
      <c r="D29" s="5">
        <v>95</v>
      </c>
      <c r="E29" s="2">
        <v>2.5000000000000001E-3</v>
      </c>
      <c r="F29" t="s">
        <v>74</v>
      </c>
      <c r="G29" s="4">
        <v>95</v>
      </c>
      <c r="H29" s="4">
        <v>95</v>
      </c>
      <c r="I29" s="2">
        <v>2.5000000000000001E-3</v>
      </c>
      <c r="J29" s="1">
        <f t="shared" si="13"/>
        <v>2.5000000000000001E-3</v>
      </c>
      <c r="K29" s="1">
        <v>1</v>
      </c>
      <c r="L29" s="1">
        <f t="shared" si="14"/>
        <v>1</v>
      </c>
      <c r="M29" s="1">
        <f t="shared" si="28"/>
        <v>1</v>
      </c>
      <c r="N29" s="1">
        <f t="shared" si="29"/>
        <v>0</v>
      </c>
      <c r="O29" s="1">
        <f t="shared" si="30"/>
        <v>0</v>
      </c>
      <c r="P29" s="1">
        <f t="shared" si="31"/>
        <v>0</v>
      </c>
      <c r="Q29" s="1">
        <f t="shared" si="32"/>
        <v>0.05</v>
      </c>
      <c r="R29" s="1">
        <f t="shared" si="15"/>
        <v>1</v>
      </c>
      <c r="S29" s="1">
        <f t="shared" si="16"/>
        <v>1</v>
      </c>
      <c r="T29" s="1">
        <f t="shared" si="17"/>
        <v>0</v>
      </c>
      <c r="U29" s="1">
        <f t="shared" si="18"/>
        <v>0</v>
      </c>
      <c r="V29" s="1">
        <f t="shared" si="19"/>
        <v>0</v>
      </c>
      <c r="W29" s="1">
        <f t="shared" si="20"/>
        <v>0.05</v>
      </c>
      <c r="X29" s="1">
        <f t="shared" si="21"/>
        <v>1</v>
      </c>
      <c r="Y29" s="1">
        <f t="shared" si="22"/>
        <v>1</v>
      </c>
      <c r="Z29" s="1">
        <f t="shared" si="23"/>
        <v>0</v>
      </c>
      <c r="AA29" s="1">
        <f t="shared" si="24"/>
        <v>0</v>
      </c>
      <c r="AB29" s="1">
        <f t="shared" si="25"/>
        <v>0</v>
      </c>
      <c r="AC29" s="1">
        <f t="shared" si="26"/>
        <v>0.05</v>
      </c>
    </row>
    <row r="30" spans="1:29" x14ac:dyDescent="0.3">
      <c r="A30">
        <v>67546</v>
      </c>
      <c r="B30" t="s">
        <v>30</v>
      </c>
      <c r="C30" t="s">
        <v>74</v>
      </c>
      <c r="D30" s="6">
        <v>80</v>
      </c>
      <c r="E30" s="2">
        <v>0.04</v>
      </c>
      <c r="F30" t="s">
        <v>74</v>
      </c>
      <c r="G30" s="3">
        <v>85</v>
      </c>
      <c r="H30" s="3">
        <f>AVERAGE(D30,G30)</f>
        <v>82.5</v>
      </c>
      <c r="I30" s="1">
        <v>2.2499999999999999E-2</v>
      </c>
      <c r="J30" s="1">
        <f t="shared" si="13"/>
        <v>3.125E-2</v>
      </c>
      <c r="K30" s="1">
        <v>1</v>
      </c>
      <c r="L30" s="1">
        <f t="shared" si="14"/>
        <v>1</v>
      </c>
      <c r="M30" s="1">
        <f t="shared" si="28"/>
        <v>1</v>
      </c>
      <c r="N30" s="1">
        <f t="shared" si="29"/>
        <v>0</v>
      </c>
      <c r="O30" s="1">
        <f t="shared" si="30"/>
        <v>0</v>
      </c>
      <c r="P30" s="1">
        <f t="shared" si="31"/>
        <v>0</v>
      </c>
      <c r="Q30" s="1">
        <f t="shared" si="32"/>
        <v>0.2</v>
      </c>
      <c r="R30" s="1">
        <f t="shared" si="15"/>
        <v>1</v>
      </c>
      <c r="S30" s="1">
        <f t="shared" si="16"/>
        <v>1</v>
      </c>
      <c r="T30" s="1">
        <f t="shared" si="17"/>
        <v>0</v>
      </c>
      <c r="U30" s="1">
        <f t="shared" si="18"/>
        <v>0</v>
      </c>
      <c r="V30" s="1">
        <f t="shared" si="19"/>
        <v>0</v>
      </c>
      <c r="W30" s="1">
        <f t="shared" si="20"/>
        <v>0.15</v>
      </c>
      <c r="X30" s="1">
        <f t="shared" si="21"/>
        <v>1</v>
      </c>
      <c r="Y30" s="1">
        <f t="shared" si="22"/>
        <v>1</v>
      </c>
      <c r="Z30" s="1">
        <f t="shared" si="23"/>
        <v>0</v>
      </c>
      <c r="AA30" s="1">
        <f t="shared" si="24"/>
        <v>0</v>
      </c>
      <c r="AB30" s="1">
        <f t="shared" si="25"/>
        <v>0</v>
      </c>
      <c r="AC30" s="1">
        <f t="shared" si="26"/>
        <v>0.17677669529663689</v>
      </c>
    </row>
    <row r="31" spans="1:29" x14ac:dyDescent="0.3">
      <c r="A31">
        <v>111690</v>
      </c>
      <c r="B31" t="s">
        <v>31</v>
      </c>
      <c r="C31" t="s">
        <v>74</v>
      </c>
      <c r="D31" s="6">
        <v>80</v>
      </c>
      <c r="E31" s="2">
        <v>0.04</v>
      </c>
      <c r="F31" t="s">
        <v>74</v>
      </c>
      <c r="G31" s="3">
        <v>85</v>
      </c>
      <c r="H31" s="3">
        <f>AVERAGE(D31,G31)</f>
        <v>82.5</v>
      </c>
      <c r="I31" s="1">
        <v>2.2499999999999999E-2</v>
      </c>
      <c r="J31" s="1">
        <f t="shared" si="13"/>
        <v>3.125E-2</v>
      </c>
      <c r="K31" s="1">
        <v>1</v>
      </c>
      <c r="L31" s="1">
        <f t="shared" si="14"/>
        <v>1</v>
      </c>
      <c r="M31" s="1">
        <f t="shared" si="28"/>
        <v>1</v>
      </c>
      <c r="N31" s="1">
        <f t="shared" si="29"/>
        <v>0</v>
      </c>
      <c r="O31" s="1">
        <f t="shared" si="30"/>
        <v>0</v>
      </c>
      <c r="P31" s="1">
        <f t="shared" si="31"/>
        <v>0</v>
      </c>
      <c r="Q31" s="1">
        <f t="shared" si="32"/>
        <v>0.2</v>
      </c>
      <c r="R31" s="1">
        <f t="shared" si="15"/>
        <v>1</v>
      </c>
      <c r="S31" s="1">
        <f t="shared" si="16"/>
        <v>1</v>
      </c>
      <c r="T31" s="1">
        <f t="shared" si="17"/>
        <v>0</v>
      </c>
      <c r="U31" s="1">
        <f t="shared" si="18"/>
        <v>0</v>
      </c>
      <c r="V31" s="1">
        <f t="shared" si="19"/>
        <v>0</v>
      </c>
      <c r="W31" s="1">
        <f t="shared" si="20"/>
        <v>0.15</v>
      </c>
      <c r="X31" s="1">
        <f t="shared" si="21"/>
        <v>1</v>
      </c>
      <c r="Y31" s="1">
        <f t="shared" si="22"/>
        <v>1</v>
      </c>
      <c r="Z31" s="1">
        <f t="shared" si="23"/>
        <v>0</v>
      </c>
      <c r="AA31" s="1">
        <f t="shared" si="24"/>
        <v>0</v>
      </c>
      <c r="AB31" s="1">
        <f t="shared" si="25"/>
        <v>0</v>
      </c>
      <c r="AC31" s="1">
        <f t="shared" si="26"/>
        <v>0.17677669529663689</v>
      </c>
    </row>
    <row r="32" spans="1:29" x14ac:dyDescent="0.3">
      <c r="A32">
        <v>97135</v>
      </c>
      <c r="B32" t="s">
        <v>32</v>
      </c>
      <c r="C32" t="s">
        <v>74</v>
      </c>
      <c r="D32" s="5">
        <v>85</v>
      </c>
      <c r="E32" s="2">
        <v>2.2499999999999999E-2</v>
      </c>
      <c r="F32" t="s">
        <v>74</v>
      </c>
      <c r="G32" s="4">
        <v>85</v>
      </c>
      <c r="H32" s="4">
        <v>85</v>
      </c>
      <c r="I32" s="2">
        <v>2.2499999999999999E-2</v>
      </c>
      <c r="J32" s="1">
        <f t="shared" si="13"/>
        <v>2.2499999999999999E-2</v>
      </c>
      <c r="K32" s="1">
        <v>1</v>
      </c>
      <c r="L32" s="1">
        <f t="shared" si="14"/>
        <v>1</v>
      </c>
      <c r="M32" s="1">
        <f t="shared" si="28"/>
        <v>1</v>
      </c>
      <c r="N32" s="1">
        <f t="shared" si="29"/>
        <v>0</v>
      </c>
      <c r="O32" s="1">
        <f t="shared" si="30"/>
        <v>0</v>
      </c>
      <c r="P32" s="1">
        <f t="shared" si="31"/>
        <v>0</v>
      </c>
      <c r="Q32" s="1">
        <f t="shared" si="32"/>
        <v>0.15</v>
      </c>
      <c r="R32" s="1">
        <f t="shared" si="15"/>
        <v>1</v>
      </c>
      <c r="S32" s="1">
        <f t="shared" si="16"/>
        <v>1</v>
      </c>
      <c r="T32" s="1">
        <f t="shared" si="17"/>
        <v>0</v>
      </c>
      <c r="U32" s="1">
        <f t="shared" si="18"/>
        <v>0</v>
      </c>
      <c r="V32" s="1">
        <f t="shared" si="19"/>
        <v>0</v>
      </c>
      <c r="W32" s="1">
        <f t="shared" si="20"/>
        <v>0.15</v>
      </c>
      <c r="X32" s="1">
        <f t="shared" si="21"/>
        <v>1</v>
      </c>
      <c r="Y32" s="1">
        <f t="shared" si="22"/>
        <v>1</v>
      </c>
      <c r="Z32" s="1">
        <f t="shared" si="23"/>
        <v>0</v>
      </c>
      <c r="AA32" s="1">
        <f t="shared" si="24"/>
        <v>0</v>
      </c>
      <c r="AB32" s="1">
        <f t="shared" si="25"/>
        <v>0</v>
      </c>
      <c r="AC32" s="1">
        <f t="shared" si="26"/>
        <v>0.15</v>
      </c>
    </row>
    <row r="33" spans="1:29" x14ac:dyDescent="0.3">
      <c r="A33">
        <v>161218</v>
      </c>
      <c r="B33" t="s">
        <v>33</v>
      </c>
      <c r="C33" t="s">
        <v>74</v>
      </c>
      <c r="D33" s="6">
        <v>90</v>
      </c>
      <c r="E33" s="2">
        <v>0.01</v>
      </c>
      <c r="F33" t="s">
        <v>74</v>
      </c>
      <c r="G33" s="3">
        <v>95</v>
      </c>
      <c r="H33" s="3">
        <f>AVERAGE(D33,G33)</f>
        <v>92.5</v>
      </c>
      <c r="I33" s="1">
        <v>2.5000000000000001E-3</v>
      </c>
      <c r="J33" s="1">
        <f t="shared" si="13"/>
        <v>6.2500000000000003E-3</v>
      </c>
      <c r="K33" s="1">
        <v>1</v>
      </c>
      <c r="L33" s="1">
        <f t="shared" si="14"/>
        <v>1</v>
      </c>
      <c r="M33" s="1">
        <f t="shared" si="28"/>
        <v>1</v>
      </c>
      <c r="N33" s="1">
        <f t="shared" si="29"/>
        <v>0</v>
      </c>
      <c r="O33" s="1">
        <f t="shared" si="30"/>
        <v>0</v>
      </c>
      <c r="P33" s="1">
        <f t="shared" si="31"/>
        <v>0</v>
      </c>
      <c r="Q33" s="1">
        <f t="shared" si="32"/>
        <v>0.1</v>
      </c>
      <c r="R33" s="1">
        <f t="shared" si="15"/>
        <v>1</v>
      </c>
      <c r="S33" s="1">
        <f t="shared" si="16"/>
        <v>1</v>
      </c>
      <c r="T33" s="1">
        <f t="shared" si="17"/>
        <v>0</v>
      </c>
      <c r="U33" s="1">
        <f t="shared" si="18"/>
        <v>0</v>
      </c>
      <c r="V33" s="1">
        <f t="shared" si="19"/>
        <v>0</v>
      </c>
      <c r="W33" s="1">
        <f t="shared" si="20"/>
        <v>0.05</v>
      </c>
      <c r="X33" s="1">
        <f t="shared" si="21"/>
        <v>1</v>
      </c>
      <c r="Y33" s="1">
        <f t="shared" si="22"/>
        <v>1</v>
      </c>
      <c r="Z33" s="1">
        <f t="shared" si="23"/>
        <v>0</v>
      </c>
      <c r="AA33" s="1">
        <f t="shared" si="24"/>
        <v>0</v>
      </c>
      <c r="AB33" s="1">
        <f t="shared" si="25"/>
        <v>0</v>
      </c>
      <c r="AC33" s="1">
        <f t="shared" si="26"/>
        <v>7.9056941504209485E-2</v>
      </c>
    </row>
    <row r="34" spans="1:29" x14ac:dyDescent="0.3">
      <c r="A34">
        <v>169883</v>
      </c>
      <c r="B34" t="s">
        <v>34</v>
      </c>
      <c r="C34" t="s">
        <v>74</v>
      </c>
      <c r="D34" s="5">
        <v>90</v>
      </c>
      <c r="E34" s="2">
        <v>0.01</v>
      </c>
      <c r="F34" t="s">
        <v>74</v>
      </c>
      <c r="G34" s="4">
        <v>90</v>
      </c>
      <c r="H34" s="4">
        <v>90</v>
      </c>
      <c r="I34" s="2">
        <v>0.01</v>
      </c>
      <c r="J34" s="1">
        <f t="shared" si="13"/>
        <v>0.01</v>
      </c>
      <c r="K34" s="1">
        <v>1</v>
      </c>
      <c r="L34" s="1">
        <f t="shared" si="14"/>
        <v>1</v>
      </c>
      <c r="M34" s="1">
        <f t="shared" si="28"/>
        <v>1</v>
      </c>
      <c r="N34" s="1">
        <f t="shared" si="29"/>
        <v>0</v>
      </c>
      <c r="O34" s="1">
        <f t="shared" si="30"/>
        <v>0</v>
      </c>
      <c r="P34" s="1">
        <f t="shared" si="31"/>
        <v>0</v>
      </c>
      <c r="Q34" s="1">
        <f t="shared" si="32"/>
        <v>0.1</v>
      </c>
      <c r="R34" s="1">
        <f t="shared" si="15"/>
        <v>1</v>
      </c>
      <c r="S34" s="1">
        <f t="shared" si="16"/>
        <v>1</v>
      </c>
      <c r="T34" s="1">
        <f t="shared" si="17"/>
        <v>0</v>
      </c>
      <c r="U34" s="1">
        <f t="shared" si="18"/>
        <v>0</v>
      </c>
      <c r="V34" s="1">
        <f t="shared" si="19"/>
        <v>0</v>
      </c>
      <c r="W34" s="1">
        <f t="shared" si="20"/>
        <v>0.1</v>
      </c>
      <c r="X34" s="1">
        <f t="shared" si="21"/>
        <v>1</v>
      </c>
      <c r="Y34" s="1">
        <f t="shared" si="22"/>
        <v>1</v>
      </c>
      <c r="Z34" s="1">
        <f t="shared" si="23"/>
        <v>0</v>
      </c>
      <c r="AA34" s="1">
        <f t="shared" si="24"/>
        <v>0</v>
      </c>
      <c r="AB34" s="1">
        <f t="shared" si="25"/>
        <v>0</v>
      </c>
      <c r="AC34" s="1">
        <f t="shared" si="26"/>
        <v>0.1</v>
      </c>
    </row>
    <row r="35" spans="1:29" x14ac:dyDescent="0.3">
      <c r="A35">
        <v>172959</v>
      </c>
      <c r="B35" t="s">
        <v>35</v>
      </c>
      <c r="C35" t="s">
        <v>74</v>
      </c>
      <c r="D35" s="6">
        <v>85</v>
      </c>
      <c r="E35" s="2">
        <v>2.2499999999999999E-2</v>
      </c>
      <c r="F35" t="s">
        <v>74</v>
      </c>
      <c r="G35" s="3">
        <v>90</v>
      </c>
      <c r="H35" s="3">
        <f>AVERAGE(D35,G35)</f>
        <v>87.5</v>
      </c>
      <c r="I35" s="1">
        <v>0.01</v>
      </c>
      <c r="J35" s="1">
        <f t="shared" si="13"/>
        <v>1.6250000000000001E-2</v>
      </c>
      <c r="K35" s="1">
        <v>1</v>
      </c>
      <c r="L35" s="1">
        <f t="shared" si="14"/>
        <v>1</v>
      </c>
      <c r="M35" s="1">
        <f t="shared" si="28"/>
        <v>1</v>
      </c>
      <c r="N35" s="1">
        <f t="shared" si="29"/>
        <v>0</v>
      </c>
      <c r="O35" s="1">
        <f t="shared" si="30"/>
        <v>0</v>
      </c>
      <c r="P35" s="1">
        <f t="shared" si="31"/>
        <v>0</v>
      </c>
      <c r="Q35" s="1">
        <f t="shared" si="32"/>
        <v>0.15</v>
      </c>
      <c r="R35" s="1">
        <f t="shared" si="15"/>
        <v>1</v>
      </c>
      <c r="S35" s="1">
        <f t="shared" si="16"/>
        <v>1</v>
      </c>
      <c r="T35" s="1">
        <f t="shared" si="17"/>
        <v>0</v>
      </c>
      <c r="U35" s="1">
        <f t="shared" si="18"/>
        <v>0</v>
      </c>
      <c r="V35" s="1">
        <f t="shared" si="19"/>
        <v>0</v>
      </c>
      <c r="W35" s="1">
        <f t="shared" si="20"/>
        <v>0.1</v>
      </c>
      <c r="X35" s="1">
        <f t="shared" si="21"/>
        <v>1</v>
      </c>
      <c r="Y35" s="1">
        <f t="shared" si="22"/>
        <v>1</v>
      </c>
      <c r="Z35" s="1">
        <f t="shared" si="23"/>
        <v>0</v>
      </c>
      <c r="AA35" s="1">
        <f t="shared" si="24"/>
        <v>0</v>
      </c>
      <c r="AB35" s="1">
        <f t="shared" si="25"/>
        <v>0</v>
      </c>
      <c r="AC35" s="1">
        <f t="shared" si="26"/>
        <v>0.12747548783981963</v>
      </c>
    </row>
    <row r="36" spans="1:29" x14ac:dyDescent="0.3">
      <c r="A36">
        <v>154688</v>
      </c>
      <c r="B36" t="s">
        <v>36</v>
      </c>
      <c r="C36" t="s">
        <v>74</v>
      </c>
      <c r="D36" s="6">
        <v>90</v>
      </c>
      <c r="E36" s="2">
        <v>0.01</v>
      </c>
      <c r="F36" t="s">
        <v>74</v>
      </c>
      <c r="G36" s="3">
        <v>95</v>
      </c>
      <c r="H36" s="3">
        <f>AVERAGE(D36,G36)</f>
        <v>92.5</v>
      </c>
      <c r="I36" s="1">
        <v>2.5000000000000001E-3</v>
      </c>
      <c r="J36" s="1">
        <f t="shared" si="13"/>
        <v>6.2500000000000003E-3</v>
      </c>
      <c r="K36" s="1">
        <v>1</v>
      </c>
      <c r="L36" s="1">
        <f t="shared" si="14"/>
        <v>1</v>
      </c>
      <c r="M36" s="1">
        <f t="shared" si="28"/>
        <v>1</v>
      </c>
      <c r="N36" s="1">
        <f t="shared" si="29"/>
        <v>0</v>
      </c>
      <c r="O36" s="1">
        <f t="shared" si="30"/>
        <v>0</v>
      </c>
      <c r="P36" s="1">
        <f t="shared" si="31"/>
        <v>0</v>
      </c>
      <c r="Q36" s="1">
        <f t="shared" si="32"/>
        <v>0.1</v>
      </c>
      <c r="R36" s="1">
        <f t="shared" si="15"/>
        <v>1</v>
      </c>
      <c r="S36" s="1">
        <f t="shared" si="16"/>
        <v>1</v>
      </c>
      <c r="T36" s="1">
        <f t="shared" si="17"/>
        <v>0</v>
      </c>
      <c r="U36" s="1">
        <f t="shared" si="18"/>
        <v>0</v>
      </c>
      <c r="V36" s="1">
        <f t="shared" si="19"/>
        <v>0</v>
      </c>
      <c r="W36" s="1">
        <f t="shared" si="20"/>
        <v>0.05</v>
      </c>
      <c r="X36" s="1">
        <f t="shared" si="21"/>
        <v>1</v>
      </c>
      <c r="Y36" s="1">
        <f t="shared" si="22"/>
        <v>1</v>
      </c>
      <c r="Z36" s="1">
        <f t="shared" si="23"/>
        <v>0</v>
      </c>
      <c r="AA36" s="1">
        <f t="shared" si="24"/>
        <v>0</v>
      </c>
      <c r="AB36" s="1">
        <f t="shared" si="25"/>
        <v>0</v>
      </c>
      <c r="AC36" s="1">
        <f t="shared" si="26"/>
        <v>7.9056941504209485E-2</v>
      </c>
    </row>
    <row r="37" spans="1:29" x14ac:dyDescent="0.3">
      <c r="A37">
        <v>67528</v>
      </c>
      <c r="B37" t="s">
        <v>37</v>
      </c>
      <c r="C37" t="s">
        <v>75</v>
      </c>
      <c r="D37" s="5">
        <v>10</v>
      </c>
      <c r="E37" s="2">
        <v>0.01</v>
      </c>
      <c r="F37" t="s">
        <v>75</v>
      </c>
      <c r="G37" s="4">
        <v>10</v>
      </c>
      <c r="H37" s="4">
        <v>10</v>
      </c>
      <c r="I37" s="2">
        <v>0.01</v>
      </c>
      <c r="J37" s="1">
        <f t="shared" si="13"/>
        <v>0.01</v>
      </c>
      <c r="K37" s="1">
        <v>0</v>
      </c>
      <c r="L37" s="1">
        <f t="shared" si="14"/>
        <v>0</v>
      </c>
      <c r="M37" s="1">
        <f t="shared" si="28"/>
        <v>0</v>
      </c>
      <c r="N37" s="1">
        <f t="shared" si="29"/>
        <v>0</v>
      </c>
      <c r="O37" s="1">
        <f t="shared" si="30"/>
        <v>0</v>
      </c>
      <c r="P37" s="1">
        <f t="shared" si="31"/>
        <v>1</v>
      </c>
      <c r="Q37" s="1">
        <f t="shared" si="32"/>
        <v>0.1</v>
      </c>
      <c r="R37" s="1">
        <f t="shared" si="15"/>
        <v>0</v>
      </c>
      <c r="S37" s="1">
        <f t="shared" si="16"/>
        <v>0</v>
      </c>
      <c r="T37" s="1">
        <f t="shared" si="17"/>
        <v>0</v>
      </c>
      <c r="U37" s="1">
        <f t="shared" si="18"/>
        <v>0</v>
      </c>
      <c r="V37" s="1">
        <f t="shared" si="19"/>
        <v>1</v>
      </c>
      <c r="W37" s="1">
        <f t="shared" si="20"/>
        <v>0.1</v>
      </c>
      <c r="X37" s="1">
        <f t="shared" si="21"/>
        <v>0</v>
      </c>
      <c r="Y37" s="1">
        <f t="shared" si="22"/>
        <v>0</v>
      </c>
      <c r="Z37" s="1">
        <f t="shared" si="23"/>
        <v>0</v>
      </c>
      <c r="AA37" s="1">
        <f t="shared" si="24"/>
        <v>0</v>
      </c>
      <c r="AB37" s="1">
        <f t="shared" si="25"/>
        <v>1</v>
      </c>
      <c r="AC37" s="1">
        <f t="shared" si="26"/>
        <v>0.1</v>
      </c>
    </row>
    <row r="38" spans="1:29" x14ac:dyDescent="0.3">
      <c r="A38">
        <v>146504</v>
      </c>
      <c r="B38" t="s">
        <v>38</v>
      </c>
      <c r="C38" t="s">
        <v>75</v>
      </c>
      <c r="D38" s="6">
        <v>90</v>
      </c>
      <c r="E38" s="2">
        <v>0.81</v>
      </c>
      <c r="F38" t="s">
        <v>75</v>
      </c>
      <c r="G38" s="3">
        <v>10</v>
      </c>
      <c r="H38" s="3">
        <f>AVERAGE(D38,G38)</f>
        <v>50</v>
      </c>
      <c r="I38" s="1">
        <v>0.01</v>
      </c>
      <c r="J38" s="1">
        <f t="shared" si="13"/>
        <v>0.41000000000000003</v>
      </c>
      <c r="K38" s="1">
        <v>0</v>
      </c>
      <c r="L38" s="1">
        <f t="shared" si="14"/>
        <v>1</v>
      </c>
      <c r="M38" s="1">
        <f t="shared" si="28"/>
        <v>0</v>
      </c>
      <c r="N38" s="1">
        <f t="shared" si="29"/>
        <v>1</v>
      </c>
      <c r="O38" s="1">
        <f t="shared" si="30"/>
        <v>0</v>
      </c>
      <c r="P38" s="1">
        <f t="shared" si="31"/>
        <v>0</v>
      </c>
      <c r="Q38" s="1">
        <f t="shared" si="32"/>
        <v>0.9</v>
      </c>
      <c r="R38" s="1">
        <f t="shared" si="15"/>
        <v>0</v>
      </c>
      <c r="S38" s="1">
        <f t="shared" si="16"/>
        <v>0</v>
      </c>
      <c r="T38" s="1">
        <f t="shared" si="17"/>
        <v>0</v>
      </c>
      <c r="U38" s="1">
        <f t="shared" si="18"/>
        <v>0</v>
      </c>
      <c r="V38" s="1">
        <f t="shared" si="19"/>
        <v>1</v>
      </c>
      <c r="W38" s="1">
        <f t="shared" si="20"/>
        <v>0.1</v>
      </c>
      <c r="X38" s="1">
        <f t="shared" si="21"/>
        <v>1</v>
      </c>
      <c r="Y38" s="1">
        <f t="shared" si="22"/>
        <v>0</v>
      </c>
      <c r="Z38" s="1">
        <f t="shared" si="23"/>
        <v>1</v>
      </c>
      <c r="AA38" s="1">
        <f t="shared" si="24"/>
        <v>0</v>
      </c>
      <c r="AB38" s="1">
        <f t="shared" si="25"/>
        <v>0</v>
      </c>
      <c r="AC38" s="1">
        <f t="shared" si="26"/>
        <v>0.6403124237432849</v>
      </c>
    </row>
    <row r="39" spans="1:29" x14ac:dyDescent="0.3">
      <c r="A39">
        <v>140711</v>
      </c>
      <c r="B39" t="s">
        <v>39</v>
      </c>
      <c r="C39" t="s">
        <v>75</v>
      </c>
      <c r="D39" s="6">
        <v>20</v>
      </c>
      <c r="E39" s="2">
        <v>0.04</v>
      </c>
      <c r="F39" t="s">
        <v>75</v>
      </c>
      <c r="G39" s="3">
        <v>90</v>
      </c>
      <c r="H39" s="3">
        <f>AVERAGE(D39,G39)</f>
        <v>55</v>
      </c>
      <c r="I39" s="1">
        <v>0.81</v>
      </c>
      <c r="J39" s="1">
        <f t="shared" si="13"/>
        <v>0.42500000000000004</v>
      </c>
      <c r="K39" s="1">
        <v>0</v>
      </c>
      <c r="L39" s="1">
        <f t="shared" si="14"/>
        <v>0</v>
      </c>
      <c r="M39" s="1">
        <f t="shared" si="28"/>
        <v>0</v>
      </c>
      <c r="N39" s="1">
        <f t="shared" si="29"/>
        <v>0</v>
      </c>
      <c r="O39" s="1">
        <f t="shared" si="30"/>
        <v>0</v>
      </c>
      <c r="P39" s="1">
        <f t="shared" si="31"/>
        <v>1</v>
      </c>
      <c r="Q39" s="1">
        <f t="shared" si="32"/>
        <v>0.2</v>
      </c>
      <c r="R39" s="1">
        <f t="shared" si="15"/>
        <v>1</v>
      </c>
      <c r="S39" s="1">
        <f t="shared" si="16"/>
        <v>0</v>
      </c>
      <c r="T39" s="1">
        <f t="shared" si="17"/>
        <v>1</v>
      </c>
      <c r="U39" s="1">
        <f t="shared" si="18"/>
        <v>0</v>
      </c>
      <c r="V39" s="1">
        <f t="shared" si="19"/>
        <v>0</v>
      </c>
      <c r="W39" s="1">
        <f t="shared" si="20"/>
        <v>0.9</v>
      </c>
      <c r="X39" s="1">
        <f t="shared" si="21"/>
        <v>1</v>
      </c>
      <c r="Y39" s="1">
        <f t="shared" si="22"/>
        <v>0</v>
      </c>
      <c r="Z39" s="1">
        <f t="shared" si="23"/>
        <v>1</v>
      </c>
      <c r="AA39" s="1">
        <f t="shared" si="24"/>
        <v>0</v>
      </c>
      <c r="AB39" s="1">
        <f t="shared" si="25"/>
        <v>0</v>
      </c>
      <c r="AC39" s="1">
        <f t="shared" si="26"/>
        <v>0.65192024052026487</v>
      </c>
    </row>
    <row r="40" spans="1:29" x14ac:dyDescent="0.3">
      <c r="A40">
        <v>133272</v>
      </c>
      <c r="B40" t="s">
        <v>40</v>
      </c>
      <c r="C40" t="s">
        <v>75</v>
      </c>
      <c r="D40" s="5">
        <v>10</v>
      </c>
      <c r="E40" s="2">
        <v>0.01</v>
      </c>
      <c r="F40" t="s">
        <v>75</v>
      </c>
      <c r="G40" s="4">
        <v>10</v>
      </c>
      <c r="H40" s="4">
        <v>10</v>
      </c>
      <c r="I40" s="2">
        <v>0.01</v>
      </c>
      <c r="J40" s="1">
        <f t="shared" si="13"/>
        <v>0.01</v>
      </c>
      <c r="K40" s="1">
        <v>0</v>
      </c>
      <c r="L40" s="1">
        <f t="shared" si="14"/>
        <v>0</v>
      </c>
      <c r="M40" s="1">
        <f t="shared" si="28"/>
        <v>0</v>
      </c>
      <c r="N40" s="1">
        <f t="shared" si="29"/>
        <v>0</v>
      </c>
      <c r="O40" s="1">
        <f t="shared" si="30"/>
        <v>0</v>
      </c>
      <c r="P40" s="1">
        <f t="shared" si="31"/>
        <v>1</v>
      </c>
      <c r="Q40" s="1">
        <f t="shared" si="32"/>
        <v>0.1</v>
      </c>
      <c r="R40" s="1">
        <f t="shared" si="15"/>
        <v>0</v>
      </c>
      <c r="S40" s="1">
        <f t="shared" si="16"/>
        <v>0</v>
      </c>
      <c r="T40" s="1">
        <f t="shared" si="17"/>
        <v>0</v>
      </c>
      <c r="U40" s="1">
        <f t="shared" si="18"/>
        <v>0</v>
      </c>
      <c r="V40" s="1">
        <f t="shared" si="19"/>
        <v>1</v>
      </c>
      <c r="W40" s="1">
        <f t="shared" si="20"/>
        <v>0.1</v>
      </c>
      <c r="X40" s="1">
        <f t="shared" si="21"/>
        <v>0</v>
      </c>
      <c r="Y40" s="1">
        <f t="shared" si="22"/>
        <v>0</v>
      </c>
      <c r="Z40" s="1">
        <f t="shared" si="23"/>
        <v>0</v>
      </c>
      <c r="AA40" s="1">
        <f t="shared" si="24"/>
        <v>0</v>
      </c>
      <c r="AB40" s="1">
        <f t="shared" si="25"/>
        <v>1</v>
      </c>
      <c r="AC40" s="1">
        <f t="shared" si="26"/>
        <v>0.1</v>
      </c>
    </row>
    <row r="41" spans="1:29" x14ac:dyDescent="0.3">
      <c r="A41">
        <v>110169</v>
      </c>
      <c r="B41" t="s">
        <v>41</v>
      </c>
      <c r="C41" t="s">
        <v>75</v>
      </c>
      <c r="D41" s="5">
        <v>10</v>
      </c>
      <c r="E41" s="2">
        <v>0.01</v>
      </c>
      <c r="F41" t="s">
        <v>75</v>
      </c>
      <c r="G41" s="4">
        <v>10</v>
      </c>
      <c r="H41" s="4">
        <v>10</v>
      </c>
      <c r="I41" s="2">
        <v>0.01</v>
      </c>
      <c r="J41" s="1">
        <f t="shared" si="13"/>
        <v>0.01</v>
      </c>
      <c r="K41" s="1">
        <v>0</v>
      </c>
      <c r="L41" s="1">
        <f t="shared" si="14"/>
        <v>0</v>
      </c>
      <c r="M41" s="1">
        <f t="shared" si="28"/>
        <v>0</v>
      </c>
      <c r="N41" s="1">
        <f t="shared" si="29"/>
        <v>0</v>
      </c>
      <c r="O41" s="1">
        <f t="shared" si="30"/>
        <v>0</v>
      </c>
      <c r="P41" s="1">
        <f t="shared" si="31"/>
        <v>1</v>
      </c>
      <c r="Q41" s="1">
        <f t="shared" si="32"/>
        <v>0.1</v>
      </c>
      <c r="R41" s="1">
        <f t="shared" si="15"/>
        <v>0</v>
      </c>
      <c r="S41" s="1">
        <f t="shared" si="16"/>
        <v>0</v>
      </c>
      <c r="T41" s="1">
        <f t="shared" si="17"/>
        <v>0</v>
      </c>
      <c r="U41" s="1">
        <f t="shared" si="18"/>
        <v>0</v>
      </c>
      <c r="V41" s="1">
        <f t="shared" si="19"/>
        <v>1</v>
      </c>
      <c r="W41" s="1">
        <f t="shared" si="20"/>
        <v>0.1</v>
      </c>
      <c r="X41" s="1">
        <f t="shared" si="21"/>
        <v>0</v>
      </c>
      <c r="Y41" s="1">
        <f t="shared" si="22"/>
        <v>0</v>
      </c>
      <c r="Z41" s="1">
        <f t="shared" si="23"/>
        <v>0</v>
      </c>
      <c r="AA41" s="1">
        <f t="shared" si="24"/>
        <v>0</v>
      </c>
      <c r="AB41" s="1">
        <f t="shared" si="25"/>
        <v>1</v>
      </c>
      <c r="AC41" s="1">
        <f t="shared" si="26"/>
        <v>0.1</v>
      </c>
    </row>
    <row r="42" spans="1:29" x14ac:dyDescent="0.3">
      <c r="A42">
        <v>86788</v>
      </c>
      <c r="B42" t="s">
        <v>42</v>
      </c>
      <c r="C42" t="s">
        <v>75</v>
      </c>
      <c r="D42" s="5">
        <v>10</v>
      </c>
      <c r="E42" s="2">
        <v>0.01</v>
      </c>
      <c r="F42" t="s">
        <v>75</v>
      </c>
      <c r="G42" s="4">
        <v>10</v>
      </c>
      <c r="H42" s="4">
        <v>10</v>
      </c>
      <c r="I42" s="2">
        <v>0.01</v>
      </c>
      <c r="J42" s="1">
        <f t="shared" si="13"/>
        <v>0.01</v>
      </c>
      <c r="K42" s="1">
        <v>0</v>
      </c>
      <c r="L42" s="1">
        <f t="shared" si="14"/>
        <v>0</v>
      </c>
      <c r="M42" s="1">
        <f t="shared" si="28"/>
        <v>0</v>
      </c>
      <c r="N42" s="1">
        <f t="shared" si="29"/>
        <v>0</v>
      </c>
      <c r="O42" s="1">
        <f t="shared" si="30"/>
        <v>0</v>
      </c>
      <c r="P42" s="1">
        <f t="shared" si="31"/>
        <v>1</v>
      </c>
      <c r="Q42" s="1">
        <f t="shared" si="32"/>
        <v>0.1</v>
      </c>
      <c r="R42" s="1">
        <f t="shared" si="15"/>
        <v>0</v>
      </c>
      <c r="S42" s="1">
        <f t="shared" si="16"/>
        <v>0</v>
      </c>
      <c r="T42" s="1">
        <f t="shared" si="17"/>
        <v>0</v>
      </c>
      <c r="U42" s="1">
        <f t="shared" si="18"/>
        <v>0</v>
      </c>
      <c r="V42" s="1">
        <f t="shared" si="19"/>
        <v>1</v>
      </c>
      <c r="W42" s="1">
        <f t="shared" si="20"/>
        <v>0.1</v>
      </c>
      <c r="X42" s="1">
        <f t="shared" si="21"/>
        <v>0</v>
      </c>
      <c r="Y42" s="1">
        <f t="shared" si="22"/>
        <v>0</v>
      </c>
      <c r="Z42" s="1">
        <f t="shared" si="23"/>
        <v>0</v>
      </c>
      <c r="AA42" s="1">
        <f t="shared" si="24"/>
        <v>0</v>
      </c>
      <c r="AB42" s="1">
        <f t="shared" si="25"/>
        <v>1</v>
      </c>
      <c r="AC42" s="1">
        <f t="shared" si="26"/>
        <v>0.1</v>
      </c>
    </row>
    <row r="43" spans="1:29" x14ac:dyDescent="0.3">
      <c r="A43">
        <v>141648</v>
      </c>
      <c r="B43" t="s">
        <v>43</v>
      </c>
      <c r="C43" t="s">
        <v>75</v>
      </c>
      <c r="D43" s="5">
        <v>10</v>
      </c>
      <c r="E43" s="2">
        <v>0.01</v>
      </c>
      <c r="F43" t="s">
        <v>75</v>
      </c>
      <c r="G43" s="4">
        <v>10</v>
      </c>
      <c r="H43" s="4">
        <v>10</v>
      </c>
      <c r="I43" s="2">
        <v>0.01</v>
      </c>
      <c r="J43" s="1">
        <f t="shared" si="13"/>
        <v>0.01</v>
      </c>
      <c r="K43" s="1">
        <v>0</v>
      </c>
      <c r="L43" s="1">
        <f t="shared" si="14"/>
        <v>0</v>
      </c>
      <c r="M43" s="1">
        <f t="shared" si="28"/>
        <v>0</v>
      </c>
      <c r="N43" s="1">
        <f t="shared" si="29"/>
        <v>0</v>
      </c>
      <c r="O43" s="1">
        <f t="shared" si="30"/>
        <v>0</v>
      </c>
      <c r="P43" s="1">
        <f t="shared" si="31"/>
        <v>1</v>
      </c>
      <c r="Q43" s="1">
        <f t="shared" si="32"/>
        <v>0.1</v>
      </c>
      <c r="R43" s="1">
        <f t="shared" si="15"/>
        <v>0</v>
      </c>
      <c r="S43" s="1">
        <f t="shared" si="16"/>
        <v>0</v>
      </c>
      <c r="T43" s="1">
        <f t="shared" si="17"/>
        <v>0</v>
      </c>
      <c r="U43" s="1">
        <f t="shared" si="18"/>
        <v>0</v>
      </c>
      <c r="V43" s="1">
        <f t="shared" si="19"/>
        <v>1</v>
      </c>
      <c r="W43" s="1">
        <f t="shared" si="20"/>
        <v>0.1</v>
      </c>
      <c r="X43" s="1">
        <f t="shared" si="21"/>
        <v>0</v>
      </c>
      <c r="Y43" s="1">
        <f t="shared" si="22"/>
        <v>0</v>
      </c>
      <c r="Z43" s="1">
        <f t="shared" si="23"/>
        <v>0</v>
      </c>
      <c r="AA43" s="1">
        <f t="shared" si="24"/>
        <v>0</v>
      </c>
      <c r="AB43" s="1">
        <f t="shared" si="25"/>
        <v>1</v>
      </c>
      <c r="AC43" s="1">
        <f t="shared" si="26"/>
        <v>0.1</v>
      </c>
    </row>
    <row r="44" spans="1:29" x14ac:dyDescent="0.3">
      <c r="A44">
        <v>59356</v>
      </c>
      <c r="B44" t="s">
        <v>44</v>
      </c>
      <c r="C44" t="s">
        <v>75</v>
      </c>
      <c r="D44" s="5">
        <v>10</v>
      </c>
      <c r="E44" s="2">
        <v>0.01</v>
      </c>
      <c r="F44" t="s">
        <v>75</v>
      </c>
      <c r="G44" s="4">
        <v>10</v>
      </c>
      <c r="H44" s="4">
        <v>10</v>
      </c>
      <c r="I44" s="2">
        <v>0.01</v>
      </c>
      <c r="J44" s="1">
        <f t="shared" si="13"/>
        <v>0.01</v>
      </c>
      <c r="K44" s="1">
        <v>0</v>
      </c>
      <c r="L44" s="1">
        <f t="shared" si="14"/>
        <v>0</v>
      </c>
      <c r="M44" s="1">
        <f t="shared" si="28"/>
        <v>0</v>
      </c>
      <c r="N44" s="1">
        <f t="shared" si="29"/>
        <v>0</v>
      </c>
      <c r="O44" s="1">
        <f t="shared" si="30"/>
        <v>0</v>
      </c>
      <c r="P44" s="1">
        <f t="shared" si="31"/>
        <v>1</v>
      </c>
      <c r="Q44" s="1">
        <f t="shared" si="32"/>
        <v>0.1</v>
      </c>
      <c r="R44" s="1">
        <f t="shared" si="15"/>
        <v>0</v>
      </c>
      <c r="S44" s="1">
        <f t="shared" si="16"/>
        <v>0</v>
      </c>
      <c r="T44" s="1">
        <f t="shared" si="17"/>
        <v>0</v>
      </c>
      <c r="U44" s="1">
        <f t="shared" si="18"/>
        <v>0</v>
      </c>
      <c r="V44" s="1">
        <f t="shared" si="19"/>
        <v>1</v>
      </c>
      <c r="W44" s="1">
        <f t="shared" si="20"/>
        <v>0.1</v>
      </c>
      <c r="X44" s="1">
        <f t="shared" si="21"/>
        <v>0</v>
      </c>
      <c r="Y44" s="1">
        <f t="shared" si="22"/>
        <v>0</v>
      </c>
      <c r="Z44" s="1">
        <f t="shared" si="23"/>
        <v>0</v>
      </c>
      <c r="AA44" s="1">
        <f t="shared" si="24"/>
        <v>0</v>
      </c>
      <c r="AB44" s="1">
        <f t="shared" si="25"/>
        <v>1</v>
      </c>
      <c r="AC44" s="1">
        <f t="shared" si="26"/>
        <v>0.1</v>
      </c>
    </row>
    <row r="45" spans="1:29" x14ac:dyDescent="0.3">
      <c r="A45">
        <v>67914</v>
      </c>
      <c r="B45" t="s">
        <v>45</v>
      </c>
      <c r="C45" t="s">
        <v>75</v>
      </c>
      <c r="D45" s="6">
        <v>10</v>
      </c>
      <c r="E45" s="2">
        <v>0.01</v>
      </c>
      <c r="F45" t="s">
        <v>75</v>
      </c>
      <c r="G45" s="3">
        <v>30</v>
      </c>
      <c r="H45" s="3">
        <f>AVERAGE(D45,G45)</f>
        <v>20</v>
      </c>
      <c r="I45" s="1">
        <v>0.09</v>
      </c>
      <c r="J45" s="1">
        <f t="shared" si="13"/>
        <v>4.9999999999999996E-2</v>
      </c>
      <c r="K45" s="1">
        <v>0</v>
      </c>
      <c r="L45" s="1">
        <f t="shared" si="14"/>
        <v>0</v>
      </c>
      <c r="M45" s="1">
        <f t="shared" si="28"/>
        <v>0</v>
      </c>
      <c r="N45" s="1">
        <f t="shared" si="29"/>
        <v>0</v>
      </c>
      <c r="O45" s="1">
        <f t="shared" si="30"/>
        <v>0</v>
      </c>
      <c r="P45" s="1">
        <f t="shared" si="31"/>
        <v>1</v>
      </c>
      <c r="Q45" s="1">
        <f t="shared" si="32"/>
        <v>0.1</v>
      </c>
      <c r="R45" s="1">
        <f t="shared" si="15"/>
        <v>0</v>
      </c>
      <c r="S45" s="1">
        <f t="shared" si="16"/>
        <v>0</v>
      </c>
      <c r="T45" s="1">
        <f t="shared" si="17"/>
        <v>0</v>
      </c>
      <c r="U45" s="1">
        <f t="shared" si="18"/>
        <v>0</v>
      </c>
      <c r="V45" s="1">
        <f t="shared" si="19"/>
        <v>1</v>
      </c>
      <c r="W45" s="1">
        <f t="shared" si="20"/>
        <v>0.3</v>
      </c>
      <c r="X45" s="1">
        <f t="shared" si="21"/>
        <v>0</v>
      </c>
      <c r="Y45" s="1">
        <f t="shared" si="22"/>
        <v>0</v>
      </c>
      <c r="Z45" s="1">
        <f t="shared" si="23"/>
        <v>0</v>
      </c>
      <c r="AA45" s="1">
        <f t="shared" si="24"/>
        <v>0</v>
      </c>
      <c r="AB45" s="1">
        <f t="shared" si="25"/>
        <v>1</v>
      </c>
      <c r="AC45" s="1">
        <f t="shared" si="26"/>
        <v>0.22360679774997896</v>
      </c>
    </row>
    <row r="46" spans="1:29" x14ac:dyDescent="0.3">
      <c r="A46">
        <v>135993</v>
      </c>
      <c r="B46" t="s">
        <v>46</v>
      </c>
      <c r="C46" t="s">
        <v>75</v>
      </c>
      <c r="D46" s="5">
        <v>10</v>
      </c>
      <c r="E46" s="2">
        <v>0.01</v>
      </c>
      <c r="F46" t="s">
        <v>75</v>
      </c>
      <c r="G46" s="4">
        <v>10</v>
      </c>
      <c r="H46" s="4">
        <v>10</v>
      </c>
      <c r="I46" s="2">
        <v>0.01</v>
      </c>
      <c r="J46" s="1">
        <f t="shared" si="13"/>
        <v>0.01</v>
      </c>
      <c r="K46" s="1">
        <v>0</v>
      </c>
      <c r="L46" s="1">
        <f t="shared" si="14"/>
        <v>0</v>
      </c>
      <c r="M46" s="1">
        <f t="shared" si="28"/>
        <v>0</v>
      </c>
      <c r="N46" s="1">
        <f t="shared" si="29"/>
        <v>0</v>
      </c>
      <c r="O46" s="1">
        <f t="shared" si="30"/>
        <v>0</v>
      </c>
      <c r="P46" s="1">
        <f t="shared" si="31"/>
        <v>1</v>
      </c>
      <c r="Q46" s="1">
        <f t="shared" si="32"/>
        <v>0.1</v>
      </c>
      <c r="R46" s="1">
        <f t="shared" si="15"/>
        <v>0</v>
      </c>
      <c r="S46" s="1">
        <f t="shared" si="16"/>
        <v>0</v>
      </c>
      <c r="T46" s="1">
        <f t="shared" si="17"/>
        <v>0</v>
      </c>
      <c r="U46" s="1">
        <f t="shared" si="18"/>
        <v>0</v>
      </c>
      <c r="V46" s="1">
        <f t="shared" si="19"/>
        <v>1</v>
      </c>
      <c r="W46" s="1">
        <f t="shared" si="20"/>
        <v>0.1</v>
      </c>
      <c r="X46" s="1">
        <f t="shared" si="21"/>
        <v>0</v>
      </c>
      <c r="Y46" s="1">
        <f t="shared" si="22"/>
        <v>0</v>
      </c>
      <c r="Z46" s="1">
        <f t="shared" si="23"/>
        <v>0</v>
      </c>
      <c r="AA46" s="1">
        <f t="shared" si="24"/>
        <v>0</v>
      </c>
      <c r="AB46" s="1">
        <f t="shared" si="25"/>
        <v>1</v>
      </c>
      <c r="AC46" s="1">
        <f t="shared" si="26"/>
        <v>0.1</v>
      </c>
    </row>
    <row r="47" spans="1:29" x14ac:dyDescent="0.3">
      <c r="A47">
        <v>187007</v>
      </c>
      <c r="B47" t="s">
        <v>47</v>
      </c>
      <c r="C47" t="s">
        <v>75</v>
      </c>
      <c r="D47" s="5">
        <v>10</v>
      </c>
      <c r="E47" s="2">
        <v>0.01</v>
      </c>
      <c r="F47" t="s">
        <v>75</v>
      </c>
      <c r="G47" s="4">
        <v>10</v>
      </c>
      <c r="H47" s="4">
        <v>10</v>
      </c>
      <c r="I47" s="2">
        <v>0.01</v>
      </c>
      <c r="J47" s="1">
        <f t="shared" si="13"/>
        <v>0.01</v>
      </c>
      <c r="K47" s="1">
        <v>0</v>
      </c>
      <c r="L47" s="1">
        <f t="shared" si="14"/>
        <v>0</v>
      </c>
      <c r="M47" s="1">
        <f t="shared" si="28"/>
        <v>0</v>
      </c>
      <c r="N47" s="1">
        <f t="shared" si="29"/>
        <v>0</v>
      </c>
      <c r="O47" s="1">
        <f t="shared" si="30"/>
        <v>0</v>
      </c>
      <c r="P47" s="1">
        <f t="shared" si="31"/>
        <v>1</v>
      </c>
      <c r="Q47" s="1">
        <f t="shared" si="32"/>
        <v>0.1</v>
      </c>
      <c r="R47" s="1">
        <f t="shared" si="15"/>
        <v>0</v>
      </c>
      <c r="S47" s="1">
        <f t="shared" si="16"/>
        <v>0</v>
      </c>
      <c r="T47" s="1">
        <f t="shared" si="17"/>
        <v>0</v>
      </c>
      <c r="U47" s="1">
        <f t="shared" si="18"/>
        <v>0</v>
      </c>
      <c r="V47" s="1">
        <f t="shared" si="19"/>
        <v>1</v>
      </c>
      <c r="W47" s="1">
        <f t="shared" si="20"/>
        <v>0.1</v>
      </c>
      <c r="X47" s="1">
        <f t="shared" si="21"/>
        <v>0</v>
      </c>
      <c r="Y47" s="1">
        <f t="shared" si="22"/>
        <v>0</v>
      </c>
      <c r="Z47" s="1">
        <f t="shared" si="23"/>
        <v>0</v>
      </c>
      <c r="AA47" s="1">
        <f t="shared" si="24"/>
        <v>0</v>
      </c>
      <c r="AB47" s="1">
        <f t="shared" si="25"/>
        <v>1</v>
      </c>
      <c r="AC47" s="1">
        <f t="shared" si="26"/>
        <v>0.1</v>
      </c>
    </row>
    <row r="48" spans="1:29" x14ac:dyDescent="0.3">
      <c r="A48">
        <v>165366</v>
      </c>
      <c r="B48" t="s">
        <v>48</v>
      </c>
      <c r="C48" t="s">
        <v>75</v>
      </c>
      <c r="D48" s="6">
        <v>10</v>
      </c>
      <c r="E48" s="2">
        <v>0.01</v>
      </c>
      <c r="F48" t="s">
        <v>75</v>
      </c>
      <c r="G48" s="3">
        <v>30</v>
      </c>
      <c r="H48" s="3">
        <f>AVERAGE(D48,G48)</f>
        <v>20</v>
      </c>
      <c r="I48" s="1">
        <v>0.09</v>
      </c>
      <c r="J48" s="1">
        <f t="shared" si="13"/>
        <v>4.9999999999999996E-2</v>
      </c>
      <c r="K48" s="1">
        <v>0</v>
      </c>
      <c r="L48" s="1">
        <f t="shared" si="14"/>
        <v>0</v>
      </c>
      <c r="M48" s="1">
        <f t="shared" si="28"/>
        <v>0</v>
      </c>
      <c r="N48" s="1">
        <f t="shared" si="29"/>
        <v>0</v>
      </c>
      <c r="O48" s="1">
        <f t="shared" si="30"/>
        <v>0</v>
      </c>
      <c r="P48" s="1">
        <f t="shared" si="31"/>
        <v>1</v>
      </c>
      <c r="Q48" s="1">
        <f t="shared" si="32"/>
        <v>0.1</v>
      </c>
      <c r="R48" s="1">
        <f t="shared" si="15"/>
        <v>0</v>
      </c>
      <c r="S48" s="1">
        <f t="shared" si="16"/>
        <v>0</v>
      </c>
      <c r="T48" s="1">
        <f t="shared" si="17"/>
        <v>0</v>
      </c>
      <c r="U48" s="1">
        <f t="shared" si="18"/>
        <v>0</v>
      </c>
      <c r="V48" s="1">
        <f t="shared" si="19"/>
        <v>1</v>
      </c>
      <c r="W48" s="1">
        <f t="shared" si="20"/>
        <v>0.3</v>
      </c>
      <c r="X48" s="1">
        <f t="shared" si="21"/>
        <v>0</v>
      </c>
      <c r="Y48" s="1">
        <f t="shared" si="22"/>
        <v>0</v>
      </c>
      <c r="Z48" s="1">
        <f t="shared" si="23"/>
        <v>0</v>
      </c>
      <c r="AA48" s="1">
        <f t="shared" si="24"/>
        <v>0</v>
      </c>
      <c r="AB48" s="1">
        <f t="shared" si="25"/>
        <v>1</v>
      </c>
      <c r="AC48" s="1">
        <f t="shared" si="26"/>
        <v>0.22360679774997896</v>
      </c>
    </row>
    <row r="49" spans="1:29" x14ac:dyDescent="0.3">
      <c r="A49">
        <v>133103</v>
      </c>
      <c r="B49" t="s">
        <v>49</v>
      </c>
      <c r="C49" t="s">
        <v>75</v>
      </c>
      <c r="D49" s="5">
        <v>10</v>
      </c>
      <c r="E49" s="2">
        <v>0.01</v>
      </c>
      <c r="F49" t="s">
        <v>75</v>
      </c>
      <c r="G49" s="4">
        <v>10</v>
      </c>
      <c r="H49" s="4">
        <v>10</v>
      </c>
      <c r="I49" s="2">
        <v>0.01</v>
      </c>
      <c r="J49" s="1">
        <f t="shared" si="13"/>
        <v>0.01</v>
      </c>
      <c r="K49" s="1">
        <v>0</v>
      </c>
      <c r="L49" s="1">
        <f t="shared" si="14"/>
        <v>0</v>
      </c>
      <c r="M49" s="1">
        <f t="shared" si="28"/>
        <v>0</v>
      </c>
      <c r="N49" s="1">
        <f t="shared" si="29"/>
        <v>0</v>
      </c>
      <c r="O49" s="1">
        <f t="shared" si="30"/>
        <v>0</v>
      </c>
      <c r="P49" s="1">
        <f t="shared" si="31"/>
        <v>1</v>
      </c>
      <c r="Q49" s="1">
        <f t="shared" si="32"/>
        <v>0.1</v>
      </c>
      <c r="R49" s="1">
        <f t="shared" si="15"/>
        <v>0</v>
      </c>
      <c r="S49" s="1">
        <f t="shared" si="16"/>
        <v>0</v>
      </c>
      <c r="T49" s="1">
        <f t="shared" si="17"/>
        <v>0</v>
      </c>
      <c r="U49" s="1">
        <f t="shared" si="18"/>
        <v>0</v>
      </c>
      <c r="V49" s="1">
        <f t="shared" si="19"/>
        <v>1</v>
      </c>
      <c r="W49" s="1">
        <f t="shared" si="20"/>
        <v>0.1</v>
      </c>
      <c r="X49" s="1">
        <f t="shared" si="21"/>
        <v>0</v>
      </c>
      <c r="Y49" s="1">
        <f t="shared" si="22"/>
        <v>0</v>
      </c>
      <c r="Z49" s="1">
        <f t="shared" si="23"/>
        <v>0</v>
      </c>
      <c r="AA49" s="1">
        <f t="shared" si="24"/>
        <v>0</v>
      </c>
      <c r="AB49" s="1">
        <f t="shared" si="25"/>
        <v>1</v>
      </c>
      <c r="AC49" s="1">
        <f t="shared" si="26"/>
        <v>0.1</v>
      </c>
    </row>
    <row r="50" spans="1:29" x14ac:dyDescent="0.3">
      <c r="A50">
        <v>181116</v>
      </c>
      <c r="B50" t="s">
        <v>50</v>
      </c>
      <c r="C50" t="s">
        <v>75</v>
      </c>
      <c r="D50" s="6">
        <v>10</v>
      </c>
      <c r="E50" s="2">
        <v>0.01</v>
      </c>
      <c r="F50" t="s">
        <v>75</v>
      </c>
      <c r="G50" s="3">
        <v>20</v>
      </c>
      <c r="H50" s="3">
        <f>AVERAGE(D50,G50)</f>
        <v>15</v>
      </c>
      <c r="I50" s="1">
        <v>0.04</v>
      </c>
      <c r="J50" s="1">
        <f t="shared" si="13"/>
        <v>2.5000000000000001E-2</v>
      </c>
      <c r="K50" s="1">
        <v>0</v>
      </c>
      <c r="L50" s="1">
        <f t="shared" si="14"/>
        <v>0</v>
      </c>
      <c r="M50" s="1">
        <f t="shared" si="28"/>
        <v>0</v>
      </c>
      <c r="N50" s="1">
        <f t="shared" si="29"/>
        <v>0</v>
      </c>
      <c r="O50" s="1">
        <f t="shared" si="30"/>
        <v>0</v>
      </c>
      <c r="P50" s="1">
        <f t="shared" si="31"/>
        <v>1</v>
      </c>
      <c r="Q50" s="1">
        <f t="shared" si="32"/>
        <v>0.1</v>
      </c>
      <c r="R50" s="1">
        <f t="shared" si="15"/>
        <v>0</v>
      </c>
      <c r="S50" s="1">
        <f t="shared" si="16"/>
        <v>0</v>
      </c>
      <c r="T50" s="1">
        <f t="shared" si="17"/>
        <v>0</v>
      </c>
      <c r="U50" s="1">
        <f t="shared" si="18"/>
        <v>0</v>
      </c>
      <c r="V50" s="1">
        <f t="shared" si="19"/>
        <v>1</v>
      </c>
      <c r="W50" s="1">
        <f t="shared" si="20"/>
        <v>0.2</v>
      </c>
      <c r="X50" s="1">
        <f t="shared" si="21"/>
        <v>0</v>
      </c>
      <c r="Y50" s="1">
        <f t="shared" si="22"/>
        <v>0</v>
      </c>
      <c r="Z50" s="1">
        <f t="shared" si="23"/>
        <v>0</v>
      </c>
      <c r="AA50" s="1">
        <f t="shared" si="24"/>
        <v>0</v>
      </c>
      <c r="AB50" s="1">
        <f t="shared" si="25"/>
        <v>1</v>
      </c>
      <c r="AC50" s="1">
        <f t="shared" si="26"/>
        <v>0.15811388300841897</v>
      </c>
    </row>
    <row r="51" spans="1:29" x14ac:dyDescent="0.3">
      <c r="A51">
        <v>142844</v>
      </c>
      <c r="B51" t="s">
        <v>51</v>
      </c>
      <c r="C51" t="s">
        <v>75</v>
      </c>
      <c r="D51" s="5">
        <v>10</v>
      </c>
      <c r="E51" s="2">
        <v>0.01</v>
      </c>
      <c r="F51" t="s">
        <v>75</v>
      </c>
      <c r="G51" s="4">
        <v>10</v>
      </c>
      <c r="H51" s="4">
        <v>10</v>
      </c>
      <c r="I51" s="2">
        <v>0.01</v>
      </c>
      <c r="J51" s="1">
        <f t="shared" si="13"/>
        <v>0.01</v>
      </c>
      <c r="K51" s="1">
        <v>0</v>
      </c>
      <c r="L51" s="1">
        <f t="shared" si="14"/>
        <v>0</v>
      </c>
      <c r="M51" s="1">
        <f t="shared" si="28"/>
        <v>0</v>
      </c>
      <c r="N51" s="1">
        <f t="shared" si="29"/>
        <v>0</v>
      </c>
      <c r="O51" s="1">
        <f t="shared" si="30"/>
        <v>0</v>
      </c>
      <c r="P51" s="1">
        <f t="shared" si="31"/>
        <v>1</v>
      </c>
      <c r="Q51" s="1">
        <f t="shared" si="32"/>
        <v>0.1</v>
      </c>
      <c r="R51" s="1">
        <f t="shared" si="15"/>
        <v>0</v>
      </c>
      <c r="S51" s="1">
        <f t="shared" si="16"/>
        <v>0</v>
      </c>
      <c r="T51" s="1">
        <f t="shared" si="17"/>
        <v>0</v>
      </c>
      <c r="U51" s="1">
        <f t="shared" si="18"/>
        <v>0</v>
      </c>
      <c r="V51" s="1">
        <f t="shared" si="19"/>
        <v>1</v>
      </c>
      <c r="W51" s="1">
        <f t="shared" si="20"/>
        <v>0.1</v>
      </c>
      <c r="X51" s="1">
        <f t="shared" si="21"/>
        <v>0</v>
      </c>
      <c r="Y51" s="1">
        <f t="shared" si="22"/>
        <v>0</v>
      </c>
      <c r="Z51" s="1">
        <f t="shared" si="23"/>
        <v>0</v>
      </c>
      <c r="AA51" s="1">
        <f t="shared" si="24"/>
        <v>0</v>
      </c>
      <c r="AB51" s="1">
        <f t="shared" si="25"/>
        <v>1</v>
      </c>
      <c r="AC51" s="1">
        <f t="shared" si="26"/>
        <v>0.1</v>
      </c>
    </row>
    <row r="52" spans="1:29" x14ac:dyDescent="0.3">
      <c r="A52">
        <v>155800</v>
      </c>
      <c r="B52" t="s">
        <v>52</v>
      </c>
      <c r="C52" t="s">
        <v>75</v>
      </c>
      <c r="D52" s="6">
        <v>10</v>
      </c>
      <c r="E52" s="2">
        <v>0.01</v>
      </c>
      <c r="F52" t="s">
        <v>75</v>
      </c>
      <c r="G52" s="3">
        <v>25</v>
      </c>
      <c r="H52" s="3">
        <f>AVERAGE(D52,G52)</f>
        <v>17.5</v>
      </c>
      <c r="I52" s="1">
        <v>6.25E-2</v>
      </c>
      <c r="J52" s="1">
        <f t="shared" si="13"/>
        <v>3.6249999999999998E-2</v>
      </c>
      <c r="K52" s="1">
        <v>0</v>
      </c>
      <c r="L52" s="1">
        <f t="shared" si="14"/>
        <v>0</v>
      </c>
      <c r="M52" s="1">
        <f t="shared" si="28"/>
        <v>0</v>
      </c>
      <c r="N52" s="1">
        <f t="shared" si="29"/>
        <v>0</v>
      </c>
      <c r="O52" s="1">
        <f t="shared" si="30"/>
        <v>0</v>
      </c>
      <c r="P52" s="1">
        <f t="shared" si="31"/>
        <v>1</v>
      </c>
      <c r="Q52" s="1">
        <f t="shared" si="32"/>
        <v>0.1</v>
      </c>
      <c r="R52" s="1">
        <f t="shared" si="15"/>
        <v>0</v>
      </c>
      <c r="S52" s="1">
        <f t="shared" si="16"/>
        <v>0</v>
      </c>
      <c r="T52" s="1">
        <f t="shared" si="17"/>
        <v>0</v>
      </c>
      <c r="U52" s="1">
        <f t="shared" si="18"/>
        <v>0</v>
      </c>
      <c r="V52" s="1">
        <f t="shared" si="19"/>
        <v>1</v>
      </c>
      <c r="W52" s="1">
        <f t="shared" si="20"/>
        <v>0.25</v>
      </c>
      <c r="X52" s="1">
        <f t="shared" si="21"/>
        <v>0</v>
      </c>
      <c r="Y52" s="1">
        <f t="shared" si="22"/>
        <v>0</v>
      </c>
      <c r="Z52" s="1">
        <f t="shared" si="23"/>
        <v>0</v>
      </c>
      <c r="AA52" s="1">
        <f t="shared" si="24"/>
        <v>0</v>
      </c>
      <c r="AB52" s="1">
        <f t="shared" si="25"/>
        <v>1</v>
      </c>
      <c r="AC52" s="1">
        <f t="shared" si="26"/>
        <v>0.19039432764659769</v>
      </c>
    </row>
    <row r="53" spans="1:29" x14ac:dyDescent="0.3">
      <c r="A53">
        <v>139923</v>
      </c>
      <c r="B53" t="s">
        <v>53</v>
      </c>
      <c r="C53" t="s">
        <v>75</v>
      </c>
      <c r="D53" s="6">
        <v>15</v>
      </c>
      <c r="E53" s="2">
        <v>2.2499999999999999E-2</v>
      </c>
      <c r="F53" t="s">
        <v>75</v>
      </c>
      <c r="G53" s="3">
        <v>10</v>
      </c>
      <c r="H53" s="3">
        <f>AVERAGE(D53,G53)</f>
        <v>12.5</v>
      </c>
      <c r="I53" s="1">
        <v>0.01</v>
      </c>
      <c r="J53" s="1">
        <f t="shared" si="13"/>
        <v>1.6250000000000001E-2</v>
      </c>
      <c r="K53" s="1">
        <v>0</v>
      </c>
      <c r="L53" s="1">
        <f t="shared" si="14"/>
        <v>0</v>
      </c>
      <c r="M53" s="1">
        <f t="shared" si="28"/>
        <v>0</v>
      </c>
      <c r="N53" s="1">
        <f t="shared" si="29"/>
        <v>0</v>
      </c>
      <c r="O53" s="1">
        <f t="shared" si="30"/>
        <v>0</v>
      </c>
      <c r="P53" s="1">
        <f t="shared" si="31"/>
        <v>1</v>
      </c>
      <c r="Q53" s="1">
        <f t="shared" si="32"/>
        <v>0.15</v>
      </c>
      <c r="R53" s="1">
        <f t="shared" si="15"/>
        <v>0</v>
      </c>
      <c r="S53" s="1">
        <f t="shared" si="16"/>
        <v>0</v>
      </c>
      <c r="T53" s="1">
        <f t="shared" si="17"/>
        <v>0</v>
      </c>
      <c r="U53" s="1">
        <f t="shared" si="18"/>
        <v>0</v>
      </c>
      <c r="V53" s="1">
        <f t="shared" si="19"/>
        <v>1</v>
      </c>
      <c r="W53" s="1">
        <f t="shared" si="20"/>
        <v>0.1</v>
      </c>
      <c r="X53" s="1">
        <f t="shared" si="21"/>
        <v>0</v>
      </c>
      <c r="Y53" s="1">
        <f t="shared" si="22"/>
        <v>0</v>
      </c>
      <c r="Z53" s="1">
        <f t="shared" si="23"/>
        <v>0</v>
      </c>
      <c r="AA53" s="1">
        <f t="shared" si="24"/>
        <v>0</v>
      </c>
      <c r="AB53" s="1">
        <f t="shared" si="25"/>
        <v>1</v>
      </c>
      <c r="AC53" s="1">
        <f t="shared" si="26"/>
        <v>0.12747548783981963</v>
      </c>
    </row>
    <row r="54" spans="1:29" x14ac:dyDescent="0.3">
      <c r="A54">
        <v>139031</v>
      </c>
      <c r="B54" t="s">
        <v>54</v>
      </c>
      <c r="C54" t="s">
        <v>75</v>
      </c>
      <c r="D54" s="5">
        <v>10</v>
      </c>
      <c r="E54" s="2">
        <v>0.01</v>
      </c>
      <c r="F54" t="s">
        <v>75</v>
      </c>
      <c r="G54" s="4">
        <v>10</v>
      </c>
      <c r="H54" s="4">
        <v>10</v>
      </c>
      <c r="I54" s="2">
        <v>0.01</v>
      </c>
      <c r="J54" s="1">
        <f t="shared" si="13"/>
        <v>0.01</v>
      </c>
      <c r="K54" s="1">
        <v>0</v>
      </c>
      <c r="L54" s="1">
        <f t="shared" si="14"/>
        <v>0</v>
      </c>
      <c r="M54" s="1">
        <f t="shared" si="28"/>
        <v>0</v>
      </c>
      <c r="N54" s="1">
        <f t="shared" si="29"/>
        <v>0</v>
      </c>
      <c r="O54" s="1">
        <f t="shared" si="30"/>
        <v>0</v>
      </c>
      <c r="P54" s="1">
        <f t="shared" si="31"/>
        <v>1</v>
      </c>
      <c r="Q54" s="1">
        <f t="shared" si="32"/>
        <v>0.1</v>
      </c>
      <c r="R54" s="1">
        <f t="shared" si="15"/>
        <v>0</v>
      </c>
      <c r="S54" s="1">
        <f t="shared" si="16"/>
        <v>0</v>
      </c>
      <c r="T54" s="1">
        <f t="shared" si="17"/>
        <v>0</v>
      </c>
      <c r="U54" s="1">
        <f t="shared" si="18"/>
        <v>0</v>
      </c>
      <c r="V54" s="1">
        <f t="shared" si="19"/>
        <v>1</v>
      </c>
      <c r="W54" s="1">
        <f t="shared" si="20"/>
        <v>0.1</v>
      </c>
      <c r="X54" s="1">
        <f t="shared" si="21"/>
        <v>0</v>
      </c>
      <c r="Y54" s="1">
        <f t="shared" si="22"/>
        <v>0</v>
      </c>
      <c r="Z54" s="1">
        <f t="shared" si="23"/>
        <v>0</v>
      </c>
      <c r="AA54" s="1">
        <f t="shared" si="24"/>
        <v>0</v>
      </c>
      <c r="AB54" s="1">
        <f t="shared" si="25"/>
        <v>1</v>
      </c>
      <c r="AC54" s="1">
        <f t="shared" si="26"/>
        <v>0.1</v>
      </c>
    </row>
    <row r="55" spans="1:29" x14ac:dyDescent="0.3">
      <c r="A55">
        <v>122374</v>
      </c>
      <c r="B55" t="s">
        <v>55</v>
      </c>
      <c r="C55" t="s">
        <v>75</v>
      </c>
      <c r="D55" s="6">
        <v>10</v>
      </c>
      <c r="E55" s="2">
        <v>0.01</v>
      </c>
      <c r="F55" t="s">
        <v>75</v>
      </c>
      <c r="G55" s="3">
        <v>30</v>
      </c>
      <c r="H55" s="3">
        <f>AVERAGE(D55,G55)</f>
        <v>20</v>
      </c>
      <c r="I55" s="1">
        <v>0.09</v>
      </c>
      <c r="J55" s="1">
        <f t="shared" si="13"/>
        <v>4.9999999999999996E-2</v>
      </c>
      <c r="K55" s="1">
        <v>0</v>
      </c>
      <c r="L55" s="1">
        <f t="shared" si="14"/>
        <v>0</v>
      </c>
      <c r="M55" s="1">
        <f t="shared" si="28"/>
        <v>0</v>
      </c>
      <c r="N55" s="1">
        <f t="shared" si="29"/>
        <v>0</v>
      </c>
      <c r="O55" s="1">
        <f t="shared" si="30"/>
        <v>0</v>
      </c>
      <c r="P55" s="1">
        <f t="shared" si="31"/>
        <v>1</v>
      </c>
      <c r="Q55" s="1">
        <f t="shared" si="32"/>
        <v>0.1</v>
      </c>
      <c r="R55" s="1">
        <f t="shared" si="15"/>
        <v>0</v>
      </c>
      <c r="S55" s="1">
        <f t="shared" si="16"/>
        <v>0</v>
      </c>
      <c r="T55" s="1">
        <f t="shared" si="17"/>
        <v>0</v>
      </c>
      <c r="U55" s="1">
        <f t="shared" si="18"/>
        <v>0</v>
      </c>
      <c r="V55" s="1">
        <f t="shared" si="19"/>
        <v>1</v>
      </c>
      <c r="W55" s="1">
        <f t="shared" si="20"/>
        <v>0.3</v>
      </c>
      <c r="X55" s="1">
        <f t="shared" si="21"/>
        <v>0</v>
      </c>
      <c r="Y55" s="1">
        <f t="shared" si="22"/>
        <v>0</v>
      </c>
      <c r="Z55" s="1">
        <f t="shared" si="23"/>
        <v>0</v>
      </c>
      <c r="AA55" s="1">
        <f t="shared" si="24"/>
        <v>0</v>
      </c>
      <c r="AB55" s="1">
        <f t="shared" si="25"/>
        <v>1</v>
      </c>
      <c r="AC55" s="1">
        <f t="shared" si="26"/>
        <v>0.22360679774997896</v>
      </c>
    </row>
    <row r="56" spans="1:29" x14ac:dyDescent="0.3">
      <c r="A56">
        <v>62949</v>
      </c>
      <c r="B56" t="s">
        <v>56</v>
      </c>
      <c r="C56" t="s">
        <v>75</v>
      </c>
      <c r="D56" s="5">
        <v>10</v>
      </c>
      <c r="E56" s="2">
        <v>0.01</v>
      </c>
      <c r="F56" t="s">
        <v>75</v>
      </c>
      <c r="G56" s="4">
        <v>10</v>
      </c>
      <c r="H56" s="4">
        <v>10</v>
      </c>
      <c r="I56" s="2">
        <v>0.01</v>
      </c>
      <c r="J56" s="1">
        <f t="shared" si="13"/>
        <v>0.01</v>
      </c>
      <c r="K56" s="1">
        <v>0</v>
      </c>
      <c r="L56" s="1">
        <f t="shared" si="14"/>
        <v>0</v>
      </c>
      <c r="M56" s="1">
        <f t="shared" si="28"/>
        <v>0</v>
      </c>
      <c r="N56" s="1">
        <f t="shared" si="29"/>
        <v>0</v>
      </c>
      <c r="O56" s="1">
        <f t="shared" si="30"/>
        <v>0</v>
      </c>
      <c r="P56" s="1">
        <f t="shared" si="31"/>
        <v>1</v>
      </c>
      <c r="Q56" s="1">
        <f t="shared" si="32"/>
        <v>0.1</v>
      </c>
      <c r="R56" s="1">
        <f t="shared" si="15"/>
        <v>0</v>
      </c>
      <c r="S56" s="1">
        <f t="shared" si="16"/>
        <v>0</v>
      </c>
      <c r="T56" s="1">
        <f t="shared" si="17"/>
        <v>0</v>
      </c>
      <c r="U56" s="1">
        <f t="shared" si="18"/>
        <v>0</v>
      </c>
      <c r="V56" s="1">
        <f t="shared" si="19"/>
        <v>1</v>
      </c>
      <c r="W56" s="1">
        <f t="shared" si="20"/>
        <v>0.1</v>
      </c>
      <c r="X56" s="1">
        <f t="shared" si="21"/>
        <v>0</v>
      </c>
      <c r="Y56" s="1">
        <f t="shared" si="22"/>
        <v>0</v>
      </c>
      <c r="Z56" s="1">
        <f t="shared" si="23"/>
        <v>0</v>
      </c>
      <c r="AA56" s="1">
        <f t="shared" si="24"/>
        <v>0</v>
      </c>
      <c r="AB56" s="1">
        <f t="shared" si="25"/>
        <v>1</v>
      </c>
      <c r="AC56" s="1">
        <f t="shared" si="26"/>
        <v>0.1</v>
      </c>
    </row>
    <row r="57" spans="1:29" x14ac:dyDescent="0.3">
      <c r="A57">
        <v>122474</v>
      </c>
      <c r="B57" t="s">
        <v>57</v>
      </c>
      <c r="C57" t="s">
        <v>75</v>
      </c>
      <c r="D57" s="5">
        <v>10</v>
      </c>
      <c r="E57" s="2">
        <v>0.01</v>
      </c>
      <c r="F57" t="s">
        <v>75</v>
      </c>
      <c r="G57" s="4">
        <v>10</v>
      </c>
      <c r="H57" s="4">
        <v>10</v>
      </c>
      <c r="I57" s="2">
        <v>0.01</v>
      </c>
      <c r="J57" s="1">
        <f t="shared" si="13"/>
        <v>0.01</v>
      </c>
      <c r="K57" s="1">
        <v>0</v>
      </c>
      <c r="L57" s="1">
        <f t="shared" si="14"/>
        <v>0</v>
      </c>
      <c r="M57" s="1">
        <f t="shared" si="28"/>
        <v>0</v>
      </c>
      <c r="N57" s="1">
        <f t="shared" si="29"/>
        <v>0</v>
      </c>
      <c r="O57" s="1">
        <f t="shared" si="30"/>
        <v>0</v>
      </c>
      <c r="P57" s="1">
        <f t="shared" si="31"/>
        <v>1</v>
      </c>
      <c r="Q57" s="1">
        <f t="shared" si="32"/>
        <v>0.1</v>
      </c>
      <c r="R57" s="1">
        <f t="shared" si="15"/>
        <v>0</v>
      </c>
      <c r="S57" s="1">
        <f t="shared" si="16"/>
        <v>0</v>
      </c>
      <c r="T57" s="1">
        <f t="shared" si="17"/>
        <v>0</v>
      </c>
      <c r="U57" s="1">
        <f t="shared" si="18"/>
        <v>0</v>
      </c>
      <c r="V57" s="1">
        <f t="shared" si="19"/>
        <v>1</v>
      </c>
      <c r="W57" s="1">
        <f t="shared" si="20"/>
        <v>0.1</v>
      </c>
      <c r="X57" s="1">
        <f t="shared" si="21"/>
        <v>0</v>
      </c>
      <c r="Y57" s="1">
        <f t="shared" si="22"/>
        <v>0</v>
      </c>
      <c r="Z57" s="1">
        <f t="shared" si="23"/>
        <v>0</v>
      </c>
      <c r="AA57" s="1">
        <f t="shared" si="24"/>
        <v>0</v>
      </c>
      <c r="AB57" s="1">
        <f t="shared" si="25"/>
        <v>1</v>
      </c>
      <c r="AC57" s="1">
        <f t="shared" si="26"/>
        <v>0.1</v>
      </c>
    </row>
    <row r="58" spans="1:29" x14ac:dyDescent="0.3">
      <c r="A58">
        <v>107427</v>
      </c>
      <c r="B58" t="s">
        <v>58</v>
      </c>
      <c r="C58" t="s">
        <v>75</v>
      </c>
      <c r="D58" s="5">
        <v>5</v>
      </c>
      <c r="E58" s="2">
        <v>2.5000000000000001E-3</v>
      </c>
      <c r="F58" t="s">
        <v>75</v>
      </c>
      <c r="G58" s="4">
        <v>5</v>
      </c>
      <c r="H58" s="4">
        <v>5</v>
      </c>
      <c r="I58" s="2">
        <v>2.5000000000000001E-3</v>
      </c>
      <c r="J58" s="1">
        <f t="shared" si="13"/>
        <v>2.5000000000000001E-3</v>
      </c>
      <c r="K58" s="1">
        <v>0</v>
      </c>
      <c r="L58" s="1">
        <f t="shared" si="14"/>
        <v>0</v>
      </c>
      <c r="M58" s="1">
        <f t="shared" si="28"/>
        <v>0</v>
      </c>
      <c r="N58" s="1">
        <f t="shared" si="29"/>
        <v>0</v>
      </c>
      <c r="O58" s="1">
        <f t="shared" si="30"/>
        <v>0</v>
      </c>
      <c r="P58" s="1">
        <f t="shared" si="31"/>
        <v>1</v>
      </c>
      <c r="Q58" s="1">
        <f t="shared" si="32"/>
        <v>0.05</v>
      </c>
      <c r="R58" s="1">
        <f t="shared" si="15"/>
        <v>0</v>
      </c>
      <c r="S58" s="1">
        <f t="shared" si="16"/>
        <v>0</v>
      </c>
      <c r="T58" s="1">
        <f t="shared" si="17"/>
        <v>0</v>
      </c>
      <c r="U58" s="1">
        <f t="shared" si="18"/>
        <v>0</v>
      </c>
      <c r="V58" s="1">
        <f t="shared" si="19"/>
        <v>1</v>
      </c>
      <c r="W58" s="1">
        <f t="shared" si="20"/>
        <v>0.05</v>
      </c>
      <c r="X58" s="1">
        <f t="shared" si="21"/>
        <v>0</v>
      </c>
      <c r="Y58" s="1">
        <f t="shared" si="22"/>
        <v>0</v>
      </c>
      <c r="Z58" s="1">
        <f t="shared" si="23"/>
        <v>0</v>
      </c>
      <c r="AA58" s="1">
        <f t="shared" si="24"/>
        <v>0</v>
      </c>
      <c r="AB58" s="1">
        <f t="shared" si="25"/>
        <v>1</v>
      </c>
      <c r="AC58" s="1">
        <f t="shared" si="26"/>
        <v>0.05</v>
      </c>
    </row>
    <row r="59" spans="1:29" x14ac:dyDescent="0.3">
      <c r="A59">
        <v>103959</v>
      </c>
      <c r="B59" t="s">
        <v>59</v>
      </c>
      <c r="C59" t="s">
        <v>75</v>
      </c>
      <c r="D59" s="6">
        <v>90</v>
      </c>
      <c r="E59" s="2">
        <v>0.81</v>
      </c>
      <c r="F59" t="s">
        <v>75</v>
      </c>
      <c r="G59" s="3">
        <v>10</v>
      </c>
      <c r="H59" s="3">
        <f>AVERAGE(D59,G59)</f>
        <v>50</v>
      </c>
      <c r="I59" s="1">
        <v>0.01</v>
      </c>
      <c r="J59" s="1">
        <f t="shared" si="13"/>
        <v>0.41000000000000003</v>
      </c>
      <c r="K59" s="1">
        <v>0</v>
      </c>
      <c r="L59" s="1">
        <f t="shared" si="14"/>
        <v>1</v>
      </c>
      <c r="M59" s="1">
        <f t="shared" si="28"/>
        <v>0</v>
      </c>
      <c r="N59" s="1">
        <f t="shared" si="29"/>
        <v>1</v>
      </c>
      <c r="O59" s="1">
        <f t="shared" si="30"/>
        <v>0</v>
      </c>
      <c r="P59" s="1">
        <f t="shared" si="31"/>
        <v>0</v>
      </c>
      <c r="Q59" s="1">
        <f t="shared" si="32"/>
        <v>0.9</v>
      </c>
      <c r="R59" s="1">
        <f t="shared" si="15"/>
        <v>0</v>
      </c>
      <c r="S59" s="1">
        <f t="shared" si="16"/>
        <v>0</v>
      </c>
      <c r="T59" s="1">
        <f t="shared" si="17"/>
        <v>0</v>
      </c>
      <c r="U59" s="1">
        <f t="shared" si="18"/>
        <v>0</v>
      </c>
      <c r="V59" s="1">
        <f t="shared" si="19"/>
        <v>1</v>
      </c>
      <c r="W59" s="1">
        <f t="shared" si="20"/>
        <v>0.1</v>
      </c>
      <c r="X59" s="1">
        <f t="shared" si="21"/>
        <v>1</v>
      </c>
      <c r="Y59" s="1">
        <f t="shared" si="22"/>
        <v>0</v>
      </c>
      <c r="Z59" s="1">
        <f t="shared" si="23"/>
        <v>1</v>
      </c>
      <c r="AA59" s="1">
        <f t="shared" si="24"/>
        <v>0</v>
      </c>
      <c r="AB59" s="1">
        <f t="shared" si="25"/>
        <v>0</v>
      </c>
      <c r="AC59" s="1">
        <f t="shared" si="26"/>
        <v>0.6403124237432849</v>
      </c>
    </row>
    <row r="60" spans="1:29" x14ac:dyDescent="0.3">
      <c r="A60">
        <v>101420</v>
      </c>
      <c r="B60" t="s">
        <v>60</v>
      </c>
      <c r="C60" t="s">
        <v>75</v>
      </c>
      <c r="D60" s="6">
        <v>10</v>
      </c>
      <c r="E60" s="2">
        <v>0.01</v>
      </c>
      <c r="F60" t="s">
        <v>75</v>
      </c>
      <c r="G60" s="3">
        <v>5</v>
      </c>
      <c r="H60" s="3">
        <f>AVERAGE(D60,G60)</f>
        <v>7.5</v>
      </c>
      <c r="I60" s="1">
        <v>2.5000000000000001E-3</v>
      </c>
      <c r="J60" s="1">
        <f t="shared" si="13"/>
        <v>6.2500000000000003E-3</v>
      </c>
      <c r="K60" s="1">
        <v>0</v>
      </c>
      <c r="L60" s="1">
        <f t="shared" si="14"/>
        <v>0</v>
      </c>
      <c r="M60" s="1">
        <f t="shared" si="28"/>
        <v>0</v>
      </c>
      <c r="N60" s="1">
        <f t="shared" si="29"/>
        <v>0</v>
      </c>
      <c r="O60" s="1">
        <f t="shared" si="30"/>
        <v>0</v>
      </c>
      <c r="P60" s="1">
        <f t="shared" si="31"/>
        <v>1</v>
      </c>
      <c r="Q60" s="1">
        <f t="shared" si="32"/>
        <v>0.1</v>
      </c>
      <c r="R60" s="1">
        <f t="shared" si="15"/>
        <v>0</v>
      </c>
      <c r="S60" s="1">
        <f t="shared" si="16"/>
        <v>0</v>
      </c>
      <c r="T60" s="1">
        <f t="shared" si="17"/>
        <v>0</v>
      </c>
      <c r="U60" s="1">
        <f t="shared" si="18"/>
        <v>0</v>
      </c>
      <c r="V60" s="1">
        <f t="shared" si="19"/>
        <v>1</v>
      </c>
      <c r="W60" s="1">
        <f t="shared" si="20"/>
        <v>0.05</v>
      </c>
      <c r="X60" s="1">
        <f t="shared" si="21"/>
        <v>0</v>
      </c>
      <c r="Y60" s="1">
        <f t="shared" si="22"/>
        <v>0</v>
      </c>
      <c r="Z60" s="1">
        <f t="shared" si="23"/>
        <v>0</v>
      </c>
      <c r="AA60" s="1">
        <f t="shared" si="24"/>
        <v>0</v>
      </c>
      <c r="AB60" s="1">
        <f t="shared" si="25"/>
        <v>1</v>
      </c>
      <c r="AC60" s="1">
        <f t="shared" si="26"/>
        <v>7.9056941504209485E-2</v>
      </c>
    </row>
    <row r="61" spans="1:29" x14ac:dyDescent="0.3">
      <c r="A61">
        <v>148149</v>
      </c>
      <c r="B61" t="s">
        <v>61</v>
      </c>
      <c r="C61" t="s">
        <v>75</v>
      </c>
      <c r="D61" s="6">
        <v>5</v>
      </c>
      <c r="E61" s="2">
        <v>2.5000000000000001E-3</v>
      </c>
      <c r="F61" t="s">
        <v>75</v>
      </c>
      <c r="G61" s="3">
        <v>10</v>
      </c>
      <c r="H61" s="3">
        <f>AVERAGE(D61,G61)</f>
        <v>7.5</v>
      </c>
      <c r="I61" s="1">
        <v>0.01</v>
      </c>
      <c r="J61" s="1">
        <f t="shared" si="13"/>
        <v>6.2500000000000003E-3</v>
      </c>
      <c r="K61" s="1">
        <v>0</v>
      </c>
      <c r="L61" s="1">
        <f t="shared" si="14"/>
        <v>0</v>
      </c>
      <c r="M61" s="1">
        <f t="shared" si="28"/>
        <v>0</v>
      </c>
      <c r="N61" s="1">
        <f t="shared" si="29"/>
        <v>0</v>
      </c>
      <c r="O61" s="1">
        <f t="shared" si="30"/>
        <v>0</v>
      </c>
      <c r="P61" s="1">
        <f t="shared" si="31"/>
        <v>1</v>
      </c>
      <c r="Q61" s="1">
        <f t="shared" si="32"/>
        <v>0.05</v>
      </c>
      <c r="R61" s="1">
        <f t="shared" si="15"/>
        <v>0</v>
      </c>
      <c r="S61" s="1">
        <f t="shared" si="16"/>
        <v>0</v>
      </c>
      <c r="T61" s="1">
        <f t="shared" si="17"/>
        <v>0</v>
      </c>
      <c r="U61" s="1">
        <f t="shared" si="18"/>
        <v>0</v>
      </c>
      <c r="V61" s="1">
        <f t="shared" si="19"/>
        <v>1</v>
      </c>
      <c r="W61" s="1">
        <f t="shared" si="20"/>
        <v>0.1</v>
      </c>
      <c r="X61" s="1">
        <f t="shared" si="21"/>
        <v>0</v>
      </c>
      <c r="Y61" s="1">
        <f t="shared" si="22"/>
        <v>0</v>
      </c>
      <c r="Z61" s="1">
        <f t="shared" si="23"/>
        <v>0</v>
      </c>
      <c r="AA61" s="1">
        <f t="shared" si="24"/>
        <v>0</v>
      </c>
      <c r="AB61" s="1">
        <f t="shared" si="25"/>
        <v>1</v>
      </c>
      <c r="AC61" s="1">
        <f t="shared" si="26"/>
        <v>7.9056941504209485E-2</v>
      </c>
    </row>
    <row r="62" spans="1:29" x14ac:dyDescent="0.3">
      <c r="A62">
        <v>95619</v>
      </c>
      <c r="B62" t="s">
        <v>62</v>
      </c>
      <c r="C62" t="s">
        <v>75</v>
      </c>
      <c r="D62" s="5">
        <v>10</v>
      </c>
      <c r="E62" s="2">
        <v>0.01</v>
      </c>
      <c r="F62" t="s">
        <v>75</v>
      </c>
      <c r="G62" s="4">
        <v>10</v>
      </c>
      <c r="H62" s="4">
        <v>10</v>
      </c>
      <c r="I62" s="2">
        <v>0.01</v>
      </c>
      <c r="J62" s="1">
        <f t="shared" si="13"/>
        <v>0.01</v>
      </c>
      <c r="K62" s="1">
        <v>0</v>
      </c>
      <c r="L62" s="1">
        <f t="shared" si="14"/>
        <v>0</v>
      </c>
      <c r="M62" s="1">
        <f t="shared" si="28"/>
        <v>0</v>
      </c>
      <c r="N62" s="1">
        <f t="shared" si="29"/>
        <v>0</v>
      </c>
      <c r="O62" s="1">
        <f t="shared" si="30"/>
        <v>0</v>
      </c>
      <c r="P62" s="1">
        <f t="shared" si="31"/>
        <v>1</v>
      </c>
      <c r="Q62" s="1">
        <f t="shared" si="32"/>
        <v>0.1</v>
      </c>
      <c r="R62" s="1">
        <f t="shared" si="15"/>
        <v>0</v>
      </c>
      <c r="S62" s="1">
        <f t="shared" si="16"/>
        <v>0</v>
      </c>
      <c r="T62" s="1">
        <f t="shared" si="17"/>
        <v>0</v>
      </c>
      <c r="U62" s="1">
        <f t="shared" si="18"/>
        <v>0</v>
      </c>
      <c r="V62" s="1">
        <f t="shared" si="19"/>
        <v>1</v>
      </c>
      <c r="W62" s="1">
        <f t="shared" si="20"/>
        <v>0.1</v>
      </c>
      <c r="X62" s="1">
        <f t="shared" si="21"/>
        <v>0</v>
      </c>
      <c r="Y62" s="1">
        <f t="shared" si="22"/>
        <v>0</v>
      </c>
      <c r="Z62" s="1">
        <f t="shared" si="23"/>
        <v>0</v>
      </c>
      <c r="AA62" s="1">
        <f t="shared" si="24"/>
        <v>0</v>
      </c>
      <c r="AB62" s="1">
        <f t="shared" si="25"/>
        <v>1</v>
      </c>
      <c r="AC62" s="1">
        <f t="shared" si="26"/>
        <v>0.1</v>
      </c>
    </row>
    <row r="63" spans="1:29" x14ac:dyDescent="0.3">
      <c r="A63">
        <v>105245</v>
      </c>
      <c r="B63" t="s">
        <v>63</v>
      </c>
      <c r="C63" t="s">
        <v>75</v>
      </c>
      <c r="D63" s="6">
        <v>5</v>
      </c>
      <c r="E63" s="2">
        <v>2.5000000000000001E-3</v>
      </c>
      <c r="F63" t="s">
        <v>75</v>
      </c>
      <c r="G63" s="3">
        <v>10</v>
      </c>
      <c r="H63" s="3">
        <f>AVERAGE(D63,G63)</f>
        <v>7.5</v>
      </c>
      <c r="I63" s="1">
        <v>0.01</v>
      </c>
      <c r="J63" s="1">
        <f t="shared" si="13"/>
        <v>6.2500000000000003E-3</v>
      </c>
      <c r="K63" s="1">
        <v>0</v>
      </c>
      <c r="L63" s="1">
        <f t="shared" si="14"/>
        <v>0</v>
      </c>
      <c r="M63" s="1">
        <f t="shared" si="28"/>
        <v>0</v>
      </c>
      <c r="N63" s="1">
        <f t="shared" si="29"/>
        <v>0</v>
      </c>
      <c r="O63" s="1">
        <f t="shared" si="30"/>
        <v>0</v>
      </c>
      <c r="P63" s="1">
        <f t="shared" si="31"/>
        <v>1</v>
      </c>
      <c r="Q63" s="1">
        <f t="shared" si="32"/>
        <v>0.05</v>
      </c>
      <c r="R63" s="1">
        <f t="shared" si="15"/>
        <v>0</v>
      </c>
      <c r="S63" s="1">
        <f t="shared" si="16"/>
        <v>0</v>
      </c>
      <c r="T63" s="1">
        <f t="shared" si="17"/>
        <v>0</v>
      </c>
      <c r="U63" s="1">
        <f t="shared" si="18"/>
        <v>0</v>
      </c>
      <c r="V63" s="1">
        <f t="shared" si="19"/>
        <v>1</v>
      </c>
      <c r="W63" s="1">
        <f t="shared" si="20"/>
        <v>0.1</v>
      </c>
      <c r="X63" s="1">
        <f t="shared" si="21"/>
        <v>0</v>
      </c>
      <c r="Y63" s="1">
        <f t="shared" si="22"/>
        <v>0</v>
      </c>
      <c r="Z63" s="1">
        <f t="shared" si="23"/>
        <v>0</v>
      </c>
      <c r="AA63" s="1">
        <f t="shared" si="24"/>
        <v>0</v>
      </c>
      <c r="AB63" s="1">
        <f t="shared" si="25"/>
        <v>1</v>
      </c>
      <c r="AC63" s="1">
        <f t="shared" si="26"/>
        <v>7.9056941504209485E-2</v>
      </c>
    </row>
    <row r="64" spans="1:29" x14ac:dyDescent="0.3">
      <c r="A64">
        <v>72376</v>
      </c>
      <c r="B64" t="s">
        <v>64</v>
      </c>
      <c r="C64" t="s">
        <v>75</v>
      </c>
      <c r="D64" s="6">
        <v>10</v>
      </c>
      <c r="E64" s="2">
        <v>0.01</v>
      </c>
      <c r="F64" t="s">
        <v>75</v>
      </c>
      <c r="G64" s="3">
        <v>20</v>
      </c>
      <c r="H64" s="3">
        <f>AVERAGE(D64,G64)</f>
        <v>15</v>
      </c>
      <c r="I64" s="1">
        <v>0.04</v>
      </c>
      <c r="J64" s="1">
        <f t="shared" si="13"/>
        <v>2.5000000000000001E-2</v>
      </c>
      <c r="K64" s="1">
        <v>0</v>
      </c>
      <c r="L64" s="1">
        <f t="shared" si="14"/>
        <v>0</v>
      </c>
      <c r="M64" s="1">
        <f t="shared" si="28"/>
        <v>0</v>
      </c>
      <c r="N64" s="1">
        <f t="shared" si="29"/>
        <v>0</v>
      </c>
      <c r="O64" s="1">
        <f t="shared" si="30"/>
        <v>0</v>
      </c>
      <c r="P64" s="1">
        <f t="shared" si="31"/>
        <v>1</v>
      </c>
      <c r="Q64" s="1">
        <f t="shared" si="32"/>
        <v>0.1</v>
      </c>
      <c r="R64" s="1">
        <f t="shared" si="15"/>
        <v>0</v>
      </c>
      <c r="S64" s="1">
        <f t="shared" si="16"/>
        <v>0</v>
      </c>
      <c r="T64" s="1">
        <f t="shared" si="17"/>
        <v>0</v>
      </c>
      <c r="U64" s="1">
        <f t="shared" si="18"/>
        <v>0</v>
      </c>
      <c r="V64" s="1">
        <f t="shared" si="19"/>
        <v>1</v>
      </c>
      <c r="W64" s="1">
        <f t="shared" si="20"/>
        <v>0.2</v>
      </c>
      <c r="X64" s="1">
        <f t="shared" si="21"/>
        <v>0</v>
      </c>
      <c r="Y64" s="1">
        <f t="shared" si="22"/>
        <v>0</v>
      </c>
      <c r="Z64" s="1">
        <f t="shared" si="23"/>
        <v>0</v>
      </c>
      <c r="AA64" s="1">
        <f t="shared" si="24"/>
        <v>0</v>
      </c>
      <c r="AB64" s="1">
        <f t="shared" si="25"/>
        <v>1</v>
      </c>
      <c r="AC64" s="1">
        <f t="shared" si="26"/>
        <v>0.15811388300841897</v>
      </c>
    </row>
    <row r="65" spans="1:29" x14ac:dyDescent="0.3">
      <c r="A65">
        <v>167371</v>
      </c>
      <c r="B65" t="s">
        <v>65</v>
      </c>
      <c r="C65" t="s">
        <v>75</v>
      </c>
      <c r="D65" s="5">
        <v>10</v>
      </c>
      <c r="E65" s="2">
        <v>0.01</v>
      </c>
      <c r="F65" t="s">
        <v>75</v>
      </c>
      <c r="G65" s="4">
        <v>10</v>
      </c>
      <c r="H65" s="4">
        <v>10</v>
      </c>
      <c r="I65" s="2">
        <v>0.01</v>
      </c>
      <c r="J65" s="1">
        <f t="shared" si="13"/>
        <v>0.01</v>
      </c>
      <c r="K65" s="1">
        <v>0</v>
      </c>
      <c r="L65" s="1">
        <f t="shared" si="14"/>
        <v>0</v>
      </c>
      <c r="M65" s="1">
        <f t="shared" si="28"/>
        <v>0</v>
      </c>
      <c r="N65" s="1">
        <f t="shared" si="29"/>
        <v>0</v>
      </c>
      <c r="O65" s="1">
        <f t="shared" si="30"/>
        <v>0</v>
      </c>
      <c r="P65" s="1">
        <f t="shared" si="31"/>
        <v>1</v>
      </c>
      <c r="Q65" s="1">
        <f t="shared" si="32"/>
        <v>0.1</v>
      </c>
      <c r="R65" s="1">
        <f t="shared" si="15"/>
        <v>0</v>
      </c>
      <c r="S65" s="1">
        <f t="shared" si="16"/>
        <v>0</v>
      </c>
      <c r="T65" s="1">
        <f t="shared" si="17"/>
        <v>0</v>
      </c>
      <c r="U65" s="1">
        <f t="shared" si="18"/>
        <v>0</v>
      </c>
      <c r="V65" s="1">
        <f t="shared" si="19"/>
        <v>1</v>
      </c>
      <c r="W65" s="1">
        <f t="shared" si="20"/>
        <v>0.1</v>
      </c>
      <c r="X65" s="1">
        <f t="shared" si="21"/>
        <v>0</v>
      </c>
      <c r="Y65" s="1">
        <f t="shared" si="22"/>
        <v>0</v>
      </c>
      <c r="Z65" s="1">
        <f t="shared" si="23"/>
        <v>0</v>
      </c>
      <c r="AA65" s="1">
        <f t="shared" si="24"/>
        <v>0</v>
      </c>
      <c r="AB65" s="1">
        <f t="shared" si="25"/>
        <v>1</v>
      </c>
      <c r="AC65" s="1">
        <f t="shared" si="26"/>
        <v>0.1</v>
      </c>
    </row>
    <row r="66" spans="1:29" x14ac:dyDescent="0.3">
      <c r="A66">
        <v>95691</v>
      </c>
      <c r="B66" t="s">
        <v>66</v>
      </c>
      <c r="C66" t="s">
        <v>75</v>
      </c>
      <c r="D66" s="5">
        <v>10</v>
      </c>
      <c r="E66" s="2">
        <v>0.01</v>
      </c>
      <c r="F66" t="s">
        <v>75</v>
      </c>
      <c r="G66" s="4">
        <v>10</v>
      </c>
      <c r="H66" s="4">
        <v>10</v>
      </c>
      <c r="I66" s="2">
        <v>0.01</v>
      </c>
      <c r="J66" s="1">
        <f t="shared" si="13"/>
        <v>0.01</v>
      </c>
      <c r="K66" s="1">
        <v>0</v>
      </c>
      <c r="L66" s="1">
        <f t="shared" si="14"/>
        <v>0</v>
      </c>
      <c r="M66" s="1">
        <f t="shared" si="28"/>
        <v>0</v>
      </c>
      <c r="N66" s="1">
        <f t="shared" si="29"/>
        <v>0</v>
      </c>
      <c r="O66" s="1">
        <f t="shared" si="30"/>
        <v>0</v>
      </c>
      <c r="P66" s="1">
        <f t="shared" si="31"/>
        <v>1</v>
      </c>
      <c r="Q66" s="1">
        <f t="shared" si="32"/>
        <v>0.1</v>
      </c>
      <c r="R66" s="1">
        <f t="shared" si="15"/>
        <v>0</v>
      </c>
      <c r="S66" s="1">
        <f t="shared" si="16"/>
        <v>0</v>
      </c>
      <c r="T66" s="1">
        <f t="shared" si="17"/>
        <v>0</v>
      </c>
      <c r="U66" s="1">
        <f t="shared" si="18"/>
        <v>0</v>
      </c>
      <c r="V66" s="1">
        <f t="shared" si="19"/>
        <v>1</v>
      </c>
      <c r="W66" s="1">
        <f t="shared" si="20"/>
        <v>0.1</v>
      </c>
      <c r="X66" s="1">
        <f t="shared" si="21"/>
        <v>0</v>
      </c>
      <c r="Y66" s="1">
        <f t="shared" si="22"/>
        <v>0</v>
      </c>
      <c r="Z66" s="1">
        <f t="shared" si="23"/>
        <v>0</v>
      </c>
      <c r="AA66" s="1">
        <f t="shared" si="24"/>
        <v>0</v>
      </c>
      <c r="AB66" s="1">
        <f t="shared" si="25"/>
        <v>1</v>
      </c>
      <c r="AC66" s="1">
        <f t="shared" si="26"/>
        <v>0.1</v>
      </c>
    </row>
    <row r="67" spans="1:29" x14ac:dyDescent="0.3">
      <c r="A67">
        <v>129432</v>
      </c>
      <c r="B67" t="s">
        <v>67</v>
      </c>
      <c r="C67" t="s">
        <v>75</v>
      </c>
      <c r="D67" s="5">
        <v>10</v>
      </c>
      <c r="E67" s="2">
        <v>0.01</v>
      </c>
      <c r="F67" t="s">
        <v>75</v>
      </c>
      <c r="G67" s="4">
        <v>10</v>
      </c>
      <c r="H67" s="4">
        <v>10</v>
      </c>
      <c r="I67" s="2">
        <v>0.01</v>
      </c>
      <c r="J67" s="1">
        <f t="shared" ref="J67:J71" si="33">AVERAGE(E67,I67)</f>
        <v>0.01</v>
      </c>
      <c r="K67" s="1">
        <v>0</v>
      </c>
      <c r="L67" s="1">
        <f t="shared" ref="L67:L71" si="34">IF(D67&gt;=50,1,0)</f>
        <v>0</v>
      </c>
      <c r="M67" s="1">
        <f t="shared" si="28"/>
        <v>0</v>
      </c>
      <c r="N67" s="1">
        <f t="shared" si="29"/>
        <v>0</v>
      </c>
      <c r="O67" s="1">
        <f t="shared" si="30"/>
        <v>0</v>
      </c>
      <c r="P67" s="1">
        <f t="shared" si="31"/>
        <v>1</v>
      </c>
      <c r="Q67" s="1">
        <f t="shared" si="32"/>
        <v>0.1</v>
      </c>
      <c r="R67" s="1">
        <f t="shared" ref="R67:R71" si="35">IF(G67&gt;=50,1,0)</f>
        <v>0</v>
      </c>
      <c r="S67" s="1">
        <f t="shared" ref="S67:S71" si="36">IF(AND($K67=1,R67=1),1,0)</f>
        <v>0</v>
      </c>
      <c r="T67" s="1">
        <f t="shared" ref="T67:T71" si="37">IF(AND($K67=0,R67=1),1,0)</f>
        <v>0</v>
      </c>
      <c r="U67" s="1">
        <f t="shared" ref="U67:U71" si="38">IF(AND($K67=1,R67=0),1,0)</f>
        <v>0</v>
      </c>
      <c r="V67" s="1">
        <f t="shared" ref="V67:V71" si="39">IF(AND($K67=0,R67=0),1,0)</f>
        <v>1</v>
      </c>
      <c r="W67" s="1">
        <f t="shared" ref="W67:W71" si="40">SQRT($I67)</f>
        <v>0.1</v>
      </c>
      <c r="X67" s="1">
        <f t="shared" ref="X67:X71" si="41">IF(H67&gt;=50,1,0)</f>
        <v>0</v>
      </c>
      <c r="Y67" s="1">
        <f t="shared" ref="Y67:Y71" si="42">IF(AND($K67=1,X67=1),1,0)</f>
        <v>0</v>
      </c>
      <c r="Z67" s="1">
        <f t="shared" ref="Z67:Z71" si="43">IF(AND($K67=0,X67=1),1,0)</f>
        <v>0</v>
      </c>
      <c r="AA67" s="1">
        <f t="shared" ref="AA67:AA71" si="44">IF(AND($K67=1,X67=0),1,0)</f>
        <v>0</v>
      </c>
      <c r="AB67" s="1">
        <f t="shared" ref="AB67:AB71" si="45">IF(AND($K67=0,X67=0),1,0)</f>
        <v>1</v>
      </c>
      <c r="AC67" s="1">
        <f t="shared" ref="AC67:AC71" si="46">SQRT($J67)</f>
        <v>0.1</v>
      </c>
    </row>
    <row r="68" spans="1:29" x14ac:dyDescent="0.3">
      <c r="A68">
        <v>129059</v>
      </c>
      <c r="B68" t="s">
        <v>68</v>
      </c>
      <c r="C68" t="s">
        <v>75</v>
      </c>
      <c r="D68" s="5">
        <v>10</v>
      </c>
      <c r="E68" s="2">
        <v>0.01</v>
      </c>
      <c r="F68" t="s">
        <v>75</v>
      </c>
      <c r="G68" s="4">
        <v>10</v>
      </c>
      <c r="H68" s="4">
        <v>10</v>
      </c>
      <c r="I68" s="2">
        <v>0.01</v>
      </c>
      <c r="J68" s="1">
        <f t="shared" si="33"/>
        <v>0.01</v>
      </c>
      <c r="K68" s="1">
        <v>0</v>
      </c>
      <c r="L68" s="1">
        <f t="shared" si="34"/>
        <v>0</v>
      </c>
      <c r="M68" s="1">
        <f t="shared" si="28"/>
        <v>0</v>
      </c>
      <c r="N68" s="1">
        <f t="shared" si="29"/>
        <v>0</v>
      </c>
      <c r="O68" s="1">
        <f t="shared" si="30"/>
        <v>0</v>
      </c>
      <c r="P68" s="1">
        <f t="shared" si="31"/>
        <v>1</v>
      </c>
      <c r="Q68" s="1">
        <f t="shared" si="32"/>
        <v>0.1</v>
      </c>
      <c r="R68" s="1">
        <f t="shared" si="35"/>
        <v>0</v>
      </c>
      <c r="S68" s="1">
        <f t="shared" si="36"/>
        <v>0</v>
      </c>
      <c r="T68" s="1">
        <f t="shared" si="37"/>
        <v>0</v>
      </c>
      <c r="U68" s="1">
        <f t="shared" si="38"/>
        <v>0</v>
      </c>
      <c r="V68" s="1">
        <f t="shared" si="39"/>
        <v>1</v>
      </c>
      <c r="W68" s="1">
        <f t="shared" si="40"/>
        <v>0.1</v>
      </c>
      <c r="X68" s="1">
        <f t="shared" si="41"/>
        <v>0</v>
      </c>
      <c r="Y68" s="1">
        <f t="shared" si="42"/>
        <v>0</v>
      </c>
      <c r="Z68" s="1">
        <f t="shared" si="43"/>
        <v>0</v>
      </c>
      <c r="AA68" s="1">
        <f t="shared" si="44"/>
        <v>0</v>
      </c>
      <c r="AB68" s="1">
        <f t="shared" si="45"/>
        <v>1</v>
      </c>
      <c r="AC68" s="1">
        <f t="shared" si="46"/>
        <v>0.1</v>
      </c>
    </row>
    <row r="69" spans="1:29" x14ac:dyDescent="0.3">
      <c r="A69">
        <v>125438</v>
      </c>
      <c r="B69" t="s">
        <v>69</v>
      </c>
      <c r="C69" t="s">
        <v>75</v>
      </c>
      <c r="D69" s="6">
        <v>10</v>
      </c>
      <c r="E69" s="2">
        <v>0.01</v>
      </c>
      <c r="F69" t="s">
        <v>75</v>
      </c>
      <c r="G69" s="3">
        <v>80</v>
      </c>
      <c r="H69" s="3">
        <f>AVERAGE(D69,G69)</f>
        <v>45</v>
      </c>
      <c r="I69" s="1">
        <v>0.64</v>
      </c>
      <c r="J69" s="1">
        <f t="shared" si="33"/>
        <v>0.32500000000000001</v>
      </c>
      <c r="K69" s="1">
        <v>0</v>
      </c>
      <c r="L69" s="1">
        <f t="shared" si="34"/>
        <v>0</v>
      </c>
      <c r="M69" s="1">
        <f t="shared" si="28"/>
        <v>0</v>
      </c>
      <c r="N69" s="1">
        <f t="shared" si="29"/>
        <v>0</v>
      </c>
      <c r="O69" s="1">
        <f t="shared" si="30"/>
        <v>0</v>
      </c>
      <c r="P69" s="1">
        <f t="shared" si="31"/>
        <v>1</v>
      </c>
      <c r="Q69" s="1">
        <f t="shared" si="32"/>
        <v>0.1</v>
      </c>
      <c r="R69" s="1">
        <f t="shared" si="35"/>
        <v>1</v>
      </c>
      <c r="S69" s="1">
        <f t="shared" si="36"/>
        <v>0</v>
      </c>
      <c r="T69" s="1">
        <f t="shared" si="37"/>
        <v>1</v>
      </c>
      <c r="U69" s="1">
        <f t="shared" si="38"/>
        <v>0</v>
      </c>
      <c r="V69" s="1">
        <f t="shared" si="39"/>
        <v>0</v>
      </c>
      <c r="W69" s="1">
        <f t="shared" si="40"/>
        <v>0.8</v>
      </c>
      <c r="X69" s="1">
        <f t="shared" si="41"/>
        <v>0</v>
      </c>
      <c r="Y69" s="1">
        <f t="shared" si="42"/>
        <v>0</v>
      </c>
      <c r="Z69" s="1">
        <f t="shared" si="43"/>
        <v>0</v>
      </c>
      <c r="AA69" s="1">
        <f t="shared" si="44"/>
        <v>0</v>
      </c>
      <c r="AB69" s="1">
        <f t="shared" si="45"/>
        <v>1</v>
      </c>
      <c r="AC69" s="1">
        <f t="shared" si="46"/>
        <v>0.57008771254956903</v>
      </c>
    </row>
    <row r="70" spans="1:29" x14ac:dyDescent="0.3">
      <c r="A70">
        <v>94993</v>
      </c>
      <c r="B70" t="s">
        <v>70</v>
      </c>
      <c r="C70" t="s">
        <v>75</v>
      </c>
      <c r="D70" s="6">
        <v>5</v>
      </c>
      <c r="E70" s="2">
        <v>2.5000000000000001E-3</v>
      </c>
      <c r="F70" t="s">
        <v>75</v>
      </c>
      <c r="G70" s="3">
        <v>10</v>
      </c>
      <c r="H70" s="3">
        <f>AVERAGE(D70,G70)</f>
        <v>7.5</v>
      </c>
      <c r="I70" s="1">
        <v>0.01</v>
      </c>
      <c r="J70" s="1">
        <f t="shared" si="33"/>
        <v>6.2500000000000003E-3</v>
      </c>
      <c r="K70" s="1">
        <v>0</v>
      </c>
      <c r="L70" s="1">
        <f t="shared" si="34"/>
        <v>0</v>
      </c>
      <c r="M70" s="1">
        <f t="shared" si="28"/>
        <v>0</v>
      </c>
      <c r="N70" s="1">
        <f t="shared" si="29"/>
        <v>0</v>
      </c>
      <c r="O70" s="1">
        <f t="shared" si="30"/>
        <v>0</v>
      </c>
      <c r="P70" s="1">
        <f t="shared" si="31"/>
        <v>1</v>
      </c>
      <c r="Q70" s="1">
        <f t="shared" si="32"/>
        <v>0.05</v>
      </c>
      <c r="R70" s="1">
        <f t="shared" si="35"/>
        <v>0</v>
      </c>
      <c r="S70" s="1">
        <f t="shared" si="36"/>
        <v>0</v>
      </c>
      <c r="T70" s="1">
        <f t="shared" si="37"/>
        <v>0</v>
      </c>
      <c r="U70" s="1">
        <f t="shared" si="38"/>
        <v>0</v>
      </c>
      <c r="V70" s="1">
        <f t="shared" si="39"/>
        <v>1</v>
      </c>
      <c r="W70" s="1">
        <f t="shared" si="40"/>
        <v>0.1</v>
      </c>
      <c r="X70" s="1">
        <f t="shared" si="41"/>
        <v>0</v>
      </c>
      <c r="Y70" s="1">
        <f t="shared" si="42"/>
        <v>0</v>
      </c>
      <c r="Z70" s="1">
        <f t="shared" si="43"/>
        <v>0</v>
      </c>
      <c r="AA70" s="1">
        <f t="shared" si="44"/>
        <v>0</v>
      </c>
      <c r="AB70" s="1">
        <f t="shared" si="45"/>
        <v>1</v>
      </c>
      <c r="AC70" s="1">
        <f t="shared" si="46"/>
        <v>7.9056941504209485E-2</v>
      </c>
    </row>
    <row r="71" spans="1:29" x14ac:dyDescent="0.3">
      <c r="A71">
        <v>68159</v>
      </c>
      <c r="B71" t="s">
        <v>71</v>
      </c>
      <c r="C71" t="s">
        <v>75</v>
      </c>
      <c r="D71" s="5">
        <v>10</v>
      </c>
      <c r="E71" s="2">
        <v>0.01</v>
      </c>
      <c r="F71" t="s">
        <v>75</v>
      </c>
      <c r="G71" s="4">
        <v>10</v>
      </c>
      <c r="H71" s="4">
        <v>10</v>
      </c>
      <c r="I71" s="2">
        <v>0.01</v>
      </c>
      <c r="J71" s="1">
        <f t="shared" si="33"/>
        <v>0.01</v>
      </c>
      <c r="K71" s="1">
        <v>0</v>
      </c>
      <c r="L71" s="1">
        <f t="shared" si="34"/>
        <v>0</v>
      </c>
      <c r="M71" s="1">
        <f t="shared" si="28"/>
        <v>0</v>
      </c>
      <c r="N71" s="1">
        <f t="shared" si="29"/>
        <v>0</v>
      </c>
      <c r="O71" s="1">
        <f t="shared" si="30"/>
        <v>0</v>
      </c>
      <c r="P71" s="1">
        <f t="shared" si="31"/>
        <v>1</v>
      </c>
      <c r="Q71" s="1">
        <f t="shared" si="32"/>
        <v>0.1</v>
      </c>
      <c r="R71" s="1">
        <f t="shared" si="35"/>
        <v>0</v>
      </c>
      <c r="S71" s="1">
        <f t="shared" si="36"/>
        <v>0</v>
      </c>
      <c r="T71" s="1">
        <f t="shared" si="37"/>
        <v>0</v>
      </c>
      <c r="U71" s="1">
        <f t="shared" si="38"/>
        <v>0</v>
      </c>
      <c r="V71" s="1">
        <f t="shared" si="39"/>
        <v>1</v>
      </c>
      <c r="W71" s="1">
        <f t="shared" si="40"/>
        <v>0.1</v>
      </c>
      <c r="X71" s="1">
        <f t="shared" si="41"/>
        <v>0</v>
      </c>
      <c r="Y71" s="1">
        <f t="shared" si="42"/>
        <v>0</v>
      </c>
      <c r="Z71" s="1">
        <f t="shared" si="43"/>
        <v>0</v>
      </c>
      <c r="AA71" s="1">
        <f t="shared" si="44"/>
        <v>0</v>
      </c>
      <c r="AB71" s="1">
        <f t="shared" si="45"/>
        <v>1</v>
      </c>
      <c r="AC71" s="1">
        <f t="shared" si="46"/>
        <v>0.1</v>
      </c>
    </row>
    <row r="72" spans="1:29" x14ac:dyDescent="0.3">
      <c r="I72" s="1">
        <f>STDEV(I2:I71)</f>
        <v>0.1253834150275672</v>
      </c>
      <c r="J72" s="1">
        <f>STDEV(J2:J71)</f>
        <v>9.4626665986028841E-2</v>
      </c>
      <c r="Y72" s="1"/>
      <c r="Z72" s="1"/>
      <c r="AA72" s="1"/>
      <c r="AB72" s="1"/>
      <c r="AC72" s="1"/>
    </row>
    <row r="73" spans="1:29" x14ac:dyDescent="0.3">
      <c r="AC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DABD-5ED2-4755-8550-A8D73A06B5AB}">
  <dimension ref="A1"/>
  <sheetViews>
    <sheetView workbookViewId="0">
      <selection sqref="A1:C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Durani</dc:creator>
  <cp:lastModifiedBy>Vladimir Cardenas</cp:lastModifiedBy>
  <dcterms:created xsi:type="dcterms:W3CDTF">2024-05-02T18:04:41Z</dcterms:created>
  <dcterms:modified xsi:type="dcterms:W3CDTF">2024-05-06T17:55:33Z</dcterms:modified>
</cp:coreProperties>
</file>