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\Documents\Master-Thesis\Data\"/>
    </mc:Choice>
  </mc:AlternateContent>
  <xr:revisionPtr revIDLastSave="0" documentId="13_ncr:1_{21DE389A-379A-45CC-9838-5F93FA3A27EC}" xr6:coauthVersionLast="47" xr6:coauthVersionMax="47" xr10:uidLastSave="{00000000-0000-0000-0000-000000000000}"/>
  <bookViews>
    <workbookView xWindow="32730" yWindow="3930" windowWidth="21600" windowHeight="11385" activeTab="5" xr2:uid="{B7DFF4DF-E9BC-4E29-9811-FAE41013ECBF}"/>
  </bookViews>
  <sheets>
    <sheet name="W0" sheetId="1" r:id="rId1"/>
    <sheet name="W1" sheetId="2" r:id="rId2"/>
    <sheet name="W2" sheetId="3" r:id="rId3"/>
    <sheet name="3DW0" sheetId="7" r:id="rId4"/>
    <sheet name="APs" sheetId="6" r:id="rId5"/>
    <sheet name="Sta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5" l="1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J3" i="7" a="1"/>
  <c r="J3" i="7" s="1"/>
  <c r="J4" i="7" a="1"/>
  <c r="J4" i="7" s="1"/>
  <c r="J5" i="7" a="1"/>
  <c r="J5" i="7" s="1"/>
  <c r="J6" i="7" a="1"/>
  <c r="J6" i="7" s="1"/>
  <c r="J7" i="7" a="1"/>
  <c r="J7" i="7" s="1"/>
  <c r="J8" i="7" a="1"/>
  <c r="J8" i="7" s="1"/>
  <c r="J9" i="7" a="1"/>
  <c r="J9" i="7" s="1"/>
  <c r="J10" i="7" a="1"/>
  <c r="J10" i="7" s="1"/>
  <c r="J11" i="7" a="1"/>
  <c r="J11" i="7" s="1"/>
  <c r="J12" i="7" a="1"/>
  <c r="J12" i="7" s="1"/>
  <c r="J13" i="7" a="1"/>
  <c r="J13" i="7" s="1"/>
  <c r="J14" i="7" a="1"/>
  <c r="J14" i="7" s="1"/>
  <c r="J15" i="7" a="1"/>
  <c r="J15" i="7" s="1"/>
  <c r="J16" i="7" a="1"/>
  <c r="J16" i="7" s="1"/>
  <c r="J17" i="7" a="1"/>
  <c r="J17" i="7" s="1"/>
  <c r="J18" i="7" a="1"/>
  <c r="J18" i="7" s="1"/>
  <c r="J19" i="7" a="1"/>
  <c r="J19" i="7" s="1"/>
  <c r="J2" i="7" a="1"/>
  <c r="J2" i="7" s="1"/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2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2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K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J2" i="3" a="1"/>
  <c r="J2" i="3" s="1"/>
  <c r="J3" i="3" a="1"/>
  <c r="J3" i="3" s="1"/>
  <c r="J4" i="3" a="1"/>
  <c r="J4" i="3" s="1"/>
  <c r="J5" i="3" a="1"/>
  <c r="J5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J16" i="3" a="1"/>
  <c r="J16" i="3" s="1"/>
  <c r="J17" i="3" a="1"/>
  <c r="J17" i="3" s="1"/>
  <c r="J18" i="3" a="1"/>
  <c r="J18" i="3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2" i="2" a="1"/>
  <c r="J2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<sst xmlns="http://schemas.openxmlformats.org/spreadsheetml/2006/main" count="90" uniqueCount="33">
  <si>
    <t>Created</t>
  </si>
  <si>
    <t>Positioning Method</t>
  </si>
  <si>
    <t>Estimate X</t>
  </si>
  <si>
    <t>Estimate Y</t>
  </si>
  <si>
    <t>Estimate Z</t>
  </si>
  <si>
    <t>Real X</t>
  </si>
  <si>
    <t>Real Y</t>
  </si>
  <si>
    <t>Real Z</t>
  </si>
  <si>
    <t>Reference Points</t>
  </si>
  <si>
    <t>Average</t>
  </si>
  <si>
    <t>Median</t>
  </si>
  <si>
    <t>Min</t>
  </si>
  <si>
    <t>Max</t>
  </si>
  <si>
    <t>Error</t>
  </si>
  <si>
    <t>W1</t>
  </si>
  <si>
    <t>W2</t>
  </si>
  <si>
    <t>W3</t>
  </si>
  <si>
    <t>Diff to w1</t>
  </si>
  <si>
    <t>Diff to w2</t>
  </si>
  <si>
    <t>Diff to w0</t>
  </si>
  <si>
    <t>BSSID</t>
  </si>
  <si>
    <t>Ap X</t>
  </si>
  <si>
    <t>Ap Y</t>
  </si>
  <si>
    <t>Ap Z</t>
  </si>
  <si>
    <t>08:b4:b1:85:11:61</t>
  </si>
  <si>
    <t>08:b4:b1:85:12:95</t>
  </si>
  <si>
    <t>08:b4:b1:85:12:ab</t>
  </si>
  <si>
    <t>08:b4:b1:85:14:21</t>
  </si>
  <si>
    <t>08:b4:b1:85:2e:57</t>
  </si>
  <si>
    <t>08:b4:b1:85:4a:f5</t>
  </si>
  <si>
    <t>0x0000ff</t>
  </si>
  <si>
    <t>xx</t>
  </si>
  <si>
    <t>3DW0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</si>
</sst>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1">
    <xf numFmtId="0" fontId="0" fillId="0" borderId="0"/>
    <xf numFmtId="0" fontId="1" fillId="0" borderId="0"/>
    <xf numFmtId="14" fontId="1" fillId="0" borderId="0" applyFont="0" applyFill="0" applyBorder="0" applyProtection="0">
      <alignment horizontal="left"/>
    </xf>
    <xf numFmtId="0" fontId="1" fillId="0" borderId="0" applyNumberFormat="0" applyFont="0" applyFill="0" applyBorder="0" applyProtection="0">
      <alignment horizontal="lef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left"/>
    </xf>
  </cellStyleXfs>
  <cellXfs count="31">
    <xf numFmtId="0" fontId="0" fillId="0" borderId="0" xfId="0"/>
    <xf numFmtId="14" fontId="3" fillId="0" borderId="0" xfId="2" applyFont="1">
      <alignment horizontal="left"/>
    </xf>
    <xf numFmtId="14" fontId="2" fillId="0" borderId="0" xfId="2" applyFont="1">
      <alignment horizontal="left"/>
    </xf>
    <xf numFmtId="0" fontId="2" fillId="0" borderId="0" xfId="3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  <xf numFmtId="0" fontId="2" fillId="0" borderId="0" xfId="7" applyFont="1">
      <alignment horizontal="right"/>
    </xf>
    <xf numFmtId="0" fontId="2" fillId="0" borderId="0" xfId="8" applyFont="1">
      <alignment horizontal="right"/>
    </xf>
    <xf numFmtId="0" fontId="2" fillId="0" borderId="0" xfId="9" applyFont="1">
      <alignment horizontal="right"/>
    </xf>
    <xf numFmtId="0" fontId="2" fillId="0" borderId="0" xfId="10" applyFont="1">
      <alignment horizontal="left"/>
    </xf>
    <xf numFmtId="14" fontId="2" fillId="0" borderId="0" xfId="2" applyFont="1">
      <alignment horizontal="left"/>
    </xf>
    <xf numFmtId="0" fontId="2" fillId="0" borderId="0" xfId="3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  <xf numFmtId="0" fontId="2" fillId="0" borderId="0" xfId="7" applyFont="1">
      <alignment horizontal="right"/>
    </xf>
    <xf numFmtId="0" fontId="2" fillId="0" borderId="0" xfId="8" applyFont="1">
      <alignment horizontal="right"/>
    </xf>
    <xf numFmtId="0" fontId="2" fillId="0" borderId="0" xfId="9" applyFont="1">
      <alignment horizontal="right"/>
    </xf>
    <xf numFmtId="0" fontId="2" fillId="0" borderId="0" xfId="10" applyFont="1">
      <alignment horizontal="left"/>
    </xf>
    <xf numFmtId="14" fontId="3" fillId="0" borderId="0" xfId="2" applyFont="1">
      <alignment horizontal="left"/>
    </xf>
    <xf numFmtId="14" fontId="2" fillId="0" borderId="0" xfId="2" applyFont="1">
      <alignment horizontal="left"/>
    </xf>
    <xf numFmtId="0" fontId="2" fillId="0" borderId="0" xfId="3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  <xf numFmtId="0" fontId="2" fillId="0" borderId="0" xfId="7" applyFont="1">
      <alignment horizontal="right"/>
    </xf>
    <xf numFmtId="0" fontId="2" fillId="0" borderId="0" xfId="8" applyFont="1">
      <alignment horizontal="right"/>
    </xf>
    <xf numFmtId="0" fontId="2" fillId="0" borderId="0" xfId="9" applyFont="1">
      <alignment horizontal="right"/>
    </xf>
    <xf numFmtId="0" fontId="2" fillId="0" borderId="0" xfId="10" applyFont="1">
      <alignment horizontal="left"/>
    </xf>
    <xf numFmtId="0" fontId="5" fillId="2" borderId="1" xfId="0" applyFont="1" applyFill="1" applyBorder="1"/>
  </cellXfs>
  <cellStyles count="11">
    <cellStyle name="Column0_Style" xfId="2" xr:uid="{DFDF1F77-5485-4487-B288-DF65D6FBA7A4}"/>
    <cellStyle name="Column1_Style" xfId="3" xr:uid="{8259243F-9193-42EE-85BC-C824BF2203ED}"/>
    <cellStyle name="Column2_Style" xfId="4" xr:uid="{0E217DBF-3EF9-4325-90E6-DABC9888102F}"/>
    <cellStyle name="Column3_Style" xfId="5" xr:uid="{2B200C4A-CCB4-43F8-9C57-E419151E176D}"/>
    <cellStyle name="Column4_Style" xfId="6" xr:uid="{21F025D9-817B-4636-9D83-192400BABA65}"/>
    <cellStyle name="Column5_Style" xfId="7" xr:uid="{5FC76B30-4A36-4111-98DD-F34FC6A8E6D2}"/>
    <cellStyle name="Column6_Style" xfId="8" xr:uid="{0F70B1E7-3A85-49F9-A661-60DE29559E68}"/>
    <cellStyle name="Column7_Style" xfId="9" xr:uid="{88289082-E922-4956-BCC8-D3CA90F8A347}"/>
    <cellStyle name="Column8_Style" xfId="10" xr:uid="{5632E5D1-D0AA-4CEE-997A-1C2524031D72}"/>
    <cellStyle name="Normal" xfId="0" builtinId="0"/>
    <cellStyle name="Normal 2" xfId="1" xr:uid="{99CFA2B5-7675-4E22-A4F0-DB310252E2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17B9-F150-4EF4-B3A4-691C46987861}">
  <dimension ref="A1:L18"/>
  <sheetViews>
    <sheetView workbookViewId="0">
      <selection activeCell="I21" sqref="I21"/>
    </sheetView>
  </sheetViews>
  <sheetFormatPr defaultRowHeight="15" x14ac:dyDescent="0.25"/>
  <cols>
    <col min="8" max="8" width="11.28515625" customWidth="1"/>
    <col min="9" max="9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0" t="s">
        <v>13</v>
      </c>
      <c r="K1" s="20" t="s">
        <v>17</v>
      </c>
      <c r="L1" s="20" t="s">
        <v>18</v>
      </c>
    </row>
    <row r="2" spans="1:12" x14ac:dyDescent="0.25">
      <c r="A2" s="2">
        <v>44693.481500231479</v>
      </c>
      <c r="B2" s="3">
        <v>3</v>
      </c>
      <c r="C2" s="4">
        <v>36495.943235742692</v>
      </c>
      <c r="D2" s="5">
        <v>13002</v>
      </c>
      <c r="E2" s="6">
        <v>-324108.2997580003</v>
      </c>
      <c r="F2" s="7">
        <v>36907.285851159708</v>
      </c>
      <c r="G2" s="8">
        <v>12588.417016120156</v>
      </c>
      <c r="H2" s="9">
        <v>-327019.66428862832</v>
      </c>
      <c r="I2" s="10">
        <v>3</v>
      </c>
      <c r="J2" cm="1">
        <f t="array" ref="J2">ROUND(SQRT(SUM((C2:E2-F2:H2)^2)),0)</f>
        <v>2969</v>
      </c>
      <c r="K2">
        <f>$J2-'W1'!$J2</f>
        <v>358</v>
      </c>
      <c r="L2">
        <f>$J2-'W2'!$J2</f>
        <v>599</v>
      </c>
    </row>
    <row r="3" spans="1:12" x14ac:dyDescent="0.25">
      <c r="A3" s="2">
        <v>44693.483000077154</v>
      </c>
      <c r="B3" s="3">
        <v>3</v>
      </c>
      <c r="C3" s="4">
        <v>78047.700722712369</v>
      </c>
      <c r="D3" s="5">
        <v>13002</v>
      </c>
      <c r="E3" s="6">
        <v>-302360.57502572262</v>
      </c>
      <c r="F3" s="7">
        <v>43818.866351454257</v>
      </c>
      <c r="G3" s="8">
        <v>12821.855127299792</v>
      </c>
      <c r="H3" s="9">
        <v>-318920.3888060053</v>
      </c>
      <c r="I3" s="10">
        <v>2</v>
      </c>
      <c r="J3" cm="1">
        <f t="array" ref="J3">ROUND(SQRT(SUM((C3:E3-F3:H3)^2)),0)</f>
        <v>38025</v>
      </c>
      <c r="K3">
        <f>J3-'W1'!J3</f>
        <v>0</v>
      </c>
      <c r="L3">
        <f>$J3-'W2'!$J3</f>
        <v>0</v>
      </c>
    </row>
    <row r="4" spans="1:12" x14ac:dyDescent="0.25">
      <c r="A4" s="2">
        <v>44693.483491936728</v>
      </c>
      <c r="B4" s="3">
        <v>3</v>
      </c>
      <c r="C4" s="4">
        <v>61095.469752292076</v>
      </c>
      <c r="D4" s="5">
        <v>13002</v>
      </c>
      <c r="E4" s="6">
        <v>-302609.96436943224</v>
      </c>
      <c r="F4" s="7">
        <v>50282.355008671017</v>
      </c>
      <c r="G4" s="8">
        <v>13019.648047409179</v>
      </c>
      <c r="H4" s="9">
        <v>-317185.22308557032</v>
      </c>
      <c r="I4" s="10">
        <v>2</v>
      </c>
      <c r="J4" cm="1">
        <f t="array" ref="J4">ROUND(SQRT(SUM((C4:E4-F4:H4)^2)),0)</f>
        <v>18148</v>
      </c>
      <c r="K4">
        <f>J4-'W1'!J4</f>
        <v>453</v>
      </c>
      <c r="L4">
        <f>$J4-'W2'!$J4</f>
        <v>686</v>
      </c>
    </row>
    <row r="5" spans="1:12" x14ac:dyDescent="0.25">
      <c r="A5" s="2">
        <v>44693.483831404323</v>
      </c>
      <c r="B5" s="3">
        <v>3</v>
      </c>
      <c r="C5" s="4">
        <v>53454.344124248273</v>
      </c>
      <c r="D5" s="5">
        <v>13002</v>
      </c>
      <c r="E5" s="6">
        <v>-316683.83794446744</v>
      </c>
      <c r="F5" s="7">
        <v>57467.940026174656</v>
      </c>
      <c r="G5" s="8">
        <v>12891.507905092565</v>
      </c>
      <c r="H5" s="9">
        <v>-315548.84449210123</v>
      </c>
      <c r="I5" s="10">
        <v>3</v>
      </c>
      <c r="J5" cm="1">
        <f t="array" ref="J5">ROUND(SQRT(SUM((C5:E5-F5:H5)^2)),0)</f>
        <v>4172</v>
      </c>
      <c r="K5">
        <f>J5-'W1'!J5</f>
        <v>1844</v>
      </c>
      <c r="L5">
        <f>$J5-'W2'!$J5</f>
        <v>1783</v>
      </c>
    </row>
    <row r="6" spans="1:12" x14ac:dyDescent="0.25">
      <c r="A6" s="2">
        <v>44693.48419988426</v>
      </c>
      <c r="B6" s="3">
        <v>3</v>
      </c>
      <c r="C6" s="4">
        <v>61981.94273141295</v>
      </c>
      <c r="D6" s="5">
        <v>13002</v>
      </c>
      <c r="E6" s="6">
        <v>-320779.68589237414</v>
      </c>
      <c r="F6" s="7">
        <v>61307.479999243355</v>
      </c>
      <c r="G6" s="8">
        <v>12701.251437208835</v>
      </c>
      <c r="H6" s="9">
        <v>-324703.91054824134</v>
      </c>
      <c r="I6" s="10">
        <v>4</v>
      </c>
      <c r="J6" cm="1">
        <f t="array" ref="J6">ROUND(SQRT(SUM((C6:E6-F6:H6)^2)),0)</f>
        <v>3993</v>
      </c>
      <c r="K6">
        <f>J6-'W1'!J6</f>
        <v>-452</v>
      </c>
      <c r="L6">
        <f>$J6-'W2'!$J6</f>
        <v>-248</v>
      </c>
    </row>
    <row r="7" spans="1:12" x14ac:dyDescent="0.25">
      <c r="A7" s="2">
        <v>44693.484845100305</v>
      </c>
      <c r="B7" s="3">
        <v>3</v>
      </c>
      <c r="C7" s="4">
        <v>60213.001757992395</v>
      </c>
      <c r="D7" s="5">
        <v>13002</v>
      </c>
      <c r="E7" s="6">
        <v>-324914.75253662671</v>
      </c>
      <c r="F7" s="7">
        <v>68633.87498796724</v>
      </c>
      <c r="G7" s="8">
        <v>12706.019645536906</v>
      </c>
      <c r="H7" s="9">
        <v>-330735.76206932834</v>
      </c>
      <c r="I7" s="10">
        <v>2</v>
      </c>
      <c r="J7" cm="1">
        <f t="array" ref="J7">ROUND(SQRT(SUM((C7:E7-F7:H7)^2)),0)</f>
        <v>10241</v>
      </c>
      <c r="K7">
        <f>J7-'W1'!J7</f>
        <v>199</v>
      </c>
      <c r="L7">
        <f>$J7-'W2'!$J7</f>
        <v>199</v>
      </c>
    </row>
    <row r="8" spans="1:12" x14ac:dyDescent="0.25">
      <c r="A8" s="2">
        <v>44693.485238773144</v>
      </c>
      <c r="B8" s="3">
        <v>3</v>
      </c>
      <c r="C8" s="4">
        <v>72257.489001643306</v>
      </c>
      <c r="D8" s="5">
        <v>13002</v>
      </c>
      <c r="E8" s="6">
        <v>-345161.98720327369</v>
      </c>
      <c r="F8" s="7">
        <v>76554.929399806118</v>
      </c>
      <c r="G8" s="8">
        <v>12660.484865645683</v>
      </c>
      <c r="H8" s="9">
        <v>-335301.534021987</v>
      </c>
      <c r="I8" s="10">
        <v>2</v>
      </c>
      <c r="J8" cm="1">
        <f t="array" ref="J8">ROUND(SQRT(SUM((C8:E8-F8:H8)^2)),0)</f>
        <v>10762</v>
      </c>
      <c r="K8">
        <f>J8-'W1'!J8</f>
        <v>547</v>
      </c>
      <c r="L8">
        <f>$J8-'W2'!$J8</f>
        <v>610</v>
      </c>
    </row>
    <row r="9" spans="1:12" x14ac:dyDescent="0.25">
      <c r="A9" s="2">
        <v>44693.485896296297</v>
      </c>
      <c r="B9" s="3">
        <v>3</v>
      </c>
      <c r="C9" s="4">
        <v>84120.969689897713</v>
      </c>
      <c r="D9" s="5">
        <v>13002</v>
      </c>
      <c r="E9" s="6">
        <v>-350639.99920865829</v>
      </c>
      <c r="F9" s="7">
        <v>78906.623779740767</v>
      </c>
      <c r="G9" s="8">
        <v>13000.576319195477</v>
      </c>
      <c r="H9" s="9">
        <v>-345969.45607042889</v>
      </c>
      <c r="I9" s="10">
        <v>4</v>
      </c>
      <c r="J9" cm="1">
        <f t="array" ref="J9">ROUND(SQRT(SUM((C9:E9-F9:H9)^2)),0)</f>
        <v>7000</v>
      </c>
      <c r="K9">
        <f>J9-'W1'!J9</f>
        <v>220</v>
      </c>
      <c r="L9">
        <f>$J9-'W2'!$J9</f>
        <v>51</v>
      </c>
    </row>
    <row r="10" spans="1:12" x14ac:dyDescent="0.25">
      <c r="A10" s="2">
        <v>44693.486387461417</v>
      </c>
      <c r="B10" s="3">
        <v>3</v>
      </c>
      <c r="C10" s="4">
        <v>82241.793193243633</v>
      </c>
      <c r="D10" s="5">
        <v>13002</v>
      </c>
      <c r="E10" s="6">
        <v>-358561.66304303176</v>
      </c>
      <c r="F10" s="7">
        <v>80564.751738280422</v>
      </c>
      <c r="G10" s="8">
        <v>13026.794757640593</v>
      </c>
      <c r="H10" s="9">
        <v>-352741.40211100498</v>
      </c>
      <c r="I10" s="10">
        <v>4</v>
      </c>
      <c r="J10" cm="1">
        <f t="array" ref="J10">ROUND(SQRT(SUM((C10:E10-F10:H10)^2)),0)</f>
        <v>6057</v>
      </c>
      <c r="K10">
        <f>J10-'W1'!J10</f>
        <v>-85</v>
      </c>
      <c r="L10">
        <f>$J10-'W2'!$J10</f>
        <v>-71</v>
      </c>
    </row>
    <row r="11" spans="1:12" x14ac:dyDescent="0.25">
      <c r="A11" s="2">
        <v>44693.486781944441</v>
      </c>
      <c r="B11" s="3">
        <v>3</v>
      </c>
      <c r="C11" s="4">
        <v>81161.704402624368</v>
      </c>
      <c r="D11" s="5">
        <v>13002</v>
      </c>
      <c r="E11" s="6">
        <v>-362353.17496896512</v>
      </c>
      <c r="F11" s="7">
        <v>71335.864732837683</v>
      </c>
      <c r="G11" s="8">
        <v>12796.990068175337</v>
      </c>
      <c r="H11" s="9">
        <v>-360648.30640507385</v>
      </c>
      <c r="I11" s="10">
        <v>4</v>
      </c>
      <c r="J11" cm="1">
        <f t="array" ref="J11">ROUND(SQRT(SUM((C11:E11-F11:H11)^2)),0)</f>
        <v>9975</v>
      </c>
      <c r="K11">
        <f>J11-'W1'!J11</f>
        <v>5060</v>
      </c>
      <c r="L11">
        <f>$J11-'W2'!$J11</f>
        <v>1256</v>
      </c>
    </row>
    <row r="12" spans="1:12" x14ac:dyDescent="0.25">
      <c r="A12" s="2">
        <v>44693.487312962963</v>
      </c>
      <c r="B12" s="3">
        <v>3</v>
      </c>
      <c r="C12" s="4">
        <v>71246.135344561437</v>
      </c>
      <c r="D12" s="5">
        <v>13002</v>
      </c>
      <c r="E12" s="6">
        <v>-368623.71364877792</v>
      </c>
      <c r="F12" s="7">
        <v>64192.899995393636</v>
      </c>
      <c r="G12" s="8">
        <v>12640.660713567138</v>
      </c>
      <c r="H12" s="9">
        <v>-353514.88831870124</v>
      </c>
      <c r="I12" s="10">
        <v>3</v>
      </c>
      <c r="J12" cm="1">
        <f t="array" ref="J12">ROUND(SQRT(SUM((C12:E12-F12:H12)^2)),0)</f>
        <v>16678</v>
      </c>
      <c r="K12">
        <f>J12-'W1'!J12</f>
        <v>97</v>
      </c>
      <c r="L12">
        <f>$J12-'W2'!$J12</f>
        <v>301</v>
      </c>
    </row>
    <row r="13" spans="1:12" x14ac:dyDescent="0.25">
      <c r="A13" s="2">
        <v>44693.487978202153</v>
      </c>
      <c r="B13" s="3">
        <v>3</v>
      </c>
      <c r="C13" s="4">
        <v>51839.773064373076</v>
      </c>
      <c r="D13" s="5">
        <v>13002</v>
      </c>
      <c r="E13" s="6">
        <v>-374736.18022972427</v>
      </c>
      <c r="F13" s="7">
        <v>52812.070654465715</v>
      </c>
      <c r="G13" s="8">
        <v>12682.878997112639</v>
      </c>
      <c r="H13" s="9">
        <v>-371645.01595541264</v>
      </c>
      <c r="I13" s="10">
        <v>2</v>
      </c>
      <c r="J13" cm="1">
        <f t="array" ref="J13">ROUND(SQRT(SUM((C13:E13-F13:H13)^2)),0)</f>
        <v>3256</v>
      </c>
      <c r="K13">
        <f>J13-'W1'!J13</f>
        <v>0</v>
      </c>
      <c r="L13">
        <f>$J13-'W2'!$J13</f>
        <v>-245</v>
      </c>
    </row>
    <row r="14" spans="1:12" x14ac:dyDescent="0.25">
      <c r="A14" s="2">
        <v>44693.488487615738</v>
      </c>
      <c r="B14" s="3">
        <v>3</v>
      </c>
      <c r="C14" s="4">
        <v>30529.497492435137</v>
      </c>
      <c r="D14" s="5">
        <v>13002</v>
      </c>
      <c r="E14" s="6">
        <v>-370809.86619673512</v>
      </c>
      <c r="F14" s="7">
        <v>30068.09659359284</v>
      </c>
      <c r="G14" s="8">
        <v>12875.48340941344</v>
      </c>
      <c r="H14" s="9">
        <v>-368330.78014490806</v>
      </c>
      <c r="I14" s="10">
        <v>3</v>
      </c>
      <c r="J14" cm="1">
        <f t="array" ref="J14">ROUND(SQRT(SUM((C14:E14-F14:H14)^2)),0)</f>
        <v>2525</v>
      </c>
      <c r="K14">
        <f>J14-'W1'!J14</f>
        <v>-25055</v>
      </c>
      <c r="L14">
        <f>$J14-'W2'!$J14</f>
        <v>-25003</v>
      </c>
    </row>
    <row r="15" spans="1:12" x14ac:dyDescent="0.25">
      <c r="A15" s="2">
        <v>44693.488802083331</v>
      </c>
      <c r="B15" s="3">
        <v>3</v>
      </c>
      <c r="C15" s="4">
        <v>42127.217734035999</v>
      </c>
      <c r="D15" s="5">
        <v>13002</v>
      </c>
      <c r="E15" s="6">
        <v>-345330.86704614741</v>
      </c>
      <c r="F15" s="7">
        <v>28318.45618374191</v>
      </c>
      <c r="G15" s="8">
        <v>13045.557080856828</v>
      </c>
      <c r="H15" s="9">
        <v>-362212.83031717472</v>
      </c>
      <c r="I15" s="10">
        <v>2</v>
      </c>
      <c r="J15" cm="1">
        <f t="array" ref="J15">ROUND(SQRT(SUM((C15:E15-F15:H15)^2)),0)</f>
        <v>21810</v>
      </c>
      <c r="K15">
        <f>J15-'W1'!J15</f>
        <v>0</v>
      </c>
      <c r="L15">
        <f>$J15-'W2'!$J15</f>
        <v>0</v>
      </c>
    </row>
    <row r="16" spans="1:12" x14ac:dyDescent="0.25">
      <c r="A16" s="2">
        <v>44693.489098804006</v>
      </c>
      <c r="B16" s="3">
        <v>3</v>
      </c>
      <c r="C16" s="4">
        <v>29553.416789240753</v>
      </c>
      <c r="D16" s="5">
        <v>13002</v>
      </c>
      <c r="E16" s="6">
        <v>-345714.39775990637</v>
      </c>
      <c r="F16" s="7">
        <v>26366.67695136309</v>
      </c>
      <c r="G16" s="8">
        <v>13006.631634961284</v>
      </c>
      <c r="H16" s="9">
        <v>-354652.12454722269</v>
      </c>
      <c r="I16" s="10">
        <v>2</v>
      </c>
      <c r="J16" cm="1">
        <f t="array" ref="J16">ROUND(SQRT(SUM((C16:E16-F16:H16)^2)),0)</f>
        <v>9489</v>
      </c>
      <c r="K16">
        <f>J16-'W1'!J16</f>
        <v>0</v>
      </c>
      <c r="L16">
        <f>$J16-'W2'!$J16</f>
        <v>0</v>
      </c>
    </row>
    <row r="17" spans="1:12" x14ac:dyDescent="0.25">
      <c r="A17" s="2">
        <v>44693.489691666662</v>
      </c>
      <c r="B17" s="3">
        <v>3</v>
      </c>
      <c r="C17" s="4">
        <v>32050.219457500531</v>
      </c>
      <c r="D17" s="5">
        <v>13002</v>
      </c>
      <c r="E17" s="6">
        <v>-355622.44043000974</v>
      </c>
      <c r="F17" s="7">
        <v>35242.859103527102</v>
      </c>
      <c r="G17" s="8">
        <v>12805.806483407685</v>
      </c>
      <c r="H17" s="9">
        <v>-353411.67700704676</v>
      </c>
      <c r="I17" s="10">
        <v>3</v>
      </c>
      <c r="J17" cm="1">
        <f t="array" ref="J17">ROUND(SQRT(SUM((C17:E17-F17:H17)^2)),0)</f>
        <v>3888</v>
      </c>
      <c r="K17">
        <f>J17-'W1'!J17</f>
        <v>637</v>
      </c>
      <c r="L17">
        <f>$J17-'W2'!$J17</f>
        <v>571</v>
      </c>
    </row>
    <row r="18" spans="1:12" x14ac:dyDescent="0.25">
      <c r="A18" s="2">
        <v>44693.49015189043</v>
      </c>
      <c r="B18" s="3">
        <v>3</v>
      </c>
      <c r="C18" s="4">
        <v>10298.655325850365</v>
      </c>
      <c r="D18" s="5">
        <v>13002</v>
      </c>
      <c r="E18" s="6">
        <v>-348262.33255214681</v>
      </c>
      <c r="F18" s="7">
        <v>24490.267493922634</v>
      </c>
      <c r="G18" s="8">
        <v>12870.626982002344</v>
      </c>
      <c r="H18" s="9">
        <v>-344229.40555634256</v>
      </c>
      <c r="I18" s="10">
        <v>3</v>
      </c>
      <c r="J18" cm="1">
        <f t="array" ref="J18">ROUND(SQRT(SUM((C18:E18-F18:H18)^2)),0)</f>
        <v>14754</v>
      </c>
      <c r="K18">
        <f>J18-'W1'!J18</f>
        <v>-12380</v>
      </c>
      <c r="L18">
        <f>$J18-'W2'!$J18</f>
        <v>-12606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BEFF-7C9B-46E5-BC29-0D481EA50D58}">
  <dimension ref="A1:L18"/>
  <sheetViews>
    <sheetView workbookViewId="0">
      <selection activeCell="C2" sqref="C2:H18"/>
    </sheetView>
  </sheetViews>
  <sheetFormatPr defaultRowHeight="15" x14ac:dyDescent="0.25"/>
  <cols>
    <col min="9" max="9" width="15.85546875" customWidth="1"/>
  </cols>
  <sheetData>
    <row r="1" spans="1:12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13</v>
      </c>
      <c r="K1" s="20" t="s">
        <v>19</v>
      </c>
      <c r="L1" s="20" t="s">
        <v>18</v>
      </c>
    </row>
    <row r="2" spans="1:12" x14ac:dyDescent="0.25">
      <c r="A2" s="11">
        <v>44693.481501195987</v>
      </c>
      <c r="B2" s="12">
        <v>4</v>
      </c>
      <c r="C2" s="13">
        <v>35952.546906967131</v>
      </c>
      <c r="D2" s="14">
        <v>13002</v>
      </c>
      <c r="E2" s="15">
        <v>-324625.00411287457</v>
      </c>
      <c r="F2" s="16">
        <v>36907.285851159708</v>
      </c>
      <c r="G2" s="17">
        <v>12588.417016120156</v>
      </c>
      <c r="H2" s="18">
        <v>-327019.66428862832</v>
      </c>
      <c r="I2" s="19">
        <v>3</v>
      </c>
      <c r="J2" cm="1">
        <f t="array" ref="J2">ROUND(SQRT(SUM((C2:E2-F2:H2)^2)),0)</f>
        <v>2611</v>
      </c>
      <c r="K2">
        <f>$J2-W0!$J2</f>
        <v>-358</v>
      </c>
      <c r="L2">
        <f>$J2-'W2'!$J2</f>
        <v>241</v>
      </c>
    </row>
    <row r="3" spans="1:12" x14ac:dyDescent="0.25">
      <c r="A3" s="11">
        <v>44693.483001118824</v>
      </c>
      <c r="B3" s="12">
        <v>4</v>
      </c>
      <c r="C3" s="13">
        <v>78047.700722712354</v>
      </c>
      <c r="D3" s="14">
        <v>13002</v>
      </c>
      <c r="E3" s="15">
        <v>-302360.57502572262</v>
      </c>
      <c r="F3" s="16">
        <v>43818.866351454257</v>
      </c>
      <c r="G3" s="17">
        <v>12821.855127299792</v>
      </c>
      <c r="H3" s="18">
        <v>-318920.3888060053</v>
      </c>
      <c r="I3" s="19">
        <v>2</v>
      </c>
      <c r="J3" cm="1">
        <f t="array" ref="J3">ROUND(SQRT(SUM((C3:E3-F3:H3)^2)),0)</f>
        <v>38025</v>
      </c>
      <c r="K3">
        <f>$J3-W0!$J3</f>
        <v>0</v>
      </c>
      <c r="L3">
        <f>$J3-'W2'!$J3</f>
        <v>0</v>
      </c>
    </row>
    <row r="4" spans="1:12" x14ac:dyDescent="0.25">
      <c r="A4" s="11">
        <v>44693.483493325621</v>
      </c>
      <c r="B4" s="12">
        <v>4</v>
      </c>
      <c r="C4" s="13">
        <v>61283.058835801115</v>
      </c>
      <c r="D4" s="14">
        <v>13002</v>
      </c>
      <c r="E4" s="15">
        <v>-303325.08182074589</v>
      </c>
      <c r="F4" s="16">
        <v>50282.355008671017</v>
      </c>
      <c r="G4" s="17">
        <v>13019.648047409179</v>
      </c>
      <c r="H4" s="18">
        <v>-317185.22308557032</v>
      </c>
      <c r="I4" s="19">
        <v>2</v>
      </c>
      <c r="J4" cm="1">
        <f t="array" ref="J4">ROUND(SQRT(SUM((C4:E4-F4:H4)^2)),0)</f>
        <v>17695</v>
      </c>
      <c r="K4">
        <f>$J4-W0!$J4</f>
        <v>-453</v>
      </c>
      <c r="L4">
        <f>$J4-'W2'!$J4</f>
        <v>233</v>
      </c>
    </row>
    <row r="5" spans="1:12" x14ac:dyDescent="0.25">
      <c r="A5" s="11">
        <v>44693.48383287037</v>
      </c>
      <c r="B5" s="12">
        <v>4</v>
      </c>
      <c r="C5" s="13">
        <v>55149.055869806565</v>
      </c>
      <c r="D5" s="14">
        <v>13002</v>
      </c>
      <c r="E5" s="15">
        <v>-315373.45399536577</v>
      </c>
      <c r="F5" s="16">
        <v>57467.940026174656</v>
      </c>
      <c r="G5" s="17">
        <v>12891.507905092565</v>
      </c>
      <c r="H5" s="18">
        <v>-315548.84449210123</v>
      </c>
      <c r="I5" s="19">
        <v>3</v>
      </c>
      <c r="J5" cm="1">
        <f t="array" ref="J5">ROUND(SQRT(SUM((C5:E5-F5:H5)^2)),0)</f>
        <v>2328</v>
      </c>
      <c r="K5">
        <f>$J5-W0!$J5</f>
        <v>-1844</v>
      </c>
      <c r="L5">
        <f>$J5-'W2'!$J5</f>
        <v>-61</v>
      </c>
    </row>
    <row r="6" spans="1:12" x14ac:dyDescent="0.25">
      <c r="A6" s="11">
        <v>44693.484205555556</v>
      </c>
      <c r="B6" s="12">
        <v>4</v>
      </c>
      <c r="C6" s="13">
        <v>61931.344109393693</v>
      </c>
      <c r="D6" s="14">
        <v>13002</v>
      </c>
      <c r="E6" s="15">
        <v>-320312.76400887786</v>
      </c>
      <c r="F6" s="16">
        <v>61307.479999243355</v>
      </c>
      <c r="G6" s="17">
        <v>12701.251437208835</v>
      </c>
      <c r="H6" s="18">
        <v>-324703.91054824134</v>
      </c>
      <c r="I6" s="19">
        <v>4</v>
      </c>
      <c r="J6" cm="1">
        <f t="array" ref="J6">ROUND(SQRT(SUM((C6:E6-F6:H6)^2)),0)</f>
        <v>4445</v>
      </c>
      <c r="K6">
        <f>$J6-W0!$J6</f>
        <v>452</v>
      </c>
      <c r="L6">
        <f>$J6-'W2'!$J6</f>
        <v>204</v>
      </c>
    </row>
    <row r="7" spans="1:12" x14ac:dyDescent="0.25">
      <c r="A7" s="11">
        <v>44693.484847183638</v>
      </c>
      <c r="B7" s="12">
        <v>4</v>
      </c>
      <c r="C7" s="13">
        <v>72812.729744098513</v>
      </c>
      <c r="D7" s="14">
        <v>13002</v>
      </c>
      <c r="E7" s="15">
        <v>-321609.65464172192</v>
      </c>
      <c r="F7" s="16">
        <v>68633.87498796724</v>
      </c>
      <c r="G7" s="17">
        <v>12706.019645536906</v>
      </c>
      <c r="H7" s="18">
        <v>-330735.76206932834</v>
      </c>
      <c r="I7" s="19">
        <v>2</v>
      </c>
      <c r="J7" cm="1">
        <f t="array" ref="J7">ROUND(SQRT(SUM((C7:E7-F7:H7)^2)),0)</f>
        <v>10042</v>
      </c>
      <c r="K7">
        <f>$J7-W0!$J7</f>
        <v>-199</v>
      </c>
      <c r="L7">
        <f>$J7-'W2'!$J7</f>
        <v>0</v>
      </c>
    </row>
    <row r="8" spans="1:12" x14ac:dyDescent="0.25">
      <c r="A8" s="11">
        <v>44693.485239814814</v>
      </c>
      <c r="B8" s="12">
        <v>4</v>
      </c>
      <c r="C8" s="13">
        <v>72077.659956231335</v>
      </c>
      <c r="D8" s="14">
        <v>13002</v>
      </c>
      <c r="E8" s="15">
        <v>-344476.36946240789</v>
      </c>
      <c r="F8" s="16">
        <v>76554.929399806118</v>
      </c>
      <c r="G8" s="17">
        <v>12660.484865645683</v>
      </c>
      <c r="H8" s="18">
        <v>-335301.534021987</v>
      </c>
      <c r="I8" s="19">
        <v>2</v>
      </c>
      <c r="J8" cm="1">
        <f t="array" ref="J8">ROUND(SQRT(SUM((C8:E8-F8:H8)^2)),0)</f>
        <v>10215</v>
      </c>
      <c r="K8">
        <f>$J8-W0!$J8</f>
        <v>-547</v>
      </c>
      <c r="L8">
        <f>$J8-'W2'!$J8</f>
        <v>63</v>
      </c>
    </row>
    <row r="9" spans="1:12" x14ac:dyDescent="0.25">
      <c r="A9" s="11">
        <v>44693.485898302468</v>
      </c>
      <c r="B9" s="12">
        <v>4</v>
      </c>
      <c r="C9" s="13">
        <v>84671.76776062604</v>
      </c>
      <c r="D9" s="14">
        <v>13002</v>
      </c>
      <c r="E9" s="15">
        <v>-349538.00196721242</v>
      </c>
      <c r="F9" s="16">
        <v>78906.623779740767</v>
      </c>
      <c r="G9" s="17">
        <v>13000.576319195477</v>
      </c>
      <c r="H9" s="18">
        <v>-345969.45607042889</v>
      </c>
      <c r="I9" s="19">
        <v>4</v>
      </c>
      <c r="J9" cm="1">
        <f t="array" ref="J9">ROUND(SQRT(SUM((C9:E9-F9:H9)^2)),0)</f>
        <v>6780</v>
      </c>
      <c r="K9">
        <f>$J9-W0!$J9</f>
        <v>-220</v>
      </c>
      <c r="L9">
        <f>$J9-'W2'!$J9</f>
        <v>-169</v>
      </c>
    </row>
    <row r="10" spans="1:12" x14ac:dyDescent="0.25">
      <c r="A10" s="11">
        <v>44693.486388927471</v>
      </c>
      <c r="B10" s="12">
        <v>4</v>
      </c>
      <c r="C10" s="13">
        <v>82821.7806466888</v>
      </c>
      <c r="D10" s="14">
        <v>13002</v>
      </c>
      <c r="E10" s="15">
        <v>-358453.97879677243</v>
      </c>
      <c r="F10" s="16">
        <v>80564.751738280422</v>
      </c>
      <c r="G10" s="17">
        <v>13026.794757640593</v>
      </c>
      <c r="H10" s="18">
        <v>-352741.40211100498</v>
      </c>
      <c r="I10" s="19">
        <v>4</v>
      </c>
      <c r="J10" cm="1">
        <f t="array" ref="J10">ROUND(SQRT(SUM((C10:E10-F10:H10)^2)),0)</f>
        <v>6142</v>
      </c>
      <c r="K10">
        <f>$J10-W0!$J10</f>
        <v>85</v>
      </c>
      <c r="L10">
        <f>$J10-'W2'!$J10</f>
        <v>14</v>
      </c>
    </row>
    <row r="11" spans="1:12" x14ac:dyDescent="0.25">
      <c r="A11" s="11">
        <v>44693.486785648143</v>
      </c>
      <c r="B11" s="12">
        <v>4</v>
      </c>
      <c r="C11" s="13">
        <v>75914.998671259804</v>
      </c>
      <c r="D11" s="14">
        <v>13002</v>
      </c>
      <c r="E11" s="15">
        <v>-362422.78211412957</v>
      </c>
      <c r="F11" s="16">
        <v>71335.864732837683</v>
      </c>
      <c r="G11" s="17">
        <v>12796.990068175337</v>
      </c>
      <c r="H11" s="18">
        <v>-360648.30640507385</v>
      </c>
      <c r="I11" s="19">
        <v>4</v>
      </c>
      <c r="J11" cm="1">
        <f t="array" ref="J11">ROUND(SQRT(SUM((C11:E11-F11:H11)^2)),0)</f>
        <v>4915</v>
      </c>
      <c r="K11">
        <f>$J11-W0!$J11</f>
        <v>-5060</v>
      </c>
      <c r="L11">
        <f>$J11-'W2'!$J11</f>
        <v>-3804</v>
      </c>
    </row>
    <row r="12" spans="1:12" x14ac:dyDescent="0.25">
      <c r="A12" s="11">
        <v>44693.487315162034</v>
      </c>
      <c r="B12" s="12">
        <v>4</v>
      </c>
      <c r="C12" s="13">
        <v>71322.314875409851</v>
      </c>
      <c r="D12" s="14">
        <v>13002</v>
      </c>
      <c r="E12" s="15">
        <v>-368480.24559330632</v>
      </c>
      <c r="F12" s="16">
        <v>64192.899995393636</v>
      </c>
      <c r="G12" s="17">
        <v>12640.660713567138</v>
      </c>
      <c r="H12" s="18">
        <v>-353514.88831870124</v>
      </c>
      <c r="I12" s="19">
        <v>3</v>
      </c>
      <c r="J12" cm="1">
        <f t="array" ref="J12">ROUND(SQRT(SUM((C12:E12-F12:H12)^2)),0)</f>
        <v>16581</v>
      </c>
      <c r="K12">
        <f>$J12-W0!$J12</f>
        <v>-97</v>
      </c>
      <c r="L12">
        <f>$J12-'W2'!$J12</f>
        <v>204</v>
      </c>
    </row>
    <row r="13" spans="1:12" x14ac:dyDescent="0.25">
      <c r="A13" s="11">
        <v>44693.487978973768</v>
      </c>
      <c r="B13" s="12">
        <v>4</v>
      </c>
      <c r="C13" s="13">
        <v>51839.773064373083</v>
      </c>
      <c r="D13" s="14">
        <v>13002</v>
      </c>
      <c r="E13" s="15">
        <v>-374736.18022972427</v>
      </c>
      <c r="F13" s="16">
        <v>52812.070654465715</v>
      </c>
      <c r="G13" s="17">
        <v>12682.878997112639</v>
      </c>
      <c r="H13" s="18">
        <v>-371645.01595541264</v>
      </c>
      <c r="I13" s="19">
        <v>2</v>
      </c>
      <c r="J13" cm="1">
        <f t="array" ref="J13">ROUND(SQRT(SUM((C13:E13-F13:H13)^2)),0)</f>
        <v>3256</v>
      </c>
      <c r="K13">
        <f>$J13-W0!$J13</f>
        <v>0</v>
      </c>
      <c r="L13">
        <f>$J13-'W2'!$J13</f>
        <v>-245</v>
      </c>
    </row>
    <row r="14" spans="1:12" x14ac:dyDescent="0.25">
      <c r="A14" s="11">
        <v>44693.488489236108</v>
      </c>
      <c r="B14" s="12">
        <v>4</v>
      </c>
      <c r="C14" s="13">
        <v>54151.476563713957</v>
      </c>
      <c r="D14" s="14">
        <v>13002</v>
      </c>
      <c r="E14" s="15">
        <v>-354890.06307309133</v>
      </c>
      <c r="F14" s="16">
        <v>30068.09659359284</v>
      </c>
      <c r="G14" s="17">
        <v>12875.48340941344</v>
      </c>
      <c r="H14" s="18">
        <v>-368330.78014490806</v>
      </c>
      <c r="I14" s="19">
        <v>3</v>
      </c>
      <c r="J14" cm="1">
        <f t="array" ref="J14">ROUND(SQRT(SUM((C14:E14-F14:H14)^2)),0)</f>
        <v>27580</v>
      </c>
      <c r="K14">
        <f>$J14-W0!$J14</f>
        <v>25055</v>
      </c>
      <c r="L14">
        <f>$J14-'W2'!$J14</f>
        <v>52</v>
      </c>
    </row>
    <row r="15" spans="1:12" x14ac:dyDescent="0.25">
      <c r="A15" s="11">
        <v>44693.488804552471</v>
      </c>
      <c r="B15" s="12">
        <v>4</v>
      </c>
      <c r="C15" s="13">
        <v>42127.217734035999</v>
      </c>
      <c r="D15" s="14">
        <v>13002</v>
      </c>
      <c r="E15" s="15">
        <v>-345330.86704614741</v>
      </c>
      <c r="F15" s="16">
        <v>28318.45618374191</v>
      </c>
      <c r="G15" s="17">
        <v>13045.557080856828</v>
      </c>
      <c r="H15" s="18">
        <v>-362212.83031717472</v>
      </c>
      <c r="I15" s="19">
        <v>2</v>
      </c>
      <c r="J15" cm="1">
        <f t="array" ref="J15">ROUND(SQRT(SUM((C15:E15-F15:H15)^2)),0)</f>
        <v>21810</v>
      </c>
      <c r="K15">
        <f>$J15-W0!$J15</f>
        <v>0</v>
      </c>
      <c r="L15">
        <f>$J15-'W2'!$J15</f>
        <v>0</v>
      </c>
    </row>
    <row r="16" spans="1:12" x14ac:dyDescent="0.25">
      <c r="A16" s="11">
        <v>44693.489100154322</v>
      </c>
      <c r="B16" s="12">
        <v>4</v>
      </c>
      <c r="C16" s="13">
        <v>29553.416789240757</v>
      </c>
      <c r="D16" s="14">
        <v>13002</v>
      </c>
      <c r="E16" s="15">
        <v>-345714.39775990637</v>
      </c>
      <c r="F16" s="16">
        <v>26366.67695136309</v>
      </c>
      <c r="G16" s="17">
        <v>13006.631634961284</v>
      </c>
      <c r="H16" s="18">
        <v>-354652.12454722269</v>
      </c>
      <c r="I16" s="19">
        <v>2</v>
      </c>
      <c r="J16" cm="1">
        <f t="array" ref="J16">ROUND(SQRT(SUM((C16:E16-F16:H16)^2)),0)</f>
        <v>9489</v>
      </c>
      <c r="K16">
        <f>$J16-W0!$J16</f>
        <v>0</v>
      </c>
      <c r="L16">
        <f>$J16-'W2'!$J16</f>
        <v>0</v>
      </c>
    </row>
    <row r="17" spans="1:12" x14ac:dyDescent="0.25">
      <c r="A17" s="11">
        <v>44693.489692592593</v>
      </c>
      <c r="B17" s="12">
        <v>4</v>
      </c>
      <c r="C17" s="13">
        <v>32504.059240686496</v>
      </c>
      <c r="D17" s="14">
        <v>13002</v>
      </c>
      <c r="E17" s="15">
        <v>-355151.80914061982</v>
      </c>
      <c r="F17" s="16">
        <v>35242.859103527102</v>
      </c>
      <c r="G17" s="17">
        <v>12805.806483407685</v>
      </c>
      <c r="H17" s="18">
        <v>-353411.67700704676</v>
      </c>
      <c r="I17" s="19">
        <v>3</v>
      </c>
      <c r="J17" cm="1">
        <f t="array" ref="J17">ROUND(SQRT(SUM((C17:E17-F17:H17)^2)),0)</f>
        <v>3251</v>
      </c>
      <c r="K17">
        <f>$J17-W0!$J17</f>
        <v>-637</v>
      </c>
      <c r="L17">
        <f>$J17-'W2'!$J17</f>
        <v>-66</v>
      </c>
    </row>
    <row r="18" spans="1:12" x14ac:dyDescent="0.25">
      <c r="A18" s="11">
        <v>44693.490152854931</v>
      </c>
      <c r="B18" s="12">
        <v>4</v>
      </c>
      <c r="C18" s="13">
        <v>48800.749813177856</v>
      </c>
      <c r="D18" s="14">
        <v>13002</v>
      </c>
      <c r="E18" s="15">
        <v>-332177.09659250733</v>
      </c>
      <c r="F18" s="16">
        <v>24490.267493922634</v>
      </c>
      <c r="G18" s="17">
        <v>12870.626982002344</v>
      </c>
      <c r="H18" s="18">
        <v>-344229.40555634256</v>
      </c>
      <c r="I18" s="19">
        <v>3</v>
      </c>
      <c r="J18" cm="1">
        <f t="array" ref="J18">ROUND(SQRT(SUM((C18:E18-F18:H18)^2)),0)</f>
        <v>27134</v>
      </c>
      <c r="K18">
        <f>$J18-W0!$J18</f>
        <v>12380</v>
      </c>
      <c r="L18">
        <f>$J18-'W2'!$J18</f>
        <v>-226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9BEB-67D0-4153-8F48-ECCDD63713EF}">
  <dimension ref="A1:L18"/>
  <sheetViews>
    <sheetView workbookViewId="0">
      <selection sqref="A1:L1"/>
    </sheetView>
  </sheetViews>
  <sheetFormatPr defaultRowHeight="15" x14ac:dyDescent="0.25"/>
  <cols>
    <col min="9" max="9" width="14.7109375" customWidth="1"/>
  </cols>
  <sheetData>
    <row r="1" spans="1:12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13</v>
      </c>
      <c r="K1" s="20" t="s">
        <v>19</v>
      </c>
      <c r="L1" s="20" t="s">
        <v>18</v>
      </c>
    </row>
    <row r="2" spans="1:12" x14ac:dyDescent="0.25">
      <c r="A2" s="21">
        <v>44693.481502391973</v>
      </c>
      <c r="B2" s="22">
        <v>5</v>
      </c>
      <c r="C2" s="23">
        <v>36204.30653927433</v>
      </c>
      <c r="D2" s="24">
        <v>13002</v>
      </c>
      <c r="E2" s="25">
        <v>-324794.5079254692</v>
      </c>
      <c r="F2" s="26">
        <v>36907.285851159708</v>
      </c>
      <c r="G2" s="27">
        <v>12588.417016120156</v>
      </c>
      <c r="H2" s="28">
        <v>-327019.66428862832</v>
      </c>
      <c r="I2" s="29">
        <v>3</v>
      </c>
      <c r="J2" cm="1">
        <f t="array" ref="J2">ROUND(SQRT(SUM((C2:E2-F2:H2)^2)),0)</f>
        <v>2370</v>
      </c>
      <c r="K2">
        <f>$J2-W0!$J2</f>
        <v>-599</v>
      </c>
      <c r="L2">
        <f>$J2-'W1'!$J2</f>
        <v>-241</v>
      </c>
    </row>
    <row r="3" spans="1:12" x14ac:dyDescent="0.25">
      <c r="A3" s="21">
        <v>44693.483002044748</v>
      </c>
      <c r="B3" s="22">
        <v>5</v>
      </c>
      <c r="C3" s="23">
        <v>78047.700722712369</v>
      </c>
      <c r="D3" s="24">
        <v>13002</v>
      </c>
      <c r="E3" s="25">
        <v>-302360.57502572262</v>
      </c>
      <c r="F3" s="26">
        <v>43818.866351454257</v>
      </c>
      <c r="G3" s="27">
        <v>12821.855127299792</v>
      </c>
      <c r="H3" s="28">
        <v>-318920.3888060053</v>
      </c>
      <c r="I3" s="29">
        <v>2</v>
      </c>
      <c r="J3" cm="1">
        <f t="array" ref="J3">ROUND(SQRT(SUM((C3:E3-F3:H3)^2)),0)</f>
        <v>38025</v>
      </c>
      <c r="K3">
        <f>$J3-W0!$J3</f>
        <v>0</v>
      </c>
      <c r="L3">
        <f>$J3-'W1'!$J3</f>
        <v>0</v>
      </c>
    </row>
    <row r="4" spans="1:12" x14ac:dyDescent="0.25">
      <c r="A4" s="21">
        <v>44693.483494444445</v>
      </c>
      <c r="B4" s="22">
        <v>5</v>
      </c>
      <c r="C4" s="23">
        <v>61383.056434431026</v>
      </c>
      <c r="D4" s="24">
        <v>13002</v>
      </c>
      <c r="E4" s="25">
        <v>-303706.07659769227</v>
      </c>
      <c r="F4" s="26">
        <v>50282.355008671017</v>
      </c>
      <c r="G4" s="27">
        <v>13019.648047409179</v>
      </c>
      <c r="H4" s="28">
        <v>-317185.22308557032</v>
      </c>
      <c r="I4" s="29">
        <v>2</v>
      </c>
      <c r="J4" cm="1">
        <f t="array" ref="J4">ROUND(SQRT(SUM((C4:E4-F4:H4)^2)),0)</f>
        <v>17462</v>
      </c>
      <c r="K4">
        <f>$J4-W0!$J4</f>
        <v>-686</v>
      </c>
      <c r="L4">
        <f>$J4-'W1'!$J4</f>
        <v>-233</v>
      </c>
    </row>
    <row r="5" spans="1:12" x14ac:dyDescent="0.25">
      <c r="A5" s="21">
        <v>44693.483834220671</v>
      </c>
      <c r="B5" s="22">
        <v>5</v>
      </c>
      <c r="C5" s="23">
        <v>55082.196998935411</v>
      </c>
      <c r="D5" s="24">
        <v>13002</v>
      </c>
      <c r="E5" s="25">
        <v>-315512.58947529708</v>
      </c>
      <c r="F5" s="26">
        <v>57467.940026174656</v>
      </c>
      <c r="G5" s="27">
        <v>12891.507905092565</v>
      </c>
      <c r="H5" s="28">
        <v>-315548.84449210123</v>
      </c>
      <c r="I5" s="29">
        <v>3</v>
      </c>
      <c r="J5" cm="1">
        <f t="array" ref="J5">ROUND(SQRT(SUM((C5:E5-F5:H5)^2)),0)</f>
        <v>2389</v>
      </c>
      <c r="K5">
        <f>$J5-W0!$J5</f>
        <v>-1783</v>
      </c>
      <c r="L5">
        <f>$J5-'W1'!$J5</f>
        <v>61</v>
      </c>
    </row>
    <row r="6" spans="1:12" x14ac:dyDescent="0.25">
      <c r="A6" s="21">
        <v>44693.484206520065</v>
      </c>
      <c r="B6" s="22">
        <v>5</v>
      </c>
      <c r="C6" s="23">
        <v>61982.667768114959</v>
      </c>
      <c r="D6" s="24">
        <v>13002</v>
      </c>
      <c r="E6" s="25">
        <v>-320527.44741456158</v>
      </c>
      <c r="F6" s="26">
        <v>61307.479999243355</v>
      </c>
      <c r="G6" s="27">
        <v>12701.251437208835</v>
      </c>
      <c r="H6" s="28">
        <v>-324703.91054824134</v>
      </c>
      <c r="I6" s="29">
        <v>4</v>
      </c>
      <c r="J6" cm="1">
        <f t="array" ref="J6">ROUND(SQRT(SUM((C6:E6-F6:H6)^2)),0)</f>
        <v>4241</v>
      </c>
      <c r="K6">
        <f>$J6-W0!$J6</f>
        <v>248</v>
      </c>
      <c r="L6">
        <f>$J6-'W1'!$J6</f>
        <v>-204</v>
      </c>
    </row>
    <row r="7" spans="1:12" x14ac:dyDescent="0.25">
      <c r="A7" s="21">
        <v>44693.484848070992</v>
      </c>
      <c r="B7" s="22">
        <v>5</v>
      </c>
      <c r="C7" s="23">
        <v>72812.729744098513</v>
      </c>
      <c r="D7" s="24">
        <v>13002</v>
      </c>
      <c r="E7" s="25">
        <v>-321609.65464172192</v>
      </c>
      <c r="F7" s="26">
        <v>68633.87498796724</v>
      </c>
      <c r="G7" s="27">
        <v>12706.019645536906</v>
      </c>
      <c r="H7" s="28">
        <v>-330735.76206932834</v>
      </c>
      <c r="I7" s="29">
        <v>2</v>
      </c>
      <c r="J7" cm="1">
        <f t="array" ref="J7">ROUND(SQRT(SUM((C7:E7-F7:H7)^2)),0)</f>
        <v>10042</v>
      </c>
      <c r="K7">
        <f>$J7-W0!$J7</f>
        <v>-199</v>
      </c>
      <c r="L7">
        <f>$J7-'W1'!$J7</f>
        <v>0</v>
      </c>
    </row>
    <row r="8" spans="1:12" x14ac:dyDescent="0.25">
      <c r="A8" s="21">
        <v>44693.485241049377</v>
      </c>
      <c r="B8" s="22">
        <v>5</v>
      </c>
      <c r="C8" s="23">
        <v>72056.503501658939</v>
      </c>
      <c r="D8" s="24">
        <v>13002</v>
      </c>
      <c r="E8" s="25">
        <v>-344395.71716200636</v>
      </c>
      <c r="F8" s="26">
        <v>76554.929399806118</v>
      </c>
      <c r="G8" s="27">
        <v>12660.484865645683</v>
      </c>
      <c r="H8" s="28">
        <v>-335301.534021987</v>
      </c>
      <c r="I8" s="29">
        <v>2</v>
      </c>
      <c r="J8" cm="1">
        <f t="array" ref="J8">ROUND(SQRT(SUM((C8:E8-F8:H8)^2)),0)</f>
        <v>10152</v>
      </c>
      <c r="K8">
        <f>$J8-W0!$J8</f>
        <v>-610</v>
      </c>
      <c r="L8">
        <f>$J8-'W1'!$J8</f>
        <v>-63</v>
      </c>
    </row>
    <row r="9" spans="1:12" x14ac:dyDescent="0.25">
      <c r="A9" s="21">
        <v>44693.485899537038</v>
      </c>
      <c r="B9" s="22">
        <v>5</v>
      </c>
      <c r="C9" s="23">
        <v>84948.131463411191</v>
      </c>
      <c r="D9" s="24">
        <v>13002</v>
      </c>
      <c r="E9" s="25">
        <v>-349402.33037602808</v>
      </c>
      <c r="F9" s="26">
        <v>78906.623779740767</v>
      </c>
      <c r="G9" s="27">
        <v>13000.576319195477</v>
      </c>
      <c r="H9" s="28">
        <v>-345969.45607042889</v>
      </c>
      <c r="I9" s="29">
        <v>4</v>
      </c>
      <c r="J9" cm="1">
        <f t="array" ref="J9">ROUND(SQRT(SUM((C9:E9-F9:H9)^2)),0)</f>
        <v>6949</v>
      </c>
      <c r="K9">
        <f>$J9-W0!$J9</f>
        <v>-51</v>
      </c>
      <c r="L9">
        <f>$J9-'W1'!$J9</f>
        <v>169</v>
      </c>
    </row>
    <row r="10" spans="1:12" x14ac:dyDescent="0.25">
      <c r="A10" s="21">
        <v>44693.486390007711</v>
      </c>
      <c r="B10" s="22">
        <v>5</v>
      </c>
      <c r="C10" s="23">
        <v>82758.920645798498</v>
      </c>
      <c r="D10" s="24">
        <v>13002</v>
      </c>
      <c r="E10" s="25">
        <v>-358463.3555522387</v>
      </c>
      <c r="F10" s="26">
        <v>80564.751738280422</v>
      </c>
      <c r="G10" s="27">
        <v>13026.794757640593</v>
      </c>
      <c r="H10" s="28">
        <v>-352741.40211100498</v>
      </c>
      <c r="I10" s="29">
        <v>4</v>
      </c>
      <c r="J10" cm="1">
        <f t="array" ref="J10">ROUND(SQRT(SUM((C10:E10-F10:H10)^2)),0)</f>
        <v>6128</v>
      </c>
      <c r="K10">
        <f>$J10-W0!$J10</f>
        <v>71</v>
      </c>
      <c r="L10">
        <f>$J10-'W1'!$J10</f>
        <v>-14</v>
      </c>
    </row>
    <row r="11" spans="1:12" x14ac:dyDescent="0.25">
      <c r="A11" s="21">
        <v>44693.486786651229</v>
      </c>
      <c r="B11" s="22">
        <v>5</v>
      </c>
      <c r="C11" s="23">
        <v>79979.321331679675</v>
      </c>
      <c r="D11" s="24">
        <v>13002</v>
      </c>
      <c r="E11" s="25">
        <v>-361771.32240538555</v>
      </c>
      <c r="F11" s="26">
        <v>71335.864732837683</v>
      </c>
      <c r="G11" s="27">
        <v>12796.990068175337</v>
      </c>
      <c r="H11" s="28">
        <v>-360648.30640507385</v>
      </c>
      <c r="I11" s="29">
        <v>4</v>
      </c>
      <c r="J11" cm="1">
        <f t="array" ref="J11">ROUND(SQRT(SUM((C11:E11-F11:H11)^2)),0)</f>
        <v>8719</v>
      </c>
      <c r="K11">
        <f>$J11-W0!$J11</f>
        <v>-1256</v>
      </c>
      <c r="L11">
        <f>$J11-'W1'!$J11</f>
        <v>3804</v>
      </c>
    </row>
    <row r="12" spans="1:12" x14ac:dyDescent="0.25">
      <c r="A12" s="21">
        <v>44693.487317438266</v>
      </c>
      <c r="B12" s="22">
        <v>5</v>
      </c>
      <c r="C12" s="23">
        <v>71290.119515238985</v>
      </c>
      <c r="D12" s="24">
        <v>13002</v>
      </c>
      <c r="E12" s="25">
        <v>-368269.58484178031</v>
      </c>
      <c r="F12" s="26">
        <v>64192.899995393636</v>
      </c>
      <c r="G12" s="27">
        <v>12640.660713567138</v>
      </c>
      <c r="H12" s="28">
        <v>-353514.88831870124</v>
      </c>
      <c r="I12" s="29">
        <v>3</v>
      </c>
      <c r="J12" cm="1">
        <f t="array" ref="J12">ROUND(SQRT(SUM((C12:E12-F12:H12)^2)),0)</f>
        <v>16377</v>
      </c>
      <c r="K12">
        <f>$J12-W0!$J12</f>
        <v>-301</v>
      </c>
      <c r="L12">
        <f>$J12-'W1'!$J12</f>
        <v>-204</v>
      </c>
    </row>
    <row r="13" spans="1:12" x14ac:dyDescent="0.25">
      <c r="A13" s="21">
        <v>44693.487980092592</v>
      </c>
      <c r="B13" s="22">
        <v>5</v>
      </c>
      <c r="C13" s="23">
        <v>56084.97162311618</v>
      </c>
      <c r="D13" s="24">
        <v>13002</v>
      </c>
      <c r="E13" s="25">
        <v>-370444.47531910002</v>
      </c>
      <c r="F13" s="26">
        <v>52812.070654465715</v>
      </c>
      <c r="G13" s="27">
        <v>12682.878997112639</v>
      </c>
      <c r="H13" s="28">
        <v>-371645.01595541264</v>
      </c>
      <c r="I13" s="29">
        <v>2</v>
      </c>
      <c r="J13" cm="1">
        <f t="array" ref="J13">ROUND(SQRT(SUM((C13:E13-F13:H13)^2)),0)</f>
        <v>3501</v>
      </c>
      <c r="K13">
        <f>$J13-W0!$J13</f>
        <v>245</v>
      </c>
      <c r="L13">
        <f>$J13-'W1'!$J13</f>
        <v>245</v>
      </c>
    </row>
    <row r="14" spans="1:12" x14ac:dyDescent="0.25">
      <c r="A14" s="21">
        <v>44693.488491049378</v>
      </c>
      <c r="B14" s="22">
        <v>5</v>
      </c>
      <c r="C14" s="23">
        <v>54498.664511700343</v>
      </c>
      <c r="D14" s="24">
        <v>13002</v>
      </c>
      <c r="E14" s="25">
        <v>-355645.44793897163</v>
      </c>
      <c r="F14" s="26">
        <v>30068.09659359284</v>
      </c>
      <c r="G14" s="27">
        <v>12875.48340941344</v>
      </c>
      <c r="H14" s="28">
        <v>-368330.78014490806</v>
      </c>
      <c r="I14" s="29">
        <v>3</v>
      </c>
      <c r="J14" cm="1">
        <f t="array" ref="J14">ROUND(SQRT(SUM((C14:E14-F14:H14)^2)),0)</f>
        <v>27528</v>
      </c>
      <c r="K14">
        <f>$J14-W0!$J14</f>
        <v>25003</v>
      </c>
      <c r="L14">
        <f>$J14-'W1'!$J14</f>
        <v>-52</v>
      </c>
    </row>
    <row r="15" spans="1:12" x14ac:dyDescent="0.25">
      <c r="A15" s="21">
        <v>44693.488807600304</v>
      </c>
      <c r="B15" s="22">
        <v>5</v>
      </c>
      <c r="C15" s="23">
        <v>42127.217734035999</v>
      </c>
      <c r="D15" s="24">
        <v>13002</v>
      </c>
      <c r="E15" s="25">
        <v>-345330.86704614741</v>
      </c>
      <c r="F15" s="26">
        <v>28318.45618374191</v>
      </c>
      <c r="G15" s="27">
        <v>13045.557080856828</v>
      </c>
      <c r="H15" s="28">
        <v>-362212.83031717472</v>
      </c>
      <c r="I15" s="29">
        <v>2</v>
      </c>
      <c r="J15" cm="1">
        <f t="array" ref="J15">ROUND(SQRT(SUM((C15:E15-F15:H15)^2)),0)</f>
        <v>21810</v>
      </c>
      <c r="K15">
        <f>$J15-W0!$J15</f>
        <v>0</v>
      </c>
      <c r="L15">
        <f>$J15-'W1'!$J15</f>
        <v>0</v>
      </c>
    </row>
    <row r="16" spans="1:12" x14ac:dyDescent="0.25">
      <c r="A16" s="21">
        <v>44693.489102932101</v>
      </c>
      <c r="B16" s="22">
        <v>5</v>
      </c>
      <c r="C16" s="23">
        <v>29553.416789240757</v>
      </c>
      <c r="D16" s="24">
        <v>13002</v>
      </c>
      <c r="E16" s="25">
        <v>-345714.39775990637</v>
      </c>
      <c r="F16" s="26">
        <v>26366.67695136309</v>
      </c>
      <c r="G16" s="27">
        <v>13006.631634961284</v>
      </c>
      <c r="H16" s="28">
        <v>-354652.12454722269</v>
      </c>
      <c r="I16" s="29">
        <v>2</v>
      </c>
      <c r="J16" cm="1">
        <f t="array" ref="J16">ROUND(SQRT(SUM((C16:E16-F16:H16)^2)),0)</f>
        <v>9489</v>
      </c>
      <c r="K16">
        <f>$J16-W0!$J16</f>
        <v>0</v>
      </c>
      <c r="L16">
        <f>$J16-'W1'!$J16</f>
        <v>0</v>
      </c>
    </row>
    <row r="17" spans="1:12" x14ac:dyDescent="0.25">
      <c r="A17" s="21">
        <v>44693.489693441363</v>
      </c>
      <c r="B17" s="22">
        <v>5</v>
      </c>
      <c r="C17" s="23">
        <v>32466.72775171504</v>
      </c>
      <c r="D17" s="24">
        <v>13002</v>
      </c>
      <c r="E17" s="25">
        <v>-355216.62979405164</v>
      </c>
      <c r="F17" s="26">
        <v>35242.859103527102</v>
      </c>
      <c r="G17" s="27">
        <v>12805.806483407685</v>
      </c>
      <c r="H17" s="28">
        <v>-353411.67700704676</v>
      </c>
      <c r="I17" s="29">
        <v>3</v>
      </c>
      <c r="J17" cm="1">
        <f t="array" ref="J17">ROUND(SQRT(SUM((C17:E17-F17:H17)^2)),0)</f>
        <v>3317</v>
      </c>
      <c r="K17">
        <f>$J17-W0!$J17</f>
        <v>-571</v>
      </c>
      <c r="L17">
        <f>$J17-'W1'!$J17</f>
        <v>66</v>
      </c>
    </row>
    <row r="18" spans="1:12" x14ac:dyDescent="0.25">
      <c r="A18" s="21">
        <v>44693.490153819439</v>
      </c>
      <c r="B18" s="22">
        <v>5</v>
      </c>
      <c r="C18" s="23">
        <v>51263.593904452391</v>
      </c>
      <c r="D18" s="24">
        <v>13002</v>
      </c>
      <c r="E18" s="25">
        <v>-338597.02453778737</v>
      </c>
      <c r="F18" s="26">
        <v>24490.267493922634</v>
      </c>
      <c r="G18" s="27">
        <v>12870.626982002344</v>
      </c>
      <c r="H18" s="28">
        <v>-344229.40555634256</v>
      </c>
      <c r="I18" s="29">
        <v>3</v>
      </c>
      <c r="J18" cm="1">
        <f t="array" ref="J18">ROUND(SQRT(SUM((C18:E18-F18:H18)^2)),0)</f>
        <v>27360</v>
      </c>
      <c r="K18">
        <f>$J18-W0!$J18</f>
        <v>12606</v>
      </c>
      <c r="L18">
        <f>$J18-'W1'!$J18</f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80A1-86C8-4A83-92EE-AFC32EC82FEF}">
  <dimension ref="A1:L19"/>
  <sheetViews>
    <sheetView workbookViewId="0">
      <selection activeCell="C2" sqref="C2:H19"/>
    </sheetView>
  </sheetViews>
  <sheetFormatPr defaultRowHeight="15" x14ac:dyDescent="0.25"/>
  <cols>
    <col min="2" max="2" width="16.28515625" customWidth="1"/>
    <col min="3" max="3" width="12.85546875" customWidth="1"/>
    <col min="4" max="4" width="11.85546875" customWidth="1"/>
    <col min="5" max="5" width="12.28515625" customWidth="1"/>
    <col min="6" max="6" width="11.7109375" customWidth="1"/>
    <col min="7" max="7" width="12.85546875" customWidth="1"/>
    <col min="8" max="8" width="12.28515625" customWidth="1"/>
  </cols>
  <sheetData>
    <row r="1" spans="1:12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13</v>
      </c>
      <c r="K1" s="20" t="s">
        <v>19</v>
      </c>
      <c r="L1" s="20" t="s">
        <v>18</v>
      </c>
    </row>
    <row r="2" spans="1:12" x14ac:dyDescent="0.25">
      <c r="A2" s="23" t="s">
        <v>31</v>
      </c>
      <c r="B2" s="24">
        <v>6</v>
      </c>
      <c r="C2" s="25">
        <v>35890.673999999999</v>
      </c>
      <c r="D2" s="26">
        <v>10957.129000000001</v>
      </c>
      <c r="E2" s="27">
        <v>-325758.37900000002</v>
      </c>
      <c r="F2" s="28">
        <v>36907.28585</v>
      </c>
      <c r="G2">
        <v>12588.417020000001</v>
      </c>
      <c r="H2">
        <v>-327019.6643</v>
      </c>
      <c r="I2">
        <v>3</v>
      </c>
      <c r="J2" cm="1">
        <f t="array" ref="J2">ROUND(SQRT(SUM((C2:E2-F2:H2)^2)),0)</f>
        <v>2299</v>
      </c>
    </row>
    <row r="3" spans="1:12" x14ac:dyDescent="0.25">
      <c r="A3" s="23" t="s">
        <v>31</v>
      </c>
      <c r="B3" s="24">
        <v>6</v>
      </c>
      <c r="C3" s="25">
        <v>80696.285999999993</v>
      </c>
      <c r="D3" s="26">
        <v>11618.5</v>
      </c>
      <c r="E3" s="27">
        <v>-304391.55800000002</v>
      </c>
      <c r="F3" s="28">
        <v>43818.866349999997</v>
      </c>
      <c r="G3">
        <v>12821.85513</v>
      </c>
      <c r="H3">
        <v>-318920.38880000002</v>
      </c>
      <c r="I3">
        <v>2</v>
      </c>
      <c r="J3" cm="1">
        <f t="array" ref="J3">ROUND(SQRT(SUM((C3:E3-F3:H3)^2)),0)</f>
        <v>39654</v>
      </c>
    </row>
    <row r="4" spans="1:12" x14ac:dyDescent="0.25">
      <c r="A4" s="23" t="s">
        <v>31</v>
      </c>
      <c r="B4" s="24">
        <v>6</v>
      </c>
      <c r="C4" s="25">
        <v>60873.673000000003</v>
      </c>
      <c r="D4" s="26">
        <v>8225.0030000000006</v>
      </c>
      <c r="E4" s="27">
        <v>-303703.429</v>
      </c>
      <c r="F4" s="28">
        <v>50282.355009999999</v>
      </c>
      <c r="G4">
        <v>13019.64805</v>
      </c>
      <c r="H4">
        <v>-317185.2231</v>
      </c>
      <c r="I4">
        <v>3</v>
      </c>
      <c r="J4" cm="1">
        <f t="array" ref="J4">ROUND(SQRT(SUM((C4:E4-F4:H4)^2)),0)</f>
        <v>17802</v>
      </c>
    </row>
    <row r="5" spans="1:12" x14ac:dyDescent="0.25">
      <c r="A5" s="23" t="s">
        <v>31</v>
      </c>
      <c r="B5" s="24">
        <v>6</v>
      </c>
      <c r="C5" s="25">
        <v>60420.040999999997</v>
      </c>
      <c r="D5" s="26">
        <v>865.66700000000003</v>
      </c>
      <c r="E5" s="27">
        <v>-314860.06199999998</v>
      </c>
      <c r="F5" s="28">
        <v>57467.940029999998</v>
      </c>
      <c r="G5">
        <v>12891.50791</v>
      </c>
      <c r="H5">
        <v>-315548.84450000001</v>
      </c>
      <c r="I5">
        <v>3</v>
      </c>
      <c r="J5" cm="1">
        <f t="array" ref="J5">ROUND(SQRT(SUM((C5:E5-F5:H5)^2)),0)</f>
        <v>12402</v>
      </c>
    </row>
    <row r="6" spans="1:12" x14ac:dyDescent="0.25">
      <c r="A6" s="23" t="s">
        <v>31</v>
      </c>
      <c r="B6" s="24">
        <v>6</v>
      </c>
      <c r="C6" s="25">
        <v>62316.375999999997</v>
      </c>
      <c r="D6" s="26">
        <v>12265.315000000001</v>
      </c>
      <c r="E6" s="27">
        <v>-322486.20699999999</v>
      </c>
      <c r="F6" s="28">
        <v>61307.48</v>
      </c>
      <c r="G6">
        <v>12701.25144</v>
      </c>
      <c r="H6">
        <v>-324703.9105</v>
      </c>
      <c r="I6">
        <v>4</v>
      </c>
      <c r="J6" cm="1">
        <f t="array" ref="J6">ROUND(SQRT(SUM((C6:E6-F6:H6)^2)),0)</f>
        <v>2475</v>
      </c>
    </row>
    <row r="7" spans="1:12" x14ac:dyDescent="0.25">
      <c r="A7" s="23" t="s">
        <v>31</v>
      </c>
      <c r="B7" s="24">
        <v>6</v>
      </c>
      <c r="C7" s="25">
        <v>66937.475999999995</v>
      </c>
      <c r="D7" s="26">
        <v>14491.745000000001</v>
      </c>
      <c r="E7" s="27">
        <v>-318968.75599999999</v>
      </c>
      <c r="F7" s="28">
        <v>68633.874989999997</v>
      </c>
      <c r="G7">
        <v>12706.01965</v>
      </c>
      <c r="H7">
        <v>-330735.76209999999</v>
      </c>
      <c r="I7">
        <v>3</v>
      </c>
      <c r="J7" cm="1">
        <f t="array" ref="J7">ROUND(SQRT(SUM((C7:E7-F7:H7)^2)),0)</f>
        <v>12022</v>
      </c>
    </row>
    <row r="8" spans="1:12" x14ac:dyDescent="0.25">
      <c r="A8" s="23" t="s">
        <v>31</v>
      </c>
      <c r="B8" s="24">
        <v>6</v>
      </c>
      <c r="C8" s="25">
        <v>71907.12</v>
      </c>
      <c r="D8" s="26">
        <v>12710.018</v>
      </c>
      <c r="E8" s="27">
        <v>-343826.223</v>
      </c>
      <c r="F8" s="28">
        <v>76554.929399999994</v>
      </c>
      <c r="G8">
        <v>12660.48487</v>
      </c>
      <c r="H8">
        <v>-335301.53399999999</v>
      </c>
      <c r="I8">
        <v>2</v>
      </c>
      <c r="J8" cm="1">
        <f t="array" ref="J8">ROUND(SQRT(SUM((C8:E8-F8:H8)^2)),0)</f>
        <v>9710</v>
      </c>
    </row>
    <row r="9" spans="1:12" x14ac:dyDescent="0.25">
      <c r="A9" s="23" t="s">
        <v>31</v>
      </c>
      <c r="B9" s="24">
        <v>6</v>
      </c>
      <c r="C9" s="25">
        <v>81110.724000000002</v>
      </c>
      <c r="D9" s="26">
        <v>-44.430999999999997</v>
      </c>
      <c r="E9" s="27">
        <v>-348642.20500000002</v>
      </c>
      <c r="F9" s="28">
        <v>78906.623779999994</v>
      </c>
      <c r="G9">
        <v>13000.57632</v>
      </c>
      <c r="H9">
        <v>-345969.45610000001</v>
      </c>
      <c r="I9">
        <v>4</v>
      </c>
      <c r="J9" cm="1">
        <f t="array" ref="J9">ROUND(SQRT(SUM((C9:E9-F9:H9)^2)),0)</f>
        <v>13497</v>
      </c>
    </row>
    <row r="10" spans="1:12" x14ac:dyDescent="0.25">
      <c r="A10" s="23" t="s">
        <v>31</v>
      </c>
      <c r="B10" s="24">
        <v>6</v>
      </c>
      <c r="C10" s="25">
        <v>81787.067999999999</v>
      </c>
      <c r="D10" s="26">
        <v>5484.835</v>
      </c>
      <c r="E10" s="27">
        <v>-358649.10800000001</v>
      </c>
      <c r="F10" s="28">
        <v>80564.751740000007</v>
      </c>
      <c r="G10">
        <v>13026.794760000001</v>
      </c>
      <c r="H10">
        <v>-352741.40210000001</v>
      </c>
      <c r="I10">
        <v>4</v>
      </c>
      <c r="J10" cm="1">
        <f t="array" ref="J10">ROUND(SQRT(SUM((C10:E10-F10:H10)^2)),0)</f>
        <v>9658</v>
      </c>
    </row>
    <row r="11" spans="1:12" x14ac:dyDescent="0.25">
      <c r="A11" s="23" t="s">
        <v>31</v>
      </c>
      <c r="B11" s="24">
        <v>6</v>
      </c>
      <c r="C11" s="25">
        <v>75252.362999999998</v>
      </c>
      <c r="D11" s="26">
        <v>11983.159</v>
      </c>
      <c r="E11" s="27">
        <v>-361610.8</v>
      </c>
      <c r="F11" s="28">
        <v>71335.864730000001</v>
      </c>
      <c r="G11">
        <v>12796.99007</v>
      </c>
      <c r="H11">
        <v>-360648.3064</v>
      </c>
      <c r="I11">
        <v>5</v>
      </c>
      <c r="J11" cm="1">
        <f t="array" ref="J11">ROUND(SQRT(SUM((C11:E11-F11:H11)^2)),0)</f>
        <v>4114</v>
      </c>
    </row>
    <row r="12" spans="1:12" x14ac:dyDescent="0.25">
      <c r="A12" s="23" t="s">
        <v>31</v>
      </c>
      <c r="B12" s="24">
        <v>6</v>
      </c>
      <c r="C12" s="25">
        <v>67427.59</v>
      </c>
      <c r="D12" s="26">
        <v>18974.392</v>
      </c>
      <c r="E12" s="27">
        <v>-361467.598</v>
      </c>
      <c r="F12" s="28">
        <v>64192.9</v>
      </c>
      <c r="G12">
        <v>12640.66071</v>
      </c>
      <c r="H12">
        <v>-353514.88829999999</v>
      </c>
      <c r="I12">
        <v>4</v>
      </c>
      <c r="J12" cm="1">
        <f t="array" ref="J12">ROUND(SQRT(SUM((C12:E12-F12:H12)^2)),0)</f>
        <v>10669</v>
      </c>
    </row>
    <row r="13" spans="1:12" x14ac:dyDescent="0.25">
      <c r="A13" s="23" t="s">
        <v>31</v>
      </c>
      <c r="B13" s="24">
        <v>6</v>
      </c>
      <c r="C13" s="25">
        <v>56044.550999999999</v>
      </c>
      <c r="D13" s="26">
        <v>12474.5</v>
      </c>
      <c r="E13" s="27">
        <v>-369070.19099999999</v>
      </c>
      <c r="F13" s="28">
        <v>52812.070650000001</v>
      </c>
      <c r="G13">
        <v>12682.879000000001</v>
      </c>
      <c r="H13">
        <v>-371645.016</v>
      </c>
      <c r="I13">
        <v>2</v>
      </c>
      <c r="J13" cm="1">
        <f t="array" ref="J13">ROUND(SQRT(SUM((C13:E13-F13:H13)^2)),0)</f>
        <v>4138</v>
      </c>
    </row>
    <row r="14" spans="1:12" x14ac:dyDescent="0.25">
      <c r="A14" s="23" t="s">
        <v>31</v>
      </c>
      <c r="B14" s="24">
        <v>6</v>
      </c>
      <c r="C14" s="25">
        <v>28530.425999999999</v>
      </c>
      <c r="D14" s="26">
        <v>13763.091</v>
      </c>
      <c r="E14" s="27">
        <v>-370104.57400000002</v>
      </c>
      <c r="F14" s="28">
        <v>30068.096590000001</v>
      </c>
      <c r="G14">
        <v>12875.483410000001</v>
      </c>
      <c r="H14">
        <v>-368330.78009999997</v>
      </c>
      <c r="I14">
        <v>3</v>
      </c>
      <c r="J14" cm="1">
        <f t="array" ref="J14">ROUND(SQRT(SUM((C14:E14-F14:H14)^2)),0)</f>
        <v>2510</v>
      </c>
    </row>
    <row r="15" spans="1:12" x14ac:dyDescent="0.25">
      <c r="A15" s="23" t="s">
        <v>31</v>
      </c>
      <c r="B15" s="24">
        <v>6</v>
      </c>
      <c r="C15" s="25">
        <v>28408.704000000002</v>
      </c>
      <c r="D15" s="26">
        <v>12474.5</v>
      </c>
      <c r="E15" s="27">
        <v>-361715.24</v>
      </c>
      <c r="F15" s="28">
        <v>28318.456180000001</v>
      </c>
      <c r="G15">
        <v>13045.55708</v>
      </c>
      <c r="H15">
        <v>-362212.83029999997</v>
      </c>
      <c r="I15">
        <v>2</v>
      </c>
      <c r="J15" cm="1">
        <f t="array" ref="J15">ROUND(SQRT(SUM((C15:E15-F15:H15)^2)),0)</f>
        <v>763</v>
      </c>
    </row>
    <row r="16" spans="1:12" x14ac:dyDescent="0.25">
      <c r="A16" s="23" t="s">
        <v>31</v>
      </c>
      <c r="B16" s="24">
        <v>6</v>
      </c>
      <c r="C16" s="25">
        <v>33669.315999999999</v>
      </c>
      <c r="D16" s="26">
        <v>12474.5</v>
      </c>
      <c r="E16" s="27">
        <v>-344275.66499999998</v>
      </c>
      <c r="F16" s="28">
        <v>26366.676950000001</v>
      </c>
      <c r="G16">
        <v>13006.63163</v>
      </c>
      <c r="H16">
        <v>-354652.12449999998</v>
      </c>
      <c r="I16">
        <v>2</v>
      </c>
      <c r="J16" cm="1">
        <f t="array" ref="J16">ROUND(SQRT(SUM((C16:E16-F16:H16)^2)),0)</f>
        <v>12700</v>
      </c>
    </row>
    <row r="17" spans="1:10" x14ac:dyDescent="0.25">
      <c r="A17" s="23" t="s">
        <v>31</v>
      </c>
      <c r="B17" s="24">
        <v>6</v>
      </c>
      <c r="C17" s="25">
        <v>34113.690999999999</v>
      </c>
      <c r="D17" s="26">
        <v>14641.098</v>
      </c>
      <c r="E17" s="27">
        <v>-353256.26400000002</v>
      </c>
      <c r="F17" s="28">
        <v>35242.859100000001</v>
      </c>
      <c r="G17">
        <v>12805.806479999999</v>
      </c>
      <c r="H17">
        <v>-353411.67700000003</v>
      </c>
      <c r="I17">
        <v>3</v>
      </c>
      <c r="J17" cm="1">
        <f t="array" ref="J17">ROUND(SQRT(SUM((C17:E17-F17:H17)^2)),0)</f>
        <v>2160</v>
      </c>
    </row>
    <row r="18" spans="1:10" x14ac:dyDescent="0.25">
      <c r="A18" s="23" t="s">
        <v>31</v>
      </c>
      <c r="B18" s="24">
        <v>6</v>
      </c>
      <c r="C18" s="25">
        <v>13439.311</v>
      </c>
      <c r="D18" s="26">
        <v>13317.362999999999</v>
      </c>
      <c r="E18" s="27">
        <v>-351518.00400000002</v>
      </c>
      <c r="F18" s="28">
        <v>24490.267489999998</v>
      </c>
      <c r="G18">
        <v>12870.626979999999</v>
      </c>
      <c r="H18">
        <v>-344229.4056</v>
      </c>
      <c r="I18">
        <v>3</v>
      </c>
      <c r="J18" cm="1">
        <f t="array" ref="J18">ROUND(SQRT(SUM((C18:E18-F18:H18)^2)),0)</f>
        <v>13246</v>
      </c>
    </row>
    <row r="19" spans="1:10" x14ac:dyDescent="0.25">
      <c r="A19" s="23" t="s">
        <v>31</v>
      </c>
      <c r="B19" s="24">
        <v>6</v>
      </c>
      <c r="C19">
        <v>36896.396000000001</v>
      </c>
      <c r="D19">
        <v>11048.31</v>
      </c>
      <c r="E19">
        <v>-327242.15899999999</v>
      </c>
      <c r="F19">
        <v>36599.543519999999</v>
      </c>
      <c r="G19">
        <v>12703.39323</v>
      </c>
      <c r="H19">
        <v>-327858.875</v>
      </c>
      <c r="I19">
        <v>3</v>
      </c>
      <c r="J19" cm="1">
        <f t="array" ref="J19">ROUND(SQRT(SUM((C19:E19-F19:H19)^2)),0)</f>
        <v>1791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887D-7DE2-4273-BD22-BD1210F67F72}">
  <dimension ref="A1:E7"/>
  <sheetViews>
    <sheetView workbookViewId="0">
      <selection activeCell="E7" sqref="B2:E7"/>
    </sheetView>
  </sheetViews>
  <sheetFormatPr defaultRowHeight="15" x14ac:dyDescent="0.25"/>
  <cols>
    <col min="1" max="1" width="21.85546875" customWidth="1"/>
    <col min="2" max="2" width="14.5703125" customWidth="1"/>
    <col min="3" max="3" width="15.7109375" customWidth="1"/>
    <col min="4" max="4" width="15.42578125" customWidth="1"/>
  </cols>
  <sheetData>
    <row r="1" spans="1:5" x14ac:dyDescent="0.25">
      <c r="A1" s="30" t="s">
        <v>20</v>
      </c>
      <c r="B1" s="30" t="s">
        <v>21</v>
      </c>
      <c r="C1" s="30" t="s">
        <v>22</v>
      </c>
      <c r="D1" s="30" t="s">
        <v>23</v>
      </c>
    </row>
    <row r="2" spans="1:5" x14ac:dyDescent="0.25">
      <c r="A2" t="s">
        <v>24</v>
      </c>
      <c r="B2">
        <v>32876.488350740503</v>
      </c>
      <c r="C2">
        <v>12372</v>
      </c>
      <c r="D2">
        <v>-351732.93748289201</v>
      </c>
      <c r="E2" t="s">
        <v>30</v>
      </c>
    </row>
    <row r="3" spans="1:5" x14ac:dyDescent="0.25">
      <c r="A3" t="s">
        <v>25</v>
      </c>
      <c r="B3">
        <v>74177.481073078205</v>
      </c>
      <c r="C3">
        <v>11187</v>
      </c>
      <c r="D3">
        <v>-356447.89152410498</v>
      </c>
      <c r="E3" t="s">
        <v>30</v>
      </c>
    </row>
    <row r="4" spans="1:5" x14ac:dyDescent="0.25">
      <c r="A4" t="s">
        <v>26</v>
      </c>
      <c r="B4">
        <v>69764.397321579905</v>
      </c>
      <c r="C4">
        <v>12050</v>
      </c>
      <c r="D4">
        <v>-335657.725485856</v>
      </c>
      <c r="E4" t="s">
        <v>30</v>
      </c>
    </row>
    <row r="5" spans="1:5" x14ac:dyDescent="0.25">
      <c r="A5" t="s">
        <v>27</v>
      </c>
      <c r="B5">
        <v>29805.9990432669</v>
      </c>
      <c r="C5">
        <v>11187</v>
      </c>
      <c r="D5">
        <v>-330864.99700577703</v>
      </c>
      <c r="E5" t="s">
        <v>30</v>
      </c>
    </row>
    <row r="6" spans="1:5" x14ac:dyDescent="0.25">
      <c r="A6" t="s">
        <v>28</v>
      </c>
      <c r="B6">
        <v>47511.843974212599</v>
      </c>
      <c r="C6">
        <v>12577</v>
      </c>
      <c r="D6">
        <v>-366209.69949084101</v>
      </c>
      <c r="E6" t="s">
        <v>30</v>
      </c>
    </row>
    <row r="7" spans="1:5" x14ac:dyDescent="0.25">
      <c r="A7" t="s">
        <v>29</v>
      </c>
      <c r="B7">
        <v>66962.713641439303</v>
      </c>
      <c r="C7">
        <v>11187</v>
      </c>
      <c r="D7">
        <v>-324977.11831615499</v>
      </c>
      <c r="E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C4D5-081B-44CD-9CBD-FDA49BB4E2FC}">
  <dimension ref="A1:E5"/>
  <sheetViews>
    <sheetView tabSelected="1" workbookViewId="0">
      <selection activeCell="F7" sqref="F7"/>
    </sheetView>
  </sheetViews>
  <sheetFormatPr defaultRowHeight="15" x14ac:dyDescent="0.25"/>
  <cols>
    <col min="2" max="2" width="15.42578125" customWidth="1"/>
    <col min="3" max="3" width="15.5703125" customWidth="1"/>
    <col min="4" max="4" width="12.5703125" customWidth="1"/>
  </cols>
  <sheetData>
    <row r="1" spans="1:5" x14ac:dyDescent="0.25"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14</v>
      </c>
      <c r="B2">
        <f>AVERAGE(W0!$J$2:'W0'!$J$18)</f>
        <v>10808.35294117647</v>
      </c>
      <c r="C2">
        <f>MEDIAN(W0!$J$2:'W0'!$J$18)</f>
        <v>9489</v>
      </c>
      <c r="D2">
        <f>MIN(W0!$J$2:'W0'!$J$18)</f>
        <v>2525</v>
      </c>
      <c r="E2">
        <f>MAX(W0!$J$2:'W0'!$J$18)</f>
        <v>38025</v>
      </c>
    </row>
    <row r="3" spans="1:5" x14ac:dyDescent="0.25">
      <c r="A3" t="s">
        <v>15</v>
      </c>
      <c r="B3">
        <f>AVERAGE('W1'!$J$2:'W1'!$J$18)</f>
        <v>12488.176470588236</v>
      </c>
      <c r="C3">
        <f>MEDIAN('W1'!$J$2:'W1'!$J$18)</f>
        <v>9489</v>
      </c>
      <c r="D3">
        <f>MIN('W1'!$J$2:'W1'!$J$18)</f>
        <v>2328</v>
      </c>
      <c r="E3">
        <f>MAX('W1'!$J$2:'W1'!$J$18)</f>
        <v>38025</v>
      </c>
    </row>
    <row r="4" spans="1:5" x14ac:dyDescent="0.25">
      <c r="A4" t="s">
        <v>16</v>
      </c>
      <c r="B4">
        <f>AVERAGE('W2'!$J$2:'W2'!$J$18)</f>
        <v>12697.588235294117</v>
      </c>
      <c r="C4">
        <f>MEDIAN('W2'!$J$2:'W2'!$J$18)</f>
        <v>9489</v>
      </c>
      <c r="D4">
        <f>MIN('W2'!$J$2:'W2'!$J$18)</f>
        <v>2370</v>
      </c>
      <c r="E4">
        <f>MAX('W2'!$J$2:'W2'!$J$18)</f>
        <v>38025</v>
      </c>
    </row>
    <row r="5" spans="1:5" x14ac:dyDescent="0.25">
      <c r="A5" t="s">
        <v>32</v>
      </c>
      <c r="B5">
        <f>AVERAGE('3DW0'!$J$2:'3DW0'!$J$19)</f>
        <v>9533.8888888888887</v>
      </c>
      <c r="C5">
        <f>MEDIAN('3DW0'!$J$2:'3DW0'!$J$19)</f>
        <v>9684</v>
      </c>
      <c r="D5">
        <f>MIN('3DW0'!$J$2:'3DW0'!$J$19)</f>
        <v>763</v>
      </c>
      <c r="E5">
        <f>MAX('3DW0'!$J$2:'3DW0'!$J$19)</f>
        <v>39654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W0</vt:lpstr>
      <vt:lpstr>W1</vt:lpstr>
      <vt:lpstr>W2</vt:lpstr>
      <vt:lpstr>3DW0</vt:lpstr>
      <vt:lpstr>APs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andersen</dc:creator>
  <cp:lastModifiedBy>Tory andersen</cp:lastModifiedBy>
  <dcterms:created xsi:type="dcterms:W3CDTF">2022-06-08T10:05:55Z</dcterms:created>
  <dcterms:modified xsi:type="dcterms:W3CDTF">2022-06-09T13:27:34Z</dcterms:modified>
</cp:coreProperties>
</file>