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i\Documents\Master-Thesis\Data\"/>
    </mc:Choice>
  </mc:AlternateContent>
  <xr:revisionPtr revIDLastSave="0" documentId="13_ncr:1_{3F6B777D-1C49-4B69-B1DD-48D25E66C946}" xr6:coauthVersionLast="47" xr6:coauthVersionMax="47" xr10:uidLastSave="{00000000-0000-0000-0000-000000000000}"/>
  <bookViews>
    <workbookView xWindow="-120" yWindow="-120" windowWidth="29040" windowHeight="15840" activeTab="1" xr2:uid="{58AC73BB-D150-4757-B849-F0576494588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86" i="2" l="1"/>
  <c r="L586" i="2" s="1"/>
  <c r="P586" i="2" s="1"/>
  <c r="J585" i="2"/>
  <c r="L585" i="2" s="1"/>
  <c r="P585" i="2" s="1"/>
  <c r="L584" i="2"/>
  <c r="P584" i="2" s="1"/>
  <c r="J584" i="2"/>
  <c r="J583" i="2"/>
  <c r="L583" i="2" s="1"/>
  <c r="P583" i="2" s="1"/>
  <c r="J582" i="2"/>
  <c r="L582" i="2" s="1"/>
  <c r="P582" i="2" s="1"/>
  <c r="L581" i="2"/>
  <c r="P581" i="2" s="1"/>
  <c r="J581" i="2"/>
  <c r="J580" i="2"/>
  <c r="L580" i="2" s="1"/>
  <c r="P580" i="2" s="1"/>
  <c r="P579" i="2"/>
  <c r="L579" i="2"/>
  <c r="J579" i="2"/>
  <c r="L578" i="2"/>
  <c r="P578" i="2" s="1"/>
  <c r="J578" i="2"/>
  <c r="J577" i="2"/>
  <c r="L577" i="2" s="1"/>
  <c r="P577" i="2" s="1"/>
  <c r="J576" i="2"/>
  <c r="L576" i="2" s="1"/>
  <c r="P576" i="2" s="1"/>
  <c r="L575" i="2"/>
  <c r="P575" i="2" s="1"/>
  <c r="J575" i="2"/>
  <c r="J574" i="2"/>
  <c r="L574" i="2" s="1"/>
  <c r="P574" i="2" s="1"/>
  <c r="J573" i="2"/>
  <c r="L573" i="2" s="1"/>
  <c r="P573" i="2" s="1"/>
  <c r="L572" i="2"/>
  <c r="P572" i="2" s="1"/>
  <c r="J572" i="2"/>
  <c r="L571" i="2"/>
  <c r="P571" i="2" s="1"/>
  <c r="J571" i="2"/>
  <c r="L570" i="2"/>
  <c r="P570" i="2" s="1"/>
  <c r="J570" i="2"/>
  <c r="L569" i="2"/>
  <c r="P569" i="2" s="1"/>
  <c r="J569" i="2"/>
  <c r="L568" i="2"/>
  <c r="P568" i="2" s="1"/>
  <c r="J568" i="2"/>
  <c r="L567" i="2"/>
  <c r="P567" i="2" s="1"/>
  <c r="J567" i="2"/>
  <c r="L566" i="2"/>
  <c r="P566" i="2" s="1"/>
  <c r="J566" i="2"/>
  <c r="P565" i="2"/>
  <c r="L565" i="2"/>
  <c r="J565" i="2"/>
  <c r="L564" i="2"/>
  <c r="P564" i="2" s="1"/>
  <c r="J564" i="2"/>
  <c r="P563" i="2"/>
  <c r="L563" i="2"/>
  <c r="J563" i="2"/>
  <c r="L562" i="2"/>
  <c r="P562" i="2" s="1"/>
  <c r="J562" i="2"/>
  <c r="J561" i="2"/>
  <c r="L561" i="2" s="1"/>
  <c r="P561" i="2" s="1"/>
  <c r="L560" i="2"/>
  <c r="P560" i="2" s="1"/>
  <c r="J560" i="2"/>
  <c r="L559" i="2"/>
  <c r="P559" i="2" s="1"/>
  <c r="J559" i="2"/>
  <c r="J558" i="2"/>
  <c r="L558" i="2" s="1"/>
  <c r="P558" i="2" s="1"/>
  <c r="P557" i="2"/>
  <c r="L557" i="2"/>
  <c r="J557" i="2"/>
  <c r="J556" i="2"/>
  <c r="L556" i="2" s="1"/>
  <c r="P556" i="2" s="1"/>
  <c r="P555" i="2"/>
  <c r="L555" i="2"/>
  <c r="J555" i="2"/>
  <c r="L554" i="2"/>
  <c r="P554" i="2" s="1"/>
  <c r="J554" i="2"/>
  <c r="J553" i="2"/>
  <c r="L553" i="2" s="1"/>
  <c r="P553" i="2" s="1"/>
  <c r="L552" i="2"/>
  <c r="P552" i="2" s="1"/>
  <c r="J552" i="2"/>
  <c r="J551" i="2"/>
  <c r="L551" i="2" s="1"/>
  <c r="P551" i="2" s="1"/>
  <c r="L550" i="2"/>
  <c r="P550" i="2" s="1"/>
  <c r="J550" i="2"/>
  <c r="L549" i="2"/>
  <c r="P549" i="2" s="1"/>
  <c r="J549" i="2"/>
  <c r="J548" i="2"/>
  <c r="L548" i="2" s="1"/>
  <c r="P548" i="2" s="1"/>
  <c r="P547" i="2"/>
  <c r="L547" i="2"/>
  <c r="J547" i="2"/>
  <c r="L546" i="2"/>
  <c r="P546" i="2" s="1"/>
  <c r="J546" i="2"/>
  <c r="J545" i="2"/>
  <c r="L545" i="2" s="1"/>
  <c r="P545" i="2" s="1"/>
  <c r="L544" i="2"/>
  <c r="P544" i="2" s="1"/>
  <c r="J544" i="2"/>
  <c r="L543" i="2"/>
  <c r="P543" i="2" s="1"/>
  <c r="J543" i="2"/>
  <c r="L542" i="2"/>
  <c r="P542" i="2" s="1"/>
  <c r="J542" i="2"/>
  <c r="J541" i="2"/>
  <c r="L541" i="2" s="1"/>
  <c r="P541" i="2" s="1"/>
  <c r="L540" i="2"/>
  <c r="P540" i="2" s="1"/>
  <c r="J540" i="2"/>
  <c r="P539" i="2"/>
  <c r="L539" i="2"/>
  <c r="J539" i="2"/>
  <c r="J538" i="2"/>
  <c r="L538" i="2" s="1"/>
  <c r="P538" i="2" s="1"/>
  <c r="L537" i="2"/>
  <c r="P537" i="2" s="1"/>
  <c r="J537" i="2"/>
  <c r="L536" i="2"/>
  <c r="P536" i="2" s="1"/>
  <c r="J536" i="2"/>
  <c r="J535" i="2"/>
  <c r="L535" i="2" s="1"/>
  <c r="P535" i="2" s="1"/>
  <c r="L534" i="2"/>
  <c r="P534" i="2" s="1"/>
  <c r="J534" i="2"/>
  <c r="J533" i="2"/>
  <c r="L533" i="2" s="1"/>
  <c r="P533" i="2" s="1"/>
  <c r="J532" i="2"/>
  <c r="L532" i="2" s="1"/>
  <c r="P532" i="2" s="1"/>
  <c r="L531" i="2"/>
  <c r="P531" i="2" s="1"/>
  <c r="J531" i="2"/>
  <c r="L530" i="2"/>
  <c r="P530" i="2" s="1"/>
  <c r="J530" i="2"/>
  <c r="J529" i="2"/>
  <c r="L529" i="2" s="1"/>
  <c r="P529" i="2" s="1"/>
  <c r="J528" i="2"/>
  <c r="L528" i="2" s="1"/>
  <c r="P528" i="2" s="1"/>
  <c r="P527" i="2"/>
  <c r="L527" i="2"/>
  <c r="J527" i="2"/>
  <c r="J526" i="2"/>
  <c r="L526" i="2" s="1"/>
  <c r="P526" i="2" s="1"/>
  <c r="P525" i="2"/>
  <c r="J525" i="2"/>
  <c r="L525" i="2" s="1"/>
  <c r="L524" i="2"/>
  <c r="P524" i="2" s="1"/>
  <c r="J524" i="2"/>
  <c r="J523" i="2"/>
  <c r="L523" i="2" s="1"/>
  <c r="P523" i="2" s="1"/>
  <c r="J522" i="2"/>
  <c r="L522" i="2" s="1"/>
  <c r="P522" i="2" s="1"/>
  <c r="P521" i="2"/>
  <c r="L521" i="2"/>
  <c r="J521" i="2"/>
  <c r="J520" i="2"/>
  <c r="L520" i="2" s="1"/>
  <c r="P520" i="2" s="1"/>
  <c r="J519" i="2"/>
  <c r="L519" i="2" s="1"/>
  <c r="P519" i="2" s="1"/>
  <c r="L518" i="2"/>
  <c r="P518" i="2" s="1"/>
  <c r="J518" i="2"/>
  <c r="L517" i="2"/>
  <c r="P517" i="2" s="1"/>
  <c r="J517" i="2"/>
  <c r="L516" i="2"/>
  <c r="P516" i="2" s="1"/>
  <c r="J516" i="2"/>
  <c r="J515" i="2"/>
  <c r="L515" i="2" s="1"/>
  <c r="P515" i="2" s="1"/>
  <c r="L514" i="2"/>
  <c r="P514" i="2" s="1"/>
  <c r="J514" i="2"/>
  <c r="J513" i="2"/>
  <c r="L513" i="2" s="1"/>
  <c r="P513" i="2" s="1"/>
  <c r="L512" i="2"/>
  <c r="P512" i="2" s="1"/>
  <c r="J512" i="2"/>
  <c r="J511" i="2"/>
  <c r="L511" i="2" s="1"/>
  <c r="P511" i="2" s="1"/>
  <c r="L510" i="2"/>
  <c r="P510" i="2" s="1"/>
  <c r="J510" i="2"/>
  <c r="J509" i="2"/>
  <c r="L509" i="2" s="1"/>
  <c r="P509" i="2" s="1"/>
  <c r="L508" i="2"/>
  <c r="P508" i="2" s="1"/>
  <c r="J508" i="2"/>
  <c r="J507" i="2"/>
  <c r="L507" i="2" s="1"/>
  <c r="P507" i="2" s="1"/>
  <c r="L506" i="2"/>
  <c r="P506" i="2" s="1"/>
  <c r="J506" i="2"/>
  <c r="J505" i="2"/>
  <c r="L505" i="2" s="1"/>
  <c r="P505" i="2" s="1"/>
  <c r="L504" i="2"/>
  <c r="P504" i="2" s="1"/>
  <c r="J504" i="2"/>
  <c r="J503" i="2"/>
  <c r="L503" i="2" s="1"/>
  <c r="P503" i="2" s="1"/>
  <c r="L502" i="2"/>
  <c r="P502" i="2" s="1"/>
  <c r="J502" i="2"/>
  <c r="J501" i="2"/>
  <c r="L501" i="2" s="1"/>
  <c r="P501" i="2" s="1"/>
  <c r="L500" i="2"/>
  <c r="P500" i="2" s="1"/>
  <c r="J500" i="2"/>
  <c r="J499" i="2"/>
  <c r="L499" i="2" s="1"/>
  <c r="P499" i="2" s="1"/>
  <c r="L498" i="2"/>
  <c r="P498" i="2" s="1"/>
  <c r="J498" i="2"/>
  <c r="J497" i="2"/>
  <c r="L497" i="2" s="1"/>
  <c r="P497" i="2" s="1"/>
  <c r="L496" i="2"/>
  <c r="P496" i="2" s="1"/>
  <c r="J496" i="2"/>
  <c r="J495" i="2"/>
  <c r="L495" i="2" s="1"/>
  <c r="P495" i="2" s="1"/>
  <c r="J494" i="2"/>
  <c r="L494" i="2" s="1"/>
  <c r="P494" i="2" s="1"/>
  <c r="P493" i="2"/>
  <c r="L493" i="2"/>
  <c r="J493" i="2"/>
  <c r="J492" i="2"/>
  <c r="L492" i="2" s="1"/>
  <c r="P492" i="2" s="1"/>
  <c r="J491" i="2"/>
  <c r="L491" i="2" s="1"/>
  <c r="P491" i="2" s="1"/>
  <c r="L490" i="2"/>
  <c r="P490" i="2" s="1"/>
  <c r="J490" i="2"/>
  <c r="J489" i="2"/>
  <c r="L489" i="2" s="1"/>
  <c r="P489" i="2" s="1"/>
  <c r="J488" i="2"/>
  <c r="L488" i="2" s="1"/>
  <c r="P488" i="2" s="1"/>
  <c r="L487" i="2"/>
  <c r="P487" i="2" s="1"/>
  <c r="J487" i="2"/>
  <c r="J486" i="2"/>
  <c r="L486" i="2" s="1"/>
  <c r="P486" i="2" s="1"/>
  <c r="J485" i="2"/>
  <c r="L485" i="2" s="1"/>
  <c r="P485" i="2" s="1"/>
  <c r="L484" i="2"/>
  <c r="P484" i="2" s="1"/>
  <c r="J484" i="2"/>
  <c r="J483" i="2"/>
  <c r="L483" i="2" s="1"/>
  <c r="P483" i="2" s="1"/>
  <c r="L482" i="2"/>
  <c r="P482" i="2" s="1"/>
  <c r="J482" i="2"/>
  <c r="P481" i="2"/>
  <c r="L481" i="2"/>
  <c r="J481" i="2"/>
  <c r="L480" i="2"/>
  <c r="P480" i="2" s="1"/>
  <c r="J480" i="2"/>
  <c r="J479" i="2"/>
  <c r="L479" i="2" s="1"/>
  <c r="P479" i="2" s="1"/>
  <c r="L478" i="2"/>
  <c r="P478" i="2" s="1"/>
  <c r="J478" i="2"/>
  <c r="J477" i="2"/>
  <c r="L477" i="2" s="1"/>
  <c r="P477" i="2" s="1"/>
  <c r="L476" i="2"/>
  <c r="P476" i="2" s="1"/>
  <c r="J476" i="2"/>
  <c r="L475" i="2"/>
  <c r="P475" i="2" s="1"/>
  <c r="J475" i="2"/>
  <c r="L474" i="2"/>
  <c r="P474" i="2" s="1"/>
  <c r="J474" i="2"/>
  <c r="J473" i="2"/>
  <c r="L473" i="2" s="1"/>
  <c r="P473" i="2" s="1"/>
  <c r="L472" i="2"/>
  <c r="P472" i="2" s="1"/>
  <c r="J472" i="2"/>
  <c r="J471" i="2"/>
  <c r="L471" i="2" s="1"/>
  <c r="P471" i="2" s="1"/>
  <c r="L470" i="2"/>
  <c r="P470" i="2" s="1"/>
  <c r="J470" i="2"/>
  <c r="P469" i="2"/>
  <c r="L469" i="2"/>
  <c r="J469" i="2"/>
  <c r="J468" i="2"/>
  <c r="L468" i="2" s="1"/>
  <c r="P468" i="2" s="1"/>
  <c r="J467" i="2"/>
  <c r="L467" i="2" s="1"/>
  <c r="P467" i="2" s="1"/>
  <c r="J466" i="2"/>
  <c r="L466" i="2" s="1"/>
  <c r="P466" i="2" s="1"/>
  <c r="J465" i="2"/>
  <c r="L465" i="2" s="1"/>
  <c r="P465" i="2" s="1"/>
  <c r="J464" i="2"/>
  <c r="L464" i="2" s="1"/>
  <c r="P464" i="2" s="1"/>
  <c r="J463" i="2"/>
  <c r="L463" i="2" s="1"/>
  <c r="P463" i="2" s="1"/>
  <c r="L462" i="2"/>
  <c r="P462" i="2" s="1"/>
  <c r="J462" i="2"/>
  <c r="P461" i="2"/>
  <c r="L461" i="2"/>
  <c r="J461" i="2"/>
  <c r="L460" i="2"/>
  <c r="P460" i="2" s="1"/>
  <c r="J460" i="2"/>
  <c r="J459" i="2"/>
  <c r="L459" i="2" s="1"/>
  <c r="P459" i="2" s="1"/>
  <c r="L458" i="2"/>
  <c r="P458" i="2" s="1"/>
  <c r="J458" i="2"/>
  <c r="J457" i="2"/>
  <c r="L457" i="2" s="1"/>
  <c r="P457" i="2" s="1"/>
  <c r="J456" i="2"/>
  <c r="L456" i="2" s="1"/>
  <c r="P456" i="2" s="1"/>
  <c r="J455" i="2"/>
  <c r="L455" i="2" s="1"/>
  <c r="P455" i="2" s="1"/>
  <c r="L454" i="2"/>
  <c r="P454" i="2" s="1"/>
  <c r="J454" i="2"/>
  <c r="J453" i="2"/>
  <c r="L453" i="2" s="1"/>
  <c r="P453" i="2" s="1"/>
  <c r="J452" i="2"/>
  <c r="L452" i="2" s="1"/>
  <c r="P452" i="2" s="1"/>
  <c r="P451" i="2"/>
  <c r="J451" i="2"/>
  <c r="L451" i="2" s="1"/>
  <c r="J450" i="2"/>
  <c r="L450" i="2" s="1"/>
  <c r="P450" i="2" s="1"/>
  <c r="J449" i="2"/>
  <c r="L449" i="2" s="1"/>
  <c r="P449" i="2" s="1"/>
  <c r="J448" i="2"/>
  <c r="L448" i="2" s="1"/>
  <c r="P448" i="2" s="1"/>
  <c r="J447" i="2"/>
  <c r="L447" i="2" s="1"/>
  <c r="P447" i="2" s="1"/>
  <c r="J446" i="2"/>
  <c r="L446" i="2" s="1"/>
  <c r="P446" i="2" s="1"/>
  <c r="J445" i="2"/>
  <c r="L445" i="2" s="1"/>
  <c r="P445" i="2" s="1"/>
  <c r="L444" i="2"/>
  <c r="P444" i="2" s="1"/>
  <c r="J444" i="2"/>
  <c r="J443" i="2"/>
  <c r="L443" i="2" s="1"/>
  <c r="P443" i="2" s="1"/>
  <c r="J442" i="2"/>
  <c r="L442" i="2" s="1"/>
  <c r="P442" i="2" s="1"/>
  <c r="J441" i="2"/>
  <c r="L441" i="2" s="1"/>
  <c r="P441" i="2" s="1"/>
  <c r="L440" i="2"/>
  <c r="P440" i="2" s="1"/>
  <c r="J440" i="2"/>
  <c r="P439" i="2"/>
  <c r="J439" i="2"/>
  <c r="L439" i="2" s="1"/>
  <c r="J438" i="2"/>
  <c r="L438" i="2" s="1"/>
  <c r="P438" i="2" s="1"/>
  <c r="J437" i="2"/>
  <c r="L437" i="2" s="1"/>
  <c r="P437" i="2" s="1"/>
  <c r="L436" i="2"/>
  <c r="P436" i="2" s="1"/>
  <c r="J436" i="2"/>
  <c r="J435" i="2"/>
  <c r="L435" i="2" s="1"/>
  <c r="P435" i="2" s="1"/>
  <c r="L434" i="2"/>
  <c r="P434" i="2" s="1"/>
  <c r="J434" i="2"/>
  <c r="P433" i="2"/>
  <c r="J433" i="2"/>
  <c r="L433" i="2" s="1"/>
  <c r="L432" i="2"/>
  <c r="P432" i="2" s="1"/>
  <c r="J432" i="2"/>
  <c r="J431" i="2"/>
  <c r="L431" i="2" s="1"/>
  <c r="P431" i="2" s="1"/>
  <c r="L430" i="2"/>
  <c r="P430" i="2" s="1"/>
  <c r="J430" i="2"/>
  <c r="J429" i="2"/>
  <c r="L429" i="2" s="1"/>
  <c r="P429" i="2" s="1"/>
  <c r="L428" i="2"/>
  <c r="P428" i="2" s="1"/>
  <c r="J428" i="2"/>
  <c r="J427" i="2"/>
  <c r="L427" i="2" s="1"/>
  <c r="P427" i="2" s="1"/>
  <c r="J426" i="2"/>
  <c r="L426" i="2" s="1"/>
  <c r="P426" i="2" s="1"/>
  <c r="P425" i="2"/>
  <c r="J425" i="2"/>
  <c r="L425" i="2" s="1"/>
  <c r="J424" i="2"/>
  <c r="L424" i="2" s="1"/>
  <c r="P424" i="2" s="1"/>
  <c r="J423" i="2"/>
  <c r="L423" i="2" s="1"/>
  <c r="P423" i="2" s="1"/>
  <c r="J422" i="2"/>
  <c r="L422" i="2" s="1"/>
  <c r="P422" i="2" s="1"/>
  <c r="J421" i="2"/>
  <c r="L421" i="2" s="1"/>
  <c r="P421" i="2" s="1"/>
  <c r="J420" i="2"/>
  <c r="L420" i="2" s="1"/>
  <c r="P420" i="2" s="1"/>
  <c r="J419" i="2"/>
  <c r="L419" i="2" s="1"/>
  <c r="P419" i="2" s="1"/>
  <c r="J418" i="2"/>
  <c r="L418" i="2" s="1"/>
  <c r="P418" i="2" s="1"/>
  <c r="P417" i="2"/>
  <c r="J417" i="2"/>
  <c r="L417" i="2" s="1"/>
  <c r="J416" i="2"/>
  <c r="L416" i="2" s="1"/>
  <c r="P416" i="2" s="1"/>
  <c r="J415" i="2"/>
  <c r="L415" i="2" s="1"/>
  <c r="P415" i="2" s="1"/>
  <c r="J414" i="2"/>
  <c r="L414" i="2" s="1"/>
  <c r="P414" i="2" s="1"/>
  <c r="J413" i="2"/>
  <c r="L413" i="2" s="1"/>
  <c r="P413" i="2" s="1"/>
  <c r="L412" i="2"/>
  <c r="P412" i="2" s="1"/>
  <c r="J412" i="2"/>
  <c r="L411" i="2"/>
  <c r="P411" i="2" s="1"/>
  <c r="J411" i="2"/>
  <c r="J410" i="2"/>
  <c r="L410" i="2" s="1"/>
  <c r="P410" i="2" s="1"/>
  <c r="J409" i="2"/>
  <c r="L409" i="2" s="1"/>
  <c r="P409" i="2" s="1"/>
  <c r="L408" i="2"/>
  <c r="P408" i="2" s="1"/>
  <c r="J408" i="2"/>
  <c r="J407" i="2"/>
  <c r="L407" i="2" s="1"/>
  <c r="P407" i="2" s="1"/>
  <c r="J406" i="2"/>
  <c r="L406" i="2" s="1"/>
  <c r="P406" i="2" s="1"/>
  <c r="J405" i="2"/>
  <c r="L405" i="2" s="1"/>
  <c r="P405" i="2" s="1"/>
  <c r="L404" i="2"/>
  <c r="P404" i="2" s="1"/>
  <c r="J404" i="2"/>
  <c r="P403" i="2"/>
  <c r="L403" i="2"/>
  <c r="J403" i="2"/>
  <c r="J402" i="2"/>
  <c r="L402" i="2" s="1"/>
  <c r="P402" i="2" s="1"/>
  <c r="J401" i="2"/>
  <c r="L401" i="2" s="1"/>
  <c r="P401" i="2" s="1"/>
  <c r="L400" i="2"/>
  <c r="P400" i="2" s="1"/>
  <c r="J400" i="2"/>
  <c r="J399" i="2"/>
  <c r="L399" i="2" s="1"/>
  <c r="P399" i="2" s="1"/>
  <c r="J398" i="2"/>
  <c r="L398" i="2" s="1"/>
  <c r="P398" i="2" s="1"/>
  <c r="J397" i="2"/>
  <c r="L397" i="2" s="1"/>
  <c r="P397" i="2" s="1"/>
  <c r="L396" i="2"/>
  <c r="P396" i="2" s="1"/>
  <c r="J396" i="2"/>
  <c r="J395" i="2"/>
  <c r="L395" i="2" s="1"/>
  <c r="P395" i="2" s="1"/>
  <c r="J394" i="2"/>
  <c r="L394" i="2" s="1"/>
  <c r="P394" i="2" s="1"/>
  <c r="J393" i="2"/>
  <c r="L393" i="2" s="1"/>
  <c r="P393" i="2" s="1"/>
  <c r="L392" i="2"/>
  <c r="P392" i="2" s="1"/>
  <c r="J392" i="2"/>
  <c r="J391" i="2"/>
  <c r="L391" i="2" s="1"/>
  <c r="P391" i="2" s="1"/>
  <c r="L390" i="2"/>
  <c r="P390" i="2" s="1"/>
  <c r="J390" i="2"/>
  <c r="L389" i="2"/>
  <c r="P389" i="2" s="1"/>
  <c r="J389" i="2"/>
  <c r="L388" i="2"/>
  <c r="P388" i="2" s="1"/>
  <c r="J388" i="2"/>
  <c r="J387" i="2"/>
  <c r="L387" i="2" s="1"/>
  <c r="P387" i="2" s="1"/>
  <c r="L386" i="2"/>
  <c r="P386" i="2" s="1"/>
  <c r="J386" i="2"/>
  <c r="L385" i="2"/>
  <c r="P385" i="2" s="1"/>
  <c r="J385" i="2"/>
  <c r="L384" i="2"/>
  <c r="P384" i="2" s="1"/>
  <c r="J384" i="2"/>
  <c r="L383" i="2"/>
  <c r="P383" i="2" s="1"/>
  <c r="J383" i="2"/>
  <c r="L382" i="2"/>
  <c r="P382" i="2" s="1"/>
  <c r="J382" i="2"/>
  <c r="P381" i="2"/>
  <c r="L381" i="2"/>
  <c r="J381" i="2"/>
  <c r="L380" i="2"/>
  <c r="P380" i="2" s="1"/>
  <c r="J380" i="2"/>
  <c r="J379" i="2"/>
  <c r="L379" i="2" s="1"/>
  <c r="P379" i="2" s="1"/>
  <c r="L378" i="2"/>
  <c r="P378" i="2" s="1"/>
  <c r="J378" i="2"/>
  <c r="P377" i="2"/>
  <c r="L377" i="2"/>
  <c r="J377" i="2"/>
  <c r="L376" i="2"/>
  <c r="P376" i="2" s="1"/>
  <c r="J376" i="2"/>
  <c r="J375" i="2"/>
  <c r="L375" i="2" s="1"/>
  <c r="P375" i="2" s="1"/>
  <c r="L374" i="2"/>
  <c r="P374" i="2" s="1"/>
  <c r="J374" i="2"/>
  <c r="L373" i="2"/>
  <c r="P373" i="2" s="1"/>
  <c r="J373" i="2"/>
  <c r="L372" i="2"/>
  <c r="P372" i="2" s="1"/>
  <c r="J372" i="2"/>
  <c r="J371" i="2"/>
  <c r="L371" i="2" s="1"/>
  <c r="P371" i="2" s="1"/>
  <c r="L370" i="2"/>
  <c r="P370" i="2" s="1"/>
  <c r="J370" i="2"/>
  <c r="J369" i="2"/>
  <c r="L369" i="2" s="1"/>
  <c r="P369" i="2" s="1"/>
  <c r="L368" i="2"/>
  <c r="P368" i="2" s="1"/>
  <c r="J368" i="2"/>
  <c r="L367" i="2"/>
  <c r="P367" i="2" s="1"/>
  <c r="J367" i="2"/>
  <c r="J366" i="2"/>
  <c r="L366" i="2" s="1"/>
  <c r="P366" i="2" s="1"/>
  <c r="J365" i="2"/>
  <c r="L365" i="2" s="1"/>
  <c r="P365" i="2" s="1"/>
  <c r="L364" i="2"/>
  <c r="P364" i="2" s="1"/>
  <c r="J364" i="2"/>
  <c r="J363" i="2"/>
  <c r="L363" i="2" s="1"/>
  <c r="P363" i="2" s="1"/>
  <c r="J362" i="2"/>
  <c r="L362" i="2" s="1"/>
  <c r="P362" i="2" s="1"/>
  <c r="P361" i="2"/>
  <c r="L361" i="2"/>
  <c r="J361" i="2"/>
  <c r="J360" i="2"/>
  <c r="L360" i="2" s="1"/>
  <c r="P360" i="2" s="1"/>
  <c r="J359" i="2"/>
  <c r="L359" i="2" s="1"/>
  <c r="P359" i="2" s="1"/>
  <c r="J358" i="2"/>
  <c r="L358" i="2" s="1"/>
  <c r="P358" i="2" s="1"/>
  <c r="J357" i="2"/>
  <c r="L357" i="2" s="1"/>
  <c r="P357" i="2" s="1"/>
  <c r="J356" i="2"/>
  <c r="L356" i="2" s="1"/>
  <c r="P356" i="2" s="1"/>
  <c r="J355" i="2"/>
  <c r="L355" i="2" s="1"/>
  <c r="P355" i="2" s="1"/>
  <c r="J354" i="2"/>
  <c r="L354" i="2" s="1"/>
  <c r="P354" i="2" s="1"/>
  <c r="J353" i="2"/>
  <c r="L353" i="2" s="1"/>
  <c r="P353" i="2" s="1"/>
  <c r="L352" i="2"/>
  <c r="P352" i="2" s="1"/>
  <c r="J352" i="2"/>
  <c r="J351" i="2"/>
  <c r="L351" i="2" s="1"/>
  <c r="P351" i="2" s="1"/>
  <c r="J350" i="2"/>
  <c r="L350" i="2" s="1"/>
  <c r="P350" i="2" s="1"/>
  <c r="J349" i="2"/>
  <c r="L349" i="2" s="1"/>
  <c r="P349" i="2" s="1"/>
  <c r="J348" i="2"/>
  <c r="L348" i="2" s="1"/>
  <c r="P348" i="2" s="1"/>
  <c r="J347" i="2"/>
  <c r="L347" i="2" s="1"/>
  <c r="P347" i="2" s="1"/>
  <c r="J346" i="2"/>
  <c r="L346" i="2" s="1"/>
  <c r="P346" i="2" s="1"/>
  <c r="P345" i="2"/>
  <c r="J345" i="2"/>
  <c r="L345" i="2" s="1"/>
  <c r="J344" i="2"/>
  <c r="L344" i="2" s="1"/>
  <c r="P344" i="2" s="1"/>
  <c r="J343" i="2"/>
  <c r="L343" i="2" s="1"/>
  <c r="P343" i="2" s="1"/>
  <c r="J342" i="2"/>
  <c r="L342" i="2" s="1"/>
  <c r="P342" i="2" s="1"/>
  <c r="P341" i="2"/>
  <c r="L341" i="2"/>
  <c r="J341" i="2"/>
  <c r="J340" i="2"/>
  <c r="L340" i="2" s="1"/>
  <c r="P340" i="2" s="1"/>
  <c r="J339" i="2"/>
  <c r="L339" i="2" s="1"/>
  <c r="P339" i="2" s="1"/>
  <c r="J338" i="2"/>
  <c r="L338" i="2" s="1"/>
  <c r="P338" i="2" s="1"/>
  <c r="L337" i="2"/>
  <c r="P337" i="2" s="1"/>
  <c r="J337" i="2"/>
  <c r="J336" i="2"/>
  <c r="L336" i="2" s="1"/>
  <c r="P336" i="2" s="1"/>
  <c r="P335" i="2"/>
  <c r="L335" i="2"/>
  <c r="J335" i="2"/>
  <c r="J334" i="2"/>
  <c r="L334" i="2" s="1"/>
  <c r="P334" i="2" s="1"/>
  <c r="L333" i="2"/>
  <c r="P333" i="2" s="1"/>
  <c r="J333" i="2"/>
  <c r="J332" i="2"/>
  <c r="L332" i="2" s="1"/>
  <c r="P332" i="2" s="1"/>
  <c r="J331" i="2"/>
  <c r="L331" i="2" s="1"/>
  <c r="P331" i="2" s="1"/>
  <c r="J330" i="2"/>
  <c r="L330" i="2" s="1"/>
  <c r="P330" i="2" s="1"/>
  <c r="P329" i="2"/>
  <c r="L329" i="2"/>
  <c r="J329" i="2"/>
  <c r="J328" i="2"/>
  <c r="L328" i="2" s="1"/>
  <c r="P328" i="2" s="1"/>
  <c r="J327" i="2"/>
  <c r="L327" i="2" s="1"/>
  <c r="P327" i="2" s="1"/>
  <c r="J326" i="2"/>
  <c r="L326" i="2" s="1"/>
  <c r="P326" i="2" s="1"/>
  <c r="L325" i="2"/>
  <c r="P325" i="2" s="1"/>
  <c r="J325" i="2"/>
  <c r="J324" i="2"/>
  <c r="L324" i="2" s="1"/>
  <c r="P324" i="2" s="1"/>
  <c r="J323" i="2"/>
  <c r="L323" i="2" s="1"/>
  <c r="P323" i="2" s="1"/>
  <c r="J322" i="2"/>
  <c r="L322" i="2" s="1"/>
  <c r="P322" i="2" s="1"/>
  <c r="J321" i="2"/>
  <c r="L321" i="2" s="1"/>
  <c r="P321" i="2" s="1"/>
  <c r="J320" i="2"/>
  <c r="L320" i="2" s="1"/>
  <c r="P320" i="2" s="1"/>
  <c r="L319" i="2"/>
  <c r="P319" i="2" s="1"/>
  <c r="J319" i="2"/>
  <c r="J318" i="2"/>
  <c r="L318" i="2" s="1"/>
  <c r="P318" i="2" s="1"/>
  <c r="J317" i="2"/>
  <c r="L317" i="2" s="1"/>
  <c r="P317" i="2" s="1"/>
  <c r="L316" i="2"/>
  <c r="P316" i="2" s="1"/>
  <c r="J316" i="2"/>
  <c r="J315" i="2"/>
  <c r="L315" i="2" s="1"/>
  <c r="P315" i="2" s="1"/>
  <c r="L314" i="2"/>
  <c r="P314" i="2" s="1"/>
  <c r="J314" i="2"/>
  <c r="P313" i="2"/>
  <c r="L313" i="2"/>
  <c r="J313" i="2"/>
  <c r="J312" i="2"/>
  <c r="L312" i="2" s="1"/>
  <c r="P312" i="2" s="1"/>
  <c r="J311" i="2"/>
  <c r="L311" i="2" s="1"/>
  <c r="P311" i="2" s="1"/>
  <c r="L310" i="2"/>
  <c r="P310" i="2" s="1"/>
  <c r="J310" i="2"/>
  <c r="J309" i="2"/>
  <c r="L309" i="2" s="1"/>
  <c r="P309" i="2" s="1"/>
  <c r="J308" i="2"/>
  <c r="L308" i="2" s="1"/>
  <c r="P308" i="2" s="1"/>
  <c r="L307" i="2"/>
  <c r="P307" i="2" s="1"/>
  <c r="J307" i="2"/>
  <c r="L306" i="2"/>
  <c r="P306" i="2" s="1"/>
  <c r="J306" i="2"/>
  <c r="J305" i="2"/>
  <c r="L305" i="2" s="1"/>
  <c r="P305" i="2" s="1"/>
  <c r="J304" i="2"/>
  <c r="L304" i="2" s="1"/>
  <c r="P304" i="2" s="1"/>
  <c r="L303" i="2"/>
  <c r="P303" i="2" s="1"/>
  <c r="J303" i="2"/>
  <c r="L302" i="2"/>
  <c r="P302" i="2" s="1"/>
  <c r="J302" i="2"/>
  <c r="J301" i="2"/>
  <c r="L301" i="2" s="1"/>
  <c r="P301" i="2" s="1"/>
  <c r="J300" i="2"/>
  <c r="L300" i="2" s="1"/>
  <c r="P300" i="2" s="1"/>
  <c r="L299" i="2"/>
  <c r="P299" i="2" s="1"/>
  <c r="J299" i="2"/>
  <c r="L298" i="2"/>
  <c r="P298" i="2" s="1"/>
  <c r="J298" i="2"/>
  <c r="J297" i="2"/>
  <c r="L297" i="2" s="1"/>
  <c r="P297" i="2" s="1"/>
  <c r="L296" i="2"/>
  <c r="P296" i="2" s="1"/>
  <c r="J296" i="2"/>
  <c r="L295" i="2"/>
  <c r="P295" i="2" s="1"/>
  <c r="J295" i="2"/>
  <c r="L294" i="2"/>
  <c r="P294" i="2" s="1"/>
  <c r="J294" i="2"/>
  <c r="J293" i="2"/>
  <c r="L293" i="2" s="1"/>
  <c r="P293" i="2" s="1"/>
  <c r="J292" i="2"/>
  <c r="L292" i="2" s="1"/>
  <c r="P292" i="2" s="1"/>
  <c r="L291" i="2"/>
  <c r="P291" i="2" s="1"/>
  <c r="J291" i="2"/>
  <c r="L290" i="2"/>
  <c r="P290" i="2" s="1"/>
  <c r="J290" i="2"/>
  <c r="J289" i="2"/>
  <c r="L289" i="2" s="1"/>
  <c r="P289" i="2" s="1"/>
  <c r="J288" i="2"/>
  <c r="L288" i="2" s="1"/>
  <c r="P288" i="2" s="1"/>
  <c r="L287" i="2"/>
  <c r="P287" i="2" s="1"/>
  <c r="J287" i="2"/>
  <c r="L286" i="2"/>
  <c r="P286" i="2" s="1"/>
  <c r="J286" i="2"/>
  <c r="J285" i="2"/>
  <c r="L285" i="2" s="1"/>
  <c r="P285" i="2" s="1"/>
  <c r="J284" i="2"/>
  <c r="L284" i="2" s="1"/>
  <c r="P284" i="2" s="1"/>
  <c r="P283" i="2"/>
  <c r="L283" i="2"/>
  <c r="J283" i="2"/>
  <c r="L282" i="2"/>
  <c r="P282" i="2" s="1"/>
  <c r="J282" i="2"/>
  <c r="J281" i="2"/>
  <c r="L281" i="2" s="1"/>
  <c r="P281" i="2" s="1"/>
  <c r="L280" i="2"/>
  <c r="P280" i="2" s="1"/>
  <c r="J280" i="2"/>
  <c r="J279" i="2"/>
  <c r="L279" i="2" s="1"/>
  <c r="P279" i="2" s="1"/>
  <c r="L278" i="2"/>
  <c r="P278" i="2" s="1"/>
  <c r="J278" i="2"/>
  <c r="J277" i="2"/>
  <c r="L277" i="2" s="1"/>
  <c r="P277" i="2" s="1"/>
  <c r="J276" i="2"/>
  <c r="L276" i="2" s="1"/>
  <c r="P276" i="2" s="1"/>
  <c r="J275" i="2"/>
  <c r="L275" i="2" s="1"/>
  <c r="P275" i="2" s="1"/>
  <c r="L274" i="2"/>
  <c r="P274" i="2" s="1"/>
  <c r="J274" i="2"/>
  <c r="J273" i="2"/>
  <c r="L273" i="2" s="1"/>
  <c r="P273" i="2" s="1"/>
  <c r="J272" i="2"/>
  <c r="L272" i="2" s="1"/>
  <c r="P272" i="2" s="1"/>
  <c r="J271" i="2"/>
  <c r="L271" i="2" s="1"/>
  <c r="P271" i="2" s="1"/>
  <c r="L270" i="2"/>
  <c r="P270" i="2" s="1"/>
  <c r="J270" i="2"/>
  <c r="J269" i="2"/>
  <c r="L269" i="2" s="1"/>
  <c r="P269" i="2" s="1"/>
  <c r="J268" i="2"/>
  <c r="L268" i="2" s="1"/>
  <c r="P268" i="2" s="1"/>
  <c r="J267" i="2"/>
  <c r="L267" i="2" s="1"/>
  <c r="P267" i="2" s="1"/>
  <c r="L266" i="2"/>
  <c r="P266" i="2" s="1"/>
  <c r="J266" i="2"/>
  <c r="J265" i="2"/>
  <c r="L265" i="2" s="1"/>
  <c r="P265" i="2" s="1"/>
  <c r="J264" i="2"/>
  <c r="L264" i="2" s="1"/>
  <c r="P264" i="2" s="1"/>
  <c r="L263" i="2"/>
  <c r="P263" i="2" s="1"/>
  <c r="J263" i="2"/>
  <c r="J262" i="2"/>
  <c r="L262" i="2" s="1"/>
  <c r="P262" i="2" s="1"/>
  <c r="P261" i="2"/>
  <c r="J261" i="2"/>
  <c r="L261" i="2" s="1"/>
  <c r="L260" i="2"/>
  <c r="P260" i="2" s="1"/>
  <c r="J260" i="2"/>
  <c r="J259" i="2"/>
  <c r="L259" i="2" s="1"/>
  <c r="P259" i="2" s="1"/>
  <c r="J258" i="2"/>
  <c r="L258" i="2" s="1"/>
  <c r="P258" i="2" s="1"/>
  <c r="L257" i="2"/>
  <c r="P257" i="2" s="1"/>
  <c r="J257" i="2"/>
  <c r="J256" i="2"/>
  <c r="L256" i="2" s="1"/>
  <c r="P256" i="2" s="1"/>
  <c r="L255" i="2"/>
  <c r="P255" i="2" s="1"/>
  <c r="J255" i="2"/>
  <c r="L254" i="2"/>
  <c r="P254" i="2" s="1"/>
  <c r="J254" i="2"/>
  <c r="J253" i="2"/>
  <c r="L253" i="2" s="1"/>
  <c r="P253" i="2" s="1"/>
  <c r="J252" i="2"/>
  <c r="L252" i="2" s="1"/>
  <c r="P252" i="2" s="1"/>
  <c r="J251" i="2"/>
  <c r="L251" i="2" s="1"/>
  <c r="P251" i="2" s="1"/>
  <c r="J250" i="2"/>
  <c r="L250" i="2" s="1"/>
  <c r="P250" i="2" s="1"/>
  <c r="L249" i="2"/>
  <c r="P249" i="2" s="1"/>
  <c r="J249" i="2"/>
  <c r="J248" i="2"/>
  <c r="L248" i="2" s="1"/>
  <c r="P248" i="2" s="1"/>
  <c r="J247" i="2"/>
  <c r="L247" i="2" s="1"/>
  <c r="P247" i="2" s="1"/>
  <c r="L246" i="2"/>
  <c r="P246" i="2" s="1"/>
  <c r="J246" i="2"/>
  <c r="J245" i="2"/>
  <c r="L245" i="2" s="1"/>
  <c r="P245" i="2" s="1"/>
  <c r="J244" i="2"/>
  <c r="L244" i="2" s="1"/>
  <c r="P244" i="2" s="1"/>
  <c r="J243" i="2"/>
  <c r="L243" i="2" s="1"/>
  <c r="P243" i="2" s="1"/>
  <c r="J242" i="2"/>
  <c r="L242" i="2" s="1"/>
  <c r="P242" i="2" s="1"/>
  <c r="P241" i="2"/>
  <c r="J241" i="2"/>
  <c r="L241" i="2" s="1"/>
  <c r="J240" i="2"/>
  <c r="L240" i="2" s="1"/>
  <c r="P240" i="2" s="1"/>
  <c r="J239" i="2"/>
  <c r="L239" i="2" s="1"/>
  <c r="P239" i="2" s="1"/>
  <c r="J238" i="2"/>
  <c r="L238" i="2" s="1"/>
  <c r="P238" i="2" s="1"/>
  <c r="P237" i="2"/>
  <c r="L237" i="2"/>
  <c r="J237" i="2"/>
  <c r="J236" i="2"/>
  <c r="L236" i="2" s="1"/>
  <c r="P236" i="2" s="1"/>
  <c r="J235" i="2"/>
  <c r="L235" i="2" s="1"/>
  <c r="P235" i="2" s="1"/>
  <c r="J234" i="2"/>
  <c r="L234" i="2" s="1"/>
  <c r="P234" i="2" s="1"/>
  <c r="P233" i="2"/>
  <c r="J233" i="2"/>
  <c r="L233" i="2" s="1"/>
  <c r="J232" i="2"/>
  <c r="L232" i="2" s="1"/>
  <c r="P232" i="2" s="1"/>
  <c r="J231" i="2"/>
  <c r="L231" i="2" s="1"/>
  <c r="P231" i="2" s="1"/>
  <c r="J230" i="2"/>
  <c r="L230" i="2" s="1"/>
  <c r="P230" i="2" s="1"/>
  <c r="J229" i="2"/>
  <c r="L229" i="2" s="1"/>
  <c r="P229" i="2" s="1"/>
  <c r="J228" i="2"/>
  <c r="L228" i="2" s="1"/>
  <c r="P228" i="2" s="1"/>
  <c r="J227" i="2"/>
  <c r="L227" i="2" s="1"/>
  <c r="P227" i="2" s="1"/>
  <c r="J226" i="2"/>
  <c r="L226" i="2" s="1"/>
  <c r="P226" i="2" s="1"/>
  <c r="J225" i="2"/>
  <c r="L225" i="2" s="1"/>
  <c r="P225" i="2" s="1"/>
  <c r="J224" i="2"/>
  <c r="L224" i="2" s="1"/>
  <c r="P224" i="2" s="1"/>
  <c r="J223" i="2"/>
  <c r="L223" i="2" s="1"/>
  <c r="P223" i="2" s="1"/>
  <c r="L222" i="2"/>
  <c r="P222" i="2" s="1"/>
  <c r="J222" i="2"/>
  <c r="J221" i="2"/>
  <c r="L221" i="2" s="1"/>
  <c r="P221" i="2" s="1"/>
  <c r="J220" i="2"/>
  <c r="L220" i="2" s="1"/>
  <c r="P220" i="2" s="1"/>
  <c r="J219" i="2"/>
  <c r="L219" i="2" s="1"/>
  <c r="P219" i="2" s="1"/>
  <c r="L218" i="2"/>
  <c r="P218" i="2" s="1"/>
  <c r="J218" i="2"/>
  <c r="J217" i="2"/>
  <c r="L217" i="2" s="1"/>
  <c r="P217" i="2" s="1"/>
  <c r="J216" i="2"/>
  <c r="L216" i="2" s="1"/>
  <c r="P216" i="2" s="1"/>
  <c r="J215" i="2"/>
  <c r="L215" i="2" s="1"/>
  <c r="P215" i="2" s="1"/>
  <c r="J214" i="2"/>
  <c r="L214" i="2" s="1"/>
  <c r="P214" i="2" s="1"/>
  <c r="J213" i="2"/>
  <c r="L213" i="2" s="1"/>
  <c r="P213" i="2" s="1"/>
  <c r="J212" i="2"/>
  <c r="L212" i="2" s="1"/>
  <c r="P212" i="2" s="1"/>
  <c r="L211" i="2"/>
  <c r="P211" i="2" s="1"/>
  <c r="J211" i="2"/>
  <c r="J210" i="2"/>
  <c r="L210" i="2" s="1"/>
  <c r="P210" i="2" s="1"/>
  <c r="J209" i="2"/>
  <c r="L209" i="2" s="1"/>
  <c r="P209" i="2" s="1"/>
  <c r="J208" i="2"/>
  <c r="L208" i="2" s="1"/>
  <c r="P208" i="2" s="1"/>
  <c r="J207" i="2"/>
  <c r="L207" i="2" s="1"/>
  <c r="P207" i="2" s="1"/>
  <c r="L206" i="2"/>
  <c r="P206" i="2" s="1"/>
  <c r="J206" i="2"/>
  <c r="J205" i="2"/>
  <c r="L205" i="2" s="1"/>
  <c r="P205" i="2" s="1"/>
  <c r="L204" i="2"/>
  <c r="P204" i="2" s="1"/>
  <c r="J204" i="2"/>
  <c r="J203" i="2"/>
  <c r="L203" i="2" s="1"/>
  <c r="P203" i="2" s="1"/>
  <c r="J202" i="2"/>
  <c r="L202" i="2" s="1"/>
  <c r="P202" i="2" s="1"/>
  <c r="J201" i="2"/>
  <c r="L201" i="2" s="1"/>
  <c r="P201" i="2" s="1"/>
  <c r="L200" i="2"/>
  <c r="P200" i="2" s="1"/>
  <c r="J200" i="2"/>
  <c r="J199" i="2"/>
  <c r="L199" i="2" s="1"/>
  <c r="P199" i="2" s="1"/>
  <c r="J198" i="2"/>
  <c r="L198" i="2" s="1"/>
  <c r="P198" i="2" s="1"/>
  <c r="J197" i="2"/>
  <c r="L197" i="2" s="1"/>
  <c r="P197" i="2" s="1"/>
  <c r="L196" i="2"/>
  <c r="P196" i="2" s="1"/>
  <c r="J196" i="2"/>
  <c r="J195" i="2"/>
  <c r="L195" i="2" s="1"/>
  <c r="P195" i="2" s="1"/>
  <c r="J194" i="2"/>
  <c r="L194" i="2" s="1"/>
  <c r="P194" i="2" s="1"/>
  <c r="J193" i="2"/>
  <c r="L193" i="2" s="1"/>
  <c r="P193" i="2" s="1"/>
  <c r="J192" i="2"/>
  <c r="L192" i="2" s="1"/>
  <c r="P192" i="2" s="1"/>
  <c r="J191" i="2"/>
  <c r="L191" i="2" s="1"/>
  <c r="P191" i="2" s="1"/>
  <c r="J190" i="2"/>
  <c r="L190" i="2" s="1"/>
  <c r="P190" i="2" s="1"/>
  <c r="J189" i="2"/>
  <c r="L189" i="2" s="1"/>
  <c r="P189" i="2" s="1"/>
  <c r="J188" i="2"/>
  <c r="L188" i="2" s="1"/>
  <c r="P188" i="2" s="1"/>
  <c r="L187" i="2"/>
  <c r="P187" i="2" s="1"/>
  <c r="J187" i="2"/>
  <c r="J186" i="2"/>
  <c r="L186" i="2" s="1"/>
  <c r="P186" i="2" s="1"/>
  <c r="L185" i="2"/>
  <c r="P185" i="2" s="1"/>
  <c r="J185" i="2"/>
  <c r="J184" i="2"/>
  <c r="L184" i="2" s="1"/>
  <c r="P184" i="2" s="1"/>
  <c r="J183" i="2"/>
  <c r="L183" i="2" s="1"/>
  <c r="P183" i="2" s="1"/>
  <c r="J182" i="2"/>
  <c r="L182" i="2" s="1"/>
  <c r="P182" i="2" s="1"/>
  <c r="P181" i="2"/>
  <c r="J181" i="2"/>
  <c r="L181" i="2" s="1"/>
  <c r="L180" i="2"/>
  <c r="P180" i="2" s="1"/>
  <c r="J180" i="2"/>
  <c r="J179" i="2"/>
  <c r="L179" i="2" s="1"/>
  <c r="P179" i="2" s="1"/>
  <c r="J178" i="2"/>
  <c r="L178" i="2" s="1"/>
  <c r="P178" i="2" s="1"/>
  <c r="J177" i="2"/>
  <c r="L177" i="2" s="1"/>
  <c r="P177" i="2" s="1"/>
  <c r="J176" i="2"/>
  <c r="L176" i="2" s="1"/>
  <c r="P176" i="2" s="1"/>
  <c r="L175" i="2"/>
  <c r="P175" i="2" s="1"/>
  <c r="J175" i="2"/>
  <c r="J174" i="2"/>
  <c r="L174" i="2" s="1"/>
  <c r="P174" i="2" s="1"/>
  <c r="J173" i="2"/>
  <c r="L173" i="2" s="1"/>
  <c r="P173" i="2" s="1"/>
  <c r="J172" i="2"/>
  <c r="L172" i="2" s="1"/>
  <c r="P172" i="2" s="1"/>
  <c r="J171" i="2"/>
  <c r="L171" i="2" s="1"/>
  <c r="P171" i="2" s="1"/>
  <c r="L170" i="2"/>
  <c r="P170" i="2" s="1"/>
  <c r="J170" i="2"/>
  <c r="J169" i="2"/>
  <c r="L169" i="2" s="1"/>
  <c r="P169" i="2" s="1"/>
  <c r="J168" i="2"/>
  <c r="L168" i="2" s="1"/>
  <c r="P168" i="2" s="1"/>
  <c r="J167" i="2"/>
  <c r="L167" i="2" s="1"/>
  <c r="P167" i="2" s="1"/>
  <c r="L166" i="2"/>
  <c r="P166" i="2" s="1"/>
  <c r="J166" i="2"/>
  <c r="L165" i="2"/>
  <c r="P165" i="2" s="1"/>
  <c r="J165" i="2"/>
  <c r="L164" i="2"/>
  <c r="P164" i="2" s="1"/>
  <c r="J164" i="2"/>
  <c r="J163" i="2"/>
  <c r="L163" i="2" s="1"/>
  <c r="P163" i="2" s="1"/>
  <c r="J162" i="2"/>
  <c r="L162" i="2" s="1"/>
  <c r="P162" i="2" s="1"/>
  <c r="J161" i="2"/>
  <c r="L161" i="2" s="1"/>
  <c r="P161" i="2" s="1"/>
  <c r="P160" i="2"/>
  <c r="L160" i="2"/>
  <c r="J160" i="2"/>
  <c r="J159" i="2"/>
  <c r="L159" i="2" s="1"/>
  <c r="P159" i="2" s="1"/>
  <c r="J158" i="2"/>
  <c r="L158" i="2" s="1"/>
  <c r="P158" i="2" s="1"/>
  <c r="L157" i="2"/>
  <c r="P157" i="2" s="1"/>
  <c r="J157" i="2"/>
  <c r="J156" i="2"/>
  <c r="L156" i="2" s="1"/>
  <c r="P156" i="2" s="1"/>
  <c r="J155" i="2"/>
  <c r="L155" i="2" s="1"/>
  <c r="P155" i="2" s="1"/>
  <c r="L154" i="2"/>
  <c r="P154" i="2" s="1"/>
  <c r="J154" i="2"/>
  <c r="J153" i="2"/>
  <c r="L153" i="2" s="1"/>
  <c r="P153" i="2" s="1"/>
  <c r="J152" i="2"/>
  <c r="L152" i="2" s="1"/>
  <c r="P152" i="2" s="1"/>
  <c r="P151" i="2"/>
  <c r="L151" i="2"/>
  <c r="J151" i="2"/>
  <c r="J150" i="2"/>
  <c r="L150" i="2" s="1"/>
  <c r="P150" i="2" s="1"/>
  <c r="J149" i="2"/>
  <c r="L149" i="2" s="1"/>
  <c r="P149" i="2" s="1"/>
  <c r="P148" i="2"/>
  <c r="L148" i="2"/>
  <c r="J148" i="2"/>
  <c r="J147" i="2"/>
  <c r="L147" i="2" s="1"/>
  <c r="P147" i="2" s="1"/>
  <c r="J146" i="2"/>
  <c r="L146" i="2" s="1"/>
  <c r="P146" i="2" s="1"/>
  <c r="L145" i="2"/>
  <c r="P145" i="2" s="1"/>
  <c r="J145" i="2"/>
  <c r="J144" i="2"/>
  <c r="L144" i="2" s="1"/>
  <c r="P144" i="2" s="1"/>
  <c r="L143" i="2"/>
  <c r="P143" i="2" s="1"/>
  <c r="J143" i="2"/>
  <c r="L142" i="2"/>
  <c r="P142" i="2" s="1"/>
  <c r="J142" i="2"/>
  <c r="L141" i="2"/>
  <c r="P141" i="2" s="1"/>
  <c r="J141" i="2"/>
  <c r="P140" i="2"/>
  <c r="L140" i="2"/>
  <c r="J140" i="2"/>
  <c r="L139" i="2"/>
  <c r="P139" i="2" s="1"/>
  <c r="J139" i="2"/>
  <c r="L138" i="2"/>
  <c r="P138" i="2" s="1"/>
  <c r="J138" i="2"/>
  <c r="J137" i="2"/>
  <c r="L137" i="2" s="1"/>
  <c r="P137" i="2" s="1"/>
  <c r="J136" i="2"/>
  <c r="L136" i="2" s="1"/>
  <c r="P136" i="2" s="1"/>
  <c r="P135" i="2"/>
  <c r="L135" i="2"/>
  <c r="J135" i="2"/>
  <c r="J134" i="2"/>
  <c r="L134" i="2" s="1"/>
  <c r="P134" i="2" s="1"/>
  <c r="J133" i="2"/>
  <c r="L133" i="2" s="1"/>
  <c r="P133" i="2" s="1"/>
  <c r="P132" i="2"/>
  <c r="L132" i="2"/>
  <c r="J132" i="2"/>
  <c r="L131" i="2"/>
  <c r="P131" i="2" s="1"/>
  <c r="J131" i="2"/>
  <c r="L130" i="2"/>
  <c r="P130" i="2" s="1"/>
  <c r="J130" i="2"/>
  <c r="L129" i="2"/>
  <c r="P129" i="2" s="1"/>
  <c r="J129" i="2"/>
  <c r="J128" i="2"/>
  <c r="L128" i="2" s="1"/>
  <c r="P128" i="2" s="1"/>
  <c r="P127" i="2"/>
  <c r="L127" i="2"/>
  <c r="J127" i="2"/>
  <c r="J126" i="2"/>
  <c r="L126" i="2" s="1"/>
  <c r="P126" i="2" s="1"/>
  <c r="J125" i="2"/>
  <c r="L125" i="2" s="1"/>
  <c r="P125" i="2" s="1"/>
  <c r="J124" i="2"/>
  <c r="L124" i="2" s="1"/>
  <c r="P124" i="2" s="1"/>
  <c r="J123" i="2"/>
  <c r="L123" i="2" s="1"/>
  <c r="P123" i="2" s="1"/>
  <c r="J122" i="2"/>
  <c r="L122" i="2" s="1"/>
  <c r="P122" i="2" s="1"/>
  <c r="J121" i="2"/>
  <c r="L121" i="2" s="1"/>
  <c r="P121" i="2" s="1"/>
  <c r="J120" i="2"/>
  <c r="L120" i="2" s="1"/>
  <c r="P120" i="2" s="1"/>
  <c r="J119" i="2"/>
  <c r="L119" i="2" s="1"/>
  <c r="P119" i="2" s="1"/>
  <c r="L118" i="2"/>
  <c r="P118" i="2" s="1"/>
  <c r="J118" i="2"/>
  <c r="J117" i="2"/>
  <c r="L117" i="2" s="1"/>
  <c r="P117" i="2" s="1"/>
  <c r="J116" i="2"/>
  <c r="L116" i="2" s="1"/>
  <c r="P116" i="2" s="1"/>
  <c r="J115" i="2"/>
  <c r="L115" i="2" s="1"/>
  <c r="P115" i="2" s="1"/>
  <c r="L114" i="2"/>
  <c r="P114" i="2" s="1"/>
  <c r="J114" i="2"/>
  <c r="J113" i="2"/>
  <c r="L113" i="2" s="1"/>
  <c r="P113" i="2" s="1"/>
  <c r="J112" i="2"/>
  <c r="L112" i="2" s="1"/>
  <c r="P112" i="2" s="1"/>
  <c r="J111" i="2"/>
  <c r="L111" i="2" s="1"/>
  <c r="P111" i="2" s="1"/>
  <c r="L110" i="2"/>
  <c r="P110" i="2" s="1"/>
  <c r="J110" i="2"/>
  <c r="J109" i="2"/>
  <c r="L109" i="2" s="1"/>
  <c r="P109" i="2" s="1"/>
  <c r="J108" i="2"/>
  <c r="L108" i="2" s="1"/>
  <c r="P108" i="2" s="1"/>
  <c r="J107" i="2"/>
  <c r="L107" i="2" s="1"/>
  <c r="P107" i="2" s="1"/>
  <c r="J106" i="2"/>
  <c r="L106" i="2" s="1"/>
  <c r="P106" i="2" s="1"/>
  <c r="J105" i="2"/>
  <c r="L105" i="2" s="1"/>
  <c r="P105" i="2" s="1"/>
  <c r="J104" i="2"/>
  <c r="L104" i="2" s="1"/>
  <c r="P104" i="2" s="1"/>
  <c r="L103" i="2"/>
  <c r="P103" i="2" s="1"/>
  <c r="J103" i="2"/>
  <c r="L102" i="2"/>
  <c r="P102" i="2" s="1"/>
  <c r="J102" i="2"/>
  <c r="J101" i="2"/>
  <c r="L101" i="2" s="1"/>
  <c r="P101" i="2" s="1"/>
  <c r="J100" i="2"/>
  <c r="L100" i="2" s="1"/>
  <c r="P100" i="2" s="1"/>
  <c r="L99" i="2"/>
  <c r="P99" i="2" s="1"/>
  <c r="J99" i="2"/>
  <c r="L98" i="2"/>
  <c r="P98" i="2" s="1"/>
  <c r="J98" i="2"/>
  <c r="J97" i="2"/>
  <c r="L97" i="2" s="1"/>
  <c r="P97" i="2" s="1"/>
  <c r="J96" i="2"/>
  <c r="L96" i="2" s="1"/>
  <c r="P96" i="2" s="1"/>
  <c r="P95" i="2"/>
  <c r="L95" i="2"/>
  <c r="J95" i="2"/>
  <c r="J94" i="2"/>
  <c r="L94" i="2" s="1"/>
  <c r="P94" i="2" s="1"/>
  <c r="J93" i="2"/>
  <c r="L93" i="2" s="1"/>
  <c r="P93" i="2" s="1"/>
  <c r="J92" i="2"/>
  <c r="L92" i="2" s="1"/>
  <c r="P92" i="2" s="1"/>
  <c r="P91" i="2"/>
  <c r="L91" i="2"/>
  <c r="J91" i="2"/>
  <c r="J90" i="2"/>
  <c r="L90" i="2" s="1"/>
  <c r="P90" i="2" s="1"/>
  <c r="J89" i="2"/>
  <c r="L89" i="2" s="1"/>
  <c r="P89" i="2" s="1"/>
  <c r="P88" i="2"/>
  <c r="L88" i="2"/>
  <c r="J88" i="2"/>
  <c r="L87" i="2"/>
  <c r="P87" i="2" s="1"/>
  <c r="J87" i="2"/>
  <c r="L86" i="2"/>
  <c r="P86" i="2" s="1"/>
  <c r="J86" i="2"/>
  <c r="J85" i="2"/>
  <c r="L85" i="2" s="1"/>
  <c r="P85" i="2" s="1"/>
  <c r="J84" i="2"/>
  <c r="L84" i="2" s="1"/>
  <c r="P84" i="2" s="1"/>
  <c r="L83" i="2"/>
  <c r="P83" i="2" s="1"/>
  <c r="J83" i="2"/>
  <c r="J82" i="2"/>
  <c r="L82" i="2" s="1"/>
  <c r="P82" i="2" s="1"/>
  <c r="L81" i="2"/>
  <c r="P81" i="2" s="1"/>
  <c r="J81" i="2"/>
  <c r="J80" i="2"/>
  <c r="L80" i="2" s="1"/>
  <c r="P80" i="2" s="1"/>
  <c r="P79" i="2"/>
  <c r="L79" i="2"/>
  <c r="J79" i="2"/>
  <c r="J78" i="2"/>
  <c r="L78" i="2" s="1"/>
  <c r="P78" i="2" s="1"/>
  <c r="L77" i="2"/>
  <c r="P77" i="2" s="1"/>
  <c r="J77" i="2"/>
  <c r="J76" i="2"/>
  <c r="L76" i="2" s="1"/>
  <c r="P76" i="2" s="1"/>
  <c r="L75" i="2"/>
  <c r="P75" i="2" s="1"/>
  <c r="J75" i="2"/>
  <c r="J74" i="2"/>
  <c r="L74" i="2" s="1"/>
  <c r="P74" i="2" s="1"/>
  <c r="J73" i="2"/>
  <c r="L73" i="2" s="1"/>
  <c r="P73" i="2" s="1"/>
  <c r="J72" i="2"/>
  <c r="L72" i="2" s="1"/>
  <c r="P72" i="2" s="1"/>
  <c r="L71" i="2"/>
  <c r="P71" i="2" s="1"/>
  <c r="J71" i="2"/>
  <c r="L70" i="2"/>
  <c r="P70" i="2" s="1"/>
  <c r="J70" i="2"/>
  <c r="J69" i="2"/>
  <c r="L69" i="2" s="1"/>
  <c r="P69" i="2" s="1"/>
  <c r="J68" i="2"/>
  <c r="L68" i="2" s="1"/>
  <c r="P68" i="2" s="1"/>
  <c r="L67" i="2"/>
  <c r="P67" i="2" s="1"/>
  <c r="J67" i="2"/>
  <c r="L66" i="2"/>
  <c r="P66" i="2" s="1"/>
  <c r="J66" i="2"/>
  <c r="L65" i="2"/>
  <c r="P65" i="2" s="1"/>
  <c r="J65" i="2"/>
  <c r="J64" i="2"/>
  <c r="L64" i="2" s="1"/>
  <c r="P64" i="2" s="1"/>
  <c r="P63" i="2"/>
  <c r="L63" i="2"/>
  <c r="J63" i="2"/>
  <c r="J62" i="2"/>
  <c r="L62" i="2" s="1"/>
  <c r="P62" i="2" s="1"/>
  <c r="L61" i="2"/>
  <c r="P61" i="2" s="1"/>
  <c r="J61" i="2"/>
  <c r="J60" i="2"/>
  <c r="L60" i="2" s="1"/>
  <c r="P60" i="2" s="1"/>
  <c r="P59" i="2"/>
  <c r="L59" i="2"/>
  <c r="J59" i="2"/>
  <c r="L58" i="2"/>
  <c r="P58" i="2" s="1"/>
  <c r="J58" i="2"/>
  <c r="L57" i="2"/>
  <c r="P57" i="2" s="1"/>
  <c r="J57" i="2"/>
  <c r="J56" i="2"/>
  <c r="L56" i="2" s="1"/>
  <c r="P56" i="2" s="1"/>
  <c r="L55" i="2"/>
  <c r="P55" i="2" s="1"/>
  <c r="J55" i="2"/>
  <c r="L54" i="2"/>
  <c r="P54" i="2" s="1"/>
  <c r="J54" i="2"/>
  <c r="L53" i="2"/>
  <c r="P53" i="2" s="1"/>
  <c r="J53" i="2"/>
  <c r="J52" i="2"/>
  <c r="L52" i="2" s="1"/>
  <c r="P52" i="2" s="1"/>
  <c r="P51" i="2"/>
  <c r="L51" i="2"/>
  <c r="J51" i="2"/>
  <c r="J50" i="2"/>
  <c r="L50" i="2" s="1"/>
  <c r="P50" i="2" s="1"/>
  <c r="L49" i="2"/>
  <c r="P49" i="2" s="1"/>
  <c r="J49" i="2"/>
  <c r="J48" i="2"/>
  <c r="L48" i="2" s="1"/>
  <c r="P48" i="2" s="1"/>
  <c r="P47" i="2"/>
  <c r="L47" i="2"/>
  <c r="J47" i="2"/>
  <c r="L46" i="2"/>
  <c r="P46" i="2" s="1"/>
  <c r="J46" i="2"/>
  <c r="J45" i="2"/>
  <c r="L45" i="2" s="1"/>
  <c r="P45" i="2" s="1"/>
  <c r="J44" i="2"/>
  <c r="L44" i="2" s="1"/>
  <c r="P44" i="2" s="1"/>
  <c r="L43" i="2"/>
  <c r="P43" i="2" s="1"/>
  <c r="J43" i="2"/>
  <c r="L42" i="2"/>
  <c r="P42" i="2" s="1"/>
  <c r="J42" i="2"/>
  <c r="L41" i="2"/>
  <c r="P41" i="2" s="1"/>
  <c r="J41" i="2"/>
  <c r="J40" i="2"/>
  <c r="L40" i="2" s="1"/>
  <c r="P40" i="2" s="1"/>
  <c r="J39" i="2"/>
  <c r="L39" i="2" s="1"/>
  <c r="P39" i="2" s="1"/>
  <c r="L38" i="2"/>
  <c r="P38" i="2" s="1"/>
  <c r="J38" i="2"/>
  <c r="J37" i="2"/>
  <c r="L37" i="2" s="1"/>
  <c r="P37" i="2" s="1"/>
  <c r="L36" i="2"/>
  <c r="P36" i="2" s="1"/>
  <c r="J36" i="2"/>
  <c r="J35" i="2"/>
  <c r="L35" i="2" s="1"/>
  <c r="P35" i="2" s="1"/>
  <c r="L34" i="2"/>
  <c r="P34" i="2" s="1"/>
  <c r="J34" i="2"/>
  <c r="L33" i="2"/>
  <c r="P33" i="2" s="1"/>
  <c r="J33" i="2"/>
  <c r="P32" i="2"/>
  <c r="L32" i="2"/>
  <c r="J32" i="2"/>
  <c r="P31" i="2"/>
  <c r="L31" i="2"/>
  <c r="J31" i="2"/>
  <c r="J30" i="2"/>
  <c r="L30" i="2" s="1"/>
  <c r="P30" i="2" s="1"/>
  <c r="J29" i="2"/>
  <c r="L29" i="2" s="1"/>
  <c r="P29" i="2" s="1"/>
  <c r="P28" i="2"/>
  <c r="L28" i="2"/>
  <c r="J28" i="2"/>
  <c r="J27" i="2"/>
  <c r="L27" i="2" s="1"/>
  <c r="P27" i="2" s="1"/>
  <c r="L26" i="2"/>
  <c r="P26" i="2" s="1"/>
  <c r="J26" i="2"/>
  <c r="J25" i="2"/>
  <c r="L25" i="2" s="1"/>
  <c r="P25" i="2" s="1"/>
  <c r="J24" i="2"/>
  <c r="L24" i="2" s="1"/>
  <c r="P24" i="2" s="1"/>
  <c r="P23" i="2"/>
  <c r="L23" i="2"/>
  <c r="J23" i="2"/>
  <c r="J22" i="2"/>
  <c r="L22" i="2" s="1"/>
  <c r="P22" i="2" s="1"/>
  <c r="L21" i="2"/>
  <c r="P21" i="2" s="1"/>
  <c r="J21" i="2"/>
  <c r="L20" i="2"/>
  <c r="P20" i="2" s="1"/>
  <c r="J20" i="2"/>
  <c r="L19" i="2"/>
  <c r="P19" i="2" s="1"/>
  <c r="J19" i="2"/>
  <c r="J18" i="2"/>
  <c r="L18" i="2" s="1"/>
  <c r="P18" i="2" s="1"/>
  <c r="L17" i="2"/>
  <c r="P17" i="2" s="1"/>
  <c r="J17" i="2"/>
  <c r="L16" i="2"/>
  <c r="P16" i="2" s="1"/>
  <c r="J16" i="2"/>
  <c r="L15" i="2"/>
  <c r="P15" i="2" s="1"/>
  <c r="J15" i="2"/>
  <c r="J14" i="2"/>
  <c r="L14" i="2" s="1"/>
  <c r="P14" i="2" s="1"/>
  <c r="L13" i="2"/>
  <c r="P13" i="2" s="1"/>
  <c r="J13" i="2"/>
  <c r="P12" i="2"/>
  <c r="L12" i="2"/>
  <c r="J12" i="2"/>
  <c r="L11" i="2"/>
  <c r="P11" i="2" s="1"/>
  <c r="J11" i="2"/>
  <c r="J10" i="2"/>
  <c r="L10" i="2" s="1"/>
  <c r="P10" i="2" s="1"/>
  <c r="L9" i="2"/>
  <c r="P9" i="2" s="1"/>
  <c r="J9" i="2"/>
  <c r="J8" i="2"/>
  <c r="L8" i="2" s="1"/>
  <c r="P8" i="2" s="1"/>
  <c r="P7" i="2"/>
  <c r="L7" i="2"/>
  <c r="J7" i="2"/>
  <c r="J6" i="2"/>
  <c r="L6" i="2" s="1"/>
  <c r="P6" i="2" s="1"/>
  <c r="L5" i="2"/>
  <c r="P5" i="2" s="1"/>
  <c r="J5" i="2"/>
  <c r="J4" i="2"/>
  <c r="L4" i="2" s="1"/>
  <c r="P4" i="2" s="1"/>
  <c r="P3" i="2"/>
  <c r="L3" i="2"/>
  <c r="J3" i="2"/>
  <c r="J2" i="2"/>
  <c r="L2" i="2" s="1"/>
  <c r="P2" i="2" s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W6" i="1"/>
  <c r="W5" i="1"/>
  <c r="V3" i="1"/>
  <c r="L361" i="1"/>
  <c r="L364" i="1"/>
  <c r="L367" i="1"/>
  <c r="L370" i="1"/>
  <c r="L372" i="1"/>
  <c r="L373" i="1"/>
  <c r="L374" i="1"/>
  <c r="L376" i="1"/>
  <c r="L377" i="1"/>
  <c r="L378" i="1"/>
  <c r="L380" i="1"/>
  <c r="L381" i="1"/>
  <c r="L382" i="1"/>
  <c r="L384" i="1"/>
  <c r="L385" i="1"/>
  <c r="L386" i="1"/>
  <c r="L388" i="1"/>
  <c r="L389" i="1"/>
  <c r="L390" i="1"/>
  <c r="L392" i="1"/>
  <c r="L396" i="1"/>
  <c r="L400" i="1"/>
  <c r="L404" i="1"/>
  <c r="L408" i="1"/>
  <c r="L412" i="1"/>
  <c r="L428" i="1"/>
  <c r="L430" i="1"/>
  <c r="L432" i="1"/>
  <c r="L434" i="1"/>
  <c r="L436" i="1"/>
  <c r="L440" i="1"/>
  <c r="L444" i="1"/>
  <c r="L454" i="1"/>
  <c r="L458" i="1"/>
  <c r="L461" i="1"/>
  <c r="L462" i="1"/>
  <c r="L469" i="1"/>
  <c r="L472" i="1"/>
  <c r="L475" i="1"/>
  <c r="L478" i="1"/>
  <c r="L481" i="1"/>
  <c r="L484" i="1"/>
  <c r="L487" i="1"/>
  <c r="L490" i="1"/>
  <c r="L493" i="1"/>
  <c r="L496" i="1"/>
  <c r="L498" i="1"/>
  <c r="L500" i="1"/>
  <c r="L502" i="1"/>
  <c r="L504" i="1"/>
  <c r="L506" i="1"/>
  <c r="L508" i="1"/>
  <c r="L510" i="1"/>
  <c r="L512" i="1"/>
  <c r="L514" i="1"/>
  <c r="L516" i="1"/>
  <c r="L517" i="1"/>
  <c r="L518" i="1"/>
  <c r="L521" i="1"/>
  <c r="L524" i="1"/>
  <c r="L527" i="1"/>
  <c r="L530" i="1"/>
  <c r="L537" i="1"/>
  <c r="L540" i="1"/>
  <c r="L543" i="1"/>
  <c r="L546" i="1"/>
  <c r="L547" i="1"/>
  <c r="L549" i="1"/>
  <c r="L550" i="1"/>
  <c r="L552" i="1"/>
  <c r="L554" i="1"/>
  <c r="L555" i="1"/>
  <c r="L557" i="1"/>
  <c r="L559" i="1"/>
  <c r="L560" i="1"/>
  <c r="L562" i="1"/>
  <c r="L564" i="1"/>
  <c r="L565" i="1"/>
  <c r="L567" i="1"/>
  <c r="L569" i="1"/>
  <c r="L570" i="1"/>
  <c r="L572" i="1"/>
  <c r="L575" i="1"/>
  <c r="L578" i="1"/>
  <c r="L581" i="1"/>
  <c r="L584" i="1"/>
  <c r="J358" i="1"/>
  <c r="L358" i="1" s="1"/>
  <c r="J359" i="1"/>
  <c r="L359" i="1" s="1"/>
  <c r="J360" i="1"/>
  <c r="L360" i="1" s="1"/>
  <c r="J361" i="1"/>
  <c r="J362" i="1"/>
  <c r="L362" i="1" s="1"/>
  <c r="J363" i="1"/>
  <c r="L363" i="1" s="1"/>
  <c r="J364" i="1"/>
  <c r="J365" i="1"/>
  <c r="L365" i="1" s="1"/>
  <c r="J366" i="1"/>
  <c r="L366" i="1" s="1"/>
  <c r="J367" i="1"/>
  <c r="J368" i="1"/>
  <c r="L368" i="1" s="1"/>
  <c r="J369" i="1"/>
  <c r="L369" i="1" s="1"/>
  <c r="J370" i="1"/>
  <c r="J371" i="1"/>
  <c r="L371" i="1" s="1"/>
  <c r="J372" i="1"/>
  <c r="J373" i="1"/>
  <c r="J374" i="1"/>
  <c r="J375" i="1"/>
  <c r="L375" i="1" s="1"/>
  <c r="J376" i="1"/>
  <c r="J377" i="1"/>
  <c r="J378" i="1"/>
  <c r="J379" i="1"/>
  <c r="L379" i="1" s="1"/>
  <c r="J380" i="1"/>
  <c r="J381" i="1"/>
  <c r="J382" i="1"/>
  <c r="J383" i="1"/>
  <c r="L383" i="1" s="1"/>
  <c r="J384" i="1"/>
  <c r="J385" i="1"/>
  <c r="J386" i="1"/>
  <c r="J387" i="1"/>
  <c r="L387" i="1" s="1"/>
  <c r="J388" i="1"/>
  <c r="J389" i="1"/>
  <c r="J390" i="1"/>
  <c r="J391" i="1"/>
  <c r="L391" i="1" s="1"/>
  <c r="J392" i="1"/>
  <c r="J393" i="1"/>
  <c r="L393" i="1" s="1"/>
  <c r="J394" i="1"/>
  <c r="L394" i="1" s="1"/>
  <c r="J395" i="1"/>
  <c r="L395" i="1" s="1"/>
  <c r="J396" i="1"/>
  <c r="J397" i="1"/>
  <c r="L397" i="1" s="1"/>
  <c r="J398" i="1"/>
  <c r="L398" i="1" s="1"/>
  <c r="J399" i="1"/>
  <c r="L399" i="1" s="1"/>
  <c r="J400" i="1"/>
  <c r="J401" i="1"/>
  <c r="L401" i="1" s="1"/>
  <c r="J402" i="1"/>
  <c r="L402" i="1" s="1"/>
  <c r="J403" i="1"/>
  <c r="L403" i="1" s="1"/>
  <c r="J404" i="1"/>
  <c r="J405" i="1"/>
  <c r="L405" i="1" s="1"/>
  <c r="J406" i="1"/>
  <c r="L406" i="1" s="1"/>
  <c r="J407" i="1"/>
  <c r="L407" i="1" s="1"/>
  <c r="J408" i="1"/>
  <c r="J409" i="1"/>
  <c r="L409" i="1" s="1"/>
  <c r="J410" i="1"/>
  <c r="L410" i="1" s="1"/>
  <c r="J411" i="1"/>
  <c r="L411" i="1" s="1"/>
  <c r="J412" i="1"/>
  <c r="J413" i="1"/>
  <c r="L413" i="1" s="1"/>
  <c r="J414" i="1"/>
  <c r="L414" i="1" s="1"/>
  <c r="J415" i="1"/>
  <c r="L415" i="1" s="1"/>
  <c r="J416" i="1"/>
  <c r="L416" i="1" s="1"/>
  <c r="J417" i="1"/>
  <c r="L417" i="1" s="1"/>
  <c r="J418" i="1"/>
  <c r="L418" i="1" s="1"/>
  <c r="J419" i="1"/>
  <c r="L419" i="1" s="1"/>
  <c r="J420" i="1"/>
  <c r="L420" i="1" s="1"/>
  <c r="J421" i="1"/>
  <c r="L421" i="1" s="1"/>
  <c r="J422" i="1"/>
  <c r="L422" i="1" s="1"/>
  <c r="J423" i="1"/>
  <c r="L423" i="1" s="1"/>
  <c r="J424" i="1"/>
  <c r="L424" i="1" s="1"/>
  <c r="J425" i="1"/>
  <c r="L425" i="1" s="1"/>
  <c r="J426" i="1"/>
  <c r="L426" i="1" s="1"/>
  <c r="J427" i="1"/>
  <c r="L427" i="1" s="1"/>
  <c r="J428" i="1"/>
  <c r="J429" i="1"/>
  <c r="L429" i="1" s="1"/>
  <c r="J430" i="1"/>
  <c r="J431" i="1"/>
  <c r="L431" i="1" s="1"/>
  <c r="J432" i="1"/>
  <c r="J433" i="1"/>
  <c r="L433" i="1" s="1"/>
  <c r="J434" i="1"/>
  <c r="J435" i="1"/>
  <c r="L435" i="1" s="1"/>
  <c r="J436" i="1"/>
  <c r="J437" i="1"/>
  <c r="L437" i="1" s="1"/>
  <c r="J438" i="1"/>
  <c r="L438" i="1" s="1"/>
  <c r="J439" i="1"/>
  <c r="L439" i="1" s="1"/>
  <c r="J440" i="1"/>
  <c r="J441" i="1"/>
  <c r="L441" i="1" s="1"/>
  <c r="J442" i="1"/>
  <c r="L442" i="1" s="1"/>
  <c r="J443" i="1"/>
  <c r="L443" i="1" s="1"/>
  <c r="J444" i="1"/>
  <c r="J445" i="1"/>
  <c r="L445" i="1" s="1"/>
  <c r="J446" i="1"/>
  <c r="L446" i="1" s="1"/>
  <c r="J447" i="1"/>
  <c r="L447" i="1" s="1"/>
  <c r="J448" i="1"/>
  <c r="L448" i="1" s="1"/>
  <c r="J449" i="1"/>
  <c r="L449" i="1" s="1"/>
  <c r="J450" i="1"/>
  <c r="L450" i="1" s="1"/>
  <c r="J451" i="1"/>
  <c r="L451" i="1" s="1"/>
  <c r="J452" i="1"/>
  <c r="L452" i="1" s="1"/>
  <c r="J453" i="1"/>
  <c r="L453" i="1" s="1"/>
  <c r="J454" i="1"/>
  <c r="J455" i="1"/>
  <c r="L455" i="1" s="1"/>
  <c r="J456" i="1"/>
  <c r="L456" i="1" s="1"/>
  <c r="J457" i="1"/>
  <c r="L457" i="1" s="1"/>
  <c r="J458" i="1"/>
  <c r="J459" i="1"/>
  <c r="L459" i="1" s="1"/>
  <c r="J460" i="1"/>
  <c r="L460" i="1" s="1"/>
  <c r="J461" i="1"/>
  <c r="J462" i="1"/>
  <c r="J463" i="1"/>
  <c r="L463" i="1" s="1"/>
  <c r="J464" i="1"/>
  <c r="L464" i="1" s="1"/>
  <c r="J465" i="1"/>
  <c r="L465" i="1" s="1"/>
  <c r="J466" i="1"/>
  <c r="L466" i="1" s="1"/>
  <c r="J467" i="1"/>
  <c r="L467" i="1" s="1"/>
  <c r="J468" i="1"/>
  <c r="L468" i="1" s="1"/>
  <c r="J469" i="1"/>
  <c r="J470" i="1"/>
  <c r="L470" i="1" s="1"/>
  <c r="J471" i="1"/>
  <c r="L471" i="1" s="1"/>
  <c r="J472" i="1"/>
  <c r="J473" i="1"/>
  <c r="L473" i="1" s="1"/>
  <c r="J474" i="1"/>
  <c r="L474" i="1" s="1"/>
  <c r="J475" i="1"/>
  <c r="J476" i="1"/>
  <c r="L476" i="1" s="1"/>
  <c r="J477" i="1"/>
  <c r="L477" i="1" s="1"/>
  <c r="J478" i="1"/>
  <c r="J479" i="1"/>
  <c r="L479" i="1" s="1"/>
  <c r="J480" i="1"/>
  <c r="L480" i="1" s="1"/>
  <c r="J481" i="1"/>
  <c r="J482" i="1"/>
  <c r="L482" i="1" s="1"/>
  <c r="J483" i="1"/>
  <c r="L483" i="1" s="1"/>
  <c r="J484" i="1"/>
  <c r="J485" i="1"/>
  <c r="L485" i="1" s="1"/>
  <c r="J486" i="1"/>
  <c r="L486" i="1" s="1"/>
  <c r="J487" i="1"/>
  <c r="J488" i="1"/>
  <c r="L488" i="1" s="1"/>
  <c r="J489" i="1"/>
  <c r="L489" i="1" s="1"/>
  <c r="J490" i="1"/>
  <c r="J491" i="1"/>
  <c r="L491" i="1" s="1"/>
  <c r="J492" i="1"/>
  <c r="L492" i="1" s="1"/>
  <c r="J493" i="1"/>
  <c r="J494" i="1"/>
  <c r="L494" i="1" s="1"/>
  <c r="J495" i="1"/>
  <c r="L495" i="1" s="1"/>
  <c r="J496" i="1"/>
  <c r="J497" i="1"/>
  <c r="L497" i="1" s="1"/>
  <c r="J498" i="1"/>
  <c r="J499" i="1"/>
  <c r="L499" i="1" s="1"/>
  <c r="J500" i="1"/>
  <c r="J501" i="1"/>
  <c r="L501" i="1" s="1"/>
  <c r="J502" i="1"/>
  <c r="J503" i="1"/>
  <c r="L503" i="1" s="1"/>
  <c r="J504" i="1"/>
  <c r="J505" i="1"/>
  <c r="L505" i="1" s="1"/>
  <c r="J506" i="1"/>
  <c r="J507" i="1"/>
  <c r="L507" i="1" s="1"/>
  <c r="J508" i="1"/>
  <c r="J509" i="1"/>
  <c r="L509" i="1" s="1"/>
  <c r="J510" i="1"/>
  <c r="J511" i="1"/>
  <c r="L511" i="1" s="1"/>
  <c r="J512" i="1"/>
  <c r="J513" i="1"/>
  <c r="L513" i="1" s="1"/>
  <c r="J514" i="1"/>
  <c r="J515" i="1"/>
  <c r="L515" i="1" s="1"/>
  <c r="J516" i="1"/>
  <c r="J517" i="1"/>
  <c r="J518" i="1"/>
  <c r="J519" i="1"/>
  <c r="L519" i="1" s="1"/>
  <c r="J520" i="1"/>
  <c r="L520" i="1" s="1"/>
  <c r="J521" i="1"/>
  <c r="J522" i="1"/>
  <c r="L522" i="1" s="1"/>
  <c r="J523" i="1"/>
  <c r="L523" i="1" s="1"/>
  <c r="J524" i="1"/>
  <c r="J525" i="1"/>
  <c r="L525" i="1" s="1"/>
  <c r="J526" i="1"/>
  <c r="L526" i="1" s="1"/>
  <c r="J527" i="1"/>
  <c r="J528" i="1"/>
  <c r="L528" i="1" s="1"/>
  <c r="J529" i="1"/>
  <c r="L529" i="1" s="1"/>
  <c r="J530" i="1"/>
  <c r="J531" i="1"/>
  <c r="L531" i="1" s="1"/>
  <c r="J532" i="1"/>
  <c r="L532" i="1" s="1"/>
  <c r="J533" i="1"/>
  <c r="L533" i="1" s="1"/>
  <c r="J534" i="1"/>
  <c r="L534" i="1" s="1"/>
  <c r="J535" i="1"/>
  <c r="L535" i="1" s="1"/>
  <c r="J536" i="1"/>
  <c r="L536" i="1" s="1"/>
  <c r="J537" i="1"/>
  <c r="J538" i="1"/>
  <c r="L538" i="1" s="1"/>
  <c r="J539" i="1"/>
  <c r="L539" i="1" s="1"/>
  <c r="J540" i="1"/>
  <c r="J541" i="1"/>
  <c r="L541" i="1" s="1"/>
  <c r="J542" i="1"/>
  <c r="L542" i="1" s="1"/>
  <c r="J543" i="1"/>
  <c r="J544" i="1"/>
  <c r="L544" i="1" s="1"/>
  <c r="J545" i="1"/>
  <c r="L545" i="1" s="1"/>
  <c r="J546" i="1"/>
  <c r="J547" i="1"/>
  <c r="J548" i="1"/>
  <c r="L548" i="1" s="1"/>
  <c r="J549" i="1"/>
  <c r="J550" i="1"/>
  <c r="J551" i="1"/>
  <c r="L551" i="1" s="1"/>
  <c r="J552" i="1"/>
  <c r="J553" i="1"/>
  <c r="L553" i="1" s="1"/>
  <c r="J554" i="1"/>
  <c r="J555" i="1"/>
  <c r="J556" i="1"/>
  <c r="L556" i="1" s="1"/>
  <c r="J557" i="1"/>
  <c r="J558" i="1"/>
  <c r="L558" i="1" s="1"/>
  <c r="J559" i="1"/>
  <c r="J560" i="1"/>
  <c r="J561" i="1"/>
  <c r="L561" i="1" s="1"/>
  <c r="J562" i="1"/>
  <c r="J563" i="1"/>
  <c r="L563" i="1" s="1"/>
  <c r="J564" i="1"/>
  <c r="J565" i="1"/>
  <c r="J566" i="1"/>
  <c r="L566" i="1" s="1"/>
  <c r="J567" i="1"/>
  <c r="J568" i="1"/>
  <c r="L568" i="1" s="1"/>
  <c r="J569" i="1"/>
  <c r="J570" i="1"/>
  <c r="J571" i="1"/>
  <c r="L571" i="1" s="1"/>
  <c r="J572" i="1"/>
  <c r="J573" i="1"/>
  <c r="L573" i="1" s="1"/>
  <c r="J574" i="1"/>
  <c r="L574" i="1" s="1"/>
  <c r="J575" i="1"/>
  <c r="J576" i="1"/>
  <c r="L576" i="1" s="1"/>
  <c r="J577" i="1"/>
  <c r="L577" i="1" s="1"/>
  <c r="J578" i="1"/>
  <c r="J579" i="1"/>
  <c r="L579" i="1" s="1"/>
  <c r="J580" i="1"/>
  <c r="L580" i="1" s="1"/>
  <c r="J581" i="1"/>
  <c r="J582" i="1"/>
  <c r="L582" i="1" s="1"/>
  <c r="J583" i="1"/>
  <c r="L583" i="1" s="1"/>
  <c r="J584" i="1"/>
  <c r="J585" i="1"/>
  <c r="L585" i="1" s="1"/>
  <c r="J586" i="1"/>
  <c r="L586" i="1" s="1"/>
  <c r="J357" i="1"/>
  <c r="L357" i="1" s="1"/>
  <c r="J356" i="1"/>
  <c r="L356" i="1" s="1"/>
  <c r="J355" i="1"/>
  <c r="L355" i="1" s="1"/>
  <c r="J354" i="1"/>
  <c r="L354" i="1" s="1"/>
  <c r="J353" i="1"/>
  <c r="L353" i="1" s="1"/>
  <c r="J352" i="1"/>
  <c r="L352" i="1" s="1"/>
  <c r="J351" i="1"/>
  <c r="L351" i="1" s="1"/>
  <c r="J350" i="1"/>
  <c r="L350" i="1" s="1"/>
  <c r="J349" i="1"/>
  <c r="L349" i="1" s="1"/>
  <c r="J348" i="1"/>
  <c r="L348" i="1" s="1"/>
  <c r="J347" i="1"/>
  <c r="L347" i="1" s="1"/>
  <c r="J346" i="1"/>
  <c r="L346" i="1" s="1"/>
  <c r="J345" i="1"/>
  <c r="L345" i="1" s="1"/>
  <c r="J344" i="1"/>
  <c r="L344" i="1" s="1"/>
  <c r="J343" i="1"/>
  <c r="L343" i="1" s="1"/>
  <c r="J342" i="1"/>
  <c r="L342" i="1" s="1"/>
  <c r="L341" i="1"/>
  <c r="J341" i="1"/>
  <c r="J340" i="1"/>
  <c r="L340" i="1" s="1"/>
  <c r="J339" i="1"/>
  <c r="L339" i="1" s="1"/>
  <c r="J338" i="1"/>
  <c r="L338" i="1" s="1"/>
  <c r="L337" i="1"/>
  <c r="J337" i="1"/>
  <c r="J336" i="1"/>
  <c r="L336" i="1" s="1"/>
  <c r="J335" i="1"/>
  <c r="L335" i="1" s="1"/>
  <c r="J334" i="1"/>
  <c r="L334" i="1" s="1"/>
  <c r="L333" i="1"/>
  <c r="J333" i="1"/>
  <c r="J332" i="1"/>
  <c r="L332" i="1" s="1"/>
  <c r="J331" i="1"/>
  <c r="L331" i="1" s="1"/>
  <c r="J330" i="1"/>
  <c r="L330" i="1" s="1"/>
  <c r="L329" i="1"/>
  <c r="J329" i="1"/>
  <c r="J328" i="1"/>
  <c r="L328" i="1" s="1"/>
  <c r="J327" i="1"/>
  <c r="L327" i="1" s="1"/>
  <c r="J326" i="1"/>
  <c r="L326" i="1" s="1"/>
  <c r="L325" i="1"/>
  <c r="J325" i="1"/>
  <c r="J324" i="1"/>
  <c r="L324" i="1" s="1"/>
  <c r="J323" i="1"/>
  <c r="L323" i="1" s="1"/>
  <c r="J322" i="1"/>
  <c r="L322" i="1" s="1"/>
  <c r="J321" i="1"/>
  <c r="L321" i="1" s="1"/>
  <c r="J320" i="1"/>
  <c r="L320" i="1" s="1"/>
  <c r="L319" i="1"/>
  <c r="J319" i="1"/>
  <c r="J318" i="1"/>
  <c r="L318" i="1" s="1"/>
  <c r="J317" i="1"/>
  <c r="L317" i="1" s="1"/>
  <c r="L316" i="1"/>
  <c r="J316" i="1"/>
  <c r="J315" i="1"/>
  <c r="L315" i="1" s="1"/>
  <c r="J314" i="1"/>
  <c r="L314" i="1" s="1"/>
  <c r="L313" i="1"/>
  <c r="J313" i="1"/>
  <c r="J312" i="1"/>
  <c r="L312" i="1" s="1"/>
  <c r="J311" i="1"/>
  <c r="L311" i="1" s="1"/>
  <c r="L310" i="1"/>
  <c r="J310" i="1"/>
  <c r="J309" i="1"/>
  <c r="L309" i="1" s="1"/>
  <c r="J308" i="1"/>
  <c r="L308" i="1" s="1"/>
  <c r="L307" i="1"/>
  <c r="J307" i="1"/>
  <c r="L306" i="1"/>
  <c r="J306" i="1"/>
  <c r="J305" i="1"/>
  <c r="L305" i="1" s="1"/>
  <c r="J304" i="1"/>
  <c r="L304" i="1" s="1"/>
  <c r="L303" i="1"/>
  <c r="J303" i="1"/>
  <c r="L302" i="1"/>
  <c r="J302" i="1"/>
  <c r="J301" i="1"/>
  <c r="L301" i="1" s="1"/>
  <c r="J300" i="1"/>
  <c r="L300" i="1" s="1"/>
  <c r="L299" i="1"/>
  <c r="J299" i="1"/>
  <c r="L298" i="1"/>
  <c r="J298" i="1"/>
  <c r="J297" i="1"/>
  <c r="L297" i="1" s="1"/>
  <c r="J296" i="1"/>
  <c r="L296" i="1" s="1"/>
  <c r="L295" i="1"/>
  <c r="J295" i="1"/>
  <c r="L294" i="1"/>
  <c r="J294" i="1"/>
  <c r="J293" i="1"/>
  <c r="L293" i="1" s="1"/>
  <c r="J292" i="1"/>
  <c r="L292" i="1" s="1"/>
  <c r="L291" i="1"/>
  <c r="J291" i="1"/>
  <c r="L290" i="1"/>
  <c r="J290" i="1"/>
  <c r="J289" i="1"/>
  <c r="L289" i="1" s="1"/>
  <c r="J288" i="1"/>
  <c r="L288" i="1" s="1"/>
  <c r="L287" i="1"/>
  <c r="J287" i="1"/>
  <c r="L286" i="1"/>
  <c r="J286" i="1"/>
  <c r="J285" i="1"/>
  <c r="L285" i="1" s="1"/>
  <c r="J284" i="1"/>
  <c r="L284" i="1" s="1"/>
  <c r="L283" i="1"/>
  <c r="J283" i="1"/>
  <c r="L282" i="1"/>
  <c r="J282" i="1"/>
  <c r="J281" i="1"/>
  <c r="L281" i="1" s="1"/>
  <c r="J280" i="1"/>
  <c r="L280" i="1" s="1"/>
  <c r="J279" i="1"/>
  <c r="L279" i="1" s="1"/>
  <c r="L278" i="1"/>
  <c r="J278" i="1"/>
  <c r="J277" i="1"/>
  <c r="L277" i="1" s="1"/>
  <c r="J276" i="1"/>
  <c r="L276" i="1" s="1"/>
  <c r="J275" i="1"/>
  <c r="L275" i="1" s="1"/>
  <c r="L274" i="1"/>
  <c r="J274" i="1"/>
  <c r="J273" i="1"/>
  <c r="L273" i="1" s="1"/>
  <c r="J272" i="1"/>
  <c r="L272" i="1" s="1"/>
  <c r="J271" i="1"/>
  <c r="L271" i="1" s="1"/>
  <c r="L270" i="1"/>
  <c r="J270" i="1"/>
  <c r="J269" i="1"/>
  <c r="L269" i="1" s="1"/>
  <c r="J268" i="1"/>
  <c r="L268" i="1" s="1"/>
  <c r="J267" i="1"/>
  <c r="L267" i="1" s="1"/>
  <c r="L266" i="1"/>
  <c r="J266" i="1"/>
  <c r="J265" i="1"/>
  <c r="L265" i="1" s="1"/>
  <c r="J264" i="1"/>
  <c r="L264" i="1" s="1"/>
  <c r="L263" i="1"/>
  <c r="J263" i="1"/>
  <c r="J262" i="1"/>
  <c r="L262" i="1" s="1"/>
  <c r="J261" i="1"/>
  <c r="L261" i="1" s="1"/>
  <c r="L260" i="1"/>
  <c r="J260" i="1"/>
  <c r="J259" i="1"/>
  <c r="L259" i="1" s="1"/>
  <c r="J258" i="1"/>
  <c r="L258" i="1" s="1"/>
  <c r="L257" i="1"/>
  <c r="J257" i="1"/>
  <c r="J256" i="1"/>
  <c r="L256" i="1" s="1"/>
  <c r="J255" i="1"/>
  <c r="L255" i="1" s="1"/>
  <c r="L254" i="1"/>
  <c r="J254" i="1"/>
  <c r="J253" i="1"/>
  <c r="L253" i="1" s="1"/>
  <c r="J252" i="1"/>
  <c r="L252" i="1" s="1"/>
  <c r="J251" i="1"/>
  <c r="L251" i="1" s="1"/>
  <c r="J250" i="1"/>
  <c r="L250" i="1" s="1"/>
  <c r="L249" i="1"/>
  <c r="J249" i="1"/>
  <c r="J248" i="1"/>
  <c r="L248" i="1" s="1"/>
  <c r="J247" i="1"/>
  <c r="L247" i="1" s="1"/>
  <c r="J246" i="1"/>
  <c r="L246" i="1" s="1"/>
  <c r="J245" i="1"/>
  <c r="L245" i="1" s="1"/>
  <c r="J244" i="1"/>
  <c r="L244" i="1" s="1"/>
  <c r="J243" i="1"/>
  <c r="L243" i="1" s="1"/>
  <c r="J242" i="1"/>
  <c r="L242" i="1" s="1"/>
  <c r="J241" i="1"/>
  <c r="L241" i="1" s="1"/>
  <c r="J240" i="1"/>
  <c r="L240" i="1" s="1"/>
  <c r="J239" i="1"/>
  <c r="L239" i="1" s="1"/>
  <c r="J238" i="1"/>
  <c r="L238" i="1" s="1"/>
  <c r="L237" i="1"/>
  <c r="J237" i="1"/>
  <c r="J236" i="1"/>
  <c r="L236" i="1" s="1"/>
  <c r="J235" i="1"/>
  <c r="L235" i="1" s="1"/>
  <c r="J234" i="1"/>
  <c r="L234" i="1" s="1"/>
  <c r="J233" i="1"/>
  <c r="L233" i="1" s="1"/>
  <c r="J232" i="1"/>
  <c r="L232" i="1" s="1"/>
  <c r="J231" i="1"/>
  <c r="L231" i="1" s="1"/>
  <c r="J230" i="1"/>
  <c r="L230" i="1" s="1"/>
  <c r="J229" i="1"/>
  <c r="L229" i="1" s="1"/>
  <c r="J228" i="1"/>
  <c r="L228" i="1" s="1"/>
  <c r="J227" i="1"/>
  <c r="L227" i="1" s="1"/>
  <c r="J226" i="1"/>
  <c r="L226" i="1" s="1"/>
  <c r="J225" i="1"/>
  <c r="L225" i="1" s="1"/>
  <c r="J224" i="1"/>
  <c r="L224" i="1" s="1"/>
  <c r="J223" i="1"/>
  <c r="L223" i="1" s="1"/>
  <c r="J222" i="1"/>
  <c r="L222" i="1" s="1"/>
  <c r="J221" i="1"/>
  <c r="L221" i="1" s="1"/>
  <c r="J220" i="1"/>
  <c r="L220" i="1" s="1"/>
  <c r="J219" i="1"/>
  <c r="L219" i="1" s="1"/>
  <c r="L218" i="1"/>
  <c r="J218" i="1"/>
  <c r="J217" i="1"/>
  <c r="L217" i="1" s="1"/>
  <c r="J216" i="1"/>
  <c r="L216" i="1" s="1"/>
  <c r="J215" i="1"/>
  <c r="L215" i="1" s="1"/>
  <c r="J214" i="1"/>
  <c r="L214" i="1" s="1"/>
  <c r="J213" i="1"/>
  <c r="L213" i="1" s="1"/>
  <c r="J212" i="1"/>
  <c r="L212" i="1" s="1"/>
  <c r="J211" i="1"/>
  <c r="L211" i="1" s="1"/>
  <c r="J210" i="1"/>
  <c r="L210" i="1" s="1"/>
  <c r="J209" i="1"/>
  <c r="L209" i="1" s="1"/>
  <c r="J208" i="1"/>
  <c r="L208" i="1" s="1"/>
  <c r="J207" i="1"/>
  <c r="L207" i="1" s="1"/>
  <c r="J206" i="1"/>
  <c r="L206" i="1" s="1"/>
  <c r="J205" i="1"/>
  <c r="L205" i="1" s="1"/>
  <c r="L204" i="1"/>
  <c r="J204" i="1"/>
  <c r="J203" i="1"/>
  <c r="L203" i="1" s="1"/>
  <c r="J202" i="1"/>
  <c r="L202" i="1" s="1"/>
  <c r="J201" i="1"/>
  <c r="L201" i="1" s="1"/>
  <c r="L200" i="1"/>
  <c r="J200" i="1"/>
  <c r="J199" i="1"/>
  <c r="L199" i="1" s="1"/>
  <c r="J198" i="1"/>
  <c r="L198" i="1" s="1"/>
  <c r="J197" i="1"/>
  <c r="L197" i="1" s="1"/>
  <c r="L196" i="1"/>
  <c r="J196" i="1"/>
  <c r="J195" i="1"/>
  <c r="L195" i="1" s="1"/>
  <c r="J194" i="1"/>
  <c r="L194" i="1" s="1"/>
  <c r="J193" i="1"/>
  <c r="L193" i="1" s="1"/>
  <c r="J192" i="1"/>
  <c r="L192" i="1" s="1"/>
  <c r="J191" i="1"/>
  <c r="L191" i="1" s="1"/>
  <c r="J190" i="1"/>
  <c r="L190" i="1" s="1"/>
  <c r="J189" i="1"/>
  <c r="L189" i="1" s="1"/>
  <c r="J188" i="1"/>
  <c r="L188" i="1" s="1"/>
  <c r="J187" i="1"/>
  <c r="L187" i="1" s="1"/>
  <c r="J186" i="1"/>
  <c r="L186" i="1" s="1"/>
  <c r="L185" i="1"/>
  <c r="J185" i="1"/>
  <c r="J184" i="1"/>
  <c r="L184" i="1" s="1"/>
  <c r="J183" i="1"/>
  <c r="L183" i="1" s="1"/>
  <c r="J182" i="1"/>
  <c r="L182" i="1" s="1"/>
  <c r="J181" i="1"/>
  <c r="L181" i="1" s="1"/>
  <c r="L180" i="1"/>
  <c r="J180" i="1"/>
  <c r="J179" i="1"/>
  <c r="L179" i="1" s="1"/>
  <c r="J178" i="1"/>
  <c r="L178" i="1" s="1"/>
  <c r="J177" i="1"/>
  <c r="L177" i="1" s="1"/>
  <c r="J176" i="1"/>
  <c r="L176" i="1" s="1"/>
  <c r="L175" i="1"/>
  <c r="J175" i="1"/>
  <c r="J174" i="1"/>
  <c r="L174" i="1" s="1"/>
  <c r="J173" i="1"/>
  <c r="L173" i="1" s="1"/>
  <c r="J172" i="1"/>
  <c r="L172" i="1" s="1"/>
  <c r="J171" i="1"/>
  <c r="L171" i="1" s="1"/>
  <c r="L170" i="1"/>
  <c r="J170" i="1"/>
  <c r="J169" i="1"/>
  <c r="L169" i="1" s="1"/>
  <c r="J168" i="1"/>
  <c r="L168" i="1" s="1"/>
  <c r="J167" i="1"/>
  <c r="L167" i="1" s="1"/>
  <c r="J166" i="1"/>
  <c r="L166" i="1" s="1"/>
  <c r="L165" i="1"/>
  <c r="J165" i="1"/>
  <c r="J164" i="1"/>
  <c r="L164" i="1" s="1"/>
  <c r="J163" i="1"/>
  <c r="L163" i="1" s="1"/>
  <c r="J162" i="1"/>
  <c r="L162" i="1" s="1"/>
  <c r="J161" i="1"/>
  <c r="L161" i="1" s="1"/>
  <c r="L160" i="1"/>
  <c r="J160" i="1"/>
  <c r="J159" i="1"/>
  <c r="L159" i="1" s="1"/>
  <c r="J158" i="1"/>
  <c r="L158" i="1" s="1"/>
  <c r="L157" i="1"/>
  <c r="J157" i="1"/>
  <c r="J156" i="1"/>
  <c r="L156" i="1" s="1"/>
  <c r="J155" i="1"/>
  <c r="L155" i="1" s="1"/>
  <c r="L154" i="1"/>
  <c r="J154" i="1"/>
  <c r="J153" i="1"/>
  <c r="L153" i="1" s="1"/>
  <c r="J152" i="1"/>
  <c r="L152" i="1" s="1"/>
  <c r="L151" i="1"/>
  <c r="J151" i="1"/>
  <c r="J150" i="1"/>
  <c r="L150" i="1" s="1"/>
  <c r="J149" i="1"/>
  <c r="L149" i="1" s="1"/>
  <c r="L148" i="1"/>
  <c r="J148" i="1"/>
  <c r="J147" i="1"/>
  <c r="L147" i="1" s="1"/>
  <c r="J146" i="1"/>
  <c r="L146" i="1" s="1"/>
  <c r="L145" i="1"/>
  <c r="J145" i="1"/>
  <c r="J144" i="1"/>
  <c r="L144" i="1" s="1"/>
  <c r="L143" i="1"/>
  <c r="J143" i="1"/>
  <c r="J142" i="1"/>
  <c r="L142" i="1" s="1"/>
  <c r="L141" i="1"/>
  <c r="J141" i="1"/>
  <c r="J140" i="1"/>
  <c r="L140" i="1" s="1"/>
  <c r="L139" i="1"/>
  <c r="J139" i="1"/>
  <c r="J138" i="1"/>
  <c r="L138" i="1" s="1"/>
  <c r="J137" i="1"/>
  <c r="L137" i="1" s="1"/>
  <c r="J136" i="1"/>
  <c r="L136" i="1" s="1"/>
  <c r="L135" i="1"/>
  <c r="J135" i="1"/>
  <c r="J134" i="1"/>
  <c r="L134" i="1" s="1"/>
  <c r="J133" i="1"/>
  <c r="L133" i="1" s="1"/>
  <c r="J132" i="1"/>
  <c r="L132" i="1" s="1"/>
  <c r="L131" i="1"/>
  <c r="J131" i="1"/>
  <c r="J130" i="1"/>
  <c r="L130" i="1" s="1"/>
  <c r="L129" i="1"/>
  <c r="J129" i="1"/>
  <c r="J128" i="1"/>
  <c r="L128" i="1" s="1"/>
  <c r="L127" i="1"/>
  <c r="J127" i="1"/>
  <c r="J126" i="1"/>
  <c r="L126" i="1" s="1"/>
  <c r="J125" i="1"/>
  <c r="L125" i="1" s="1"/>
  <c r="J124" i="1"/>
  <c r="L124" i="1" s="1"/>
  <c r="J123" i="1"/>
  <c r="L123" i="1" s="1"/>
  <c r="J122" i="1"/>
  <c r="L122" i="1" s="1"/>
  <c r="J121" i="1"/>
  <c r="L121" i="1" s="1"/>
  <c r="J120" i="1"/>
  <c r="L120" i="1" s="1"/>
  <c r="J119" i="1"/>
  <c r="L119" i="1" s="1"/>
  <c r="J118" i="1"/>
  <c r="L118" i="1" s="1"/>
  <c r="J117" i="1"/>
  <c r="L117" i="1" s="1"/>
  <c r="J116" i="1"/>
  <c r="L116" i="1" s="1"/>
  <c r="J115" i="1"/>
  <c r="L115" i="1" s="1"/>
  <c r="J114" i="1"/>
  <c r="L114" i="1" s="1"/>
  <c r="J113" i="1"/>
  <c r="L113" i="1" s="1"/>
  <c r="J112" i="1"/>
  <c r="L112" i="1" s="1"/>
  <c r="J111" i="1"/>
  <c r="L111" i="1" s="1"/>
  <c r="J110" i="1"/>
  <c r="L110" i="1" s="1"/>
  <c r="J109" i="1"/>
  <c r="L109" i="1" s="1"/>
  <c r="J108" i="1"/>
  <c r="L108" i="1" s="1"/>
  <c r="J107" i="1"/>
  <c r="L107" i="1" s="1"/>
  <c r="J106" i="1"/>
  <c r="L106" i="1" s="1"/>
  <c r="J105" i="1"/>
  <c r="L105" i="1" s="1"/>
  <c r="J104" i="1"/>
  <c r="L104" i="1" s="1"/>
  <c r="L103" i="1"/>
  <c r="J103" i="1"/>
  <c r="J102" i="1"/>
  <c r="L102" i="1" s="1"/>
  <c r="J101" i="1"/>
  <c r="L101" i="1" s="1"/>
  <c r="J100" i="1"/>
  <c r="L100" i="1" s="1"/>
  <c r="L99" i="1"/>
  <c r="J99" i="1"/>
  <c r="J98" i="1"/>
  <c r="L98" i="1" s="1"/>
  <c r="J97" i="1"/>
  <c r="L97" i="1" s="1"/>
  <c r="J96" i="1"/>
  <c r="L96" i="1" s="1"/>
  <c r="L95" i="1"/>
  <c r="J95" i="1"/>
  <c r="J94" i="1"/>
  <c r="L94" i="1" s="1"/>
  <c r="J93" i="1"/>
  <c r="L93" i="1" s="1"/>
  <c r="J92" i="1"/>
  <c r="L92" i="1" s="1"/>
  <c r="L91" i="1"/>
  <c r="J91" i="1"/>
  <c r="J90" i="1"/>
  <c r="L90" i="1" s="1"/>
  <c r="J89" i="1"/>
  <c r="L89" i="1" s="1"/>
  <c r="L88" i="1"/>
  <c r="J88" i="1"/>
  <c r="L87" i="1"/>
  <c r="J87" i="1"/>
  <c r="J86" i="1"/>
  <c r="L86" i="1" s="1"/>
  <c r="J85" i="1"/>
  <c r="L85" i="1" s="1"/>
  <c r="J84" i="1"/>
  <c r="L84" i="1" s="1"/>
  <c r="L83" i="1"/>
  <c r="J83" i="1"/>
  <c r="J82" i="1"/>
  <c r="L82" i="1" s="1"/>
  <c r="L81" i="1"/>
  <c r="J81" i="1"/>
  <c r="J80" i="1"/>
  <c r="L80" i="1" s="1"/>
  <c r="L79" i="1"/>
  <c r="J79" i="1"/>
  <c r="J78" i="1"/>
  <c r="L78" i="1" s="1"/>
  <c r="L77" i="1"/>
  <c r="J77" i="1"/>
  <c r="J76" i="1"/>
  <c r="L76" i="1" s="1"/>
  <c r="L75" i="1"/>
  <c r="J75" i="1"/>
  <c r="J74" i="1"/>
  <c r="L74" i="1" s="1"/>
  <c r="J73" i="1"/>
  <c r="L73" i="1" s="1"/>
  <c r="J72" i="1"/>
  <c r="L72" i="1" s="1"/>
  <c r="L71" i="1"/>
  <c r="J71" i="1"/>
  <c r="J70" i="1"/>
  <c r="L70" i="1" s="1"/>
  <c r="J69" i="1"/>
  <c r="L69" i="1" s="1"/>
  <c r="J68" i="1"/>
  <c r="L68" i="1" s="1"/>
  <c r="L67" i="1"/>
  <c r="J67" i="1"/>
  <c r="J66" i="1"/>
  <c r="L66" i="1" s="1"/>
  <c r="L65" i="1"/>
  <c r="J65" i="1"/>
  <c r="J64" i="1"/>
  <c r="L64" i="1" s="1"/>
  <c r="L63" i="1"/>
  <c r="J63" i="1"/>
  <c r="J62" i="1"/>
  <c r="L62" i="1" s="1"/>
  <c r="L61" i="1"/>
  <c r="J61" i="1"/>
  <c r="J60" i="1"/>
  <c r="L60" i="1" s="1"/>
  <c r="L59" i="1"/>
  <c r="J59" i="1"/>
  <c r="J58" i="1"/>
  <c r="L58" i="1" s="1"/>
  <c r="L57" i="1"/>
  <c r="J57" i="1"/>
  <c r="J56" i="1"/>
  <c r="L56" i="1" s="1"/>
  <c r="L55" i="1"/>
  <c r="J55" i="1"/>
  <c r="J54" i="1"/>
  <c r="L54" i="1" s="1"/>
  <c r="L53" i="1"/>
  <c r="J53" i="1"/>
  <c r="J52" i="1"/>
  <c r="L52" i="1" s="1"/>
  <c r="L51" i="1"/>
  <c r="J51" i="1"/>
  <c r="J50" i="1"/>
  <c r="L50" i="1" s="1"/>
  <c r="L49" i="1"/>
  <c r="J49" i="1"/>
  <c r="J48" i="1"/>
  <c r="L48" i="1" s="1"/>
  <c r="L47" i="1"/>
  <c r="J47" i="1"/>
  <c r="L46" i="1"/>
  <c r="J46" i="1"/>
  <c r="J45" i="1"/>
  <c r="L45" i="1" s="1"/>
  <c r="J44" i="1"/>
  <c r="L44" i="1" s="1"/>
  <c r="L43" i="1"/>
  <c r="J43" i="1"/>
  <c r="J42" i="1"/>
  <c r="L42" i="1" s="1"/>
  <c r="L41" i="1"/>
  <c r="J41" i="1"/>
  <c r="J40" i="1"/>
  <c r="L40" i="1" s="1"/>
  <c r="J39" i="1"/>
  <c r="L39" i="1" s="1"/>
  <c r="L38" i="1"/>
  <c r="J38" i="1"/>
  <c r="J37" i="1"/>
  <c r="L37" i="1" s="1"/>
  <c r="L36" i="1"/>
  <c r="J36" i="1"/>
  <c r="J35" i="1"/>
  <c r="L35" i="1" s="1"/>
  <c r="J34" i="1"/>
  <c r="L34" i="1" s="1"/>
  <c r="L33" i="1"/>
  <c r="J33" i="1"/>
  <c r="J32" i="1"/>
  <c r="L32" i="1" s="1"/>
  <c r="L31" i="1"/>
  <c r="J31" i="1"/>
  <c r="J30" i="1"/>
  <c r="L30" i="1" s="1"/>
  <c r="J29" i="1"/>
  <c r="L29" i="1" s="1"/>
  <c r="L28" i="1"/>
  <c r="J28" i="1"/>
  <c r="J27" i="1"/>
  <c r="L27" i="1" s="1"/>
  <c r="L26" i="1"/>
  <c r="J26" i="1"/>
  <c r="J25" i="1"/>
  <c r="L25" i="1" s="1"/>
  <c r="J24" i="1"/>
  <c r="L24" i="1" s="1"/>
  <c r="L23" i="1"/>
  <c r="J23" i="1"/>
  <c r="J22" i="1"/>
  <c r="L22" i="1" s="1"/>
  <c r="L21" i="1"/>
  <c r="J21" i="1"/>
  <c r="J20" i="1"/>
  <c r="L20" i="1" s="1"/>
  <c r="L19" i="1"/>
  <c r="J19" i="1"/>
  <c r="J18" i="1"/>
  <c r="L18" i="1" s="1"/>
  <c r="L17" i="1"/>
  <c r="J17" i="1"/>
  <c r="J16" i="1"/>
  <c r="L16" i="1" s="1"/>
  <c r="L15" i="1"/>
  <c r="J15" i="1"/>
  <c r="J14" i="1"/>
  <c r="L14" i="1" s="1"/>
  <c r="L13" i="1"/>
  <c r="J13" i="1"/>
  <c r="J12" i="1"/>
  <c r="L12" i="1" s="1"/>
  <c r="L11" i="1"/>
  <c r="J11" i="1"/>
  <c r="J10" i="1"/>
  <c r="L10" i="1" s="1"/>
  <c r="L9" i="1"/>
  <c r="J9" i="1"/>
  <c r="J8" i="1"/>
  <c r="L8" i="1" s="1"/>
  <c r="L7" i="1"/>
  <c r="J7" i="1"/>
  <c r="J6" i="1"/>
  <c r="L6" i="1" s="1"/>
  <c r="L5" i="1"/>
  <c r="J5" i="1"/>
  <c r="J4" i="1"/>
  <c r="L4" i="1" s="1"/>
  <c r="L3" i="1"/>
  <c r="J3" i="1"/>
  <c r="W8" i="1" s="1"/>
  <c r="J2" i="1"/>
  <c r="L2" i="1" s="1"/>
  <c r="V4" i="1" s="1"/>
  <c r="T3" i="1" l="1"/>
  <c r="T4" i="1"/>
  <c r="T5" i="1"/>
  <c r="T6" i="1" a="1"/>
  <c r="T6" i="1" s="1"/>
  <c r="W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<sst xmlns="http://schemas.openxmlformats.org/spreadsheetml/2006/main" count="1212" uniqueCount="32">
  <si>
    <t>ID</t>
  </si>
  <si>
    <t>Created</t>
  </si>
  <si>
    <t>BSSID</t>
  </si>
  <si>
    <t>Position X</t>
  </si>
  <si>
    <t>Position Y</t>
  </si>
  <si>
    <t>Position Z</t>
  </si>
  <si>
    <t>Ap X</t>
  </si>
  <si>
    <t>Ap Y</t>
  </si>
  <si>
    <t>Ap Z</t>
  </si>
  <si>
    <t>Distance Actual</t>
  </si>
  <si>
    <t>Distance Estimate</t>
  </si>
  <si>
    <t>Estimate error</t>
  </si>
  <si>
    <t>Standard Deviation</t>
  </si>
  <si>
    <t>Success</t>
  </si>
  <si>
    <t>RSS</t>
  </si>
  <si>
    <t>Includes 0</t>
  </si>
  <si>
    <t>08:b4:b1:85:14:21</t>
  </si>
  <si>
    <t>08:b4:b1:85:11:61</t>
  </si>
  <si>
    <t>08:b4:b1:85:2e:57</t>
  </si>
  <si>
    <t>08:b4:b1:85:4a:f5</t>
  </si>
  <si>
    <t>08:b4:b1:85:12:ab</t>
  </si>
  <si>
    <t>08:b4:b1:85:12:95</t>
  </si>
  <si>
    <t>Average error:</t>
  </si>
  <si>
    <t>% success:</t>
  </si>
  <si>
    <t>Min error:</t>
  </si>
  <si>
    <t>% includes 0</t>
  </si>
  <si>
    <t>Max error:</t>
  </si>
  <si>
    <t>MAX Failed rss:</t>
  </si>
  <si>
    <t>Median error:</t>
  </si>
  <si>
    <t>MIN Success rss:</t>
  </si>
  <si>
    <t>MAX success distance</t>
  </si>
  <si>
    <t>MIN Failed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</si>
</sst>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15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ck">
        <color theme="0"/>
      </top>
      <bottom style="thin">
        <color theme="4" tint="0.39997558519241921"/>
      </bottom>
      <diagonal/>
    </border>
    <border>
      <left style="thin">
        <color theme="0"/>
      </left>
      <right/>
      <top style="thick">
        <color theme="0"/>
      </top>
      <bottom style="thin">
        <color theme="4" tint="0.39997558519241921"/>
      </bottom>
      <diagonal/>
    </border>
    <border>
      <left style="thin">
        <color theme="0"/>
      </left>
      <right style="thin">
        <color theme="4" tint="0.39997558519241921"/>
      </right>
      <top style="thick">
        <color theme="0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/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 style="thin">
        <color theme="4" tint="0.39997558519241921"/>
      </right>
      <top style="thin">
        <color theme="0"/>
      </top>
      <bottom style="thin">
        <color theme="4" tint="0.39997558519241921"/>
      </bottom>
      <diagonal/>
    </border>
  </borders>
  <cellStyleXfs count="18">
    <xf numFmtId="0" fontId="0" fillId="0" borderId="0"/>
    <xf numFmtId="14" fontId="2" fillId="0" borderId="0" applyFont="0" applyFill="0" applyBorder="0" applyProtection="0">
      <alignment horizontal="left"/>
    </xf>
    <xf numFmtId="0" fontId="2" fillId="0" borderId="0" applyNumberFormat="0" applyFont="0" applyFill="0" applyBorder="0" applyProtection="0">
      <alignment horizontal="left"/>
    </xf>
    <xf numFmtId="0" fontId="2" fillId="0" borderId="0" applyNumberFormat="0" applyFont="0" applyFill="0" applyBorder="0" applyProtection="0">
      <alignment horizontal="right"/>
    </xf>
    <xf numFmtId="0" fontId="2" fillId="0" borderId="0" applyNumberFormat="0" applyFont="0" applyFill="0" applyBorder="0" applyProtection="0">
      <alignment horizontal="right"/>
    </xf>
    <xf numFmtId="0" fontId="2" fillId="0" borderId="0" applyNumberFormat="0" applyFont="0" applyFill="0" applyBorder="0" applyProtection="0">
      <alignment horizontal="right"/>
    </xf>
    <xf numFmtId="0" fontId="2" fillId="0" borderId="0" applyNumberFormat="0" applyFont="0" applyFill="0" applyBorder="0" applyProtection="0">
      <alignment horizontal="right"/>
    </xf>
    <xf numFmtId="0" fontId="2" fillId="0" borderId="0" applyNumberFormat="0" applyFont="0" applyFill="0" applyBorder="0" applyProtection="0">
      <alignment horizontal="right"/>
    </xf>
    <xf numFmtId="0" fontId="2" fillId="0" borderId="0" applyNumberFormat="0" applyFont="0" applyFill="0" applyBorder="0" applyProtection="0">
      <alignment horizontal="right"/>
    </xf>
    <xf numFmtId="0" fontId="2" fillId="0" borderId="0" applyNumberFormat="0" applyFont="0" applyFill="0" applyBorder="0" applyProtection="0">
      <alignment horizontal="right"/>
    </xf>
    <xf numFmtId="0" fontId="2" fillId="0" borderId="0" applyNumberFormat="0" applyFont="0" applyFill="0" applyBorder="0" applyProtection="0">
      <alignment horizontal="right"/>
    </xf>
    <xf numFmtId="0" fontId="2" fillId="0" borderId="0" applyNumberFormat="0" applyFont="0" applyFill="0" applyBorder="0" applyProtection="0">
      <alignment horizontal="left"/>
    </xf>
    <xf numFmtId="0" fontId="2" fillId="0" borderId="0" applyNumberFormat="0" applyFont="0" applyFill="0" applyBorder="0" applyProtection="0">
      <alignment horizontal="left"/>
    </xf>
    <xf numFmtId="14" fontId="2" fillId="0" borderId="0" applyFont="0" applyFill="0" applyBorder="0" applyProtection="0">
      <alignment horizontal="left"/>
    </xf>
    <xf numFmtId="0" fontId="2" fillId="0" borderId="0" applyNumberFormat="0" applyFont="0" applyFill="0" applyBorder="0" applyProtection="0">
      <alignment horizontal="left"/>
    </xf>
    <xf numFmtId="0" fontId="2" fillId="0" borderId="0" applyNumberFormat="0" applyFont="0" applyFill="0" applyBorder="0" applyProtection="0">
      <alignment horizontal="right"/>
    </xf>
    <xf numFmtId="0" fontId="2" fillId="0" borderId="0" applyNumberFormat="0" applyFont="0" applyFill="0" applyBorder="0" applyProtection="0">
      <alignment horizontal="right"/>
    </xf>
    <xf numFmtId="0" fontId="2" fillId="0" borderId="0" applyNumberFormat="0" applyFont="0" applyFill="0" applyBorder="0" applyProtection="0">
      <alignment horizontal="right"/>
    </xf>
  </cellStyleXfs>
  <cellXfs count="113">
    <xf numFmtId="0" fontId="0" fillId="0" borderId="0" xfId="0"/>
    <xf numFmtId="0" fontId="0" fillId="4" borderId="1" xfId="0" applyFont="1" applyFill="1" applyBorder="1"/>
    <xf numFmtId="0" fontId="0" fillId="3" borderId="1" xfId="0" applyFont="1" applyFill="1" applyBorder="1"/>
    <xf numFmtId="14" fontId="1" fillId="2" borderId="0" xfId="1" applyNumberFormat="1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1" fontId="0" fillId="3" borderId="3" xfId="1" applyNumberFormat="1" applyFont="1" applyFill="1" applyBorder="1" applyAlignment="1">
      <alignment horizontal="left"/>
    </xf>
    <xf numFmtId="14" fontId="3" fillId="3" borderId="4" xfId="1" applyNumberFormat="1" applyFont="1" applyFill="1" applyBorder="1" applyAlignment="1">
      <alignment horizontal="left"/>
    </xf>
    <xf numFmtId="0" fontId="3" fillId="3" borderId="4" xfId="2" applyFont="1" applyFill="1" applyBorder="1" applyAlignment="1">
      <alignment horizontal="left"/>
    </xf>
    <xf numFmtId="0" fontId="3" fillId="3" borderId="4" xfId="3" applyFont="1" applyFill="1" applyBorder="1" applyAlignment="1">
      <alignment horizontal="right"/>
    </xf>
    <xf numFmtId="0" fontId="3" fillId="3" borderId="4" xfId="4" applyFont="1" applyFill="1" applyBorder="1" applyAlignment="1">
      <alignment horizontal="right"/>
    </xf>
    <xf numFmtId="0" fontId="3" fillId="3" borderId="4" xfId="5" applyFont="1" applyFill="1" applyBorder="1" applyAlignment="1">
      <alignment horizontal="right"/>
    </xf>
    <xf numFmtId="0" fontId="0" fillId="3" borderId="4" xfId="6" applyFont="1" applyFill="1" applyBorder="1" applyAlignment="1">
      <alignment horizontal="right"/>
    </xf>
    <xf numFmtId="0" fontId="0" fillId="3" borderId="4" xfId="7" applyFont="1" applyFill="1" applyBorder="1" applyAlignment="1">
      <alignment horizontal="right"/>
    </xf>
    <xf numFmtId="0" fontId="0" fillId="3" borderId="4" xfId="8" applyFont="1" applyFill="1" applyBorder="1" applyAlignment="1">
      <alignment horizontal="right"/>
    </xf>
    <xf numFmtId="0" fontId="0" fillId="3" borderId="4" xfId="0" applyFont="1" applyFill="1" applyBorder="1"/>
    <xf numFmtId="0" fontId="3" fillId="3" borderId="4" xfId="9" applyFont="1" applyFill="1" applyBorder="1" applyAlignment="1">
      <alignment horizontal="right"/>
    </xf>
    <xf numFmtId="0" fontId="3" fillId="3" borderId="4" xfId="10" applyFont="1" applyFill="1" applyBorder="1" applyAlignment="1">
      <alignment horizontal="right"/>
    </xf>
    <xf numFmtId="0" fontId="3" fillId="3" borderId="4" xfId="11" applyFont="1" applyFill="1" applyBorder="1" applyAlignment="1">
      <alignment horizontal="left"/>
    </xf>
    <xf numFmtId="0" fontId="3" fillId="3" borderId="4" xfId="12" applyFont="1" applyFill="1" applyBorder="1" applyAlignment="1">
      <alignment horizontal="left"/>
    </xf>
    <xf numFmtId="1" fontId="0" fillId="4" borderId="5" xfId="1" applyNumberFormat="1" applyFont="1" applyFill="1" applyBorder="1" applyAlignment="1">
      <alignment horizontal="left"/>
    </xf>
    <xf numFmtId="14" fontId="3" fillId="4" borderId="1" xfId="1" applyNumberFormat="1" applyFont="1" applyFill="1" applyBorder="1" applyAlignment="1">
      <alignment horizontal="left"/>
    </xf>
    <xf numFmtId="0" fontId="3" fillId="4" borderId="1" xfId="2" applyFont="1" applyFill="1" applyBorder="1" applyAlignment="1">
      <alignment horizontal="left"/>
    </xf>
    <xf numFmtId="0" fontId="3" fillId="4" borderId="1" xfId="3" applyFont="1" applyFill="1" applyBorder="1" applyAlignment="1">
      <alignment horizontal="right"/>
    </xf>
    <xf numFmtId="0" fontId="3" fillId="4" borderId="1" xfId="4" applyFont="1" applyFill="1" applyBorder="1" applyAlignment="1">
      <alignment horizontal="right"/>
    </xf>
    <xf numFmtId="0" fontId="3" fillId="4" borderId="1" xfId="5" applyFont="1" applyFill="1" applyBorder="1" applyAlignment="1">
      <alignment horizontal="right"/>
    </xf>
    <xf numFmtId="0" fontId="0" fillId="4" borderId="1" xfId="6" applyFont="1" applyFill="1" applyBorder="1" applyAlignment="1">
      <alignment horizontal="right"/>
    </xf>
    <xf numFmtId="0" fontId="0" fillId="4" borderId="1" xfId="7" applyFont="1" applyFill="1" applyBorder="1" applyAlignment="1">
      <alignment horizontal="right"/>
    </xf>
    <xf numFmtId="0" fontId="0" fillId="4" borderId="1" xfId="8" applyFont="1" applyFill="1" applyBorder="1" applyAlignment="1">
      <alignment horizontal="right"/>
    </xf>
    <xf numFmtId="0" fontId="3" fillId="4" borderId="1" xfId="9" applyFont="1" applyFill="1" applyBorder="1" applyAlignment="1">
      <alignment horizontal="right"/>
    </xf>
    <xf numFmtId="0" fontId="3" fillId="4" borderId="1" xfId="10" applyFont="1" applyFill="1" applyBorder="1" applyAlignment="1">
      <alignment horizontal="right"/>
    </xf>
    <xf numFmtId="0" fontId="3" fillId="4" borderId="1" xfId="11" applyFont="1" applyFill="1" applyBorder="1" applyAlignment="1">
      <alignment horizontal="left"/>
    </xf>
    <xf numFmtId="0" fontId="3" fillId="4" borderId="1" xfId="12" applyFont="1" applyFill="1" applyBorder="1" applyAlignment="1">
      <alignment horizontal="left"/>
    </xf>
    <xf numFmtId="1" fontId="0" fillId="3" borderId="5" xfId="1" applyNumberFormat="1" applyFont="1" applyFill="1" applyBorder="1" applyAlignment="1">
      <alignment horizontal="left"/>
    </xf>
    <xf numFmtId="14" fontId="3" fillId="3" borderId="1" xfId="1" applyNumberFormat="1" applyFont="1" applyFill="1" applyBorder="1" applyAlignment="1">
      <alignment horizontal="left"/>
    </xf>
    <xf numFmtId="0" fontId="3" fillId="3" borderId="1" xfId="2" applyFont="1" applyFill="1" applyBorder="1" applyAlignment="1">
      <alignment horizontal="left"/>
    </xf>
    <xf numFmtId="0" fontId="3" fillId="3" borderId="1" xfId="3" applyFont="1" applyFill="1" applyBorder="1" applyAlignment="1">
      <alignment horizontal="right"/>
    </xf>
    <xf numFmtId="0" fontId="3" fillId="3" borderId="1" xfId="4" applyFont="1" applyFill="1" applyBorder="1" applyAlignment="1">
      <alignment horizontal="right"/>
    </xf>
    <xf numFmtId="0" fontId="3" fillId="3" borderId="1" xfId="5" applyFont="1" applyFill="1" applyBorder="1" applyAlignment="1">
      <alignment horizontal="right"/>
    </xf>
    <xf numFmtId="0" fontId="0" fillId="3" borderId="1" xfId="6" applyFont="1" applyFill="1" applyBorder="1" applyAlignment="1">
      <alignment horizontal="right"/>
    </xf>
    <xf numFmtId="0" fontId="0" fillId="3" borderId="1" xfId="7" applyFont="1" applyFill="1" applyBorder="1" applyAlignment="1">
      <alignment horizontal="right"/>
    </xf>
    <xf numFmtId="0" fontId="0" fillId="3" borderId="1" xfId="8" applyFont="1" applyFill="1" applyBorder="1" applyAlignment="1">
      <alignment horizontal="right"/>
    </xf>
    <xf numFmtId="0" fontId="3" fillId="3" borderId="1" xfId="9" applyFont="1" applyFill="1" applyBorder="1" applyAlignment="1">
      <alignment horizontal="right"/>
    </xf>
    <xf numFmtId="0" fontId="3" fillId="3" borderId="1" xfId="10" applyFont="1" applyFill="1" applyBorder="1" applyAlignment="1">
      <alignment horizontal="right"/>
    </xf>
    <xf numFmtId="0" fontId="3" fillId="3" borderId="1" xfId="11" applyFont="1" applyFill="1" applyBorder="1" applyAlignment="1">
      <alignment horizontal="left"/>
    </xf>
    <xf numFmtId="0" fontId="3" fillId="3" borderId="1" xfId="12" applyFont="1" applyFill="1" applyBorder="1" applyAlignment="1">
      <alignment horizontal="left"/>
    </xf>
    <xf numFmtId="0" fontId="2" fillId="4" borderId="1" xfId="6" applyFont="1" applyFill="1" applyBorder="1" applyAlignment="1">
      <alignment horizontal="right"/>
    </xf>
    <xf numFmtId="0" fontId="2" fillId="4" borderId="1" xfId="7" applyFont="1" applyFill="1" applyBorder="1" applyAlignment="1">
      <alignment horizontal="right"/>
    </xf>
    <xf numFmtId="0" fontId="2" fillId="4" borderId="1" xfId="8" applyFont="1" applyFill="1" applyBorder="1" applyAlignment="1">
      <alignment horizontal="right"/>
    </xf>
    <xf numFmtId="0" fontId="2" fillId="4" borderId="1" xfId="7" applyNumberFormat="1" applyFont="1" applyFill="1" applyBorder="1" applyAlignment="1">
      <alignment horizontal="right"/>
    </xf>
    <xf numFmtId="0" fontId="2" fillId="3" borderId="1" xfId="6" applyFont="1" applyFill="1" applyBorder="1" applyAlignment="1">
      <alignment horizontal="right"/>
    </xf>
    <xf numFmtId="0" fontId="2" fillId="3" borderId="1" xfId="7" applyFont="1" applyFill="1" applyBorder="1" applyAlignment="1">
      <alignment horizontal="right"/>
    </xf>
    <xf numFmtId="0" fontId="2" fillId="3" borderId="1" xfId="8" applyFont="1" applyFill="1" applyBorder="1" applyAlignment="1">
      <alignment horizontal="right"/>
    </xf>
    <xf numFmtId="0" fontId="2" fillId="3" borderId="1" xfId="7" applyNumberFormat="1" applyFont="1" applyFill="1" applyBorder="1" applyAlignment="1">
      <alignment horizontal="right"/>
    </xf>
    <xf numFmtId="0" fontId="3" fillId="4" borderId="1" xfId="3" applyNumberFormat="1" applyFont="1" applyFill="1" applyBorder="1" applyAlignment="1">
      <alignment horizontal="right"/>
    </xf>
    <xf numFmtId="0" fontId="3" fillId="3" borderId="1" xfId="3" applyNumberFormat="1" applyFont="1" applyFill="1" applyBorder="1" applyAlignment="1">
      <alignment horizontal="right"/>
    </xf>
    <xf numFmtId="1" fontId="0" fillId="3" borderId="9" xfId="1" applyNumberFormat="1" applyFont="1" applyFill="1" applyBorder="1" applyAlignment="1">
      <alignment horizontal="left"/>
    </xf>
    <xf numFmtId="14" fontId="3" fillId="3" borderId="10" xfId="1" applyNumberFormat="1" applyFont="1" applyFill="1" applyBorder="1" applyAlignment="1">
      <alignment horizontal="left"/>
    </xf>
    <xf numFmtId="0" fontId="3" fillId="3" borderId="10" xfId="2" applyFont="1" applyFill="1" applyBorder="1" applyAlignment="1">
      <alignment horizontal="left"/>
    </xf>
    <xf numFmtId="0" fontId="3" fillId="3" borderId="10" xfId="3" applyFont="1" applyFill="1" applyBorder="1" applyAlignment="1">
      <alignment horizontal="right"/>
    </xf>
    <xf numFmtId="0" fontId="3" fillId="3" borderId="10" xfId="4" applyFont="1" applyFill="1" applyBorder="1" applyAlignment="1">
      <alignment horizontal="right"/>
    </xf>
    <xf numFmtId="0" fontId="3" fillId="3" borderId="10" xfId="5" applyFont="1" applyFill="1" applyBorder="1" applyAlignment="1">
      <alignment horizontal="right"/>
    </xf>
    <xf numFmtId="0" fontId="0" fillId="3" borderId="10" xfId="6" applyFont="1" applyFill="1" applyBorder="1" applyAlignment="1">
      <alignment horizontal="right"/>
    </xf>
    <xf numFmtId="0" fontId="0" fillId="3" borderId="10" xfId="7" applyFont="1" applyFill="1" applyBorder="1" applyAlignment="1">
      <alignment horizontal="right"/>
    </xf>
    <xf numFmtId="0" fontId="0" fillId="3" borderId="10" xfId="8" applyFont="1" applyFill="1" applyBorder="1" applyAlignment="1">
      <alignment horizontal="right"/>
    </xf>
    <xf numFmtId="0" fontId="0" fillId="3" borderId="10" xfId="0" applyFont="1" applyFill="1" applyBorder="1"/>
    <xf numFmtId="0" fontId="3" fillId="3" borderId="10" xfId="9" applyFont="1" applyFill="1" applyBorder="1" applyAlignment="1">
      <alignment horizontal="right"/>
    </xf>
    <xf numFmtId="0" fontId="3" fillId="3" borderId="10" xfId="10" applyFont="1" applyFill="1" applyBorder="1" applyAlignment="1">
      <alignment horizontal="right"/>
    </xf>
    <xf numFmtId="0" fontId="3" fillId="3" borderId="10" xfId="11" applyFont="1" applyFill="1" applyBorder="1" applyAlignment="1">
      <alignment horizontal="left"/>
    </xf>
    <xf numFmtId="0" fontId="3" fillId="3" borderId="10" xfId="12" applyFont="1" applyFill="1" applyBorder="1" applyAlignment="1">
      <alignment horizontal="left"/>
    </xf>
    <xf numFmtId="0" fontId="0" fillId="3" borderId="11" xfId="7" applyFont="1" applyFill="1" applyBorder="1" applyAlignment="1">
      <alignment horizontal="right"/>
    </xf>
    <xf numFmtId="1" fontId="0" fillId="4" borderId="12" xfId="1" applyNumberFormat="1" applyFont="1" applyFill="1" applyBorder="1" applyAlignment="1">
      <alignment horizontal="left"/>
    </xf>
    <xf numFmtId="14" fontId="3" fillId="4" borderId="13" xfId="1" applyNumberFormat="1" applyFont="1" applyFill="1" applyBorder="1" applyAlignment="1">
      <alignment horizontal="left"/>
    </xf>
    <xf numFmtId="0" fontId="3" fillId="4" borderId="13" xfId="2" applyFont="1" applyFill="1" applyBorder="1" applyAlignment="1">
      <alignment horizontal="left"/>
    </xf>
    <xf numFmtId="0" fontId="3" fillId="4" borderId="13" xfId="3" applyFont="1" applyFill="1" applyBorder="1" applyAlignment="1">
      <alignment horizontal="right"/>
    </xf>
    <xf numFmtId="0" fontId="3" fillId="4" borderId="13" xfId="4" applyFont="1" applyFill="1" applyBorder="1" applyAlignment="1">
      <alignment horizontal="right"/>
    </xf>
    <xf numFmtId="0" fontId="3" fillId="4" borderId="13" xfId="5" applyFont="1" applyFill="1" applyBorder="1" applyAlignment="1">
      <alignment horizontal="right"/>
    </xf>
    <xf numFmtId="0" fontId="0" fillId="4" borderId="13" xfId="6" applyFont="1" applyFill="1" applyBorder="1" applyAlignment="1">
      <alignment horizontal="right"/>
    </xf>
    <xf numFmtId="0" fontId="0" fillId="4" borderId="13" xfId="7" applyFont="1" applyFill="1" applyBorder="1" applyAlignment="1">
      <alignment horizontal="right"/>
    </xf>
    <xf numFmtId="0" fontId="0" fillId="4" borderId="13" xfId="8" applyFont="1" applyFill="1" applyBorder="1" applyAlignment="1">
      <alignment horizontal="right"/>
    </xf>
    <xf numFmtId="0" fontId="0" fillId="4" borderId="13" xfId="0" applyFont="1" applyFill="1" applyBorder="1"/>
    <xf numFmtId="0" fontId="3" fillId="4" borderId="13" xfId="9" applyFont="1" applyFill="1" applyBorder="1" applyAlignment="1">
      <alignment horizontal="right"/>
    </xf>
    <xf numFmtId="0" fontId="3" fillId="4" borderId="13" xfId="10" applyFont="1" applyFill="1" applyBorder="1" applyAlignment="1">
      <alignment horizontal="right"/>
    </xf>
    <xf numFmtId="0" fontId="3" fillId="4" borderId="13" xfId="11" applyFont="1" applyFill="1" applyBorder="1" applyAlignment="1">
      <alignment horizontal="left"/>
    </xf>
    <xf numFmtId="0" fontId="3" fillId="4" borderId="13" xfId="12" applyFont="1" applyFill="1" applyBorder="1" applyAlignment="1">
      <alignment horizontal="left"/>
    </xf>
    <xf numFmtId="0" fontId="0" fillId="4" borderId="14" xfId="7" applyFont="1" applyFill="1" applyBorder="1" applyAlignment="1">
      <alignment horizontal="right"/>
    </xf>
    <xf numFmtId="1" fontId="0" fillId="3" borderId="12" xfId="1" applyNumberFormat="1" applyFont="1" applyFill="1" applyBorder="1" applyAlignment="1">
      <alignment horizontal="left"/>
    </xf>
    <xf numFmtId="14" fontId="3" fillId="3" borderId="13" xfId="1" applyNumberFormat="1" applyFont="1" applyFill="1" applyBorder="1" applyAlignment="1">
      <alignment horizontal="left"/>
    </xf>
    <xf numFmtId="0" fontId="3" fillId="3" borderId="13" xfId="2" applyFont="1" applyFill="1" applyBorder="1" applyAlignment="1">
      <alignment horizontal="left"/>
    </xf>
    <xf numFmtId="0" fontId="3" fillId="3" borderId="13" xfId="3" applyFont="1" applyFill="1" applyBorder="1" applyAlignment="1">
      <alignment horizontal="right"/>
    </xf>
    <xf numFmtId="0" fontId="3" fillId="3" borderId="13" xfId="4" applyFont="1" applyFill="1" applyBorder="1" applyAlignment="1">
      <alignment horizontal="right"/>
    </xf>
    <xf numFmtId="0" fontId="3" fillId="3" borderId="13" xfId="5" applyFont="1" applyFill="1" applyBorder="1" applyAlignment="1">
      <alignment horizontal="right"/>
    </xf>
    <xf numFmtId="0" fontId="0" fillId="3" borderId="13" xfId="6" applyFont="1" applyFill="1" applyBorder="1" applyAlignment="1">
      <alignment horizontal="right"/>
    </xf>
    <xf numFmtId="0" fontId="0" fillId="3" borderId="13" xfId="7" applyFont="1" applyFill="1" applyBorder="1" applyAlignment="1">
      <alignment horizontal="right"/>
    </xf>
    <xf numFmtId="0" fontId="0" fillId="3" borderId="13" xfId="8" applyFont="1" applyFill="1" applyBorder="1" applyAlignment="1">
      <alignment horizontal="right"/>
    </xf>
    <xf numFmtId="0" fontId="0" fillId="3" borderId="13" xfId="0" applyFont="1" applyFill="1" applyBorder="1"/>
    <xf numFmtId="0" fontId="3" fillId="3" borderId="13" xfId="9" applyFont="1" applyFill="1" applyBorder="1" applyAlignment="1">
      <alignment horizontal="right"/>
    </xf>
    <xf numFmtId="0" fontId="3" fillId="3" borderId="13" xfId="10" applyFont="1" applyFill="1" applyBorder="1" applyAlignment="1">
      <alignment horizontal="right"/>
    </xf>
    <xf numFmtId="0" fontId="3" fillId="3" borderId="13" xfId="11" applyFont="1" applyFill="1" applyBorder="1" applyAlignment="1">
      <alignment horizontal="left"/>
    </xf>
    <xf numFmtId="0" fontId="3" fillId="3" borderId="13" xfId="12" applyFont="1" applyFill="1" applyBorder="1" applyAlignment="1">
      <alignment horizontal="left"/>
    </xf>
    <xf numFmtId="0" fontId="0" fillId="3" borderId="14" xfId="7" applyFont="1" applyFill="1" applyBorder="1" applyAlignment="1">
      <alignment horizontal="right"/>
    </xf>
    <xf numFmtId="0" fontId="3" fillId="4" borderId="13" xfId="3" applyNumberFormat="1" applyFont="1" applyFill="1" applyBorder="1" applyAlignment="1">
      <alignment horizontal="right"/>
    </xf>
    <xf numFmtId="0" fontId="3" fillId="3" borderId="13" xfId="3" applyNumberFormat="1" applyFont="1" applyFill="1" applyBorder="1" applyAlignment="1">
      <alignment horizontal="right"/>
    </xf>
    <xf numFmtId="0" fontId="2" fillId="4" borderId="13" xfId="6" applyFont="1" applyFill="1" applyBorder="1" applyAlignment="1">
      <alignment horizontal="right"/>
    </xf>
    <xf numFmtId="0" fontId="2" fillId="4" borderId="13" xfId="7" applyFont="1" applyFill="1" applyBorder="1" applyAlignment="1">
      <alignment horizontal="right"/>
    </xf>
    <xf numFmtId="0" fontId="2" fillId="4" borderId="13" xfId="8" applyFont="1" applyFill="1" applyBorder="1" applyAlignment="1">
      <alignment horizontal="right"/>
    </xf>
    <xf numFmtId="0" fontId="2" fillId="4" borderId="14" xfId="7" applyNumberFormat="1" applyFont="1" applyFill="1" applyBorder="1" applyAlignment="1">
      <alignment horizontal="right"/>
    </xf>
    <xf numFmtId="0" fontId="2" fillId="3" borderId="13" xfId="6" applyFont="1" applyFill="1" applyBorder="1" applyAlignment="1">
      <alignment horizontal="right"/>
    </xf>
    <xf numFmtId="0" fontId="2" fillId="3" borderId="13" xfId="7" applyFont="1" applyFill="1" applyBorder="1" applyAlignment="1">
      <alignment horizontal="right"/>
    </xf>
    <xf numFmtId="0" fontId="2" fillId="3" borderId="13" xfId="8" applyFont="1" applyFill="1" applyBorder="1" applyAlignment="1">
      <alignment horizontal="right"/>
    </xf>
    <xf numFmtId="0" fontId="2" fillId="3" borderId="14" xfId="7" applyNumberFormat="1" applyFont="1" applyFill="1" applyBorder="1" applyAlignment="1">
      <alignment horizontal="right"/>
    </xf>
    <xf numFmtId="14" fontId="1" fillId="2" borderId="6" xfId="1" applyNumberFormat="1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left"/>
    </xf>
  </cellXfs>
  <cellStyles count="18">
    <cellStyle name="Column0_Style" xfId="13" xr:uid="{15ED9B7C-6130-4F37-B70D-A59A1B0C58CA}"/>
    <cellStyle name="Column1_Style" xfId="14" xr:uid="{1717CB96-E4D1-44DC-BCE3-D83B9C266DE1}"/>
    <cellStyle name="Column10_Style" xfId="9" xr:uid="{78F1E0C6-0105-47FD-92C7-B887650B7AFE}"/>
    <cellStyle name="Column11_Style" xfId="10" xr:uid="{6862E9C2-C967-4FFE-9F61-0C68678EBA33}"/>
    <cellStyle name="Column12_Style" xfId="11" xr:uid="{D643BAB8-CCFE-443A-B651-A6C18FAA8FDB}"/>
    <cellStyle name="Column13_Style" xfId="12" xr:uid="{DB378BC4-ED83-4F30-8010-3B876CDB688C}"/>
    <cellStyle name="Column14_Style" xfId="6" xr:uid="{DE7BBBDC-D463-4389-9B2D-88D62D4E9249}"/>
    <cellStyle name="Column15_Style" xfId="7" xr:uid="{14815AFB-B9CF-480C-9501-985E9DD9F630}"/>
    <cellStyle name="Column16_Style" xfId="8" xr:uid="{A51DEFC2-CE9A-4638-8442-097AC1DC1507}"/>
    <cellStyle name="Column2_Style" xfId="1" xr:uid="{637D0554-E518-43FD-B8A8-CCBB2BD38E69}"/>
    <cellStyle name="Column3_Style" xfId="15" xr:uid="{CB813053-3AE3-493A-BEDF-5E45FE06F9D0}"/>
    <cellStyle name="Column4_Style" xfId="16" xr:uid="{E25E4D99-F17E-4D7C-B5A0-15886C6667E0}"/>
    <cellStyle name="Column5_Style" xfId="17" xr:uid="{C8E11FB0-E743-4362-B6FA-FD972EED60E5}"/>
    <cellStyle name="Column6_Style" xfId="2" xr:uid="{A1F6B926-4CA9-4DD0-8364-7E0D76F228FD}"/>
    <cellStyle name="Column7_Style" xfId="3" xr:uid="{5BF2A71B-DAE9-4E5C-8023-2A6640D73089}"/>
    <cellStyle name="Column8_Style" xfId="4" xr:uid="{30FD0197-B06A-49C8-A2A7-55312C7583EB}"/>
    <cellStyle name="Column9_Style" xfId="5" xr:uid="{B21B977D-36F5-40F0-93ED-2C095D9D34E2}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solid">
          <fgColor theme="0" tint="-0.34998626667073579"/>
          <bgColor theme="0" tint="-0.3499862666707357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theme="0" tint="-0.34998626667073579"/>
          <bgColor theme="0" tint="-0.34998626667073579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theme="0" tint="-0.34998626667073579"/>
          <bgColor theme="0" tint="-0.34998626667073579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theme="0" tint="-0.34998626667073579"/>
          <bgColor theme="0" tint="-0.3499862666707357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theme="0" tint="-0.34998626667073579"/>
          <bgColor theme="0" tint="-0.3499862666707357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0" tint="-0.34998626667073579"/>
          <bgColor theme="0" tint="-0.3499862666707357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0" tint="-0.34998626667073579"/>
          <bgColor theme="0" tint="-0.3499862666707357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0" tint="-0.34998626667073579"/>
          <bgColor theme="0" tint="-0.3499862666707357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theme="0" tint="-0.34998626667073579"/>
          <bgColor theme="0" tint="-0.3499862666707357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theme="0" tint="-0.34998626667073579"/>
          <bgColor theme="0" tint="-0.3499862666707357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  <fill>
        <patternFill patternType="solid">
          <fgColor theme="0" tint="-0.34998626667073579"/>
          <bgColor theme="0" tint="-0.3499862666707357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theme="0" tint="-0.34998626667073579"/>
          <bgColor theme="0" tint="-0.34998626667073579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  <fill>
        <patternFill patternType="solid">
          <fgColor theme="0" tint="-0.34998626667073579"/>
          <bgColor theme="0" tint="-0.34998626667073579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0" tint="-0.34998626667073579"/>
          <bgColor theme="0" tint="-0.34998626667073579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scheme val="none"/>
      </font>
      <fill>
        <patternFill patternType="solid">
          <fgColor theme="1"/>
          <bgColor theme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A4E71A-C8DF-4135-8738-E4D96AF1FE4B}" name="Table4" displayName="Table4" ref="A1:P586" totalsRowShown="0" headerRowDxfId="16">
  <autoFilter ref="A1:P586" xr:uid="{29A4E71A-C8DF-4135-8738-E4D96AF1FE4B}"/>
  <tableColumns count="16">
    <tableColumn id="1" xr3:uid="{52AC4E3C-C476-4723-A791-364C1EB4B9F9}" name="ID" dataDxfId="15" dataCellStyle="Column2_Style"/>
    <tableColumn id="2" xr3:uid="{53BF5E71-B0ED-4AE8-A931-30A416A3CD3A}" name="Created" dataDxfId="14" dataCellStyle="Column2_Style"/>
    <tableColumn id="3" xr3:uid="{E90F0E29-75D7-4FED-BF63-DD0C8C84F742}" name="BSSID" dataDxfId="13" dataCellStyle="Column6_Style"/>
    <tableColumn id="4" xr3:uid="{BECFEEBF-F8C5-4BE1-BEFB-BFF50962194D}" name="Position X" dataDxfId="12" dataCellStyle="Column7_Style"/>
    <tableColumn id="5" xr3:uid="{D730AD6A-CEC3-48DC-A372-04B52AA1B0E4}" name="Position Y" dataDxfId="11" dataCellStyle="Column8_Style"/>
    <tableColumn id="6" xr3:uid="{4E93258E-36F4-4D00-84E7-47C2C847A04B}" name="Position Z" dataDxfId="10" dataCellStyle="Column9_Style"/>
    <tableColumn id="7" xr3:uid="{96EE0F6E-4CA6-4DBF-A0A0-9DB6EBA87263}" name="Ap X" dataDxfId="9" dataCellStyle="Column14_Style"/>
    <tableColumn id="8" xr3:uid="{269663F5-7974-456E-A68F-C9F7D08595CF}" name="Ap Y" dataDxfId="8" dataCellStyle="Column15_Style"/>
    <tableColumn id="9" xr3:uid="{0A399347-C6D5-44C7-B3BA-D8818D459751}" name="Ap Z" dataDxfId="7" dataCellStyle="Column16_Style"/>
    <tableColumn id="10" xr3:uid="{23F101B2-6FCE-4D1A-80D1-BDAEE48E621A}" name="Distance Actual" dataDxfId="6">
      <calculatedColumnFormula>ROUND(SQRT((G2-D2)^2+(H2-E2)^2+(I2-F2)^2),0)</calculatedColumnFormula>
    </tableColumn>
    <tableColumn id="11" xr3:uid="{CEB5E883-0CA5-43FD-9E60-6C544CF76EDC}" name="Distance Estimate" dataDxfId="5" dataCellStyle="Column10_Style"/>
    <tableColumn id="12" xr3:uid="{BB8EE866-FCAA-40BD-A2DC-AB8D3A65590A}" name="Estimate error" dataDxfId="4">
      <calculatedColumnFormula>ROUND(IF(N2,K2-J2,0),1)</calculatedColumnFormula>
    </tableColumn>
    <tableColumn id="13" xr3:uid="{DCBB24ED-7243-4845-B6CF-6AEE741485EF}" name="Standard Deviation" dataDxfId="3" dataCellStyle="Column11_Style"/>
    <tableColumn id="14" xr3:uid="{5F5754EF-B3F1-4028-8D66-4C9CC34C80A4}" name="Success" dataDxfId="2" dataCellStyle="Column12_Style"/>
    <tableColumn id="15" xr3:uid="{369930BA-26F3-4C8E-ACF0-B302FECB9250}" name="RSS" dataDxfId="1" dataCellStyle="Column13_Style"/>
    <tableColumn id="16" xr3:uid="{5D9E6C9A-B4B1-4D59-B83C-42FE209C0132}" name="Includes 0" dataDxfId="0" dataCellStyle="Column15_Style">
      <calculatedColumnFormula>ABS($L2)-$M2&lt;0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82600-0897-4138-8508-17E3BB392E07}">
  <dimension ref="A1:W586"/>
  <sheetViews>
    <sheetView zoomScaleNormal="100" workbookViewId="0">
      <selection activeCell="P1" sqref="A1:P1"/>
    </sheetView>
  </sheetViews>
  <sheetFormatPr defaultRowHeight="15" x14ac:dyDescent="0.25"/>
  <cols>
    <col min="2" max="2" width="16.28515625" customWidth="1"/>
    <col min="3" max="3" width="13.85546875" customWidth="1"/>
    <col min="4" max="6" width="11" customWidth="1"/>
    <col min="10" max="10" width="17" customWidth="1"/>
    <col min="11" max="11" width="17.5703125" customWidth="1"/>
    <col min="12" max="12" width="15.28515625" customWidth="1"/>
    <col min="13" max="13" width="17.7109375" customWidth="1"/>
    <col min="14" max="14" width="9.85546875" customWidth="1"/>
    <col min="16" max="16" width="11.140625" customWidth="1"/>
    <col min="19" max="19" width="15.140625" customWidth="1"/>
    <col min="21" max="22" width="9.140625" customWidth="1"/>
  </cols>
  <sheetData>
    <row r="1" spans="1:23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23" ht="15.75" thickTop="1" x14ac:dyDescent="0.25">
      <c r="A2" s="5">
        <v>1</v>
      </c>
      <c r="B2" s="6">
        <v>44693.476894097221</v>
      </c>
      <c r="C2" s="7" t="s">
        <v>16</v>
      </c>
      <c r="D2" s="8">
        <v>36940.122303513061</v>
      </c>
      <c r="E2" s="9">
        <v>12826.833532047085</v>
      </c>
      <c r="F2" s="10">
        <v>-323357.6121835087</v>
      </c>
      <c r="G2" s="11">
        <v>29805.999043266896</v>
      </c>
      <c r="H2" s="12">
        <v>11187</v>
      </c>
      <c r="I2" s="13">
        <v>-330864.9970057765</v>
      </c>
      <c r="J2" s="14">
        <f t="shared" ref="J2:J65" si="0">ROUND(SQRT((G2-D2)^2+(H2-E2)^2+(I2-F2)^2),0)</f>
        <v>10485</v>
      </c>
      <c r="K2" s="15">
        <v>10625</v>
      </c>
      <c r="L2" s="14">
        <f t="shared" ref="L2:L65" si="1">ROUND(IF(N2,K2-J2,0),1)</f>
        <v>140</v>
      </c>
      <c r="M2" s="16">
        <v>630</v>
      </c>
      <c r="N2" s="17" t="b">
        <v>1</v>
      </c>
      <c r="O2" s="18">
        <v>-61</v>
      </c>
      <c r="P2" s="12" t="b">
        <f t="shared" ref="P2:P65" si="2">ABS($L2)-$M2&lt;0</f>
        <v>1</v>
      </c>
    </row>
    <row r="3" spans="1:23" x14ac:dyDescent="0.25">
      <c r="A3" s="19">
        <v>2</v>
      </c>
      <c r="B3" s="20">
        <v>44693.476894097221</v>
      </c>
      <c r="C3" s="21" t="s">
        <v>17</v>
      </c>
      <c r="D3" s="22">
        <v>36940.122303513061</v>
      </c>
      <c r="E3" s="23">
        <v>12826.833532047085</v>
      </c>
      <c r="F3" s="24">
        <v>-323357.6121835087</v>
      </c>
      <c r="G3" s="25">
        <v>32876.488350740532</v>
      </c>
      <c r="H3" s="26">
        <v>12372</v>
      </c>
      <c r="I3" s="27">
        <v>-351732.9374828916</v>
      </c>
      <c r="J3" s="1">
        <f t="shared" si="0"/>
        <v>28668</v>
      </c>
      <c r="K3" s="28">
        <v>0</v>
      </c>
      <c r="L3" s="1">
        <f t="shared" si="1"/>
        <v>0</v>
      </c>
      <c r="M3" s="29">
        <v>0</v>
      </c>
      <c r="N3" s="30" t="b">
        <v>0</v>
      </c>
      <c r="O3" s="31">
        <v>-86</v>
      </c>
      <c r="P3" s="26" t="b">
        <f t="shared" si="2"/>
        <v>0</v>
      </c>
      <c r="S3" t="s">
        <v>22</v>
      </c>
      <c r="T3">
        <f>AVERAGEIF(L1:L586,"&gt;0")</f>
        <v>3020.8299120234606</v>
      </c>
      <c r="U3" t="s">
        <v>23</v>
      </c>
      <c r="V3">
        <f>COUNTIF(N2:N586,"TRUE")/COUNTA(N1:N586)</f>
        <v>0.68430034129692829</v>
      </c>
    </row>
    <row r="4" spans="1:23" x14ac:dyDescent="0.25">
      <c r="A4" s="32">
        <v>3</v>
      </c>
      <c r="B4" s="33">
        <v>44693.476894097221</v>
      </c>
      <c r="C4" s="34" t="s">
        <v>16</v>
      </c>
      <c r="D4" s="35">
        <v>36940.122303513061</v>
      </c>
      <c r="E4" s="36">
        <v>12826.833532047085</v>
      </c>
      <c r="F4" s="37">
        <v>-323357.6121835087</v>
      </c>
      <c r="G4" s="38">
        <v>29805.999043266896</v>
      </c>
      <c r="H4" s="39">
        <v>11187</v>
      </c>
      <c r="I4" s="40">
        <v>-330864.9970057765</v>
      </c>
      <c r="J4" s="2">
        <f t="shared" si="0"/>
        <v>10485</v>
      </c>
      <c r="K4" s="41">
        <v>10625</v>
      </c>
      <c r="L4" s="2">
        <f t="shared" si="1"/>
        <v>140</v>
      </c>
      <c r="M4" s="42">
        <v>810</v>
      </c>
      <c r="N4" s="43" t="b">
        <v>1</v>
      </c>
      <c r="O4" s="44">
        <v>-61</v>
      </c>
      <c r="P4" s="39" t="b">
        <f t="shared" si="2"/>
        <v>1</v>
      </c>
      <c r="S4" t="s">
        <v>24</v>
      </c>
      <c r="T4">
        <f>_xlfn.MINIFS(L1:L586,L1:L586,"&gt;0")</f>
        <v>14</v>
      </c>
      <c r="U4" t="s">
        <v>25</v>
      </c>
      <c r="V4">
        <f>COUNTIF(P2:P586,"TRUE")/COUNTA(P1:P586)</f>
        <v>0.2235494880546075</v>
      </c>
    </row>
    <row r="5" spans="1:23" x14ac:dyDescent="0.25">
      <c r="A5" s="19">
        <v>4</v>
      </c>
      <c r="B5" s="20">
        <v>44693.476894097221</v>
      </c>
      <c r="C5" s="21" t="s">
        <v>17</v>
      </c>
      <c r="D5" s="22">
        <v>36940.122303513061</v>
      </c>
      <c r="E5" s="23">
        <v>12826.833532047085</v>
      </c>
      <c r="F5" s="24">
        <v>-323357.6121835087</v>
      </c>
      <c r="G5" s="25">
        <v>32876.488350740532</v>
      </c>
      <c r="H5" s="26">
        <v>12372</v>
      </c>
      <c r="I5" s="27">
        <v>-351732.9374828916</v>
      </c>
      <c r="J5" s="1">
        <f t="shared" si="0"/>
        <v>28668</v>
      </c>
      <c r="K5" s="28">
        <v>0</v>
      </c>
      <c r="L5" s="1">
        <f t="shared" si="1"/>
        <v>0</v>
      </c>
      <c r="M5" s="29">
        <v>0</v>
      </c>
      <c r="N5" s="30" t="b">
        <v>0</v>
      </c>
      <c r="O5" s="31">
        <v>-86</v>
      </c>
      <c r="P5" s="26" t="b">
        <f t="shared" si="2"/>
        <v>0</v>
      </c>
      <c r="S5" t="s">
        <v>26</v>
      </c>
      <c r="T5">
        <f>_xlfn.MAXIFS(L1:L586,L1:L586,"&gt;0")</f>
        <v>17403</v>
      </c>
      <c r="V5" t="s">
        <v>27</v>
      </c>
      <c r="W5">
        <f>_xlfn.MAXIFS($O$2:$O$586,$N$2:$N$586,"=FALSE")</f>
        <v>-71</v>
      </c>
    </row>
    <row r="6" spans="1:23" x14ac:dyDescent="0.25">
      <c r="A6" s="32">
        <v>5</v>
      </c>
      <c r="B6" s="33">
        <v>44693.476894097221</v>
      </c>
      <c r="C6" s="34" t="s">
        <v>16</v>
      </c>
      <c r="D6" s="35">
        <v>36940.122303513061</v>
      </c>
      <c r="E6" s="36">
        <v>12826.833532047085</v>
      </c>
      <c r="F6" s="37">
        <v>-323357.6121835087</v>
      </c>
      <c r="G6" s="38">
        <v>29805.999043266896</v>
      </c>
      <c r="H6" s="39">
        <v>11187</v>
      </c>
      <c r="I6" s="40">
        <v>-330864.9970057765</v>
      </c>
      <c r="J6" s="2">
        <f t="shared" si="0"/>
        <v>10485</v>
      </c>
      <c r="K6" s="41">
        <v>10750</v>
      </c>
      <c r="L6" s="2">
        <f t="shared" si="1"/>
        <v>265</v>
      </c>
      <c r="M6" s="42">
        <v>705</v>
      </c>
      <c r="N6" s="43" t="b">
        <v>1</v>
      </c>
      <c r="O6" s="44">
        <v>-61</v>
      </c>
      <c r="P6" s="39" t="b">
        <f t="shared" si="2"/>
        <v>1</v>
      </c>
      <c r="S6" t="s">
        <v>28</v>
      </c>
      <c r="T6" cm="1">
        <f t="array" ref="T6">MEDIAN(IF(L1:L586&gt;0,L1:L586))</f>
        <v>1583</v>
      </c>
      <c r="V6" t="s">
        <v>29</v>
      </c>
      <c r="W6">
        <f>_xlfn.MINIFS($O$2:$O$586,$N$2:$N$586,"=TRUE")</f>
        <v>-90</v>
      </c>
    </row>
    <row r="7" spans="1:23" x14ac:dyDescent="0.25">
      <c r="A7" s="19">
        <v>6</v>
      </c>
      <c r="B7" s="20">
        <v>44693.476894097221</v>
      </c>
      <c r="C7" s="21" t="s">
        <v>17</v>
      </c>
      <c r="D7" s="22">
        <v>36940.122303513061</v>
      </c>
      <c r="E7" s="23">
        <v>12826.833532047085</v>
      </c>
      <c r="F7" s="24">
        <v>-323357.6121835087</v>
      </c>
      <c r="G7" s="25">
        <v>32876.488350740532</v>
      </c>
      <c r="H7" s="26">
        <v>12372</v>
      </c>
      <c r="I7" s="27">
        <v>-351732.9374828916</v>
      </c>
      <c r="J7" s="1">
        <f t="shared" si="0"/>
        <v>28668</v>
      </c>
      <c r="K7" s="28">
        <v>0</v>
      </c>
      <c r="L7" s="1">
        <f t="shared" si="1"/>
        <v>0</v>
      </c>
      <c r="M7" s="29">
        <v>0</v>
      </c>
      <c r="N7" s="30" t="b">
        <v>0</v>
      </c>
      <c r="O7" s="31">
        <v>-86</v>
      </c>
      <c r="P7" s="26" t="b">
        <f t="shared" si="2"/>
        <v>0</v>
      </c>
      <c r="V7" t="s">
        <v>30</v>
      </c>
      <c r="W7">
        <f>_xlfn.MAXIFS($J$2:$J$586,$N$2:$N$586,"=TRUE")</f>
        <v>45999</v>
      </c>
    </row>
    <row r="8" spans="1:23" x14ac:dyDescent="0.25">
      <c r="A8" s="32">
        <v>7</v>
      </c>
      <c r="B8" s="33">
        <v>44693.476894097221</v>
      </c>
      <c r="C8" s="34" t="s">
        <v>16</v>
      </c>
      <c r="D8" s="35">
        <v>36940.122303513061</v>
      </c>
      <c r="E8" s="36">
        <v>12826.833532047085</v>
      </c>
      <c r="F8" s="37">
        <v>-323357.6121835087</v>
      </c>
      <c r="G8" s="38">
        <v>29805.999043266896</v>
      </c>
      <c r="H8" s="39">
        <v>11187</v>
      </c>
      <c r="I8" s="40">
        <v>-330864.9970057765</v>
      </c>
      <c r="J8" s="2">
        <f t="shared" si="0"/>
        <v>10485</v>
      </c>
      <c r="K8" s="41">
        <v>11375</v>
      </c>
      <c r="L8" s="2">
        <f t="shared" si="1"/>
        <v>890</v>
      </c>
      <c r="M8" s="42">
        <v>900</v>
      </c>
      <c r="N8" s="43" t="b">
        <v>1</v>
      </c>
      <c r="O8" s="44">
        <v>-61</v>
      </c>
      <c r="P8" s="39" t="b">
        <f t="shared" si="2"/>
        <v>1</v>
      </c>
      <c r="V8" t="s">
        <v>31</v>
      </c>
      <c r="W8">
        <f>_xlfn.MINIFS($J$2:$J$586,$N$2:$N$586,"=FALSE")</f>
        <v>5379</v>
      </c>
    </row>
    <row r="9" spans="1:23" x14ac:dyDescent="0.25">
      <c r="A9" s="19">
        <v>8</v>
      </c>
      <c r="B9" s="20">
        <v>44693.476894097221</v>
      </c>
      <c r="C9" s="21" t="s">
        <v>17</v>
      </c>
      <c r="D9" s="22">
        <v>36940.122303513061</v>
      </c>
      <c r="E9" s="23">
        <v>12826.833532047085</v>
      </c>
      <c r="F9" s="24">
        <v>-323357.6121835087</v>
      </c>
      <c r="G9" s="25">
        <v>32876.488350740532</v>
      </c>
      <c r="H9" s="26">
        <v>12372</v>
      </c>
      <c r="I9" s="27">
        <v>-351732.9374828916</v>
      </c>
      <c r="J9" s="1">
        <f t="shared" si="0"/>
        <v>28668</v>
      </c>
      <c r="K9" s="28">
        <v>0</v>
      </c>
      <c r="L9" s="1">
        <f t="shared" si="1"/>
        <v>0</v>
      </c>
      <c r="M9" s="29">
        <v>0</v>
      </c>
      <c r="N9" s="30" t="b">
        <v>0</v>
      </c>
      <c r="O9" s="31">
        <v>-86</v>
      </c>
      <c r="P9" s="26" t="b">
        <f t="shared" si="2"/>
        <v>0</v>
      </c>
    </row>
    <row r="10" spans="1:23" x14ac:dyDescent="0.25">
      <c r="A10" s="32">
        <v>9</v>
      </c>
      <c r="B10" s="33">
        <v>44693.476894097221</v>
      </c>
      <c r="C10" s="34" t="s">
        <v>16</v>
      </c>
      <c r="D10" s="35">
        <v>36940.122303513061</v>
      </c>
      <c r="E10" s="36">
        <v>12826.833532047085</v>
      </c>
      <c r="F10" s="37">
        <v>-323357.6121835087</v>
      </c>
      <c r="G10" s="38">
        <v>29805.999043266896</v>
      </c>
      <c r="H10" s="39">
        <v>11187</v>
      </c>
      <c r="I10" s="40">
        <v>-330864.9970057765</v>
      </c>
      <c r="J10" s="2">
        <f t="shared" si="0"/>
        <v>10485</v>
      </c>
      <c r="K10" s="41">
        <v>11500</v>
      </c>
      <c r="L10" s="2">
        <f t="shared" si="1"/>
        <v>1015</v>
      </c>
      <c r="M10" s="42">
        <v>825</v>
      </c>
      <c r="N10" s="43" t="b">
        <v>1</v>
      </c>
      <c r="O10" s="44">
        <v>-61</v>
      </c>
      <c r="P10" s="39" t="b">
        <f t="shared" si="2"/>
        <v>0</v>
      </c>
    </row>
    <row r="11" spans="1:23" x14ac:dyDescent="0.25">
      <c r="A11" s="19">
        <v>10</v>
      </c>
      <c r="B11" s="20">
        <v>44693.476894097221</v>
      </c>
      <c r="C11" s="21" t="s">
        <v>17</v>
      </c>
      <c r="D11" s="22">
        <v>36940.122303513061</v>
      </c>
      <c r="E11" s="23">
        <v>12826.833532047085</v>
      </c>
      <c r="F11" s="24">
        <v>-323357.6121835087</v>
      </c>
      <c r="G11" s="25">
        <v>32876.488350740532</v>
      </c>
      <c r="H11" s="26">
        <v>12372</v>
      </c>
      <c r="I11" s="27">
        <v>-351732.9374828916</v>
      </c>
      <c r="J11" s="1">
        <f t="shared" si="0"/>
        <v>28668</v>
      </c>
      <c r="K11" s="28">
        <v>0</v>
      </c>
      <c r="L11" s="1">
        <f t="shared" si="1"/>
        <v>0</v>
      </c>
      <c r="M11" s="29">
        <v>0</v>
      </c>
      <c r="N11" s="30" t="b">
        <v>0</v>
      </c>
      <c r="O11" s="31">
        <v>-86</v>
      </c>
      <c r="P11" s="26" t="b">
        <f t="shared" si="2"/>
        <v>0</v>
      </c>
    </row>
    <row r="12" spans="1:23" x14ac:dyDescent="0.25">
      <c r="A12" s="32">
        <v>11</v>
      </c>
      <c r="B12" s="33">
        <v>44693.480735918209</v>
      </c>
      <c r="C12" s="34" t="s">
        <v>16</v>
      </c>
      <c r="D12" s="35">
        <v>36940.122303513061</v>
      </c>
      <c r="E12" s="36">
        <v>12826.833532047085</v>
      </c>
      <c r="F12" s="37">
        <v>-323357.6121835087</v>
      </c>
      <c r="G12" s="38">
        <v>29805.999043266896</v>
      </c>
      <c r="H12" s="39">
        <v>11187</v>
      </c>
      <c r="I12" s="40">
        <v>-330864.9970057765</v>
      </c>
      <c r="J12" s="2">
        <f t="shared" si="0"/>
        <v>10485</v>
      </c>
      <c r="K12" s="41">
        <v>10500</v>
      </c>
      <c r="L12" s="2">
        <f t="shared" si="1"/>
        <v>15</v>
      </c>
      <c r="M12" s="42">
        <v>735</v>
      </c>
      <c r="N12" s="43" t="b">
        <v>1</v>
      </c>
      <c r="O12" s="44">
        <v>-60</v>
      </c>
      <c r="P12" s="39" t="b">
        <f t="shared" si="2"/>
        <v>1</v>
      </c>
    </row>
    <row r="13" spans="1:23" x14ac:dyDescent="0.25">
      <c r="A13" s="19">
        <v>12</v>
      </c>
      <c r="B13" s="20">
        <v>44693.480735918209</v>
      </c>
      <c r="C13" s="21" t="s">
        <v>17</v>
      </c>
      <c r="D13" s="22">
        <v>36940.122303513061</v>
      </c>
      <c r="E13" s="23">
        <v>12826.833532047085</v>
      </c>
      <c r="F13" s="24">
        <v>-323357.6121835087</v>
      </c>
      <c r="G13" s="25">
        <v>32876.488350740532</v>
      </c>
      <c r="H13" s="26">
        <v>12372</v>
      </c>
      <c r="I13" s="27">
        <v>-351732.9374828916</v>
      </c>
      <c r="J13" s="1">
        <f t="shared" si="0"/>
        <v>28668</v>
      </c>
      <c r="K13" s="28">
        <v>0</v>
      </c>
      <c r="L13" s="1">
        <f t="shared" si="1"/>
        <v>0</v>
      </c>
      <c r="M13" s="29">
        <v>0</v>
      </c>
      <c r="N13" s="30" t="b">
        <v>0</v>
      </c>
      <c r="O13" s="31">
        <v>-85</v>
      </c>
      <c r="P13" s="26" t="b">
        <f t="shared" si="2"/>
        <v>0</v>
      </c>
    </row>
    <row r="14" spans="1:23" x14ac:dyDescent="0.25">
      <c r="A14" s="32">
        <v>13</v>
      </c>
      <c r="B14" s="33">
        <v>44693.480735918209</v>
      </c>
      <c r="C14" s="34" t="s">
        <v>16</v>
      </c>
      <c r="D14" s="35">
        <v>36940.122303513061</v>
      </c>
      <c r="E14" s="36">
        <v>12826.833532047085</v>
      </c>
      <c r="F14" s="37">
        <v>-323357.6121835087</v>
      </c>
      <c r="G14" s="38">
        <v>29805.999043266896</v>
      </c>
      <c r="H14" s="39">
        <v>11187</v>
      </c>
      <c r="I14" s="40">
        <v>-330864.9970057765</v>
      </c>
      <c r="J14" s="2">
        <f t="shared" si="0"/>
        <v>10485</v>
      </c>
      <c r="K14" s="41">
        <v>10500</v>
      </c>
      <c r="L14" s="2">
        <f t="shared" si="1"/>
        <v>15</v>
      </c>
      <c r="M14" s="42">
        <v>855</v>
      </c>
      <c r="N14" s="43" t="b">
        <v>1</v>
      </c>
      <c r="O14" s="44">
        <v>-60</v>
      </c>
      <c r="P14" s="39" t="b">
        <f t="shared" si="2"/>
        <v>1</v>
      </c>
    </row>
    <row r="15" spans="1:23" x14ac:dyDescent="0.25">
      <c r="A15" s="19">
        <v>14</v>
      </c>
      <c r="B15" s="20">
        <v>44693.480735918209</v>
      </c>
      <c r="C15" s="21" t="s">
        <v>17</v>
      </c>
      <c r="D15" s="22">
        <v>36940.122303513061</v>
      </c>
      <c r="E15" s="23">
        <v>12826.833532047085</v>
      </c>
      <c r="F15" s="24">
        <v>-323357.6121835087</v>
      </c>
      <c r="G15" s="25">
        <v>32876.488350740532</v>
      </c>
      <c r="H15" s="26">
        <v>12372</v>
      </c>
      <c r="I15" s="27">
        <v>-351732.9374828916</v>
      </c>
      <c r="J15" s="1">
        <f t="shared" si="0"/>
        <v>28668</v>
      </c>
      <c r="K15" s="28">
        <v>0</v>
      </c>
      <c r="L15" s="1">
        <f t="shared" si="1"/>
        <v>0</v>
      </c>
      <c r="M15" s="29">
        <v>0</v>
      </c>
      <c r="N15" s="30" t="b">
        <v>0</v>
      </c>
      <c r="O15" s="31">
        <v>-85</v>
      </c>
      <c r="P15" s="26" t="b">
        <f t="shared" si="2"/>
        <v>0</v>
      </c>
    </row>
    <row r="16" spans="1:23" x14ac:dyDescent="0.25">
      <c r="A16" s="32">
        <v>15</v>
      </c>
      <c r="B16" s="33">
        <v>44693.480735918209</v>
      </c>
      <c r="C16" s="34" t="s">
        <v>16</v>
      </c>
      <c r="D16" s="35">
        <v>36940.122303513061</v>
      </c>
      <c r="E16" s="36">
        <v>12826.833532047085</v>
      </c>
      <c r="F16" s="37">
        <v>-323357.6121835087</v>
      </c>
      <c r="G16" s="38">
        <v>29805.999043266896</v>
      </c>
      <c r="H16" s="39">
        <v>11187</v>
      </c>
      <c r="I16" s="40">
        <v>-330864.9970057765</v>
      </c>
      <c r="J16" s="2">
        <f t="shared" si="0"/>
        <v>10485</v>
      </c>
      <c r="K16" s="41">
        <v>11250</v>
      </c>
      <c r="L16" s="2">
        <f t="shared" si="1"/>
        <v>765</v>
      </c>
      <c r="M16" s="42">
        <v>765</v>
      </c>
      <c r="N16" s="43" t="b">
        <v>1</v>
      </c>
      <c r="O16" s="44">
        <v>-60</v>
      </c>
      <c r="P16" s="39" t="b">
        <f t="shared" si="2"/>
        <v>0</v>
      </c>
    </row>
    <row r="17" spans="1:16" x14ac:dyDescent="0.25">
      <c r="A17" s="19">
        <v>16</v>
      </c>
      <c r="B17" s="20">
        <v>44693.480735918209</v>
      </c>
      <c r="C17" s="21" t="s">
        <v>17</v>
      </c>
      <c r="D17" s="22">
        <v>36940.122303513061</v>
      </c>
      <c r="E17" s="23">
        <v>12826.833532047085</v>
      </c>
      <c r="F17" s="24">
        <v>-323357.6121835087</v>
      </c>
      <c r="G17" s="25">
        <v>32876.488350740532</v>
      </c>
      <c r="H17" s="26">
        <v>12372</v>
      </c>
      <c r="I17" s="27">
        <v>-351732.9374828916</v>
      </c>
      <c r="J17" s="1">
        <f t="shared" si="0"/>
        <v>28668</v>
      </c>
      <c r="K17" s="28">
        <v>0</v>
      </c>
      <c r="L17" s="1">
        <f t="shared" si="1"/>
        <v>0</v>
      </c>
      <c r="M17" s="29">
        <v>0</v>
      </c>
      <c r="N17" s="30" t="b">
        <v>0</v>
      </c>
      <c r="O17" s="31">
        <v>-85</v>
      </c>
      <c r="P17" s="26" t="b">
        <f t="shared" si="2"/>
        <v>0</v>
      </c>
    </row>
    <row r="18" spans="1:16" x14ac:dyDescent="0.25">
      <c r="A18" s="32">
        <v>17</v>
      </c>
      <c r="B18" s="33">
        <v>44693.480735918209</v>
      </c>
      <c r="C18" s="34" t="s">
        <v>16</v>
      </c>
      <c r="D18" s="35">
        <v>36940.122303513061</v>
      </c>
      <c r="E18" s="36">
        <v>12826.833532047085</v>
      </c>
      <c r="F18" s="37">
        <v>-323357.6121835087</v>
      </c>
      <c r="G18" s="38">
        <v>29805.999043266896</v>
      </c>
      <c r="H18" s="39">
        <v>11187</v>
      </c>
      <c r="I18" s="40">
        <v>-330864.9970057765</v>
      </c>
      <c r="J18" s="2">
        <f t="shared" si="0"/>
        <v>10485</v>
      </c>
      <c r="K18" s="41">
        <v>10750</v>
      </c>
      <c r="L18" s="2">
        <f t="shared" si="1"/>
        <v>265</v>
      </c>
      <c r="M18" s="42">
        <v>660</v>
      </c>
      <c r="N18" s="43" t="b">
        <v>1</v>
      </c>
      <c r="O18" s="44">
        <v>-60</v>
      </c>
      <c r="P18" s="39" t="b">
        <f t="shared" si="2"/>
        <v>1</v>
      </c>
    </row>
    <row r="19" spans="1:16" x14ac:dyDescent="0.25">
      <c r="A19" s="19">
        <v>18</v>
      </c>
      <c r="B19" s="20">
        <v>44693.480735918209</v>
      </c>
      <c r="C19" s="21" t="s">
        <v>17</v>
      </c>
      <c r="D19" s="22">
        <v>36940.122303513061</v>
      </c>
      <c r="E19" s="23">
        <v>12826.833532047085</v>
      </c>
      <c r="F19" s="24">
        <v>-323357.6121835087</v>
      </c>
      <c r="G19" s="25">
        <v>32876.488350740532</v>
      </c>
      <c r="H19" s="26">
        <v>12372</v>
      </c>
      <c r="I19" s="27">
        <v>-351732.9374828916</v>
      </c>
      <c r="J19" s="1">
        <f t="shared" si="0"/>
        <v>28668</v>
      </c>
      <c r="K19" s="28">
        <v>0</v>
      </c>
      <c r="L19" s="1">
        <f t="shared" si="1"/>
        <v>0</v>
      </c>
      <c r="M19" s="29">
        <v>0</v>
      </c>
      <c r="N19" s="30" t="b">
        <v>0</v>
      </c>
      <c r="O19" s="31">
        <v>-85</v>
      </c>
      <c r="P19" s="26" t="b">
        <f t="shared" si="2"/>
        <v>0</v>
      </c>
    </row>
    <row r="20" spans="1:16" x14ac:dyDescent="0.25">
      <c r="A20" s="32">
        <v>19</v>
      </c>
      <c r="B20" s="33">
        <v>44693.480735918209</v>
      </c>
      <c r="C20" s="34" t="s">
        <v>16</v>
      </c>
      <c r="D20" s="35">
        <v>36940.122303513061</v>
      </c>
      <c r="E20" s="36">
        <v>12826.833532047085</v>
      </c>
      <c r="F20" s="37">
        <v>-323357.6121835087</v>
      </c>
      <c r="G20" s="38">
        <v>29805.999043266896</v>
      </c>
      <c r="H20" s="39">
        <v>11187</v>
      </c>
      <c r="I20" s="40">
        <v>-330864.9970057765</v>
      </c>
      <c r="J20" s="2">
        <f t="shared" si="0"/>
        <v>10485</v>
      </c>
      <c r="K20" s="41">
        <v>10750</v>
      </c>
      <c r="L20" s="2">
        <f t="shared" si="1"/>
        <v>265</v>
      </c>
      <c r="M20" s="42">
        <v>525</v>
      </c>
      <c r="N20" s="43" t="b">
        <v>1</v>
      </c>
      <c r="O20" s="44">
        <v>-60</v>
      </c>
      <c r="P20" s="39" t="b">
        <f t="shared" si="2"/>
        <v>1</v>
      </c>
    </row>
    <row r="21" spans="1:16" x14ac:dyDescent="0.25">
      <c r="A21" s="19">
        <v>20</v>
      </c>
      <c r="B21" s="20">
        <v>44693.480735918209</v>
      </c>
      <c r="C21" s="21" t="s">
        <v>17</v>
      </c>
      <c r="D21" s="22">
        <v>36940.122303513061</v>
      </c>
      <c r="E21" s="23">
        <v>12826.833532047085</v>
      </c>
      <c r="F21" s="24">
        <v>-323357.6121835087</v>
      </c>
      <c r="G21" s="25">
        <v>32876.488350740532</v>
      </c>
      <c r="H21" s="26">
        <v>12372</v>
      </c>
      <c r="I21" s="27">
        <v>-351732.9374828916</v>
      </c>
      <c r="J21" s="1">
        <f t="shared" si="0"/>
        <v>28668</v>
      </c>
      <c r="K21" s="28">
        <v>0</v>
      </c>
      <c r="L21" s="1">
        <f t="shared" si="1"/>
        <v>0</v>
      </c>
      <c r="M21" s="29">
        <v>0</v>
      </c>
      <c r="N21" s="30" t="b">
        <v>0</v>
      </c>
      <c r="O21" s="31">
        <v>-85</v>
      </c>
      <c r="P21" s="26" t="b">
        <f t="shared" si="2"/>
        <v>0</v>
      </c>
    </row>
    <row r="22" spans="1:16" x14ac:dyDescent="0.25">
      <c r="A22" s="32">
        <v>21</v>
      </c>
      <c r="B22" s="33">
        <v>44693.481481867282</v>
      </c>
      <c r="C22" s="34" t="s">
        <v>16</v>
      </c>
      <c r="D22" s="35">
        <v>36907.285851159708</v>
      </c>
      <c r="E22" s="36">
        <v>12588.417016120156</v>
      </c>
      <c r="F22" s="37">
        <v>-327019.66428862832</v>
      </c>
      <c r="G22" s="38">
        <v>29805.999043266896</v>
      </c>
      <c r="H22" s="39">
        <v>11187</v>
      </c>
      <c r="I22" s="40">
        <v>-330864.9970057765</v>
      </c>
      <c r="J22" s="2">
        <f t="shared" si="0"/>
        <v>8196</v>
      </c>
      <c r="K22" s="41">
        <v>7187</v>
      </c>
      <c r="L22" s="2">
        <f t="shared" si="1"/>
        <v>-1009</v>
      </c>
      <c r="M22" s="42">
        <v>540</v>
      </c>
      <c r="N22" s="43" t="b">
        <v>1</v>
      </c>
      <c r="O22" s="44">
        <v>-60</v>
      </c>
      <c r="P22" s="39" t="b">
        <f t="shared" si="2"/>
        <v>0</v>
      </c>
    </row>
    <row r="23" spans="1:16" x14ac:dyDescent="0.25">
      <c r="A23" s="19">
        <v>22</v>
      </c>
      <c r="B23" s="20">
        <v>44693.481481867282</v>
      </c>
      <c r="C23" s="21" t="s">
        <v>18</v>
      </c>
      <c r="D23" s="22">
        <v>36907.285851159708</v>
      </c>
      <c r="E23" s="23">
        <v>12588.417016120156</v>
      </c>
      <c r="F23" s="24">
        <v>-327019.66428862832</v>
      </c>
      <c r="G23" s="25">
        <v>47511.84397421257</v>
      </c>
      <c r="H23" s="26">
        <v>12577</v>
      </c>
      <c r="I23" s="27">
        <v>-366209.6994908413</v>
      </c>
      <c r="J23" s="1">
        <f t="shared" si="0"/>
        <v>40599</v>
      </c>
      <c r="K23" s="28">
        <v>0</v>
      </c>
      <c r="L23" s="1">
        <f t="shared" si="1"/>
        <v>0</v>
      </c>
      <c r="M23" s="29">
        <v>0</v>
      </c>
      <c r="N23" s="30" t="b">
        <v>0</v>
      </c>
      <c r="O23" s="31">
        <v>-93</v>
      </c>
      <c r="P23" s="26" t="b">
        <f t="shared" si="2"/>
        <v>0</v>
      </c>
    </row>
    <row r="24" spans="1:16" x14ac:dyDescent="0.25">
      <c r="A24" s="32">
        <v>23</v>
      </c>
      <c r="B24" s="33">
        <v>44693.481481867282</v>
      </c>
      <c r="C24" s="34" t="s">
        <v>19</v>
      </c>
      <c r="D24" s="35">
        <v>36907.285851159708</v>
      </c>
      <c r="E24" s="36">
        <v>12588.417016120156</v>
      </c>
      <c r="F24" s="37">
        <v>-327019.66428862832</v>
      </c>
      <c r="G24" s="38">
        <v>66962.713641439259</v>
      </c>
      <c r="H24" s="39">
        <v>11187</v>
      </c>
      <c r="I24" s="40">
        <v>-324977.11831615516</v>
      </c>
      <c r="J24" s="2">
        <f t="shared" si="0"/>
        <v>30157</v>
      </c>
      <c r="K24" s="41">
        <v>31187</v>
      </c>
      <c r="L24" s="2">
        <f t="shared" si="1"/>
        <v>1030</v>
      </c>
      <c r="M24" s="42">
        <v>570</v>
      </c>
      <c r="N24" s="43" t="b">
        <v>1</v>
      </c>
      <c r="O24" s="44">
        <v>-75</v>
      </c>
      <c r="P24" s="39" t="b">
        <f t="shared" si="2"/>
        <v>0</v>
      </c>
    </row>
    <row r="25" spans="1:16" x14ac:dyDescent="0.25">
      <c r="A25" s="19">
        <v>24</v>
      </c>
      <c r="B25" s="20">
        <v>44693.481481867282</v>
      </c>
      <c r="C25" s="21" t="s">
        <v>17</v>
      </c>
      <c r="D25" s="22">
        <v>36907.285851159708</v>
      </c>
      <c r="E25" s="23">
        <v>12588.417016120156</v>
      </c>
      <c r="F25" s="24">
        <v>-327019.66428862832</v>
      </c>
      <c r="G25" s="25">
        <v>32876.488350740532</v>
      </c>
      <c r="H25" s="26">
        <v>12372</v>
      </c>
      <c r="I25" s="27">
        <v>-351732.9374828916</v>
      </c>
      <c r="J25" s="1">
        <f t="shared" si="0"/>
        <v>25041</v>
      </c>
      <c r="K25" s="28">
        <v>26812</v>
      </c>
      <c r="L25" s="1">
        <f t="shared" si="1"/>
        <v>1771</v>
      </c>
      <c r="M25" s="29">
        <v>1185</v>
      </c>
      <c r="N25" s="30" t="b">
        <v>1</v>
      </c>
      <c r="O25" s="31">
        <v>-81</v>
      </c>
      <c r="P25" s="26" t="b">
        <f t="shared" si="2"/>
        <v>0</v>
      </c>
    </row>
    <row r="26" spans="1:16" x14ac:dyDescent="0.25">
      <c r="A26" s="32">
        <v>25</v>
      </c>
      <c r="B26" s="33">
        <v>44693.481481867282</v>
      </c>
      <c r="C26" s="34" t="s">
        <v>20</v>
      </c>
      <c r="D26" s="35">
        <v>36907.285851159708</v>
      </c>
      <c r="E26" s="36">
        <v>12588.417016120156</v>
      </c>
      <c r="F26" s="37">
        <v>-327019.66428862832</v>
      </c>
      <c r="G26" s="38">
        <v>69764.397321579861</v>
      </c>
      <c r="H26" s="39">
        <v>12050</v>
      </c>
      <c r="I26" s="40">
        <v>-335657.72548585641</v>
      </c>
      <c r="J26" s="2">
        <f t="shared" si="0"/>
        <v>33978</v>
      </c>
      <c r="K26" s="41">
        <v>0</v>
      </c>
      <c r="L26" s="2">
        <f t="shared" si="1"/>
        <v>0</v>
      </c>
      <c r="M26" s="42">
        <v>0</v>
      </c>
      <c r="N26" s="43" t="b">
        <v>0</v>
      </c>
      <c r="O26" s="44">
        <v>-89</v>
      </c>
      <c r="P26" s="39" t="b">
        <f t="shared" si="2"/>
        <v>0</v>
      </c>
    </row>
    <row r="27" spans="1:16" x14ac:dyDescent="0.25">
      <c r="A27" s="19">
        <v>26</v>
      </c>
      <c r="B27" s="20">
        <v>44693.481481867282</v>
      </c>
      <c r="C27" s="21" t="s">
        <v>16</v>
      </c>
      <c r="D27" s="22">
        <v>36907.285851159708</v>
      </c>
      <c r="E27" s="23">
        <v>12588.417016120156</v>
      </c>
      <c r="F27" s="24">
        <v>-327019.66428862832</v>
      </c>
      <c r="G27" s="25">
        <v>29805.999043266896</v>
      </c>
      <c r="H27" s="26">
        <v>11187</v>
      </c>
      <c r="I27" s="27">
        <v>-330864.9970057765</v>
      </c>
      <c r="J27" s="1">
        <f t="shared" si="0"/>
        <v>8196</v>
      </c>
      <c r="K27" s="28">
        <v>7187</v>
      </c>
      <c r="L27" s="1">
        <f t="shared" si="1"/>
        <v>-1009</v>
      </c>
      <c r="M27" s="29">
        <v>615</v>
      </c>
      <c r="N27" s="30" t="b">
        <v>1</v>
      </c>
      <c r="O27" s="31">
        <v>-60</v>
      </c>
      <c r="P27" s="26" t="b">
        <f t="shared" si="2"/>
        <v>0</v>
      </c>
    </row>
    <row r="28" spans="1:16" x14ac:dyDescent="0.25">
      <c r="A28" s="32">
        <v>27</v>
      </c>
      <c r="B28" s="33">
        <v>44693.481481867282</v>
      </c>
      <c r="C28" s="34" t="s">
        <v>18</v>
      </c>
      <c r="D28" s="35">
        <v>36907.285851159708</v>
      </c>
      <c r="E28" s="36">
        <v>12588.417016120156</v>
      </c>
      <c r="F28" s="37">
        <v>-327019.66428862832</v>
      </c>
      <c r="G28" s="38">
        <v>47511.84397421257</v>
      </c>
      <c r="H28" s="39">
        <v>12577</v>
      </c>
      <c r="I28" s="40">
        <v>-366209.6994908413</v>
      </c>
      <c r="J28" s="2">
        <f t="shared" si="0"/>
        <v>40599</v>
      </c>
      <c r="K28" s="41">
        <v>0</v>
      </c>
      <c r="L28" s="2">
        <f t="shared" si="1"/>
        <v>0</v>
      </c>
      <c r="M28" s="42">
        <v>0</v>
      </c>
      <c r="N28" s="43" t="b">
        <v>0</v>
      </c>
      <c r="O28" s="44">
        <v>-93</v>
      </c>
      <c r="P28" s="39" t="b">
        <f t="shared" si="2"/>
        <v>0</v>
      </c>
    </row>
    <row r="29" spans="1:16" x14ac:dyDescent="0.25">
      <c r="A29" s="19">
        <v>28</v>
      </c>
      <c r="B29" s="20">
        <v>44693.481481867282</v>
      </c>
      <c r="C29" s="21" t="s">
        <v>19</v>
      </c>
      <c r="D29" s="22">
        <v>36907.285851159708</v>
      </c>
      <c r="E29" s="23">
        <v>12588.417016120156</v>
      </c>
      <c r="F29" s="24">
        <v>-327019.66428862832</v>
      </c>
      <c r="G29" s="25">
        <v>66962.713641439259</v>
      </c>
      <c r="H29" s="26">
        <v>11187</v>
      </c>
      <c r="I29" s="27">
        <v>-324977.11831615516</v>
      </c>
      <c r="J29" s="1">
        <f t="shared" si="0"/>
        <v>30157</v>
      </c>
      <c r="K29" s="28">
        <v>31187</v>
      </c>
      <c r="L29" s="1">
        <f t="shared" si="1"/>
        <v>1030</v>
      </c>
      <c r="M29" s="29">
        <v>585</v>
      </c>
      <c r="N29" s="30" t="b">
        <v>1</v>
      </c>
      <c r="O29" s="31">
        <v>-75</v>
      </c>
      <c r="P29" s="26" t="b">
        <f t="shared" si="2"/>
        <v>0</v>
      </c>
    </row>
    <row r="30" spans="1:16" x14ac:dyDescent="0.25">
      <c r="A30" s="32">
        <v>29</v>
      </c>
      <c r="B30" s="33">
        <v>44693.481481867282</v>
      </c>
      <c r="C30" s="34" t="s">
        <v>17</v>
      </c>
      <c r="D30" s="35">
        <v>36907.285851159708</v>
      </c>
      <c r="E30" s="36">
        <v>12588.417016120156</v>
      </c>
      <c r="F30" s="37">
        <v>-327019.66428862832</v>
      </c>
      <c r="G30" s="38">
        <v>32876.488350740532</v>
      </c>
      <c r="H30" s="39">
        <v>12372</v>
      </c>
      <c r="I30" s="40">
        <v>-351732.9374828916</v>
      </c>
      <c r="J30" s="2">
        <f t="shared" si="0"/>
        <v>25041</v>
      </c>
      <c r="K30" s="41">
        <v>26687</v>
      </c>
      <c r="L30" s="2">
        <f t="shared" si="1"/>
        <v>1646</v>
      </c>
      <c r="M30" s="42">
        <v>1365</v>
      </c>
      <c r="N30" s="43" t="b">
        <v>1</v>
      </c>
      <c r="O30" s="44">
        <v>-81</v>
      </c>
      <c r="P30" s="39" t="b">
        <f t="shared" si="2"/>
        <v>0</v>
      </c>
    </row>
    <row r="31" spans="1:16" x14ac:dyDescent="0.25">
      <c r="A31" s="19">
        <v>30</v>
      </c>
      <c r="B31" s="20">
        <v>44693.481481867282</v>
      </c>
      <c r="C31" s="21" t="s">
        <v>20</v>
      </c>
      <c r="D31" s="22">
        <v>36907.285851159708</v>
      </c>
      <c r="E31" s="23">
        <v>12588.417016120156</v>
      </c>
      <c r="F31" s="24">
        <v>-327019.66428862832</v>
      </c>
      <c r="G31" s="25">
        <v>69764.397321579861</v>
      </c>
      <c r="H31" s="26">
        <v>12050</v>
      </c>
      <c r="I31" s="27">
        <v>-335657.72548585641</v>
      </c>
      <c r="J31" s="1">
        <f t="shared" si="0"/>
        <v>33978</v>
      </c>
      <c r="K31" s="28">
        <v>0</v>
      </c>
      <c r="L31" s="1">
        <f t="shared" si="1"/>
        <v>0</v>
      </c>
      <c r="M31" s="29">
        <v>0</v>
      </c>
      <c r="N31" s="30" t="b">
        <v>0</v>
      </c>
      <c r="O31" s="31">
        <v>-89</v>
      </c>
      <c r="P31" s="26" t="b">
        <f t="shared" si="2"/>
        <v>0</v>
      </c>
    </row>
    <row r="32" spans="1:16" x14ac:dyDescent="0.25">
      <c r="A32" s="32">
        <v>31</v>
      </c>
      <c r="B32" s="33">
        <v>44693.481481867282</v>
      </c>
      <c r="C32" s="34" t="s">
        <v>16</v>
      </c>
      <c r="D32" s="35">
        <v>36907.285851159708</v>
      </c>
      <c r="E32" s="36">
        <v>12588.417016120156</v>
      </c>
      <c r="F32" s="37">
        <v>-327019.66428862832</v>
      </c>
      <c r="G32" s="38">
        <v>29805.999043266896</v>
      </c>
      <c r="H32" s="39">
        <v>11187</v>
      </c>
      <c r="I32" s="40">
        <v>-330864.9970057765</v>
      </c>
      <c r="J32" s="2">
        <f t="shared" si="0"/>
        <v>8196</v>
      </c>
      <c r="K32" s="41">
        <v>7500</v>
      </c>
      <c r="L32" s="2">
        <f t="shared" si="1"/>
        <v>-696</v>
      </c>
      <c r="M32" s="42">
        <v>510</v>
      </c>
      <c r="N32" s="43" t="b">
        <v>1</v>
      </c>
      <c r="O32" s="44">
        <v>-60</v>
      </c>
      <c r="P32" s="39" t="b">
        <f t="shared" si="2"/>
        <v>0</v>
      </c>
    </row>
    <row r="33" spans="1:16" x14ac:dyDescent="0.25">
      <c r="A33" s="19">
        <v>32</v>
      </c>
      <c r="B33" s="20">
        <v>44693.481481867282</v>
      </c>
      <c r="C33" s="21" t="s">
        <v>18</v>
      </c>
      <c r="D33" s="22">
        <v>36907.285851159708</v>
      </c>
      <c r="E33" s="23">
        <v>12588.417016120156</v>
      </c>
      <c r="F33" s="24">
        <v>-327019.66428862832</v>
      </c>
      <c r="G33" s="25">
        <v>47511.84397421257</v>
      </c>
      <c r="H33" s="26">
        <v>12577</v>
      </c>
      <c r="I33" s="27">
        <v>-366209.6994908413</v>
      </c>
      <c r="J33" s="1">
        <f t="shared" si="0"/>
        <v>40599</v>
      </c>
      <c r="K33" s="28">
        <v>0</v>
      </c>
      <c r="L33" s="1">
        <f t="shared" si="1"/>
        <v>0</v>
      </c>
      <c r="M33" s="29">
        <v>0</v>
      </c>
      <c r="N33" s="30" t="b">
        <v>0</v>
      </c>
      <c r="O33" s="31">
        <v>-93</v>
      </c>
      <c r="P33" s="26" t="b">
        <f t="shared" si="2"/>
        <v>0</v>
      </c>
    </row>
    <row r="34" spans="1:16" x14ac:dyDescent="0.25">
      <c r="A34" s="32">
        <v>33</v>
      </c>
      <c r="B34" s="33">
        <v>44693.481481867282</v>
      </c>
      <c r="C34" s="34" t="s">
        <v>19</v>
      </c>
      <c r="D34" s="35">
        <v>36907.285851159708</v>
      </c>
      <c r="E34" s="36">
        <v>12588.417016120156</v>
      </c>
      <c r="F34" s="37">
        <v>-327019.66428862832</v>
      </c>
      <c r="G34" s="38">
        <v>66962.713641439259</v>
      </c>
      <c r="H34" s="39">
        <v>11187</v>
      </c>
      <c r="I34" s="40">
        <v>-324977.11831615516</v>
      </c>
      <c r="J34" s="2">
        <f t="shared" si="0"/>
        <v>30157</v>
      </c>
      <c r="K34" s="41">
        <v>30750</v>
      </c>
      <c r="L34" s="2">
        <f t="shared" si="1"/>
        <v>593</v>
      </c>
      <c r="M34" s="42">
        <v>510</v>
      </c>
      <c r="N34" s="43" t="b">
        <v>1</v>
      </c>
      <c r="O34" s="44">
        <v>-75</v>
      </c>
      <c r="P34" s="39" t="b">
        <f t="shared" si="2"/>
        <v>0</v>
      </c>
    </row>
    <row r="35" spans="1:16" x14ac:dyDescent="0.25">
      <c r="A35" s="19">
        <v>34</v>
      </c>
      <c r="B35" s="20">
        <v>44693.481481867282</v>
      </c>
      <c r="C35" s="21" t="s">
        <v>17</v>
      </c>
      <c r="D35" s="22">
        <v>36907.285851159708</v>
      </c>
      <c r="E35" s="23">
        <v>12588.417016120156</v>
      </c>
      <c r="F35" s="24">
        <v>-327019.66428862832</v>
      </c>
      <c r="G35" s="25">
        <v>32876.488350740532</v>
      </c>
      <c r="H35" s="26">
        <v>12372</v>
      </c>
      <c r="I35" s="27">
        <v>-351732.9374828916</v>
      </c>
      <c r="J35" s="1">
        <f t="shared" si="0"/>
        <v>25041</v>
      </c>
      <c r="K35" s="28">
        <v>26687</v>
      </c>
      <c r="L35" s="1">
        <f t="shared" si="1"/>
        <v>1646</v>
      </c>
      <c r="M35" s="29">
        <v>735</v>
      </c>
      <c r="N35" s="30" t="b">
        <v>1</v>
      </c>
      <c r="O35" s="31">
        <v>-81</v>
      </c>
      <c r="P35" s="26" t="b">
        <f t="shared" si="2"/>
        <v>0</v>
      </c>
    </row>
    <row r="36" spans="1:16" x14ac:dyDescent="0.25">
      <c r="A36" s="32">
        <v>35</v>
      </c>
      <c r="B36" s="33">
        <v>44693.481481867282</v>
      </c>
      <c r="C36" s="34" t="s">
        <v>20</v>
      </c>
      <c r="D36" s="35">
        <v>36907.285851159708</v>
      </c>
      <c r="E36" s="36">
        <v>12588.417016120156</v>
      </c>
      <c r="F36" s="37">
        <v>-327019.66428862832</v>
      </c>
      <c r="G36" s="38">
        <v>69764.397321579861</v>
      </c>
      <c r="H36" s="39">
        <v>12050</v>
      </c>
      <c r="I36" s="40">
        <v>-335657.72548585641</v>
      </c>
      <c r="J36" s="2">
        <f t="shared" si="0"/>
        <v>33978</v>
      </c>
      <c r="K36" s="41">
        <v>0</v>
      </c>
      <c r="L36" s="2">
        <f t="shared" si="1"/>
        <v>0</v>
      </c>
      <c r="M36" s="42">
        <v>0</v>
      </c>
      <c r="N36" s="43" t="b">
        <v>0</v>
      </c>
      <c r="O36" s="44">
        <v>-89</v>
      </c>
      <c r="P36" s="39" t="b">
        <f t="shared" si="2"/>
        <v>0</v>
      </c>
    </row>
    <row r="37" spans="1:16" x14ac:dyDescent="0.25">
      <c r="A37" s="19">
        <v>36</v>
      </c>
      <c r="B37" s="20">
        <v>44693.481481867282</v>
      </c>
      <c r="C37" s="21" t="s">
        <v>16</v>
      </c>
      <c r="D37" s="22">
        <v>36907.285851159708</v>
      </c>
      <c r="E37" s="23">
        <v>12588.417016120156</v>
      </c>
      <c r="F37" s="24">
        <v>-327019.66428862832</v>
      </c>
      <c r="G37" s="25">
        <v>29805.999043266896</v>
      </c>
      <c r="H37" s="26">
        <v>11187</v>
      </c>
      <c r="I37" s="27">
        <v>-330864.9970057765</v>
      </c>
      <c r="J37" s="1">
        <f t="shared" si="0"/>
        <v>8196</v>
      </c>
      <c r="K37" s="28">
        <v>7000</v>
      </c>
      <c r="L37" s="1">
        <f t="shared" si="1"/>
        <v>-1196</v>
      </c>
      <c r="M37" s="29">
        <v>720</v>
      </c>
      <c r="N37" s="30" t="b">
        <v>1</v>
      </c>
      <c r="O37" s="31">
        <v>-60</v>
      </c>
      <c r="P37" s="26" t="b">
        <f t="shared" si="2"/>
        <v>0</v>
      </c>
    </row>
    <row r="38" spans="1:16" x14ac:dyDescent="0.25">
      <c r="A38" s="32">
        <v>37</v>
      </c>
      <c r="B38" s="33">
        <v>44693.481481867282</v>
      </c>
      <c r="C38" s="34" t="s">
        <v>18</v>
      </c>
      <c r="D38" s="35">
        <v>36907.285851159708</v>
      </c>
      <c r="E38" s="36">
        <v>12588.417016120156</v>
      </c>
      <c r="F38" s="37">
        <v>-327019.66428862832</v>
      </c>
      <c r="G38" s="38">
        <v>47511.84397421257</v>
      </c>
      <c r="H38" s="39">
        <v>12577</v>
      </c>
      <c r="I38" s="40">
        <v>-366209.6994908413</v>
      </c>
      <c r="J38" s="2">
        <f t="shared" si="0"/>
        <v>40599</v>
      </c>
      <c r="K38" s="41">
        <v>0</v>
      </c>
      <c r="L38" s="2">
        <f t="shared" si="1"/>
        <v>0</v>
      </c>
      <c r="M38" s="42">
        <v>0</v>
      </c>
      <c r="N38" s="43" t="b">
        <v>0</v>
      </c>
      <c r="O38" s="44">
        <v>-93</v>
      </c>
      <c r="P38" s="39" t="b">
        <f t="shared" si="2"/>
        <v>0</v>
      </c>
    </row>
    <row r="39" spans="1:16" x14ac:dyDescent="0.25">
      <c r="A39" s="19">
        <v>38</v>
      </c>
      <c r="B39" s="20">
        <v>44693.481481867282</v>
      </c>
      <c r="C39" s="21" t="s">
        <v>19</v>
      </c>
      <c r="D39" s="22">
        <v>36907.285851159708</v>
      </c>
      <c r="E39" s="23">
        <v>12588.417016120156</v>
      </c>
      <c r="F39" s="24">
        <v>-327019.66428862832</v>
      </c>
      <c r="G39" s="25">
        <v>66962.713641439259</v>
      </c>
      <c r="H39" s="26">
        <v>11187</v>
      </c>
      <c r="I39" s="27">
        <v>-324977.11831615516</v>
      </c>
      <c r="J39" s="1">
        <f t="shared" si="0"/>
        <v>30157</v>
      </c>
      <c r="K39" s="28">
        <v>31000</v>
      </c>
      <c r="L39" s="1">
        <f t="shared" si="1"/>
        <v>843</v>
      </c>
      <c r="M39" s="29">
        <v>690</v>
      </c>
      <c r="N39" s="30" t="b">
        <v>1</v>
      </c>
      <c r="O39" s="31">
        <v>-75</v>
      </c>
      <c r="P39" s="26" t="b">
        <f t="shared" si="2"/>
        <v>0</v>
      </c>
    </row>
    <row r="40" spans="1:16" x14ac:dyDescent="0.25">
      <c r="A40" s="32">
        <v>39</v>
      </c>
      <c r="B40" s="33">
        <v>44693.481481867282</v>
      </c>
      <c r="C40" s="34" t="s">
        <v>17</v>
      </c>
      <c r="D40" s="35">
        <v>36907.285851159708</v>
      </c>
      <c r="E40" s="36">
        <v>12588.417016120156</v>
      </c>
      <c r="F40" s="37">
        <v>-327019.66428862832</v>
      </c>
      <c r="G40" s="38">
        <v>32876.488350740532</v>
      </c>
      <c r="H40" s="39">
        <v>12372</v>
      </c>
      <c r="I40" s="40">
        <v>-351732.9374828916</v>
      </c>
      <c r="J40" s="2">
        <f t="shared" si="0"/>
        <v>25041</v>
      </c>
      <c r="K40" s="41">
        <v>26500</v>
      </c>
      <c r="L40" s="2">
        <f t="shared" si="1"/>
        <v>1459</v>
      </c>
      <c r="M40" s="42">
        <v>570</v>
      </c>
      <c r="N40" s="43" t="b">
        <v>1</v>
      </c>
      <c r="O40" s="44">
        <v>-81</v>
      </c>
      <c r="P40" s="39" t="b">
        <f t="shared" si="2"/>
        <v>0</v>
      </c>
    </row>
    <row r="41" spans="1:16" x14ac:dyDescent="0.25">
      <c r="A41" s="19">
        <v>40</v>
      </c>
      <c r="B41" s="20">
        <v>44693.481481867282</v>
      </c>
      <c r="C41" s="21" t="s">
        <v>20</v>
      </c>
      <c r="D41" s="22">
        <v>36907.285851159708</v>
      </c>
      <c r="E41" s="23">
        <v>12588.417016120156</v>
      </c>
      <c r="F41" s="24">
        <v>-327019.66428862832</v>
      </c>
      <c r="G41" s="25">
        <v>69764.397321579861</v>
      </c>
      <c r="H41" s="26">
        <v>12050</v>
      </c>
      <c r="I41" s="27">
        <v>-335657.72548585641</v>
      </c>
      <c r="J41" s="1">
        <f t="shared" si="0"/>
        <v>33978</v>
      </c>
      <c r="K41" s="28">
        <v>0</v>
      </c>
      <c r="L41" s="1">
        <f t="shared" si="1"/>
        <v>0</v>
      </c>
      <c r="M41" s="29">
        <v>0</v>
      </c>
      <c r="N41" s="30" t="b">
        <v>0</v>
      </c>
      <c r="O41" s="31">
        <v>-89</v>
      </c>
      <c r="P41" s="26" t="b">
        <f t="shared" si="2"/>
        <v>0</v>
      </c>
    </row>
    <row r="42" spans="1:16" x14ac:dyDescent="0.25">
      <c r="A42" s="32">
        <v>41</v>
      </c>
      <c r="B42" s="33">
        <v>44693.481481867282</v>
      </c>
      <c r="C42" s="34" t="s">
        <v>16</v>
      </c>
      <c r="D42" s="35">
        <v>36907.285851159708</v>
      </c>
      <c r="E42" s="36">
        <v>12588.417016120156</v>
      </c>
      <c r="F42" s="37">
        <v>-327019.66428862832</v>
      </c>
      <c r="G42" s="38">
        <v>29805.999043266896</v>
      </c>
      <c r="H42" s="39">
        <v>11187</v>
      </c>
      <c r="I42" s="40">
        <v>-330864.9970057765</v>
      </c>
      <c r="J42" s="2">
        <f t="shared" si="0"/>
        <v>8196</v>
      </c>
      <c r="K42" s="41">
        <v>7000</v>
      </c>
      <c r="L42" s="2">
        <f t="shared" si="1"/>
        <v>-1196</v>
      </c>
      <c r="M42" s="42">
        <v>600</v>
      </c>
      <c r="N42" s="43" t="b">
        <v>1</v>
      </c>
      <c r="O42" s="44">
        <v>-60</v>
      </c>
      <c r="P42" s="39" t="b">
        <f t="shared" si="2"/>
        <v>0</v>
      </c>
    </row>
    <row r="43" spans="1:16" x14ac:dyDescent="0.25">
      <c r="A43" s="19">
        <v>42</v>
      </c>
      <c r="B43" s="20">
        <v>44693.481481867282</v>
      </c>
      <c r="C43" s="21" t="s">
        <v>18</v>
      </c>
      <c r="D43" s="22">
        <v>36907.285851159708</v>
      </c>
      <c r="E43" s="23">
        <v>12588.417016120156</v>
      </c>
      <c r="F43" s="24">
        <v>-327019.66428862832</v>
      </c>
      <c r="G43" s="25">
        <v>47511.84397421257</v>
      </c>
      <c r="H43" s="26">
        <v>12577</v>
      </c>
      <c r="I43" s="27">
        <v>-366209.6994908413</v>
      </c>
      <c r="J43" s="1">
        <f t="shared" si="0"/>
        <v>40599</v>
      </c>
      <c r="K43" s="28">
        <v>0</v>
      </c>
      <c r="L43" s="1">
        <f t="shared" si="1"/>
        <v>0</v>
      </c>
      <c r="M43" s="29">
        <v>0</v>
      </c>
      <c r="N43" s="30" t="b">
        <v>0</v>
      </c>
      <c r="O43" s="31">
        <v>-93</v>
      </c>
      <c r="P43" s="26" t="b">
        <f t="shared" si="2"/>
        <v>0</v>
      </c>
    </row>
    <row r="44" spans="1:16" x14ac:dyDescent="0.25">
      <c r="A44" s="32">
        <v>43</v>
      </c>
      <c r="B44" s="33">
        <v>44693.481481867282</v>
      </c>
      <c r="C44" s="34" t="s">
        <v>19</v>
      </c>
      <c r="D44" s="35">
        <v>36907.285851159708</v>
      </c>
      <c r="E44" s="36">
        <v>12588.417016120156</v>
      </c>
      <c r="F44" s="37">
        <v>-327019.66428862832</v>
      </c>
      <c r="G44" s="38">
        <v>66962.713641439259</v>
      </c>
      <c r="H44" s="39">
        <v>11187</v>
      </c>
      <c r="I44" s="40">
        <v>-324977.11831615516</v>
      </c>
      <c r="J44" s="2">
        <f t="shared" si="0"/>
        <v>30157</v>
      </c>
      <c r="K44" s="41">
        <v>31187</v>
      </c>
      <c r="L44" s="2">
        <f t="shared" si="1"/>
        <v>1030</v>
      </c>
      <c r="M44" s="42">
        <v>570</v>
      </c>
      <c r="N44" s="43" t="b">
        <v>1</v>
      </c>
      <c r="O44" s="44">
        <v>-75</v>
      </c>
      <c r="P44" s="39" t="b">
        <f t="shared" si="2"/>
        <v>0</v>
      </c>
    </row>
    <row r="45" spans="1:16" x14ac:dyDescent="0.25">
      <c r="A45" s="19">
        <v>44</v>
      </c>
      <c r="B45" s="20">
        <v>44693.481481867282</v>
      </c>
      <c r="C45" s="21" t="s">
        <v>17</v>
      </c>
      <c r="D45" s="22">
        <v>36907.285851159708</v>
      </c>
      <c r="E45" s="23">
        <v>12588.417016120156</v>
      </c>
      <c r="F45" s="24">
        <v>-327019.66428862832</v>
      </c>
      <c r="G45" s="25">
        <v>32876.488350740532</v>
      </c>
      <c r="H45" s="26">
        <v>12372</v>
      </c>
      <c r="I45" s="27">
        <v>-351732.9374828916</v>
      </c>
      <c r="J45" s="1">
        <f t="shared" si="0"/>
        <v>25041</v>
      </c>
      <c r="K45" s="28">
        <v>26500</v>
      </c>
      <c r="L45" s="1">
        <f t="shared" si="1"/>
        <v>1459</v>
      </c>
      <c r="M45" s="29">
        <v>630</v>
      </c>
      <c r="N45" s="30" t="b">
        <v>1</v>
      </c>
      <c r="O45" s="31">
        <v>-81</v>
      </c>
      <c r="P45" s="26" t="b">
        <f t="shared" si="2"/>
        <v>0</v>
      </c>
    </row>
    <row r="46" spans="1:16" x14ac:dyDescent="0.25">
      <c r="A46" s="32">
        <v>45</v>
      </c>
      <c r="B46" s="33">
        <v>44693.481481867282</v>
      </c>
      <c r="C46" s="34" t="s">
        <v>20</v>
      </c>
      <c r="D46" s="35">
        <v>36907.285851159708</v>
      </c>
      <c r="E46" s="36">
        <v>12588.417016120156</v>
      </c>
      <c r="F46" s="37">
        <v>-327019.66428862832</v>
      </c>
      <c r="G46" s="38">
        <v>69764.397321579861</v>
      </c>
      <c r="H46" s="39">
        <v>12050</v>
      </c>
      <c r="I46" s="40">
        <v>-335657.72548585641</v>
      </c>
      <c r="J46" s="2">
        <f t="shared" si="0"/>
        <v>33978</v>
      </c>
      <c r="K46" s="41">
        <v>0</v>
      </c>
      <c r="L46" s="2">
        <f t="shared" si="1"/>
        <v>0</v>
      </c>
      <c r="M46" s="42">
        <v>0</v>
      </c>
      <c r="N46" s="43" t="b">
        <v>0</v>
      </c>
      <c r="O46" s="44">
        <v>-89</v>
      </c>
      <c r="P46" s="39" t="b">
        <f t="shared" si="2"/>
        <v>0</v>
      </c>
    </row>
    <row r="47" spans="1:16" x14ac:dyDescent="0.25">
      <c r="A47" s="19">
        <v>46</v>
      </c>
      <c r="B47" s="20">
        <v>44693.482971759258</v>
      </c>
      <c r="C47" s="21" t="s">
        <v>16</v>
      </c>
      <c r="D47" s="22">
        <v>43818.866351454257</v>
      </c>
      <c r="E47" s="23">
        <v>12821.855127299792</v>
      </c>
      <c r="F47" s="24">
        <v>-318920.3888060053</v>
      </c>
      <c r="G47" s="25">
        <v>29805.999043266896</v>
      </c>
      <c r="H47" s="26">
        <v>11187</v>
      </c>
      <c r="I47" s="27">
        <v>-330864.9970057765</v>
      </c>
      <c r="J47" s="1">
        <f t="shared" si="0"/>
        <v>18485</v>
      </c>
      <c r="K47" s="28">
        <v>0</v>
      </c>
      <c r="L47" s="1">
        <f t="shared" si="1"/>
        <v>0</v>
      </c>
      <c r="M47" s="29">
        <v>0</v>
      </c>
      <c r="N47" s="30" t="b">
        <v>0</v>
      </c>
      <c r="O47" s="31">
        <v>-91</v>
      </c>
      <c r="P47" s="26" t="b">
        <f t="shared" si="2"/>
        <v>0</v>
      </c>
    </row>
    <row r="48" spans="1:16" x14ac:dyDescent="0.25">
      <c r="A48" s="32">
        <v>47</v>
      </c>
      <c r="B48" s="33">
        <v>44693.482971759258</v>
      </c>
      <c r="C48" s="34" t="s">
        <v>19</v>
      </c>
      <c r="D48" s="35">
        <v>43818.866351454257</v>
      </c>
      <c r="E48" s="36">
        <v>12821.855127299792</v>
      </c>
      <c r="F48" s="37">
        <v>-318920.3888060053</v>
      </c>
      <c r="G48" s="38">
        <v>66962.713641439259</v>
      </c>
      <c r="H48" s="39">
        <v>11187</v>
      </c>
      <c r="I48" s="40">
        <v>-324977.11831615516</v>
      </c>
      <c r="J48" s="2">
        <f t="shared" si="0"/>
        <v>23979</v>
      </c>
      <c r="K48" s="41">
        <v>25187</v>
      </c>
      <c r="L48" s="2">
        <f t="shared" si="1"/>
        <v>1208</v>
      </c>
      <c r="M48" s="42">
        <v>645</v>
      </c>
      <c r="N48" s="43" t="b">
        <v>1</v>
      </c>
      <c r="O48" s="44">
        <v>-64</v>
      </c>
      <c r="P48" s="39" t="b">
        <f t="shared" si="2"/>
        <v>0</v>
      </c>
    </row>
    <row r="49" spans="1:16" x14ac:dyDescent="0.25">
      <c r="A49" s="19">
        <v>48</v>
      </c>
      <c r="B49" s="20">
        <v>44693.482971759258</v>
      </c>
      <c r="C49" s="21" t="s">
        <v>21</v>
      </c>
      <c r="D49" s="22">
        <v>43818.866351454257</v>
      </c>
      <c r="E49" s="23">
        <v>12821.855127299792</v>
      </c>
      <c r="F49" s="24">
        <v>-318920.3888060053</v>
      </c>
      <c r="G49" s="25">
        <v>74177.481073078248</v>
      </c>
      <c r="H49" s="26">
        <v>11187</v>
      </c>
      <c r="I49" s="27">
        <v>-356447.89152410487</v>
      </c>
      <c r="J49" s="1">
        <f t="shared" si="0"/>
        <v>48297</v>
      </c>
      <c r="K49" s="28">
        <v>0</v>
      </c>
      <c r="L49" s="1">
        <f t="shared" si="1"/>
        <v>0</v>
      </c>
      <c r="M49" s="29">
        <v>0</v>
      </c>
      <c r="N49" s="30" t="b">
        <v>0</v>
      </c>
      <c r="O49" s="31">
        <v>-87</v>
      </c>
      <c r="P49" s="26" t="b">
        <f t="shared" si="2"/>
        <v>0</v>
      </c>
    </row>
    <row r="50" spans="1:16" x14ac:dyDescent="0.25">
      <c r="A50" s="32">
        <v>49</v>
      </c>
      <c r="B50" s="33">
        <v>44693.482971759258</v>
      </c>
      <c r="C50" s="34" t="s">
        <v>20</v>
      </c>
      <c r="D50" s="35">
        <v>43818.866351454257</v>
      </c>
      <c r="E50" s="36">
        <v>12821.855127299792</v>
      </c>
      <c r="F50" s="37">
        <v>-318920.3888060053</v>
      </c>
      <c r="G50" s="38">
        <v>69764.397321579861</v>
      </c>
      <c r="H50" s="39">
        <v>12050</v>
      </c>
      <c r="I50" s="40">
        <v>-335657.72548585641</v>
      </c>
      <c r="J50" s="2">
        <f t="shared" si="0"/>
        <v>30885</v>
      </c>
      <c r="K50" s="41">
        <v>33000</v>
      </c>
      <c r="L50" s="2">
        <f t="shared" si="1"/>
        <v>2115</v>
      </c>
      <c r="M50" s="42">
        <v>750</v>
      </c>
      <c r="N50" s="43" t="b">
        <v>1</v>
      </c>
      <c r="O50" s="44">
        <v>-80</v>
      </c>
      <c r="P50" s="39" t="b">
        <f t="shared" si="2"/>
        <v>0</v>
      </c>
    </row>
    <row r="51" spans="1:16" x14ac:dyDescent="0.25">
      <c r="A51" s="19">
        <v>50</v>
      </c>
      <c r="B51" s="20">
        <v>44693.482971759258</v>
      </c>
      <c r="C51" s="21" t="s">
        <v>16</v>
      </c>
      <c r="D51" s="22">
        <v>43818.866351454257</v>
      </c>
      <c r="E51" s="23">
        <v>12821.855127299792</v>
      </c>
      <c r="F51" s="24">
        <v>-318920.3888060053</v>
      </c>
      <c r="G51" s="25">
        <v>29805.999043266896</v>
      </c>
      <c r="H51" s="26">
        <v>11187</v>
      </c>
      <c r="I51" s="27">
        <v>-330864.9970057765</v>
      </c>
      <c r="J51" s="1">
        <f t="shared" si="0"/>
        <v>18485</v>
      </c>
      <c r="K51" s="28">
        <v>0</v>
      </c>
      <c r="L51" s="1">
        <f t="shared" si="1"/>
        <v>0</v>
      </c>
      <c r="M51" s="29">
        <v>0</v>
      </c>
      <c r="N51" s="30" t="b">
        <v>0</v>
      </c>
      <c r="O51" s="31">
        <v>-91</v>
      </c>
      <c r="P51" s="26" t="b">
        <f t="shared" si="2"/>
        <v>0</v>
      </c>
    </row>
    <row r="52" spans="1:16" x14ac:dyDescent="0.25">
      <c r="A52" s="32">
        <v>51</v>
      </c>
      <c r="B52" s="33">
        <v>44693.482971759258</v>
      </c>
      <c r="C52" s="34" t="s">
        <v>19</v>
      </c>
      <c r="D52" s="35">
        <v>43818.866351454257</v>
      </c>
      <c r="E52" s="36">
        <v>12821.855127299792</v>
      </c>
      <c r="F52" s="37">
        <v>-318920.3888060053</v>
      </c>
      <c r="G52" s="38">
        <v>66962.713641439259</v>
      </c>
      <c r="H52" s="39">
        <v>11187</v>
      </c>
      <c r="I52" s="40">
        <v>-324977.11831615516</v>
      </c>
      <c r="J52" s="2">
        <f t="shared" si="0"/>
        <v>23979</v>
      </c>
      <c r="K52" s="41">
        <v>24750</v>
      </c>
      <c r="L52" s="2">
        <f t="shared" si="1"/>
        <v>771</v>
      </c>
      <c r="M52" s="42">
        <v>525</v>
      </c>
      <c r="N52" s="43" t="b">
        <v>1</v>
      </c>
      <c r="O52" s="44">
        <v>-64</v>
      </c>
      <c r="P52" s="39" t="b">
        <f t="shared" si="2"/>
        <v>0</v>
      </c>
    </row>
    <row r="53" spans="1:16" x14ac:dyDescent="0.25">
      <c r="A53" s="19">
        <v>52</v>
      </c>
      <c r="B53" s="20">
        <v>44693.482971759258</v>
      </c>
      <c r="C53" s="21" t="s">
        <v>21</v>
      </c>
      <c r="D53" s="22">
        <v>43818.866351454257</v>
      </c>
      <c r="E53" s="23">
        <v>12821.855127299792</v>
      </c>
      <c r="F53" s="24">
        <v>-318920.3888060053</v>
      </c>
      <c r="G53" s="25">
        <v>74177.481073078248</v>
      </c>
      <c r="H53" s="26">
        <v>11187</v>
      </c>
      <c r="I53" s="27">
        <v>-356447.89152410487</v>
      </c>
      <c r="J53" s="1">
        <f t="shared" si="0"/>
        <v>48297</v>
      </c>
      <c r="K53" s="28">
        <v>0</v>
      </c>
      <c r="L53" s="1">
        <f t="shared" si="1"/>
        <v>0</v>
      </c>
      <c r="M53" s="29">
        <v>0</v>
      </c>
      <c r="N53" s="30" t="b">
        <v>0</v>
      </c>
      <c r="O53" s="31">
        <v>-87</v>
      </c>
      <c r="P53" s="26" t="b">
        <f t="shared" si="2"/>
        <v>0</v>
      </c>
    </row>
    <row r="54" spans="1:16" x14ac:dyDescent="0.25">
      <c r="A54" s="32">
        <v>53</v>
      </c>
      <c r="B54" s="33">
        <v>44693.482971759258</v>
      </c>
      <c r="C54" s="34" t="s">
        <v>20</v>
      </c>
      <c r="D54" s="35">
        <v>43818.866351454257</v>
      </c>
      <c r="E54" s="36">
        <v>12821.855127299792</v>
      </c>
      <c r="F54" s="37">
        <v>-318920.3888060053</v>
      </c>
      <c r="G54" s="38">
        <v>69764.397321579861</v>
      </c>
      <c r="H54" s="39">
        <v>12050</v>
      </c>
      <c r="I54" s="40">
        <v>-335657.72548585641</v>
      </c>
      <c r="J54" s="2">
        <f t="shared" si="0"/>
        <v>30885</v>
      </c>
      <c r="K54" s="41">
        <v>33000</v>
      </c>
      <c r="L54" s="2">
        <f t="shared" si="1"/>
        <v>2115</v>
      </c>
      <c r="M54" s="42">
        <v>1095</v>
      </c>
      <c r="N54" s="43" t="b">
        <v>1</v>
      </c>
      <c r="O54" s="44">
        <v>-80</v>
      </c>
      <c r="P54" s="39" t="b">
        <f t="shared" si="2"/>
        <v>0</v>
      </c>
    </row>
    <row r="55" spans="1:16" x14ac:dyDescent="0.25">
      <c r="A55" s="19">
        <v>54</v>
      </c>
      <c r="B55" s="20">
        <v>44693.482971759258</v>
      </c>
      <c r="C55" s="21" t="s">
        <v>16</v>
      </c>
      <c r="D55" s="22">
        <v>43818.866351454257</v>
      </c>
      <c r="E55" s="23">
        <v>12821.855127299792</v>
      </c>
      <c r="F55" s="24">
        <v>-318920.3888060053</v>
      </c>
      <c r="G55" s="25">
        <v>29805.999043266896</v>
      </c>
      <c r="H55" s="26">
        <v>11187</v>
      </c>
      <c r="I55" s="27">
        <v>-330864.9970057765</v>
      </c>
      <c r="J55" s="1">
        <f t="shared" si="0"/>
        <v>18485</v>
      </c>
      <c r="K55" s="28">
        <v>0</v>
      </c>
      <c r="L55" s="1">
        <f t="shared" si="1"/>
        <v>0</v>
      </c>
      <c r="M55" s="29">
        <v>0</v>
      </c>
      <c r="N55" s="30" t="b">
        <v>0</v>
      </c>
      <c r="O55" s="31">
        <v>-91</v>
      </c>
      <c r="P55" s="26" t="b">
        <f t="shared" si="2"/>
        <v>0</v>
      </c>
    </row>
    <row r="56" spans="1:16" x14ac:dyDescent="0.25">
      <c r="A56" s="32">
        <v>55</v>
      </c>
      <c r="B56" s="33">
        <v>44693.482971759258</v>
      </c>
      <c r="C56" s="34" t="s">
        <v>19</v>
      </c>
      <c r="D56" s="35">
        <v>43818.866351454257</v>
      </c>
      <c r="E56" s="36">
        <v>12821.855127299792</v>
      </c>
      <c r="F56" s="37">
        <v>-318920.3888060053</v>
      </c>
      <c r="G56" s="38">
        <v>66962.713641439259</v>
      </c>
      <c r="H56" s="39">
        <v>11187</v>
      </c>
      <c r="I56" s="40">
        <v>-324977.11831615516</v>
      </c>
      <c r="J56" s="2">
        <f t="shared" si="0"/>
        <v>23979</v>
      </c>
      <c r="K56" s="41">
        <v>24437</v>
      </c>
      <c r="L56" s="2">
        <f t="shared" si="1"/>
        <v>458</v>
      </c>
      <c r="M56" s="42">
        <v>540</v>
      </c>
      <c r="N56" s="43" t="b">
        <v>1</v>
      </c>
      <c r="O56" s="44">
        <v>-64</v>
      </c>
      <c r="P56" s="39" t="b">
        <f t="shared" si="2"/>
        <v>1</v>
      </c>
    </row>
    <row r="57" spans="1:16" x14ac:dyDescent="0.25">
      <c r="A57" s="19">
        <v>56</v>
      </c>
      <c r="B57" s="20">
        <v>44693.482971759258</v>
      </c>
      <c r="C57" s="21" t="s">
        <v>21</v>
      </c>
      <c r="D57" s="22">
        <v>43818.866351454257</v>
      </c>
      <c r="E57" s="23">
        <v>12821.855127299792</v>
      </c>
      <c r="F57" s="24">
        <v>-318920.3888060053</v>
      </c>
      <c r="G57" s="25">
        <v>74177.481073078248</v>
      </c>
      <c r="H57" s="26">
        <v>11187</v>
      </c>
      <c r="I57" s="27">
        <v>-356447.89152410487</v>
      </c>
      <c r="J57" s="1">
        <f t="shared" si="0"/>
        <v>48297</v>
      </c>
      <c r="K57" s="28">
        <v>0</v>
      </c>
      <c r="L57" s="1">
        <f t="shared" si="1"/>
        <v>0</v>
      </c>
      <c r="M57" s="29">
        <v>0</v>
      </c>
      <c r="N57" s="30" t="b">
        <v>0</v>
      </c>
      <c r="O57" s="31">
        <v>-87</v>
      </c>
      <c r="P57" s="26" t="b">
        <f t="shared" si="2"/>
        <v>0</v>
      </c>
    </row>
    <row r="58" spans="1:16" x14ac:dyDescent="0.25">
      <c r="A58" s="32">
        <v>57</v>
      </c>
      <c r="B58" s="33">
        <v>44693.482971759258</v>
      </c>
      <c r="C58" s="34" t="s">
        <v>20</v>
      </c>
      <c r="D58" s="35">
        <v>43818.866351454257</v>
      </c>
      <c r="E58" s="36">
        <v>12821.855127299792</v>
      </c>
      <c r="F58" s="37">
        <v>-318920.3888060053</v>
      </c>
      <c r="G58" s="38">
        <v>69764.397321579861</v>
      </c>
      <c r="H58" s="39">
        <v>12050</v>
      </c>
      <c r="I58" s="40">
        <v>-335657.72548585641</v>
      </c>
      <c r="J58" s="2">
        <f t="shared" si="0"/>
        <v>30885</v>
      </c>
      <c r="K58" s="41">
        <v>32812</v>
      </c>
      <c r="L58" s="2">
        <f t="shared" si="1"/>
        <v>1927</v>
      </c>
      <c r="M58" s="42">
        <v>1020</v>
      </c>
      <c r="N58" s="43" t="b">
        <v>1</v>
      </c>
      <c r="O58" s="44">
        <v>-80</v>
      </c>
      <c r="P58" s="39" t="b">
        <f t="shared" si="2"/>
        <v>0</v>
      </c>
    </row>
    <row r="59" spans="1:16" x14ac:dyDescent="0.25">
      <c r="A59" s="19">
        <v>58</v>
      </c>
      <c r="B59" s="20">
        <v>44693.482971759258</v>
      </c>
      <c r="C59" s="21" t="s">
        <v>16</v>
      </c>
      <c r="D59" s="22">
        <v>43818.866351454257</v>
      </c>
      <c r="E59" s="23">
        <v>12821.855127299792</v>
      </c>
      <c r="F59" s="24">
        <v>-318920.3888060053</v>
      </c>
      <c r="G59" s="25">
        <v>29805.999043266896</v>
      </c>
      <c r="H59" s="26">
        <v>11187</v>
      </c>
      <c r="I59" s="27">
        <v>-330864.9970057765</v>
      </c>
      <c r="J59" s="1">
        <f t="shared" si="0"/>
        <v>18485</v>
      </c>
      <c r="K59" s="28">
        <v>0</v>
      </c>
      <c r="L59" s="1">
        <f t="shared" si="1"/>
        <v>0</v>
      </c>
      <c r="M59" s="29">
        <v>0</v>
      </c>
      <c r="N59" s="30" t="b">
        <v>0</v>
      </c>
      <c r="O59" s="31">
        <v>-91</v>
      </c>
      <c r="P59" s="26" t="b">
        <f t="shared" si="2"/>
        <v>0</v>
      </c>
    </row>
    <row r="60" spans="1:16" x14ac:dyDescent="0.25">
      <c r="A60" s="32">
        <v>59</v>
      </c>
      <c r="B60" s="33">
        <v>44693.482971759258</v>
      </c>
      <c r="C60" s="34" t="s">
        <v>19</v>
      </c>
      <c r="D60" s="35">
        <v>43818.866351454257</v>
      </c>
      <c r="E60" s="36">
        <v>12821.855127299792</v>
      </c>
      <c r="F60" s="37">
        <v>-318920.3888060053</v>
      </c>
      <c r="G60" s="38">
        <v>66962.713641439259</v>
      </c>
      <c r="H60" s="39">
        <v>11187</v>
      </c>
      <c r="I60" s="40">
        <v>-324977.11831615516</v>
      </c>
      <c r="J60" s="2">
        <f t="shared" si="0"/>
        <v>23979</v>
      </c>
      <c r="K60" s="41">
        <v>24750</v>
      </c>
      <c r="L60" s="2">
        <f t="shared" si="1"/>
        <v>771</v>
      </c>
      <c r="M60" s="42">
        <v>660</v>
      </c>
      <c r="N60" s="43" t="b">
        <v>1</v>
      </c>
      <c r="O60" s="44">
        <v>-64</v>
      </c>
      <c r="P60" s="39" t="b">
        <f t="shared" si="2"/>
        <v>0</v>
      </c>
    </row>
    <row r="61" spans="1:16" x14ac:dyDescent="0.25">
      <c r="A61" s="19">
        <v>60</v>
      </c>
      <c r="B61" s="20">
        <v>44693.482971759258</v>
      </c>
      <c r="C61" s="21" t="s">
        <v>21</v>
      </c>
      <c r="D61" s="22">
        <v>43818.866351454257</v>
      </c>
      <c r="E61" s="23">
        <v>12821.855127299792</v>
      </c>
      <c r="F61" s="24">
        <v>-318920.3888060053</v>
      </c>
      <c r="G61" s="25">
        <v>74177.481073078248</v>
      </c>
      <c r="H61" s="26">
        <v>11187</v>
      </c>
      <c r="I61" s="27">
        <v>-356447.89152410487</v>
      </c>
      <c r="J61" s="1">
        <f t="shared" si="0"/>
        <v>48297</v>
      </c>
      <c r="K61" s="28">
        <v>0</v>
      </c>
      <c r="L61" s="1">
        <f t="shared" si="1"/>
        <v>0</v>
      </c>
      <c r="M61" s="29">
        <v>0</v>
      </c>
      <c r="N61" s="30" t="b">
        <v>0</v>
      </c>
      <c r="O61" s="31">
        <v>-87</v>
      </c>
      <c r="P61" s="26" t="b">
        <f t="shared" si="2"/>
        <v>0</v>
      </c>
    </row>
    <row r="62" spans="1:16" x14ac:dyDescent="0.25">
      <c r="A62" s="32">
        <v>61</v>
      </c>
      <c r="B62" s="33">
        <v>44693.482971759258</v>
      </c>
      <c r="C62" s="34" t="s">
        <v>20</v>
      </c>
      <c r="D62" s="35">
        <v>43818.866351454257</v>
      </c>
      <c r="E62" s="36">
        <v>12821.855127299792</v>
      </c>
      <c r="F62" s="37">
        <v>-318920.3888060053</v>
      </c>
      <c r="G62" s="38">
        <v>69764.397321579861</v>
      </c>
      <c r="H62" s="39">
        <v>12050</v>
      </c>
      <c r="I62" s="40">
        <v>-335657.72548585641</v>
      </c>
      <c r="J62" s="2">
        <f t="shared" si="0"/>
        <v>30885</v>
      </c>
      <c r="K62" s="41">
        <v>32812</v>
      </c>
      <c r="L62" s="2">
        <f t="shared" si="1"/>
        <v>1927</v>
      </c>
      <c r="M62" s="42">
        <v>885</v>
      </c>
      <c r="N62" s="43" t="b">
        <v>1</v>
      </c>
      <c r="O62" s="44">
        <v>-80</v>
      </c>
      <c r="P62" s="39" t="b">
        <f t="shared" si="2"/>
        <v>0</v>
      </c>
    </row>
    <row r="63" spans="1:16" x14ac:dyDescent="0.25">
      <c r="A63" s="19">
        <v>62</v>
      </c>
      <c r="B63" s="20">
        <v>44693.482971759258</v>
      </c>
      <c r="C63" s="21" t="s">
        <v>16</v>
      </c>
      <c r="D63" s="22">
        <v>43818.866351454257</v>
      </c>
      <c r="E63" s="23">
        <v>12821.855127299792</v>
      </c>
      <c r="F63" s="24">
        <v>-318920.3888060053</v>
      </c>
      <c r="G63" s="25">
        <v>29805.999043266896</v>
      </c>
      <c r="H63" s="26">
        <v>11187</v>
      </c>
      <c r="I63" s="27">
        <v>-330864.9970057765</v>
      </c>
      <c r="J63" s="1">
        <f t="shared" si="0"/>
        <v>18485</v>
      </c>
      <c r="K63" s="28">
        <v>0</v>
      </c>
      <c r="L63" s="1">
        <f t="shared" si="1"/>
        <v>0</v>
      </c>
      <c r="M63" s="29">
        <v>0</v>
      </c>
      <c r="N63" s="30" t="b">
        <v>0</v>
      </c>
      <c r="O63" s="31">
        <v>-91</v>
      </c>
      <c r="P63" s="26" t="b">
        <f t="shared" si="2"/>
        <v>0</v>
      </c>
    </row>
    <row r="64" spans="1:16" x14ac:dyDescent="0.25">
      <c r="A64" s="32">
        <v>63</v>
      </c>
      <c r="B64" s="33">
        <v>44693.482971759258</v>
      </c>
      <c r="C64" s="34" t="s">
        <v>19</v>
      </c>
      <c r="D64" s="35">
        <v>43818.866351454257</v>
      </c>
      <c r="E64" s="36">
        <v>12821.855127299792</v>
      </c>
      <c r="F64" s="37">
        <v>-318920.3888060053</v>
      </c>
      <c r="G64" s="38">
        <v>66962.713641439259</v>
      </c>
      <c r="H64" s="39">
        <v>11187</v>
      </c>
      <c r="I64" s="40">
        <v>-324977.11831615516</v>
      </c>
      <c r="J64" s="2">
        <f t="shared" si="0"/>
        <v>23979</v>
      </c>
      <c r="K64" s="41">
        <v>24750</v>
      </c>
      <c r="L64" s="2">
        <f t="shared" si="1"/>
        <v>771</v>
      </c>
      <c r="M64" s="42">
        <v>675</v>
      </c>
      <c r="N64" s="43" t="b">
        <v>1</v>
      </c>
      <c r="O64" s="44">
        <v>-64</v>
      </c>
      <c r="P64" s="39" t="b">
        <f t="shared" si="2"/>
        <v>0</v>
      </c>
    </row>
    <row r="65" spans="1:16" x14ac:dyDescent="0.25">
      <c r="A65" s="19">
        <v>64</v>
      </c>
      <c r="B65" s="20">
        <v>44693.482971759258</v>
      </c>
      <c r="C65" s="21" t="s">
        <v>21</v>
      </c>
      <c r="D65" s="22">
        <v>43818.866351454257</v>
      </c>
      <c r="E65" s="23">
        <v>12821.855127299792</v>
      </c>
      <c r="F65" s="24">
        <v>-318920.3888060053</v>
      </c>
      <c r="G65" s="25">
        <v>74177.481073078248</v>
      </c>
      <c r="H65" s="26">
        <v>11187</v>
      </c>
      <c r="I65" s="27">
        <v>-356447.89152410487</v>
      </c>
      <c r="J65" s="1">
        <f t="shared" si="0"/>
        <v>48297</v>
      </c>
      <c r="K65" s="28">
        <v>0</v>
      </c>
      <c r="L65" s="1">
        <f t="shared" si="1"/>
        <v>0</v>
      </c>
      <c r="M65" s="29">
        <v>0</v>
      </c>
      <c r="N65" s="30" t="b">
        <v>0</v>
      </c>
      <c r="O65" s="31">
        <v>-87</v>
      </c>
      <c r="P65" s="26" t="b">
        <f t="shared" si="2"/>
        <v>0</v>
      </c>
    </row>
    <row r="66" spans="1:16" x14ac:dyDescent="0.25">
      <c r="A66" s="32">
        <v>65</v>
      </c>
      <c r="B66" s="33">
        <v>44693.482971759258</v>
      </c>
      <c r="C66" s="34" t="s">
        <v>20</v>
      </c>
      <c r="D66" s="35">
        <v>43818.866351454257</v>
      </c>
      <c r="E66" s="36">
        <v>12821.855127299792</v>
      </c>
      <c r="F66" s="37">
        <v>-318920.3888060053</v>
      </c>
      <c r="G66" s="38">
        <v>69764.397321579861</v>
      </c>
      <c r="H66" s="39">
        <v>12050</v>
      </c>
      <c r="I66" s="40">
        <v>-335657.72548585641</v>
      </c>
      <c r="J66" s="2">
        <f t="shared" ref="J66:J129" si="3">ROUND(SQRT((G66-D66)^2+(H66-E66)^2+(I66-F66)^2),0)</f>
        <v>30885</v>
      </c>
      <c r="K66" s="41">
        <v>33125</v>
      </c>
      <c r="L66" s="2">
        <f t="shared" ref="L66:L129" si="4">ROUND(IF(N66,K66-J66,0),1)</f>
        <v>2240</v>
      </c>
      <c r="M66" s="42">
        <v>735</v>
      </c>
      <c r="N66" s="43" t="b">
        <v>1</v>
      </c>
      <c r="O66" s="44">
        <v>-80</v>
      </c>
      <c r="P66" s="39" t="b">
        <f t="shared" ref="P66:P129" si="5">ABS($L66)-$M66&lt;0</f>
        <v>0</v>
      </c>
    </row>
    <row r="67" spans="1:16" x14ac:dyDescent="0.25">
      <c r="A67" s="19">
        <v>66</v>
      </c>
      <c r="B67" s="20">
        <v>44693.483453125002</v>
      </c>
      <c r="C67" s="21" t="s">
        <v>16</v>
      </c>
      <c r="D67" s="22">
        <v>50282.355008671017</v>
      </c>
      <c r="E67" s="23">
        <v>13019.648047409179</v>
      </c>
      <c r="F67" s="24">
        <v>-317185.22308557032</v>
      </c>
      <c r="G67" s="25">
        <v>29805.999043266896</v>
      </c>
      <c r="H67" s="26">
        <v>11187</v>
      </c>
      <c r="I67" s="27">
        <v>-330864.9970057765</v>
      </c>
      <c r="J67" s="1">
        <f t="shared" si="3"/>
        <v>24694</v>
      </c>
      <c r="K67" s="28">
        <v>0</v>
      </c>
      <c r="L67" s="1">
        <f t="shared" si="4"/>
        <v>0</v>
      </c>
      <c r="M67" s="29">
        <v>0</v>
      </c>
      <c r="N67" s="30" t="b">
        <v>0</v>
      </c>
      <c r="O67" s="31">
        <v>-88</v>
      </c>
      <c r="P67" s="26" t="b">
        <f t="shared" si="5"/>
        <v>0</v>
      </c>
    </row>
    <row r="68" spans="1:16" x14ac:dyDescent="0.25">
      <c r="A68" s="32">
        <v>67</v>
      </c>
      <c r="B68" s="33">
        <v>44693.483453125002</v>
      </c>
      <c r="C68" s="34" t="s">
        <v>19</v>
      </c>
      <c r="D68" s="35">
        <v>50282.355008671017</v>
      </c>
      <c r="E68" s="36">
        <v>13019.648047409179</v>
      </c>
      <c r="F68" s="37">
        <v>-317185.22308557032</v>
      </c>
      <c r="G68" s="38">
        <v>66962.713641439259</v>
      </c>
      <c r="H68" s="39">
        <v>11187</v>
      </c>
      <c r="I68" s="40">
        <v>-324977.11831615516</v>
      </c>
      <c r="J68" s="2">
        <f t="shared" si="3"/>
        <v>18502</v>
      </c>
      <c r="K68" s="41">
        <v>20375</v>
      </c>
      <c r="L68" s="2">
        <f t="shared" si="4"/>
        <v>1873</v>
      </c>
      <c r="M68" s="42">
        <v>615</v>
      </c>
      <c r="N68" s="43" t="b">
        <v>1</v>
      </c>
      <c r="O68" s="44">
        <v>-67</v>
      </c>
      <c r="P68" s="39" t="b">
        <f t="shared" si="5"/>
        <v>0</v>
      </c>
    </row>
    <row r="69" spans="1:16" x14ac:dyDescent="0.25">
      <c r="A69" s="19">
        <v>68</v>
      </c>
      <c r="B69" s="20">
        <v>44693.483453125002</v>
      </c>
      <c r="C69" s="21" t="s">
        <v>21</v>
      </c>
      <c r="D69" s="22">
        <v>50282.355008671017</v>
      </c>
      <c r="E69" s="23">
        <v>13019.648047409179</v>
      </c>
      <c r="F69" s="24">
        <v>-317185.22308557032</v>
      </c>
      <c r="G69" s="25">
        <v>74177.481073078248</v>
      </c>
      <c r="H69" s="26">
        <v>11187</v>
      </c>
      <c r="I69" s="27">
        <v>-356447.89152410487</v>
      </c>
      <c r="J69" s="1">
        <f t="shared" si="3"/>
        <v>45999</v>
      </c>
      <c r="K69" s="28">
        <v>53812</v>
      </c>
      <c r="L69" s="1">
        <f t="shared" si="4"/>
        <v>7813</v>
      </c>
      <c r="M69" s="29">
        <v>0</v>
      </c>
      <c r="N69" s="30" t="b">
        <v>1</v>
      </c>
      <c r="O69" s="31">
        <v>-90</v>
      </c>
      <c r="P69" s="26" t="b">
        <f t="shared" si="5"/>
        <v>0</v>
      </c>
    </row>
    <row r="70" spans="1:16" x14ac:dyDescent="0.25">
      <c r="A70" s="32">
        <v>69</v>
      </c>
      <c r="B70" s="33">
        <v>44693.483453125002</v>
      </c>
      <c r="C70" s="34" t="s">
        <v>20</v>
      </c>
      <c r="D70" s="35">
        <v>50282.355008671017</v>
      </c>
      <c r="E70" s="36">
        <v>13019.648047409179</v>
      </c>
      <c r="F70" s="37">
        <v>-317185.22308557032</v>
      </c>
      <c r="G70" s="38">
        <v>69764.397321579861</v>
      </c>
      <c r="H70" s="39">
        <v>12050</v>
      </c>
      <c r="I70" s="40">
        <v>-335657.72548585641</v>
      </c>
      <c r="J70" s="2">
        <f t="shared" si="3"/>
        <v>26865</v>
      </c>
      <c r="K70" s="41">
        <v>29500</v>
      </c>
      <c r="L70" s="2">
        <f t="shared" si="4"/>
        <v>2635</v>
      </c>
      <c r="M70" s="42">
        <v>675</v>
      </c>
      <c r="N70" s="43" t="b">
        <v>1</v>
      </c>
      <c r="O70" s="44">
        <v>-71</v>
      </c>
      <c r="P70" s="39" t="b">
        <f t="shared" si="5"/>
        <v>0</v>
      </c>
    </row>
    <row r="71" spans="1:16" x14ac:dyDescent="0.25">
      <c r="A71" s="19">
        <v>70</v>
      </c>
      <c r="B71" s="20">
        <v>44693.483453125002</v>
      </c>
      <c r="C71" s="21" t="s">
        <v>16</v>
      </c>
      <c r="D71" s="22">
        <v>50282.355008671017</v>
      </c>
      <c r="E71" s="23">
        <v>13019.648047409179</v>
      </c>
      <c r="F71" s="24">
        <v>-317185.22308557032</v>
      </c>
      <c r="G71" s="25">
        <v>29805.999043266896</v>
      </c>
      <c r="H71" s="26">
        <v>11187</v>
      </c>
      <c r="I71" s="27">
        <v>-330864.9970057765</v>
      </c>
      <c r="J71" s="1">
        <f t="shared" si="3"/>
        <v>24694</v>
      </c>
      <c r="K71" s="28">
        <v>0</v>
      </c>
      <c r="L71" s="1">
        <f t="shared" si="4"/>
        <v>0</v>
      </c>
      <c r="M71" s="29">
        <v>0</v>
      </c>
      <c r="N71" s="30" t="b">
        <v>0</v>
      </c>
      <c r="O71" s="31">
        <v>-88</v>
      </c>
      <c r="P71" s="26" t="b">
        <f t="shared" si="5"/>
        <v>0</v>
      </c>
    </row>
    <row r="72" spans="1:16" x14ac:dyDescent="0.25">
      <c r="A72" s="32">
        <v>71</v>
      </c>
      <c r="B72" s="33">
        <v>44693.483453125002</v>
      </c>
      <c r="C72" s="34" t="s">
        <v>19</v>
      </c>
      <c r="D72" s="35">
        <v>50282.355008671017</v>
      </c>
      <c r="E72" s="36">
        <v>13019.648047409179</v>
      </c>
      <c r="F72" s="37">
        <v>-317185.22308557032</v>
      </c>
      <c r="G72" s="38">
        <v>66962.713641439259</v>
      </c>
      <c r="H72" s="39">
        <v>11187</v>
      </c>
      <c r="I72" s="40">
        <v>-324977.11831615516</v>
      </c>
      <c r="J72" s="2">
        <f t="shared" si="3"/>
        <v>18502</v>
      </c>
      <c r="K72" s="41">
        <v>19000</v>
      </c>
      <c r="L72" s="2">
        <f t="shared" si="4"/>
        <v>498</v>
      </c>
      <c r="M72" s="42">
        <v>750</v>
      </c>
      <c r="N72" s="43" t="b">
        <v>1</v>
      </c>
      <c r="O72" s="44">
        <v>-67</v>
      </c>
      <c r="P72" s="39" t="b">
        <f t="shared" si="5"/>
        <v>1</v>
      </c>
    </row>
    <row r="73" spans="1:16" x14ac:dyDescent="0.25">
      <c r="A73" s="19">
        <v>72</v>
      </c>
      <c r="B73" s="20">
        <v>44693.483453125002</v>
      </c>
      <c r="C73" s="21" t="s">
        <v>21</v>
      </c>
      <c r="D73" s="22">
        <v>50282.355008671017</v>
      </c>
      <c r="E73" s="23">
        <v>13019.648047409179</v>
      </c>
      <c r="F73" s="24">
        <v>-317185.22308557032</v>
      </c>
      <c r="G73" s="25">
        <v>74177.481073078248</v>
      </c>
      <c r="H73" s="26">
        <v>11187</v>
      </c>
      <c r="I73" s="27">
        <v>-356447.89152410487</v>
      </c>
      <c r="J73" s="1">
        <f t="shared" si="3"/>
        <v>45999</v>
      </c>
      <c r="K73" s="28">
        <v>51562</v>
      </c>
      <c r="L73" s="1">
        <f t="shared" si="4"/>
        <v>5563</v>
      </c>
      <c r="M73" s="29">
        <v>1050</v>
      </c>
      <c r="N73" s="30" t="b">
        <v>1</v>
      </c>
      <c r="O73" s="31">
        <v>-90</v>
      </c>
      <c r="P73" s="26" t="b">
        <f t="shared" si="5"/>
        <v>0</v>
      </c>
    </row>
    <row r="74" spans="1:16" x14ac:dyDescent="0.25">
      <c r="A74" s="32">
        <v>73</v>
      </c>
      <c r="B74" s="33">
        <v>44693.483453125002</v>
      </c>
      <c r="C74" s="34" t="s">
        <v>20</v>
      </c>
      <c r="D74" s="35">
        <v>50282.355008671017</v>
      </c>
      <c r="E74" s="36">
        <v>13019.648047409179</v>
      </c>
      <c r="F74" s="37">
        <v>-317185.22308557032</v>
      </c>
      <c r="G74" s="38">
        <v>69764.397321579861</v>
      </c>
      <c r="H74" s="39">
        <v>12050</v>
      </c>
      <c r="I74" s="40">
        <v>-335657.72548585641</v>
      </c>
      <c r="J74" s="2">
        <f t="shared" si="3"/>
        <v>26865</v>
      </c>
      <c r="K74" s="41">
        <v>37000</v>
      </c>
      <c r="L74" s="2">
        <f t="shared" si="4"/>
        <v>10135</v>
      </c>
      <c r="M74" s="42">
        <v>630</v>
      </c>
      <c r="N74" s="43" t="b">
        <v>1</v>
      </c>
      <c r="O74" s="44">
        <v>-71</v>
      </c>
      <c r="P74" s="39" t="b">
        <f t="shared" si="5"/>
        <v>0</v>
      </c>
    </row>
    <row r="75" spans="1:16" x14ac:dyDescent="0.25">
      <c r="A75" s="19">
        <v>74</v>
      </c>
      <c r="B75" s="20">
        <v>44693.483453125002</v>
      </c>
      <c r="C75" s="21" t="s">
        <v>16</v>
      </c>
      <c r="D75" s="22">
        <v>50282.355008671017</v>
      </c>
      <c r="E75" s="23">
        <v>13019.648047409179</v>
      </c>
      <c r="F75" s="24">
        <v>-317185.22308557032</v>
      </c>
      <c r="G75" s="25">
        <v>29805.999043266896</v>
      </c>
      <c r="H75" s="26">
        <v>11187</v>
      </c>
      <c r="I75" s="27">
        <v>-330864.9970057765</v>
      </c>
      <c r="J75" s="1">
        <f t="shared" si="3"/>
        <v>24694</v>
      </c>
      <c r="K75" s="28">
        <v>0</v>
      </c>
      <c r="L75" s="1">
        <f t="shared" si="4"/>
        <v>0</v>
      </c>
      <c r="M75" s="29">
        <v>0</v>
      </c>
      <c r="N75" s="30" t="b">
        <v>0</v>
      </c>
      <c r="O75" s="31">
        <v>-88</v>
      </c>
      <c r="P75" s="26" t="b">
        <f t="shared" si="5"/>
        <v>0</v>
      </c>
    </row>
    <row r="76" spans="1:16" x14ac:dyDescent="0.25">
      <c r="A76" s="32">
        <v>75</v>
      </c>
      <c r="B76" s="33">
        <v>44693.483453125002</v>
      </c>
      <c r="C76" s="34" t="s">
        <v>19</v>
      </c>
      <c r="D76" s="35">
        <v>50282.355008671017</v>
      </c>
      <c r="E76" s="36">
        <v>13019.648047409179</v>
      </c>
      <c r="F76" s="37">
        <v>-317185.22308557032</v>
      </c>
      <c r="G76" s="38">
        <v>66962.713641439259</v>
      </c>
      <c r="H76" s="39">
        <v>11187</v>
      </c>
      <c r="I76" s="40">
        <v>-324977.11831615516</v>
      </c>
      <c r="J76" s="2">
        <f t="shared" si="3"/>
        <v>18502</v>
      </c>
      <c r="K76" s="41">
        <v>20500</v>
      </c>
      <c r="L76" s="2">
        <f t="shared" si="4"/>
        <v>1998</v>
      </c>
      <c r="M76" s="42">
        <v>705</v>
      </c>
      <c r="N76" s="43" t="b">
        <v>1</v>
      </c>
      <c r="O76" s="44">
        <v>-67</v>
      </c>
      <c r="P76" s="39" t="b">
        <f t="shared" si="5"/>
        <v>0</v>
      </c>
    </row>
    <row r="77" spans="1:16" x14ac:dyDescent="0.25">
      <c r="A77" s="19">
        <v>76</v>
      </c>
      <c r="B77" s="20">
        <v>44693.483453125002</v>
      </c>
      <c r="C77" s="21" t="s">
        <v>21</v>
      </c>
      <c r="D77" s="22">
        <v>50282.355008671017</v>
      </c>
      <c r="E77" s="23">
        <v>13019.648047409179</v>
      </c>
      <c r="F77" s="24">
        <v>-317185.22308557032</v>
      </c>
      <c r="G77" s="25">
        <v>74177.481073078248</v>
      </c>
      <c r="H77" s="26">
        <v>11187</v>
      </c>
      <c r="I77" s="27">
        <v>-356447.89152410487</v>
      </c>
      <c r="J77" s="1">
        <f t="shared" si="3"/>
        <v>45999</v>
      </c>
      <c r="K77" s="28">
        <v>0</v>
      </c>
      <c r="L77" s="1">
        <f t="shared" si="4"/>
        <v>0</v>
      </c>
      <c r="M77" s="29">
        <v>0</v>
      </c>
      <c r="N77" s="30" t="b">
        <v>0</v>
      </c>
      <c r="O77" s="31">
        <v>-90</v>
      </c>
      <c r="P77" s="26" t="b">
        <f t="shared" si="5"/>
        <v>0</v>
      </c>
    </row>
    <row r="78" spans="1:16" x14ac:dyDescent="0.25">
      <c r="A78" s="32">
        <v>77</v>
      </c>
      <c r="B78" s="33">
        <v>44693.483453125002</v>
      </c>
      <c r="C78" s="34" t="s">
        <v>20</v>
      </c>
      <c r="D78" s="35">
        <v>50282.355008671017</v>
      </c>
      <c r="E78" s="36">
        <v>13019.648047409179</v>
      </c>
      <c r="F78" s="37">
        <v>-317185.22308557032</v>
      </c>
      <c r="G78" s="38">
        <v>69764.397321579861</v>
      </c>
      <c r="H78" s="39">
        <v>12050</v>
      </c>
      <c r="I78" s="40">
        <v>-335657.72548585641</v>
      </c>
      <c r="J78" s="2">
        <f t="shared" si="3"/>
        <v>26865</v>
      </c>
      <c r="K78" s="41">
        <v>37000</v>
      </c>
      <c r="L78" s="2">
        <f t="shared" si="4"/>
        <v>10135</v>
      </c>
      <c r="M78" s="42">
        <v>915</v>
      </c>
      <c r="N78" s="43" t="b">
        <v>1</v>
      </c>
      <c r="O78" s="44">
        <v>-71</v>
      </c>
      <c r="P78" s="39" t="b">
        <f t="shared" si="5"/>
        <v>0</v>
      </c>
    </row>
    <row r="79" spans="1:16" x14ac:dyDescent="0.25">
      <c r="A79" s="19">
        <v>78</v>
      </c>
      <c r="B79" s="20">
        <v>44693.483453125002</v>
      </c>
      <c r="C79" s="21" t="s">
        <v>16</v>
      </c>
      <c r="D79" s="22">
        <v>50282.355008671017</v>
      </c>
      <c r="E79" s="23">
        <v>13019.648047409179</v>
      </c>
      <c r="F79" s="24">
        <v>-317185.22308557032</v>
      </c>
      <c r="G79" s="25">
        <v>29805.999043266896</v>
      </c>
      <c r="H79" s="26">
        <v>11187</v>
      </c>
      <c r="I79" s="27">
        <v>-330864.9970057765</v>
      </c>
      <c r="J79" s="1">
        <f t="shared" si="3"/>
        <v>24694</v>
      </c>
      <c r="K79" s="28">
        <v>0</v>
      </c>
      <c r="L79" s="1">
        <f t="shared" si="4"/>
        <v>0</v>
      </c>
      <c r="M79" s="29">
        <v>0</v>
      </c>
      <c r="N79" s="30" t="b">
        <v>0</v>
      </c>
      <c r="O79" s="31">
        <v>-88</v>
      </c>
      <c r="P79" s="26" t="b">
        <f t="shared" si="5"/>
        <v>0</v>
      </c>
    </row>
    <row r="80" spans="1:16" x14ac:dyDescent="0.25">
      <c r="A80" s="32">
        <v>79</v>
      </c>
      <c r="B80" s="33">
        <v>44693.483453125002</v>
      </c>
      <c r="C80" s="34" t="s">
        <v>19</v>
      </c>
      <c r="D80" s="35">
        <v>50282.355008671017</v>
      </c>
      <c r="E80" s="36">
        <v>13019.648047409179</v>
      </c>
      <c r="F80" s="37">
        <v>-317185.22308557032</v>
      </c>
      <c r="G80" s="38">
        <v>66962.713641439259</v>
      </c>
      <c r="H80" s="39">
        <v>11187</v>
      </c>
      <c r="I80" s="40">
        <v>-324977.11831615516</v>
      </c>
      <c r="J80" s="2">
        <f t="shared" si="3"/>
        <v>18502</v>
      </c>
      <c r="K80" s="41">
        <v>19937</v>
      </c>
      <c r="L80" s="2">
        <f t="shared" si="4"/>
        <v>1435</v>
      </c>
      <c r="M80" s="42">
        <v>705</v>
      </c>
      <c r="N80" s="43" t="b">
        <v>1</v>
      </c>
      <c r="O80" s="44">
        <v>-67</v>
      </c>
      <c r="P80" s="39" t="b">
        <f t="shared" si="5"/>
        <v>0</v>
      </c>
    </row>
    <row r="81" spans="1:16" x14ac:dyDescent="0.25">
      <c r="A81" s="19">
        <v>80</v>
      </c>
      <c r="B81" s="20">
        <v>44693.483453125002</v>
      </c>
      <c r="C81" s="21" t="s">
        <v>21</v>
      </c>
      <c r="D81" s="22">
        <v>50282.355008671017</v>
      </c>
      <c r="E81" s="23">
        <v>13019.648047409179</v>
      </c>
      <c r="F81" s="24">
        <v>-317185.22308557032</v>
      </c>
      <c r="G81" s="25">
        <v>74177.481073078248</v>
      </c>
      <c r="H81" s="26">
        <v>11187</v>
      </c>
      <c r="I81" s="27">
        <v>-356447.89152410487</v>
      </c>
      <c r="J81" s="1">
        <f t="shared" si="3"/>
        <v>45999</v>
      </c>
      <c r="K81" s="28">
        <v>0</v>
      </c>
      <c r="L81" s="1">
        <f t="shared" si="4"/>
        <v>0</v>
      </c>
      <c r="M81" s="29">
        <v>0</v>
      </c>
      <c r="N81" s="30" t="b">
        <v>0</v>
      </c>
      <c r="O81" s="31">
        <v>-90</v>
      </c>
      <c r="P81" s="26" t="b">
        <f t="shared" si="5"/>
        <v>0</v>
      </c>
    </row>
    <row r="82" spans="1:16" x14ac:dyDescent="0.25">
      <c r="A82" s="32">
        <v>81</v>
      </c>
      <c r="B82" s="33">
        <v>44693.483453125002</v>
      </c>
      <c r="C82" s="34" t="s">
        <v>20</v>
      </c>
      <c r="D82" s="35">
        <v>50282.355008671017</v>
      </c>
      <c r="E82" s="36">
        <v>13019.648047409179</v>
      </c>
      <c r="F82" s="37">
        <v>-317185.22308557032</v>
      </c>
      <c r="G82" s="38">
        <v>69764.397321579861</v>
      </c>
      <c r="H82" s="39">
        <v>12050</v>
      </c>
      <c r="I82" s="40">
        <v>-335657.72548585641</v>
      </c>
      <c r="J82" s="2">
        <f t="shared" si="3"/>
        <v>26865</v>
      </c>
      <c r="K82" s="41">
        <v>35812</v>
      </c>
      <c r="L82" s="2">
        <f t="shared" si="4"/>
        <v>8947</v>
      </c>
      <c r="M82" s="42">
        <v>1635</v>
      </c>
      <c r="N82" s="43" t="b">
        <v>1</v>
      </c>
      <c r="O82" s="44">
        <v>-71</v>
      </c>
      <c r="P82" s="39" t="b">
        <f t="shared" si="5"/>
        <v>0</v>
      </c>
    </row>
    <row r="83" spans="1:16" x14ac:dyDescent="0.25">
      <c r="A83" s="19">
        <v>82</v>
      </c>
      <c r="B83" s="20">
        <v>44693.483453125002</v>
      </c>
      <c r="C83" s="21" t="s">
        <v>16</v>
      </c>
      <c r="D83" s="22">
        <v>50282.355008671017</v>
      </c>
      <c r="E83" s="23">
        <v>13019.648047409179</v>
      </c>
      <c r="F83" s="24">
        <v>-317185.22308557032</v>
      </c>
      <c r="G83" s="25">
        <v>29805.999043266896</v>
      </c>
      <c r="H83" s="26">
        <v>11187</v>
      </c>
      <c r="I83" s="27">
        <v>-330864.9970057765</v>
      </c>
      <c r="J83" s="1">
        <f t="shared" si="3"/>
        <v>24694</v>
      </c>
      <c r="K83" s="28">
        <v>0</v>
      </c>
      <c r="L83" s="1">
        <f t="shared" si="4"/>
        <v>0</v>
      </c>
      <c r="M83" s="29">
        <v>0</v>
      </c>
      <c r="N83" s="30" t="b">
        <v>0</v>
      </c>
      <c r="O83" s="31">
        <v>-88</v>
      </c>
      <c r="P83" s="26" t="b">
        <f t="shared" si="5"/>
        <v>0</v>
      </c>
    </row>
    <row r="84" spans="1:16" x14ac:dyDescent="0.25">
      <c r="A84" s="32">
        <v>83</v>
      </c>
      <c r="B84" s="33">
        <v>44693.483453125002</v>
      </c>
      <c r="C84" s="34" t="s">
        <v>19</v>
      </c>
      <c r="D84" s="35">
        <v>50282.355008671017</v>
      </c>
      <c r="E84" s="36">
        <v>13019.648047409179</v>
      </c>
      <c r="F84" s="37">
        <v>-317185.22308557032</v>
      </c>
      <c r="G84" s="38">
        <v>66962.713641439259</v>
      </c>
      <c r="H84" s="39">
        <v>11187</v>
      </c>
      <c r="I84" s="40">
        <v>-324977.11831615516</v>
      </c>
      <c r="J84" s="2">
        <f t="shared" si="3"/>
        <v>18502</v>
      </c>
      <c r="K84" s="41">
        <v>19750</v>
      </c>
      <c r="L84" s="2">
        <f t="shared" si="4"/>
        <v>1248</v>
      </c>
      <c r="M84" s="42">
        <v>735</v>
      </c>
      <c r="N84" s="43" t="b">
        <v>1</v>
      </c>
      <c r="O84" s="44">
        <v>-67</v>
      </c>
      <c r="P84" s="39" t="b">
        <f t="shared" si="5"/>
        <v>0</v>
      </c>
    </row>
    <row r="85" spans="1:16" x14ac:dyDescent="0.25">
      <c r="A85" s="19">
        <v>84</v>
      </c>
      <c r="B85" s="20">
        <v>44693.483453125002</v>
      </c>
      <c r="C85" s="21" t="s">
        <v>21</v>
      </c>
      <c r="D85" s="22">
        <v>50282.355008671017</v>
      </c>
      <c r="E85" s="23">
        <v>13019.648047409179</v>
      </c>
      <c r="F85" s="24">
        <v>-317185.22308557032</v>
      </c>
      <c r="G85" s="25">
        <v>74177.481073078248</v>
      </c>
      <c r="H85" s="26">
        <v>11187</v>
      </c>
      <c r="I85" s="27">
        <v>-356447.89152410487</v>
      </c>
      <c r="J85" s="1">
        <f t="shared" si="3"/>
        <v>45999</v>
      </c>
      <c r="K85" s="28">
        <v>51437</v>
      </c>
      <c r="L85" s="1">
        <f t="shared" si="4"/>
        <v>5438</v>
      </c>
      <c r="M85" s="29">
        <v>0</v>
      </c>
      <c r="N85" s="30" t="b">
        <v>1</v>
      </c>
      <c r="O85" s="31">
        <v>-90</v>
      </c>
      <c r="P85" s="26" t="b">
        <f t="shared" si="5"/>
        <v>0</v>
      </c>
    </row>
    <row r="86" spans="1:16" x14ac:dyDescent="0.25">
      <c r="A86" s="32">
        <v>85</v>
      </c>
      <c r="B86" s="33">
        <v>44693.483453125002</v>
      </c>
      <c r="C86" s="34" t="s">
        <v>20</v>
      </c>
      <c r="D86" s="35">
        <v>50282.355008671017</v>
      </c>
      <c r="E86" s="36">
        <v>13019.648047409179</v>
      </c>
      <c r="F86" s="37">
        <v>-317185.22308557032</v>
      </c>
      <c r="G86" s="38">
        <v>69764.397321579861</v>
      </c>
      <c r="H86" s="39">
        <v>12050</v>
      </c>
      <c r="I86" s="40">
        <v>-335657.72548585641</v>
      </c>
      <c r="J86" s="2">
        <f t="shared" si="3"/>
        <v>26865</v>
      </c>
      <c r="K86" s="41">
        <v>36750</v>
      </c>
      <c r="L86" s="2">
        <f t="shared" si="4"/>
        <v>9885</v>
      </c>
      <c r="M86" s="42">
        <v>615</v>
      </c>
      <c r="N86" s="43" t="b">
        <v>1</v>
      </c>
      <c r="O86" s="44">
        <v>-71</v>
      </c>
      <c r="P86" s="39" t="b">
        <f t="shared" si="5"/>
        <v>0</v>
      </c>
    </row>
    <row r="87" spans="1:16" x14ac:dyDescent="0.25">
      <c r="A87" s="19">
        <v>86</v>
      </c>
      <c r="B87" s="20">
        <v>44693.483796257708</v>
      </c>
      <c r="C87" s="21" t="s">
        <v>16</v>
      </c>
      <c r="D87" s="22">
        <v>57467.940026174656</v>
      </c>
      <c r="E87" s="23">
        <v>12891.507905092565</v>
      </c>
      <c r="F87" s="24">
        <v>-315548.84449210123</v>
      </c>
      <c r="G87" s="25">
        <v>29805.999043266896</v>
      </c>
      <c r="H87" s="26">
        <v>11187</v>
      </c>
      <c r="I87" s="27">
        <v>-330864.9970057765</v>
      </c>
      <c r="J87" s="1">
        <f t="shared" si="3"/>
        <v>31665</v>
      </c>
      <c r="K87" s="28">
        <v>0</v>
      </c>
      <c r="L87" s="1">
        <f t="shared" si="4"/>
        <v>0</v>
      </c>
      <c r="M87" s="29">
        <v>0</v>
      </c>
      <c r="N87" s="30" t="b">
        <v>0</v>
      </c>
      <c r="O87" s="31">
        <v>-86</v>
      </c>
      <c r="P87" s="26" t="b">
        <f t="shared" si="5"/>
        <v>0</v>
      </c>
    </row>
    <row r="88" spans="1:16" x14ac:dyDescent="0.25">
      <c r="A88" s="32">
        <v>87</v>
      </c>
      <c r="B88" s="33">
        <v>44693.483796257708</v>
      </c>
      <c r="C88" s="34" t="s">
        <v>19</v>
      </c>
      <c r="D88" s="35">
        <v>57467.940026174656</v>
      </c>
      <c r="E88" s="36">
        <v>12891.507905092565</v>
      </c>
      <c r="F88" s="37">
        <v>-315548.84449210123</v>
      </c>
      <c r="G88" s="38">
        <v>66962.713641439259</v>
      </c>
      <c r="H88" s="39">
        <v>11187</v>
      </c>
      <c r="I88" s="40">
        <v>-324977.11831615516</v>
      </c>
      <c r="J88" s="2">
        <f t="shared" si="3"/>
        <v>13489</v>
      </c>
      <c r="K88" s="41">
        <v>0</v>
      </c>
      <c r="L88" s="2">
        <f t="shared" si="4"/>
        <v>0</v>
      </c>
      <c r="M88" s="42">
        <v>0</v>
      </c>
      <c r="N88" s="43" t="b">
        <v>0</v>
      </c>
      <c r="O88" s="44">
        <v>-71</v>
      </c>
      <c r="P88" s="39" t="b">
        <f t="shared" si="5"/>
        <v>0</v>
      </c>
    </row>
    <row r="89" spans="1:16" x14ac:dyDescent="0.25">
      <c r="A89" s="19">
        <v>88</v>
      </c>
      <c r="B89" s="20">
        <v>44693.483796257708</v>
      </c>
      <c r="C89" s="21" t="s">
        <v>21</v>
      </c>
      <c r="D89" s="22">
        <v>57467.940026174656</v>
      </c>
      <c r="E89" s="23">
        <v>12891.507905092565</v>
      </c>
      <c r="F89" s="24">
        <v>-315548.84449210123</v>
      </c>
      <c r="G89" s="25">
        <v>74177.481073078248</v>
      </c>
      <c r="H89" s="26">
        <v>11187</v>
      </c>
      <c r="I89" s="27">
        <v>-356447.89152410487</v>
      </c>
      <c r="J89" s="1">
        <f t="shared" si="3"/>
        <v>44214</v>
      </c>
      <c r="K89" s="28">
        <v>44500</v>
      </c>
      <c r="L89" s="1">
        <f t="shared" si="4"/>
        <v>286</v>
      </c>
      <c r="M89" s="29">
        <v>540</v>
      </c>
      <c r="N89" s="30" t="b">
        <v>1</v>
      </c>
      <c r="O89" s="31">
        <v>-66</v>
      </c>
      <c r="P89" s="26" t="b">
        <f t="shared" si="5"/>
        <v>1</v>
      </c>
    </row>
    <row r="90" spans="1:16" x14ac:dyDescent="0.25">
      <c r="A90" s="32">
        <v>89</v>
      </c>
      <c r="B90" s="33">
        <v>44693.483796257708</v>
      </c>
      <c r="C90" s="34" t="s">
        <v>20</v>
      </c>
      <c r="D90" s="35">
        <v>57467.940026174656</v>
      </c>
      <c r="E90" s="36">
        <v>12891.507905092565</v>
      </c>
      <c r="F90" s="37">
        <v>-315548.84449210123</v>
      </c>
      <c r="G90" s="38">
        <v>69764.397321579861</v>
      </c>
      <c r="H90" s="39">
        <v>12050</v>
      </c>
      <c r="I90" s="40">
        <v>-335657.72548585641</v>
      </c>
      <c r="J90" s="2">
        <f t="shared" si="3"/>
        <v>23586</v>
      </c>
      <c r="K90" s="41">
        <v>26062</v>
      </c>
      <c r="L90" s="2">
        <f t="shared" si="4"/>
        <v>2476</v>
      </c>
      <c r="M90" s="42">
        <v>645</v>
      </c>
      <c r="N90" s="43" t="b">
        <v>1</v>
      </c>
      <c r="O90" s="44">
        <v>-72</v>
      </c>
      <c r="P90" s="39" t="b">
        <f t="shared" si="5"/>
        <v>0</v>
      </c>
    </row>
    <row r="91" spans="1:16" x14ac:dyDescent="0.25">
      <c r="A91" s="19">
        <v>90</v>
      </c>
      <c r="B91" s="20">
        <v>44693.483796257708</v>
      </c>
      <c r="C91" s="21" t="s">
        <v>16</v>
      </c>
      <c r="D91" s="22">
        <v>57467.940026174656</v>
      </c>
      <c r="E91" s="23">
        <v>12891.507905092565</v>
      </c>
      <c r="F91" s="24">
        <v>-315548.84449210123</v>
      </c>
      <c r="G91" s="25">
        <v>29805.999043266896</v>
      </c>
      <c r="H91" s="26">
        <v>11187</v>
      </c>
      <c r="I91" s="27">
        <v>-330864.9970057765</v>
      </c>
      <c r="J91" s="1">
        <f t="shared" si="3"/>
        <v>31665</v>
      </c>
      <c r="K91" s="28">
        <v>0</v>
      </c>
      <c r="L91" s="1">
        <f t="shared" si="4"/>
        <v>0</v>
      </c>
      <c r="M91" s="29">
        <v>0</v>
      </c>
      <c r="N91" s="30" t="b">
        <v>0</v>
      </c>
      <c r="O91" s="31">
        <v>-86</v>
      </c>
      <c r="P91" s="26" t="b">
        <f t="shared" si="5"/>
        <v>0</v>
      </c>
    </row>
    <row r="92" spans="1:16" x14ac:dyDescent="0.25">
      <c r="A92" s="32">
        <v>91</v>
      </c>
      <c r="B92" s="33">
        <v>44693.483796257708</v>
      </c>
      <c r="C92" s="34" t="s">
        <v>19</v>
      </c>
      <c r="D92" s="35">
        <v>57467.940026174656</v>
      </c>
      <c r="E92" s="36">
        <v>12891.507905092565</v>
      </c>
      <c r="F92" s="37">
        <v>-315548.84449210123</v>
      </c>
      <c r="G92" s="38">
        <v>66962.713641439259</v>
      </c>
      <c r="H92" s="39">
        <v>11187</v>
      </c>
      <c r="I92" s="40">
        <v>-324977.11831615516</v>
      </c>
      <c r="J92" s="2">
        <f t="shared" si="3"/>
        <v>13489</v>
      </c>
      <c r="K92" s="41">
        <v>15437</v>
      </c>
      <c r="L92" s="2">
        <f t="shared" si="4"/>
        <v>1948</v>
      </c>
      <c r="M92" s="42">
        <v>645</v>
      </c>
      <c r="N92" s="43" t="b">
        <v>1</v>
      </c>
      <c r="O92" s="44">
        <v>-71</v>
      </c>
      <c r="P92" s="39" t="b">
        <f t="shared" si="5"/>
        <v>0</v>
      </c>
    </row>
    <row r="93" spans="1:16" x14ac:dyDescent="0.25">
      <c r="A93" s="19">
        <v>92</v>
      </c>
      <c r="B93" s="20">
        <v>44693.483796257708</v>
      </c>
      <c r="C93" s="21" t="s">
        <v>21</v>
      </c>
      <c r="D93" s="22">
        <v>57467.940026174656</v>
      </c>
      <c r="E93" s="23">
        <v>12891.507905092565</v>
      </c>
      <c r="F93" s="24">
        <v>-315548.84449210123</v>
      </c>
      <c r="G93" s="25">
        <v>74177.481073078248</v>
      </c>
      <c r="H93" s="26">
        <v>11187</v>
      </c>
      <c r="I93" s="27">
        <v>-356447.89152410487</v>
      </c>
      <c r="J93" s="1">
        <f t="shared" si="3"/>
        <v>44214</v>
      </c>
      <c r="K93" s="28">
        <v>44812</v>
      </c>
      <c r="L93" s="1">
        <f t="shared" si="4"/>
        <v>598</v>
      </c>
      <c r="M93" s="29">
        <v>840</v>
      </c>
      <c r="N93" s="30" t="b">
        <v>1</v>
      </c>
      <c r="O93" s="31">
        <v>-66</v>
      </c>
      <c r="P93" s="26" t="b">
        <f t="shared" si="5"/>
        <v>1</v>
      </c>
    </row>
    <row r="94" spans="1:16" x14ac:dyDescent="0.25">
      <c r="A94" s="32">
        <v>93</v>
      </c>
      <c r="B94" s="33">
        <v>44693.483796257708</v>
      </c>
      <c r="C94" s="34" t="s">
        <v>20</v>
      </c>
      <c r="D94" s="35">
        <v>57467.940026174656</v>
      </c>
      <c r="E94" s="36">
        <v>12891.507905092565</v>
      </c>
      <c r="F94" s="37">
        <v>-315548.84449210123</v>
      </c>
      <c r="G94" s="38">
        <v>69764.397321579861</v>
      </c>
      <c r="H94" s="39">
        <v>12050</v>
      </c>
      <c r="I94" s="40">
        <v>-335657.72548585641</v>
      </c>
      <c r="J94" s="2">
        <f t="shared" si="3"/>
        <v>23586</v>
      </c>
      <c r="K94" s="41">
        <v>26062</v>
      </c>
      <c r="L94" s="2">
        <f t="shared" si="4"/>
        <v>2476</v>
      </c>
      <c r="M94" s="42">
        <v>615</v>
      </c>
      <c r="N94" s="43" t="b">
        <v>1</v>
      </c>
      <c r="O94" s="44">
        <v>-72</v>
      </c>
      <c r="P94" s="39" t="b">
        <f t="shared" si="5"/>
        <v>0</v>
      </c>
    </row>
    <row r="95" spans="1:16" x14ac:dyDescent="0.25">
      <c r="A95" s="19">
        <v>94</v>
      </c>
      <c r="B95" s="20">
        <v>44693.483796257708</v>
      </c>
      <c r="C95" s="21" t="s">
        <v>16</v>
      </c>
      <c r="D95" s="22">
        <v>57467.940026174656</v>
      </c>
      <c r="E95" s="23">
        <v>12891.507905092565</v>
      </c>
      <c r="F95" s="24">
        <v>-315548.84449210123</v>
      </c>
      <c r="G95" s="25">
        <v>29805.999043266896</v>
      </c>
      <c r="H95" s="26">
        <v>11187</v>
      </c>
      <c r="I95" s="27">
        <v>-330864.9970057765</v>
      </c>
      <c r="J95" s="1">
        <f t="shared" si="3"/>
        <v>31665</v>
      </c>
      <c r="K95" s="28">
        <v>0</v>
      </c>
      <c r="L95" s="1">
        <f t="shared" si="4"/>
        <v>0</v>
      </c>
      <c r="M95" s="29">
        <v>0</v>
      </c>
      <c r="N95" s="30" t="b">
        <v>0</v>
      </c>
      <c r="O95" s="31">
        <v>-86</v>
      </c>
      <c r="P95" s="26" t="b">
        <f t="shared" si="5"/>
        <v>0</v>
      </c>
    </row>
    <row r="96" spans="1:16" x14ac:dyDescent="0.25">
      <c r="A96" s="32">
        <v>95</v>
      </c>
      <c r="B96" s="33">
        <v>44693.483796257708</v>
      </c>
      <c r="C96" s="34" t="s">
        <v>19</v>
      </c>
      <c r="D96" s="35">
        <v>57467.940026174656</v>
      </c>
      <c r="E96" s="36">
        <v>12891.507905092565</v>
      </c>
      <c r="F96" s="37">
        <v>-315548.84449210123</v>
      </c>
      <c r="G96" s="38">
        <v>66962.713641439259</v>
      </c>
      <c r="H96" s="39">
        <v>11187</v>
      </c>
      <c r="I96" s="40">
        <v>-324977.11831615516</v>
      </c>
      <c r="J96" s="2">
        <f t="shared" si="3"/>
        <v>13489</v>
      </c>
      <c r="K96" s="41">
        <v>16187</v>
      </c>
      <c r="L96" s="2">
        <f t="shared" si="4"/>
        <v>2698</v>
      </c>
      <c r="M96" s="42">
        <v>645</v>
      </c>
      <c r="N96" s="43" t="b">
        <v>1</v>
      </c>
      <c r="O96" s="44">
        <v>-71</v>
      </c>
      <c r="P96" s="39" t="b">
        <f t="shared" si="5"/>
        <v>0</v>
      </c>
    </row>
    <row r="97" spans="1:16" x14ac:dyDescent="0.25">
      <c r="A97" s="19">
        <v>96</v>
      </c>
      <c r="B97" s="20">
        <v>44693.483796257708</v>
      </c>
      <c r="C97" s="21" t="s">
        <v>21</v>
      </c>
      <c r="D97" s="22">
        <v>57467.940026174656</v>
      </c>
      <c r="E97" s="23">
        <v>12891.507905092565</v>
      </c>
      <c r="F97" s="24">
        <v>-315548.84449210123</v>
      </c>
      <c r="G97" s="25">
        <v>74177.481073078248</v>
      </c>
      <c r="H97" s="26">
        <v>11187</v>
      </c>
      <c r="I97" s="27">
        <v>-356447.89152410487</v>
      </c>
      <c r="J97" s="1">
        <f t="shared" si="3"/>
        <v>44214</v>
      </c>
      <c r="K97" s="28">
        <v>44500</v>
      </c>
      <c r="L97" s="1">
        <f t="shared" si="4"/>
        <v>286</v>
      </c>
      <c r="M97" s="29">
        <v>600</v>
      </c>
      <c r="N97" s="30" t="b">
        <v>1</v>
      </c>
      <c r="O97" s="31">
        <v>-66</v>
      </c>
      <c r="P97" s="26" t="b">
        <f t="shared" si="5"/>
        <v>1</v>
      </c>
    </row>
    <row r="98" spans="1:16" x14ac:dyDescent="0.25">
      <c r="A98" s="32">
        <v>97</v>
      </c>
      <c r="B98" s="33">
        <v>44693.483796257708</v>
      </c>
      <c r="C98" s="34" t="s">
        <v>20</v>
      </c>
      <c r="D98" s="35">
        <v>57467.940026174656</v>
      </c>
      <c r="E98" s="36">
        <v>12891.507905092565</v>
      </c>
      <c r="F98" s="37">
        <v>-315548.84449210123</v>
      </c>
      <c r="G98" s="38">
        <v>69764.397321579861</v>
      </c>
      <c r="H98" s="39">
        <v>12050</v>
      </c>
      <c r="I98" s="40">
        <v>-335657.72548585641</v>
      </c>
      <c r="J98" s="2">
        <f t="shared" si="3"/>
        <v>23586</v>
      </c>
      <c r="K98" s="41">
        <v>26250</v>
      </c>
      <c r="L98" s="2">
        <f t="shared" si="4"/>
        <v>2664</v>
      </c>
      <c r="M98" s="42">
        <v>600</v>
      </c>
      <c r="N98" s="43" t="b">
        <v>1</v>
      </c>
      <c r="O98" s="44">
        <v>-72</v>
      </c>
      <c r="P98" s="39" t="b">
        <f t="shared" si="5"/>
        <v>0</v>
      </c>
    </row>
    <row r="99" spans="1:16" x14ac:dyDescent="0.25">
      <c r="A99" s="19">
        <v>98</v>
      </c>
      <c r="B99" s="20">
        <v>44693.483796257708</v>
      </c>
      <c r="C99" s="21" t="s">
        <v>16</v>
      </c>
      <c r="D99" s="22">
        <v>57467.940026174656</v>
      </c>
      <c r="E99" s="23">
        <v>12891.507905092565</v>
      </c>
      <c r="F99" s="24">
        <v>-315548.84449210123</v>
      </c>
      <c r="G99" s="25">
        <v>29805.999043266896</v>
      </c>
      <c r="H99" s="26">
        <v>11187</v>
      </c>
      <c r="I99" s="27">
        <v>-330864.9970057765</v>
      </c>
      <c r="J99" s="1">
        <f t="shared" si="3"/>
        <v>31665</v>
      </c>
      <c r="K99" s="28">
        <v>0</v>
      </c>
      <c r="L99" s="1">
        <f t="shared" si="4"/>
        <v>0</v>
      </c>
      <c r="M99" s="29">
        <v>0</v>
      </c>
      <c r="N99" s="30" t="b">
        <v>0</v>
      </c>
      <c r="O99" s="31">
        <v>-86</v>
      </c>
      <c r="P99" s="26" t="b">
        <f t="shared" si="5"/>
        <v>0</v>
      </c>
    </row>
    <row r="100" spans="1:16" x14ac:dyDescent="0.25">
      <c r="A100" s="32">
        <v>99</v>
      </c>
      <c r="B100" s="33">
        <v>44693.483796257708</v>
      </c>
      <c r="C100" s="34" t="s">
        <v>19</v>
      </c>
      <c r="D100" s="35">
        <v>57467.940026174656</v>
      </c>
      <c r="E100" s="36">
        <v>12891.507905092565</v>
      </c>
      <c r="F100" s="37">
        <v>-315548.84449210123</v>
      </c>
      <c r="G100" s="38">
        <v>66962.713641439259</v>
      </c>
      <c r="H100" s="39">
        <v>11187</v>
      </c>
      <c r="I100" s="40">
        <v>-324977.11831615516</v>
      </c>
      <c r="J100" s="2">
        <f t="shared" si="3"/>
        <v>13489</v>
      </c>
      <c r="K100" s="41">
        <v>16187</v>
      </c>
      <c r="L100" s="2">
        <f t="shared" si="4"/>
        <v>2698</v>
      </c>
      <c r="M100" s="42">
        <v>645</v>
      </c>
      <c r="N100" s="43" t="b">
        <v>1</v>
      </c>
      <c r="O100" s="44">
        <v>-71</v>
      </c>
      <c r="P100" s="39" t="b">
        <f t="shared" si="5"/>
        <v>0</v>
      </c>
    </row>
    <row r="101" spans="1:16" x14ac:dyDescent="0.25">
      <c r="A101" s="19">
        <v>100</v>
      </c>
      <c r="B101" s="20">
        <v>44693.483796257708</v>
      </c>
      <c r="C101" s="21" t="s">
        <v>21</v>
      </c>
      <c r="D101" s="22">
        <v>57467.940026174656</v>
      </c>
      <c r="E101" s="23">
        <v>12891.507905092565</v>
      </c>
      <c r="F101" s="24">
        <v>-315548.84449210123</v>
      </c>
      <c r="G101" s="25">
        <v>74177.481073078248</v>
      </c>
      <c r="H101" s="26">
        <v>11187</v>
      </c>
      <c r="I101" s="27">
        <v>-356447.89152410487</v>
      </c>
      <c r="J101" s="1">
        <f t="shared" si="3"/>
        <v>44214</v>
      </c>
      <c r="K101" s="28">
        <v>44687</v>
      </c>
      <c r="L101" s="1">
        <f t="shared" si="4"/>
        <v>473</v>
      </c>
      <c r="M101" s="29">
        <v>585</v>
      </c>
      <c r="N101" s="30" t="b">
        <v>1</v>
      </c>
      <c r="O101" s="31">
        <v>-66</v>
      </c>
      <c r="P101" s="26" t="b">
        <f t="shared" si="5"/>
        <v>1</v>
      </c>
    </row>
    <row r="102" spans="1:16" x14ac:dyDescent="0.25">
      <c r="A102" s="32">
        <v>101</v>
      </c>
      <c r="B102" s="33">
        <v>44693.483796257708</v>
      </c>
      <c r="C102" s="34" t="s">
        <v>20</v>
      </c>
      <c r="D102" s="35">
        <v>57467.940026174656</v>
      </c>
      <c r="E102" s="36">
        <v>12891.507905092565</v>
      </c>
      <c r="F102" s="37">
        <v>-315548.84449210123</v>
      </c>
      <c r="G102" s="38">
        <v>69764.397321579861</v>
      </c>
      <c r="H102" s="39">
        <v>12050</v>
      </c>
      <c r="I102" s="40">
        <v>-335657.72548585641</v>
      </c>
      <c r="J102" s="2">
        <f t="shared" si="3"/>
        <v>23586</v>
      </c>
      <c r="K102" s="41">
        <v>26375</v>
      </c>
      <c r="L102" s="2">
        <f t="shared" si="4"/>
        <v>2789</v>
      </c>
      <c r="M102" s="42">
        <v>585</v>
      </c>
      <c r="N102" s="43" t="b">
        <v>1</v>
      </c>
      <c r="O102" s="44">
        <v>-72</v>
      </c>
      <c r="P102" s="39" t="b">
        <f t="shared" si="5"/>
        <v>0</v>
      </c>
    </row>
    <row r="103" spans="1:16" x14ac:dyDescent="0.25">
      <c r="A103" s="19">
        <v>102</v>
      </c>
      <c r="B103" s="20">
        <v>44693.483796257708</v>
      </c>
      <c r="C103" s="21" t="s">
        <v>16</v>
      </c>
      <c r="D103" s="22">
        <v>57467.940026174656</v>
      </c>
      <c r="E103" s="23">
        <v>12891.507905092565</v>
      </c>
      <c r="F103" s="24">
        <v>-315548.84449210123</v>
      </c>
      <c r="G103" s="25">
        <v>29805.999043266896</v>
      </c>
      <c r="H103" s="26">
        <v>11187</v>
      </c>
      <c r="I103" s="27">
        <v>-330864.9970057765</v>
      </c>
      <c r="J103" s="1">
        <f t="shared" si="3"/>
        <v>31665</v>
      </c>
      <c r="K103" s="28">
        <v>0</v>
      </c>
      <c r="L103" s="1">
        <f t="shared" si="4"/>
        <v>0</v>
      </c>
      <c r="M103" s="29">
        <v>0</v>
      </c>
      <c r="N103" s="30" t="b">
        <v>0</v>
      </c>
      <c r="O103" s="31">
        <v>-86</v>
      </c>
      <c r="P103" s="26" t="b">
        <f t="shared" si="5"/>
        <v>0</v>
      </c>
    </row>
    <row r="104" spans="1:16" x14ac:dyDescent="0.25">
      <c r="A104" s="32">
        <v>103</v>
      </c>
      <c r="B104" s="33">
        <v>44693.483796257708</v>
      </c>
      <c r="C104" s="34" t="s">
        <v>19</v>
      </c>
      <c r="D104" s="35">
        <v>57467.940026174656</v>
      </c>
      <c r="E104" s="36">
        <v>12891.507905092565</v>
      </c>
      <c r="F104" s="37">
        <v>-315548.84449210123</v>
      </c>
      <c r="G104" s="38">
        <v>66962.713641439259</v>
      </c>
      <c r="H104" s="39">
        <v>11187</v>
      </c>
      <c r="I104" s="40">
        <v>-324977.11831615516</v>
      </c>
      <c r="J104" s="2">
        <f t="shared" si="3"/>
        <v>13489</v>
      </c>
      <c r="K104" s="41">
        <v>18000</v>
      </c>
      <c r="L104" s="2">
        <f t="shared" si="4"/>
        <v>4511</v>
      </c>
      <c r="M104" s="42">
        <v>705</v>
      </c>
      <c r="N104" s="43" t="b">
        <v>1</v>
      </c>
      <c r="O104" s="44">
        <v>-71</v>
      </c>
      <c r="P104" s="39" t="b">
        <f t="shared" si="5"/>
        <v>0</v>
      </c>
    </row>
    <row r="105" spans="1:16" x14ac:dyDescent="0.25">
      <c r="A105" s="19">
        <v>104</v>
      </c>
      <c r="B105" s="20">
        <v>44693.483796257708</v>
      </c>
      <c r="C105" s="21" t="s">
        <v>21</v>
      </c>
      <c r="D105" s="22">
        <v>57467.940026174656</v>
      </c>
      <c r="E105" s="23">
        <v>12891.507905092565</v>
      </c>
      <c r="F105" s="24">
        <v>-315548.84449210123</v>
      </c>
      <c r="G105" s="25">
        <v>74177.481073078248</v>
      </c>
      <c r="H105" s="26">
        <v>11187</v>
      </c>
      <c r="I105" s="27">
        <v>-356447.89152410487</v>
      </c>
      <c r="J105" s="1">
        <f t="shared" si="3"/>
        <v>44214</v>
      </c>
      <c r="K105" s="28">
        <v>44687</v>
      </c>
      <c r="L105" s="1">
        <f t="shared" si="4"/>
        <v>473</v>
      </c>
      <c r="M105" s="29">
        <v>630</v>
      </c>
      <c r="N105" s="30" t="b">
        <v>1</v>
      </c>
      <c r="O105" s="31">
        <v>-66</v>
      </c>
      <c r="P105" s="26" t="b">
        <f t="shared" si="5"/>
        <v>1</v>
      </c>
    </row>
    <row r="106" spans="1:16" x14ac:dyDescent="0.25">
      <c r="A106" s="32">
        <v>105</v>
      </c>
      <c r="B106" s="33">
        <v>44693.483796257708</v>
      </c>
      <c r="C106" s="34" t="s">
        <v>20</v>
      </c>
      <c r="D106" s="35">
        <v>57467.940026174656</v>
      </c>
      <c r="E106" s="36">
        <v>12891.507905092565</v>
      </c>
      <c r="F106" s="37">
        <v>-315548.84449210123</v>
      </c>
      <c r="G106" s="38">
        <v>69764.397321579861</v>
      </c>
      <c r="H106" s="39">
        <v>12050</v>
      </c>
      <c r="I106" s="40">
        <v>-335657.72548585641</v>
      </c>
      <c r="J106" s="2">
        <f t="shared" si="3"/>
        <v>23586</v>
      </c>
      <c r="K106" s="41">
        <v>26375</v>
      </c>
      <c r="L106" s="2">
        <f t="shared" si="4"/>
        <v>2789</v>
      </c>
      <c r="M106" s="42">
        <v>615</v>
      </c>
      <c r="N106" s="43" t="b">
        <v>1</v>
      </c>
      <c r="O106" s="44">
        <v>-72</v>
      </c>
      <c r="P106" s="39" t="b">
        <f t="shared" si="5"/>
        <v>0</v>
      </c>
    </row>
    <row r="107" spans="1:16" x14ac:dyDescent="0.25">
      <c r="A107" s="19">
        <v>106</v>
      </c>
      <c r="B107" s="20">
        <v>44693.484165702153</v>
      </c>
      <c r="C107" s="21" t="s">
        <v>16</v>
      </c>
      <c r="D107" s="22">
        <v>61307.479999243355</v>
      </c>
      <c r="E107" s="23">
        <v>12701.251437208835</v>
      </c>
      <c r="F107" s="24">
        <v>-324703.91054824134</v>
      </c>
      <c r="G107" s="25">
        <v>29805.999043266896</v>
      </c>
      <c r="H107" s="26">
        <v>11187</v>
      </c>
      <c r="I107" s="27">
        <v>-330864.9970057765</v>
      </c>
      <c r="J107" s="1">
        <f t="shared" si="3"/>
        <v>32134</v>
      </c>
      <c r="K107" s="28">
        <v>33562</v>
      </c>
      <c r="L107" s="1">
        <f t="shared" si="4"/>
        <v>1428</v>
      </c>
      <c r="M107" s="29">
        <v>585</v>
      </c>
      <c r="N107" s="30" t="b">
        <v>1</v>
      </c>
      <c r="O107" s="31">
        <v>-81</v>
      </c>
      <c r="P107" s="26" t="b">
        <f t="shared" si="5"/>
        <v>0</v>
      </c>
    </row>
    <row r="108" spans="1:16" x14ac:dyDescent="0.25">
      <c r="A108" s="32">
        <v>107</v>
      </c>
      <c r="B108" s="33">
        <v>44693.484165702153</v>
      </c>
      <c r="C108" s="34" t="s">
        <v>19</v>
      </c>
      <c r="D108" s="35">
        <v>61307.479999243355</v>
      </c>
      <c r="E108" s="36">
        <v>12701.251437208835</v>
      </c>
      <c r="F108" s="37">
        <v>-324703.91054824134</v>
      </c>
      <c r="G108" s="38">
        <v>66962.713641439259</v>
      </c>
      <c r="H108" s="39">
        <v>11187</v>
      </c>
      <c r="I108" s="40">
        <v>-324977.11831615516</v>
      </c>
      <c r="J108" s="2">
        <f t="shared" si="3"/>
        <v>5861</v>
      </c>
      <c r="K108" s="41">
        <v>6250</v>
      </c>
      <c r="L108" s="2">
        <f t="shared" si="4"/>
        <v>389</v>
      </c>
      <c r="M108" s="42">
        <v>690</v>
      </c>
      <c r="N108" s="43" t="b">
        <v>1</v>
      </c>
      <c r="O108" s="44">
        <v>-48</v>
      </c>
      <c r="P108" s="39" t="b">
        <f t="shared" si="5"/>
        <v>1</v>
      </c>
    </row>
    <row r="109" spans="1:16" x14ac:dyDescent="0.25">
      <c r="A109" s="19">
        <v>108</v>
      </c>
      <c r="B109" s="20">
        <v>44693.484165702153</v>
      </c>
      <c r="C109" s="21" t="s">
        <v>21</v>
      </c>
      <c r="D109" s="22">
        <v>61307.479999243355</v>
      </c>
      <c r="E109" s="23">
        <v>12701.251437208835</v>
      </c>
      <c r="F109" s="24">
        <v>-324703.91054824134</v>
      </c>
      <c r="G109" s="25">
        <v>74177.481073078248</v>
      </c>
      <c r="H109" s="26">
        <v>11187</v>
      </c>
      <c r="I109" s="27">
        <v>-356447.89152410487</v>
      </c>
      <c r="J109" s="1">
        <f t="shared" si="3"/>
        <v>34287</v>
      </c>
      <c r="K109" s="28">
        <v>36000</v>
      </c>
      <c r="L109" s="1">
        <f t="shared" si="4"/>
        <v>1713</v>
      </c>
      <c r="M109" s="29">
        <v>525</v>
      </c>
      <c r="N109" s="30" t="b">
        <v>1</v>
      </c>
      <c r="O109" s="31">
        <v>-73</v>
      </c>
      <c r="P109" s="26" t="b">
        <f t="shared" si="5"/>
        <v>0</v>
      </c>
    </row>
    <row r="110" spans="1:16" x14ac:dyDescent="0.25">
      <c r="A110" s="32">
        <v>109</v>
      </c>
      <c r="B110" s="33">
        <v>44693.484165702153</v>
      </c>
      <c r="C110" s="34" t="s">
        <v>20</v>
      </c>
      <c r="D110" s="35">
        <v>61307.479999243355</v>
      </c>
      <c r="E110" s="36">
        <v>12701.251437208835</v>
      </c>
      <c r="F110" s="37">
        <v>-324703.91054824134</v>
      </c>
      <c r="G110" s="38">
        <v>69764.397321579861</v>
      </c>
      <c r="H110" s="39">
        <v>12050</v>
      </c>
      <c r="I110" s="40">
        <v>-335657.72548585641</v>
      </c>
      <c r="J110" s="2">
        <f t="shared" si="3"/>
        <v>13854</v>
      </c>
      <c r="K110" s="41">
        <v>21000</v>
      </c>
      <c r="L110" s="2">
        <f t="shared" si="4"/>
        <v>7146</v>
      </c>
      <c r="M110" s="42">
        <v>630</v>
      </c>
      <c r="N110" s="43" t="b">
        <v>1</v>
      </c>
      <c r="O110" s="44">
        <v>-73</v>
      </c>
      <c r="P110" s="39" t="b">
        <f t="shared" si="5"/>
        <v>0</v>
      </c>
    </row>
    <row r="111" spans="1:16" x14ac:dyDescent="0.25">
      <c r="A111" s="19">
        <v>110</v>
      </c>
      <c r="B111" s="20">
        <v>44693.484165702153</v>
      </c>
      <c r="C111" s="21" t="s">
        <v>16</v>
      </c>
      <c r="D111" s="22">
        <v>61307.479999243355</v>
      </c>
      <c r="E111" s="23">
        <v>12701.251437208835</v>
      </c>
      <c r="F111" s="24">
        <v>-324703.91054824134</v>
      </c>
      <c r="G111" s="25">
        <v>29805.999043266896</v>
      </c>
      <c r="H111" s="26">
        <v>11187</v>
      </c>
      <c r="I111" s="27">
        <v>-330864.9970057765</v>
      </c>
      <c r="J111" s="1">
        <f t="shared" si="3"/>
        <v>32134</v>
      </c>
      <c r="K111" s="28">
        <v>33562</v>
      </c>
      <c r="L111" s="1">
        <f t="shared" si="4"/>
        <v>1428</v>
      </c>
      <c r="M111" s="29">
        <v>555</v>
      </c>
      <c r="N111" s="30" t="b">
        <v>1</v>
      </c>
      <c r="O111" s="31">
        <v>-81</v>
      </c>
      <c r="P111" s="26" t="b">
        <f t="shared" si="5"/>
        <v>0</v>
      </c>
    </row>
    <row r="112" spans="1:16" x14ac:dyDescent="0.25">
      <c r="A112" s="32">
        <v>111</v>
      </c>
      <c r="B112" s="33">
        <v>44693.484165702153</v>
      </c>
      <c r="C112" s="34" t="s">
        <v>19</v>
      </c>
      <c r="D112" s="35">
        <v>61307.479999243355</v>
      </c>
      <c r="E112" s="36">
        <v>12701.251437208835</v>
      </c>
      <c r="F112" s="37">
        <v>-324703.91054824134</v>
      </c>
      <c r="G112" s="38">
        <v>66962.713641439259</v>
      </c>
      <c r="H112" s="39">
        <v>11187</v>
      </c>
      <c r="I112" s="40">
        <v>-324977.11831615516</v>
      </c>
      <c r="J112" s="2">
        <f t="shared" si="3"/>
        <v>5861</v>
      </c>
      <c r="K112" s="41">
        <v>5812</v>
      </c>
      <c r="L112" s="2">
        <f t="shared" si="4"/>
        <v>-49</v>
      </c>
      <c r="M112" s="42">
        <v>570</v>
      </c>
      <c r="N112" s="43" t="b">
        <v>1</v>
      </c>
      <c r="O112" s="44">
        <v>-48</v>
      </c>
      <c r="P112" s="39" t="b">
        <f t="shared" si="5"/>
        <v>1</v>
      </c>
    </row>
    <row r="113" spans="1:16" x14ac:dyDescent="0.25">
      <c r="A113" s="19">
        <v>112</v>
      </c>
      <c r="B113" s="20">
        <v>44693.484165702153</v>
      </c>
      <c r="C113" s="21" t="s">
        <v>21</v>
      </c>
      <c r="D113" s="22">
        <v>61307.479999243355</v>
      </c>
      <c r="E113" s="23">
        <v>12701.251437208835</v>
      </c>
      <c r="F113" s="24">
        <v>-324703.91054824134</v>
      </c>
      <c r="G113" s="25">
        <v>74177.481073078248</v>
      </c>
      <c r="H113" s="26">
        <v>11187</v>
      </c>
      <c r="I113" s="27">
        <v>-356447.89152410487</v>
      </c>
      <c r="J113" s="1">
        <f t="shared" si="3"/>
        <v>34287</v>
      </c>
      <c r="K113" s="28">
        <v>35250</v>
      </c>
      <c r="L113" s="1">
        <f t="shared" si="4"/>
        <v>963</v>
      </c>
      <c r="M113" s="29">
        <v>540</v>
      </c>
      <c r="N113" s="30" t="b">
        <v>1</v>
      </c>
      <c r="O113" s="31">
        <v>-73</v>
      </c>
      <c r="P113" s="26" t="b">
        <f t="shared" si="5"/>
        <v>0</v>
      </c>
    </row>
    <row r="114" spans="1:16" x14ac:dyDescent="0.25">
      <c r="A114" s="32">
        <v>113</v>
      </c>
      <c r="B114" s="33">
        <v>44693.484165702153</v>
      </c>
      <c r="C114" s="34" t="s">
        <v>20</v>
      </c>
      <c r="D114" s="35">
        <v>61307.479999243355</v>
      </c>
      <c r="E114" s="36">
        <v>12701.251437208835</v>
      </c>
      <c r="F114" s="37">
        <v>-324703.91054824134</v>
      </c>
      <c r="G114" s="38">
        <v>69764.397321579861</v>
      </c>
      <c r="H114" s="39">
        <v>12050</v>
      </c>
      <c r="I114" s="40">
        <v>-335657.72548585641</v>
      </c>
      <c r="J114" s="2">
        <f t="shared" si="3"/>
        <v>13854</v>
      </c>
      <c r="K114" s="41">
        <v>18000</v>
      </c>
      <c r="L114" s="2">
        <f t="shared" si="4"/>
        <v>4146</v>
      </c>
      <c r="M114" s="42">
        <v>1695</v>
      </c>
      <c r="N114" s="43" t="b">
        <v>1</v>
      </c>
      <c r="O114" s="44">
        <v>-73</v>
      </c>
      <c r="P114" s="39" t="b">
        <f t="shared" si="5"/>
        <v>0</v>
      </c>
    </row>
    <row r="115" spans="1:16" x14ac:dyDescent="0.25">
      <c r="A115" s="19">
        <v>114</v>
      </c>
      <c r="B115" s="20">
        <v>44693.484165702153</v>
      </c>
      <c r="C115" s="21" t="s">
        <v>16</v>
      </c>
      <c r="D115" s="22">
        <v>61307.479999243355</v>
      </c>
      <c r="E115" s="23">
        <v>12701.251437208835</v>
      </c>
      <c r="F115" s="24">
        <v>-324703.91054824134</v>
      </c>
      <c r="G115" s="25">
        <v>29805.999043266896</v>
      </c>
      <c r="H115" s="26">
        <v>11187</v>
      </c>
      <c r="I115" s="27">
        <v>-330864.9970057765</v>
      </c>
      <c r="J115" s="1">
        <f t="shared" si="3"/>
        <v>32134</v>
      </c>
      <c r="K115" s="28">
        <v>33250</v>
      </c>
      <c r="L115" s="1">
        <f t="shared" si="4"/>
        <v>1116</v>
      </c>
      <c r="M115" s="29">
        <v>585</v>
      </c>
      <c r="N115" s="30" t="b">
        <v>1</v>
      </c>
      <c r="O115" s="31">
        <v>-81</v>
      </c>
      <c r="P115" s="26" t="b">
        <f t="shared" si="5"/>
        <v>0</v>
      </c>
    </row>
    <row r="116" spans="1:16" x14ac:dyDescent="0.25">
      <c r="A116" s="32">
        <v>115</v>
      </c>
      <c r="B116" s="33">
        <v>44693.484165702153</v>
      </c>
      <c r="C116" s="34" t="s">
        <v>19</v>
      </c>
      <c r="D116" s="35">
        <v>61307.479999243355</v>
      </c>
      <c r="E116" s="36">
        <v>12701.251437208835</v>
      </c>
      <c r="F116" s="37">
        <v>-324703.91054824134</v>
      </c>
      <c r="G116" s="38">
        <v>66962.713641439259</v>
      </c>
      <c r="H116" s="39">
        <v>11187</v>
      </c>
      <c r="I116" s="40">
        <v>-324977.11831615516</v>
      </c>
      <c r="J116" s="2">
        <f t="shared" si="3"/>
        <v>5861</v>
      </c>
      <c r="K116" s="41">
        <v>6000</v>
      </c>
      <c r="L116" s="2">
        <f t="shared" si="4"/>
        <v>139</v>
      </c>
      <c r="M116" s="42">
        <v>720</v>
      </c>
      <c r="N116" s="43" t="b">
        <v>1</v>
      </c>
      <c r="O116" s="44">
        <v>-48</v>
      </c>
      <c r="P116" s="39" t="b">
        <f t="shared" si="5"/>
        <v>1</v>
      </c>
    </row>
    <row r="117" spans="1:16" x14ac:dyDescent="0.25">
      <c r="A117" s="19">
        <v>116</v>
      </c>
      <c r="B117" s="20">
        <v>44693.484165702153</v>
      </c>
      <c r="C117" s="21" t="s">
        <v>21</v>
      </c>
      <c r="D117" s="22">
        <v>61307.479999243355</v>
      </c>
      <c r="E117" s="23">
        <v>12701.251437208835</v>
      </c>
      <c r="F117" s="24">
        <v>-324703.91054824134</v>
      </c>
      <c r="G117" s="25">
        <v>74177.481073078248</v>
      </c>
      <c r="H117" s="26">
        <v>11187</v>
      </c>
      <c r="I117" s="27">
        <v>-356447.89152410487</v>
      </c>
      <c r="J117" s="1">
        <f t="shared" si="3"/>
        <v>34287</v>
      </c>
      <c r="K117" s="28">
        <v>36125</v>
      </c>
      <c r="L117" s="1">
        <f t="shared" si="4"/>
        <v>1838</v>
      </c>
      <c r="M117" s="29">
        <v>510</v>
      </c>
      <c r="N117" s="30" t="b">
        <v>1</v>
      </c>
      <c r="O117" s="31">
        <v>-73</v>
      </c>
      <c r="P117" s="26" t="b">
        <f t="shared" si="5"/>
        <v>0</v>
      </c>
    </row>
    <row r="118" spans="1:16" x14ac:dyDescent="0.25">
      <c r="A118" s="32">
        <v>117</v>
      </c>
      <c r="B118" s="33">
        <v>44693.484165702153</v>
      </c>
      <c r="C118" s="34" t="s">
        <v>20</v>
      </c>
      <c r="D118" s="35">
        <v>61307.479999243355</v>
      </c>
      <c r="E118" s="36">
        <v>12701.251437208835</v>
      </c>
      <c r="F118" s="37">
        <v>-324703.91054824134</v>
      </c>
      <c r="G118" s="38">
        <v>69764.397321579861</v>
      </c>
      <c r="H118" s="39">
        <v>12050</v>
      </c>
      <c r="I118" s="40">
        <v>-335657.72548585641</v>
      </c>
      <c r="J118" s="2">
        <f t="shared" si="3"/>
        <v>13854</v>
      </c>
      <c r="K118" s="41">
        <v>15875</v>
      </c>
      <c r="L118" s="2">
        <f t="shared" si="4"/>
        <v>2021</v>
      </c>
      <c r="M118" s="42">
        <v>660</v>
      </c>
      <c r="N118" s="43" t="b">
        <v>1</v>
      </c>
      <c r="O118" s="44">
        <v>-73</v>
      </c>
      <c r="P118" s="39" t="b">
        <f t="shared" si="5"/>
        <v>0</v>
      </c>
    </row>
    <row r="119" spans="1:16" x14ac:dyDescent="0.25">
      <c r="A119" s="19">
        <v>118</v>
      </c>
      <c r="B119" s="20">
        <v>44693.484165702153</v>
      </c>
      <c r="C119" s="21" t="s">
        <v>16</v>
      </c>
      <c r="D119" s="22">
        <v>61307.479999243355</v>
      </c>
      <c r="E119" s="23">
        <v>12701.251437208835</v>
      </c>
      <c r="F119" s="24">
        <v>-324703.91054824134</v>
      </c>
      <c r="G119" s="25">
        <v>29805.999043266896</v>
      </c>
      <c r="H119" s="26">
        <v>11187</v>
      </c>
      <c r="I119" s="27">
        <v>-330864.9970057765</v>
      </c>
      <c r="J119" s="1">
        <f t="shared" si="3"/>
        <v>32134</v>
      </c>
      <c r="K119" s="28">
        <v>35375</v>
      </c>
      <c r="L119" s="1">
        <f t="shared" si="4"/>
        <v>3241</v>
      </c>
      <c r="M119" s="29">
        <v>630</v>
      </c>
      <c r="N119" s="30" t="b">
        <v>1</v>
      </c>
      <c r="O119" s="31">
        <v>-81</v>
      </c>
      <c r="P119" s="26" t="b">
        <f t="shared" si="5"/>
        <v>0</v>
      </c>
    </row>
    <row r="120" spans="1:16" x14ac:dyDescent="0.25">
      <c r="A120" s="32">
        <v>119</v>
      </c>
      <c r="B120" s="33">
        <v>44693.484165702153</v>
      </c>
      <c r="C120" s="34" t="s">
        <v>19</v>
      </c>
      <c r="D120" s="35">
        <v>61307.479999243355</v>
      </c>
      <c r="E120" s="36">
        <v>12701.251437208835</v>
      </c>
      <c r="F120" s="37">
        <v>-324703.91054824134</v>
      </c>
      <c r="G120" s="38">
        <v>66962.713641439259</v>
      </c>
      <c r="H120" s="39">
        <v>11187</v>
      </c>
      <c r="I120" s="40">
        <v>-324977.11831615516</v>
      </c>
      <c r="J120" s="2">
        <f t="shared" si="3"/>
        <v>5861</v>
      </c>
      <c r="K120" s="41">
        <v>5375</v>
      </c>
      <c r="L120" s="2">
        <f t="shared" si="4"/>
        <v>-486</v>
      </c>
      <c r="M120" s="42">
        <v>525</v>
      </c>
      <c r="N120" s="43" t="b">
        <v>1</v>
      </c>
      <c r="O120" s="44">
        <v>-48</v>
      </c>
      <c r="P120" s="39" t="b">
        <f t="shared" si="5"/>
        <v>1</v>
      </c>
    </row>
    <row r="121" spans="1:16" x14ac:dyDescent="0.25">
      <c r="A121" s="19">
        <v>120</v>
      </c>
      <c r="B121" s="20">
        <v>44693.484165702153</v>
      </c>
      <c r="C121" s="21" t="s">
        <v>21</v>
      </c>
      <c r="D121" s="22">
        <v>61307.479999243355</v>
      </c>
      <c r="E121" s="23">
        <v>12701.251437208835</v>
      </c>
      <c r="F121" s="24">
        <v>-324703.91054824134</v>
      </c>
      <c r="G121" s="25">
        <v>74177.481073078248</v>
      </c>
      <c r="H121" s="26">
        <v>11187</v>
      </c>
      <c r="I121" s="27">
        <v>-356447.89152410487</v>
      </c>
      <c r="J121" s="1">
        <f t="shared" si="3"/>
        <v>34287</v>
      </c>
      <c r="K121" s="28">
        <v>36000</v>
      </c>
      <c r="L121" s="1">
        <f t="shared" si="4"/>
        <v>1713</v>
      </c>
      <c r="M121" s="29">
        <v>690</v>
      </c>
      <c r="N121" s="30" t="b">
        <v>1</v>
      </c>
      <c r="O121" s="31">
        <v>-73</v>
      </c>
      <c r="P121" s="26" t="b">
        <f t="shared" si="5"/>
        <v>0</v>
      </c>
    </row>
    <row r="122" spans="1:16" x14ac:dyDescent="0.25">
      <c r="A122" s="32">
        <v>121</v>
      </c>
      <c r="B122" s="33">
        <v>44693.484165702153</v>
      </c>
      <c r="C122" s="34" t="s">
        <v>20</v>
      </c>
      <c r="D122" s="35">
        <v>61307.479999243355</v>
      </c>
      <c r="E122" s="36">
        <v>12701.251437208835</v>
      </c>
      <c r="F122" s="37">
        <v>-324703.91054824134</v>
      </c>
      <c r="G122" s="38">
        <v>69764.397321579861</v>
      </c>
      <c r="H122" s="39">
        <v>12050</v>
      </c>
      <c r="I122" s="40">
        <v>-335657.72548585641</v>
      </c>
      <c r="J122" s="2">
        <f t="shared" si="3"/>
        <v>13854</v>
      </c>
      <c r="K122" s="41">
        <v>15437</v>
      </c>
      <c r="L122" s="2">
        <f t="shared" si="4"/>
        <v>1583</v>
      </c>
      <c r="M122" s="42">
        <v>915</v>
      </c>
      <c r="N122" s="43" t="b">
        <v>1</v>
      </c>
      <c r="O122" s="44">
        <v>-73</v>
      </c>
      <c r="P122" s="39" t="b">
        <f t="shared" si="5"/>
        <v>0</v>
      </c>
    </row>
    <row r="123" spans="1:16" x14ac:dyDescent="0.25">
      <c r="A123" s="19">
        <v>122</v>
      </c>
      <c r="B123" s="20">
        <v>44693.484165702153</v>
      </c>
      <c r="C123" s="21" t="s">
        <v>16</v>
      </c>
      <c r="D123" s="22">
        <v>61307.479999243355</v>
      </c>
      <c r="E123" s="23">
        <v>12701.251437208835</v>
      </c>
      <c r="F123" s="24">
        <v>-324703.91054824134</v>
      </c>
      <c r="G123" s="25">
        <v>29805.999043266896</v>
      </c>
      <c r="H123" s="26">
        <v>11187</v>
      </c>
      <c r="I123" s="27">
        <v>-330864.9970057765</v>
      </c>
      <c r="J123" s="1">
        <f t="shared" si="3"/>
        <v>32134</v>
      </c>
      <c r="K123" s="28">
        <v>35250</v>
      </c>
      <c r="L123" s="1">
        <f t="shared" si="4"/>
        <v>3116</v>
      </c>
      <c r="M123" s="29">
        <v>615</v>
      </c>
      <c r="N123" s="30" t="b">
        <v>1</v>
      </c>
      <c r="O123" s="31">
        <v>-81</v>
      </c>
      <c r="P123" s="26" t="b">
        <f t="shared" si="5"/>
        <v>0</v>
      </c>
    </row>
    <row r="124" spans="1:16" x14ac:dyDescent="0.25">
      <c r="A124" s="32">
        <v>123</v>
      </c>
      <c r="B124" s="33">
        <v>44693.484165702153</v>
      </c>
      <c r="C124" s="34" t="s">
        <v>19</v>
      </c>
      <c r="D124" s="35">
        <v>61307.479999243355</v>
      </c>
      <c r="E124" s="36">
        <v>12701.251437208835</v>
      </c>
      <c r="F124" s="37">
        <v>-324703.91054824134</v>
      </c>
      <c r="G124" s="38">
        <v>66962.713641439259</v>
      </c>
      <c r="H124" s="39">
        <v>11187</v>
      </c>
      <c r="I124" s="40">
        <v>-324977.11831615516</v>
      </c>
      <c r="J124" s="2">
        <f t="shared" si="3"/>
        <v>5861</v>
      </c>
      <c r="K124" s="41">
        <v>5687</v>
      </c>
      <c r="L124" s="2">
        <f t="shared" si="4"/>
        <v>-174</v>
      </c>
      <c r="M124" s="42">
        <v>690</v>
      </c>
      <c r="N124" s="43" t="b">
        <v>1</v>
      </c>
      <c r="O124" s="44">
        <v>-48</v>
      </c>
      <c r="P124" s="39" t="b">
        <f t="shared" si="5"/>
        <v>1</v>
      </c>
    </row>
    <row r="125" spans="1:16" x14ac:dyDescent="0.25">
      <c r="A125" s="19">
        <v>124</v>
      </c>
      <c r="B125" s="20">
        <v>44693.484165702153</v>
      </c>
      <c r="C125" s="21" t="s">
        <v>21</v>
      </c>
      <c r="D125" s="22">
        <v>61307.479999243355</v>
      </c>
      <c r="E125" s="23">
        <v>12701.251437208835</v>
      </c>
      <c r="F125" s="24">
        <v>-324703.91054824134</v>
      </c>
      <c r="G125" s="25">
        <v>74177.481073078248</v>
      </c>
      <c r="H125" s="26">
        <v>11187</v>
      </c>
      <c r="I125" s="27">
        <v>-356447.89152410487</v>
      </c>
      <c r="J125" s="1">
        <f t="shared" si="3"/>
        <v>34287</v>
      </c>
      <c r="K125" s="28">
        <v>36250</v>
      </c>
      <c r="L125" s="1">
        <f t="shared" si="4"/>
        <v>1963</v>
      </c>
      <c r="M125" s="29">
        <v>690</v>
      </c>
      <c r="N125" s="30" t="b">
        <v>1</v>
      </c>
      <c r="O125" s="31">
        <v>-73</v>
      </c>
      <c r="P125" s="26" t="b">
        <f t="shared" si="5"/>
        <v>0</v>
      </c>
    </row>
    <row r="126" spans="1:16" x14ac:dyDescent="0.25">
      <c r="A126" s="32">
        <v>125</v>
      </c>
      <c r="B126" s="33">
        <v>44693.484165702153</v>
      </c>
      <c r="C126" s="34" t="s">
        <v>20</v>
      </c>
      <c r="D126" s="35">
        <v>61307.479999243355</v>
      </c>
      <c r="E126" s="36">
        <v>12701.251437208835</v>
      </c>
      <c r="F126" s="37">
        <v>-324703.91054824134</v>
      </c>
      <c r="G126" s="38">
        <v>69764.397321579861</v>
      </c>
      <c r="H126" s="39">
        <v>12050</v>
      </c>
      <c r="I126" s="40">
        <v>-335657.72548585641</v>
      </c>
      <c r="J126" s="2">
        <f t="shared" si="3"/>
        <v>13854</v>
      </c>
      <c r="K126" s="41">
        <v>15000</v>
      </c>
      <c r="L126" s="2">
        <f t="shared" si="4"/>
        <v>1146</v>
      </c>
      <c r="M126" s="42">
        <v>465</v>
      </c>
      <c r="N126" s="43" t="b">
        <v>1</v>
      </c>
      <c r="O126" s="44">
        <v>-73</v>
      </c>
      <c r="P126" s="39" t="b">
        <f t="shared" si="5"/>
        <v>0</v>
      </c>
    </row>
    <row r="127" spans="1:16" x14ac:dyDescent="0.25">
      <c r="A127" s="19">
        <v>126</v>
      </c>
      <c r="B127" s="20">
        <v>44693.484815432101</v>
      </c>
      <c r="C127" s="21" t="s">
        <v>16</v>
      </c>
      <c r="D127" s="22">
        <v>68633.87498796724</v>
      </c>
      <c r="E127" s="23">
        <v>12706.019645536906</v>
      </c>
      <c r="F127" s="24">
        <v>-330735.76206932834</v>
      </c>
      <c r="G127" s="25">
        <v>29805.999043266896</v>
      </c>
      <c r="H127" s="26">
        <v>11187</v>
      </c>
      <c r="I127" s="27">
        <v>-330864.9970057765</v>
      </c>
      <c r="J127" s="1">
        <f t="shared" si="3"/>
        <v>38858</v>
      </c>
      <c r="K127" s="28">
        <v>0</v>
      </c>
      <c r="L127" s="1">
        <f t="shared" si="4"/>
        <v>0</v>
      </c>
      <c r="M127" s="29">
        <v>0</v>
      </c>
      <c r="N127" s="30" t="b">
        <v>0</v>
      </c>
      <c r="O127" s="31">
        <v>-92</v>
      </c>
      <c r="P127" s="26" t="b">
        <f t="shared" si="5"/>
        <v>0</v>
      </c>
    </row>
    <row r="128" spans="1:16" x14ac:dyDescent="0.25">
      <c r="A128" s="32">
        <v>127</v>
      </c>
      <c r="B128" s="33">
        <v>44693.484815432101</v>
      </c>
      <c r="C128" s="34" t="s">
        <v>19</v>
      </c>
      <c r="D128" s="35">
        <v>68633.87498796724</v>
      </c>
      <c r="E128" s="36">
        <v>12706.019645536906</v>
      </c>
      <c r="F128" s="37">
        <v>-330735.76206932834</v>
      </c>
      <c r="G128" s="38">
        <v>66962.713641439259</v>
      </c>
      <c r="H128" s="39">
        <v>11187</v>
      </c>
      <c r="I128" s="40">
        <v>-324977.11831615516</v>
      </c>
      <c r="J128" s="2">
        <f t="shared" si="3"/>
        <v>6186</v>
      </c>
      <c r="K128" s="41">
        <v>9562</v>
      </c>
      <c r="L128" s="2">
        <f t="shared" si="4"/>
        <v>3376</v>
      </c>
      <c r="M128" s="42">
        <v>720</v>
      </c>
      <c r="N128" s="43" t="b">
        <v>1</v>
      </c>
      <c r="O128" s="44">
        <v>-64</v>
      </c>
      <c r="P128" s="39" t="b">
        <f t="shared" si="5"/>
        <v>0</v>
      </c>
    </row>
    <row r="129" spans="1:16" x14ac:dyDescent="0.25">
      <c r="A129" s="19">
        <v>128</v>
      </c>
      <c r="B129" s="20">
        <v>44693.484815432101</v>
      </c>
      <c r="C129" s="21" t="s">
        <v>21</v>
      </c>
      <c r="D129" s="22">
        <v>68633.87498796724</v>
      </c>
      <c r="E129" s="23">
        <v>12706.019645536906</v>
      </c>
      <c r="F129" s="24">
        <v>-330735.76206932834</v>
      </c>
      <c r="G129" s="25">
        <v>74177.481073078248</v>
      </c>
      <c r="H129" s="26">
        <v>11187</v>
      </c>
      <c r="I129" s="27">
        <v>-356447.89152410487</v>
      </c>
      <c r="J129" s="1">
        <f t="shared" si="3"/>
        <v>26347</v>
      </c>
      <c r="K129" s="28">
        <v>0</v>
      </c>
      <c r="L129" s="1">
        <f t="shared" si="4"/>
        <v>0</v>
      </c>
      <c r="M129" s="29">
        <v>0</v>
      </c>
      <c r="N129" s="30" t="b">
        <v>0</v>
      </c>
      <c r="O129" s="31">
        <v>-87</v>
      </c>
      <c r="P129" s="26" t="b">
        <f t="shared" si="5"/>
        <v>0</v>
      </c>
    </row>
    <row r="130" spans="1:16" x14ac:dyDescent="0.25">
      <c r="A130" s="32">
        <v>129</v>
      </c>
      <c r="B130" s="33">
        <v>44693.484815432101</v>
      </c>
      <c r="C130" s="34" t="s">
        <v>20</v>
      </c>
      <c r="D130" s="35">
        <v>68633.87498796724</v>
      </c>
      <c r="E130" s="36">
        <v>12706.019645536906</v>
      </c>
      <c r="F130" s="37">
        <v>-330735.76206932834</v>
      </c>
      <c r="G130" s="38">
        <v>69764.397321579861</v>
      </c>
      <c r="H130" s="39">
        <v>12050</v>
      </c>
      <c r="I130" s="40">
        <v>-335657.72548585641</v>
      </c>
      <c r="J130" s="2">
        <f t="shared" ref="J130:J193" si="6">ROUND(SQRT((G130-D130)^2+(H130-E130)^2+(I130-F130)^2),0)</f>
        <v>5093</v>
      </c>
      <c r="K130" s="41">
        <v>14062</v>
      </c>
      <c r="L130" s="2">
        <f t="shared" ref="L130:L193" si="7">ROUND(IF(N130,K130-J130,0),1)</f>
        <v>8969</v>
      </c>
      <c r="M130" s="42">
        <v>750</v>
      </c>
      <c r="N130" s="43" t="b">
        <v>1</v>
      </c>
      <c r="O130" s="44">
        <v>-69</v>
      </c>
      <c r="P130" s="39" t="b">
        <f t="shared" ref="P130:P193" si="8">ABS($L130)-$M130&lt;0</f>
        <v>0</v>
      </c>
    </row>
    <row r="131" spans="1:16" x14ac:dyDescent="0.25">
      <c r="A131" s="19">
        <v>130</v>
      </c>
      <c r="B131" s="20">
        <v>44693.484815432101</v>
      </c>
      <c r="C131" s="21" t="s">
        <v>16</v>
      </c>
      <c r="D131" s="22">
        <v>68633.87498796724</v>
      </c>
      <c r="E131" s="23">
        <v>12706.019645536906</v>
      </c>
      <c r="F131" s="24">
        <v>-330735.76206932834</v>
      </c>
      <c r="G131" s="25">
        <v>29805.999043266896</v>
      </c>
      <c r="H131" s="26">
        <v>11187</v>
      </c>
      <c r="I131" s="27">
        <v>-330864.9970057765</v>
      </c>
      <c r="J131" s="1">
        <f t="shared" si="6"/>
        <v>38858</v>
      </c>
      <c r="K131" s="28">
        <v>0</v>
      </c>
      <c r="L131" s="1">
        <f t="shared" si="7"/>
        <v>0</v>
      </c>
      <c r="M131" s="29">
        <v>0</v>
      </c>
      <c r="N131" s="30" t="b">
        <v>0</v>
      </c>
      <c r="O131" s="31">
        <v>-92</v>
      </c>
      <c r="P131" s="26" t="b">
        <f t="shared" si="8"/>
        <v>0</v>
      </c>
    </row>
    <row r="132" spans="1:16" x14ac:dyDescent="0.25">
      <c r="A132" s="32">
        <v>131</v>
      </c>
      <c r="B132" s="33">
        <v>44693.484815432101</v>
      </c>
      <c r="C132" s="34" t="s">
        <v>19</v>
      </c>
      <c r="D132" s="35">
        <v>68633.87498796724</v>
      </c>
      <c r="E132" s="36">
        <v>12706.019645536906</v>
      </c>
      <c r="F132" s="37">
        <v>-330735.76206932834</v>
      </c>
      <c r="G132" s="38">
        <v>66962.713641439259</v>
      </c>
      <c r="H132" s="39">
        <v>11187</v>
      </c>
      <c r="I132" s="40">
        <v>-324977.11831615516</v>
      </c>
      <c r="J132" s="2">
        <f t="shared" si="6"/>
        <v>6186</v>
      </c>
      <c r="K132" s="41">
        <v>9000</v>
      </c>
      <c r="L132" s="2">
        <f t="shared" si="7"/>
        <v>2814</v>
      </c>
      <c r="M132" s="42">
        <v>600</v>
      </c>
      <c r="N132" s="43" t="b">
        <v>1</v>
      </c>
      <c r="O132" s="44">
        <v>-64</v>
      </c>
      <c r="P132" s="39" t="b">
        <f t="shared" si="8"/>
        <v>0</v>
      </c>
    </row>
    <row r="133" spans="1:16" x14ac:dyDescent="0.25">
      <c r="A133" s="19">
        <v>132</v>
      </c>
      <c r="B133" s="20">
        <v>44693.484815432101</v>
      </c>
      <c r="C133" s="21" t="s">
        <v>21</v>
      </c>
      <c r="D133" s="22">
        <v>68633.87498796724</v>
      </c>
      <c r="E133" s="23">
        <v>12706.019645536906</v>
      </c>
      <c r="F133" s="24">
        <v>-330735.76206932834</v>
      </c>
      <c r="G133" s="25">
        <v>74177.481073078248</v>
      </c>
      <c r="H133" s="26">
        <v>11187</v>
      </c>
      <c r="I133" s="27">
        <v>-356447.89152410487</v>
      </c>
      <c r="J133" s="1">
        <f t="shared" si="6"/>
        <v>26347</v>
      </c>
      <c r="K133" s="28">
        <v>43187</v>
      </c>
      <c r="L133" s="1">
        <f t="shared" si="7"/>
        <v>16840</v>
      </c>
      <c r="M133" s="29">
        <v>0</v>
      </c>
      <c r="N133" s="30" t="b">
        <v>1</v>
      </c>
      <c r="O133" s="31">
        <v>-87</v>
      </c>
      <c r="P133" s="26" t="b">
        <f t="shared" si="8"/>
        <v>0</v>
      </c>
    </row>
    <row r="134" spans="1:16" x14ac:dyDescent="0.25">
      <c r="A134" s="32">
        <v>133</v>
      </c>
      <c r="B134" s="33">
        <v>44693.484815432101</v>
      </c>
      <c r="C134" s="34" t="s">
        <v>20</v>
      </c>
      <c r="D134" s="35">
        <v>68633.87498796724</v>
      </c>
      <c r="E134" s="36">
        <v>12706.019645536906</v>
      </c>
      <c r="F134" s="37">
        <v>-330735.76206932834</v>
      </c>
      <c r="G134" s="38">
        <v>69764.397321579861</v>
      </c>
      <c r="H134" s="39">
        <v>12050</v>
      </c>
      <c r="I134" s="40">
        <v>-335657.72548585641</v>
      </c>
      <c r="J134" s="2">
        <f t="shared" si="6"/>
        <v>5093</v>
      </c>
      <c r="K134" s="41">
        <v>13750</v>
      </c>
      <c r="L134" s="2">
        <f t="shared" si="7"/>
        <v>8657</v>
      </c>
      <c r="M134" s="42">
        <v>690</v>
      </c>
      <c r="N134" s="43" t="b">
        <v>1</v>
      </c>
      <c r="O134" s="44">
        <v>-69</v>
      </c>
      <c r="P134" s="39" t="b">
        <f t="shared" si="8"/>
        <v>0</v>
      </c>
    </row>
    <row r="135" spans="1:16" x14ac:dyDescent="0.25">
      <c r="A135" s="19">
        <v>134</v>
      </c>
      <c r="B135" s="20">
        <v>44693.484815432101</v>
      </c>
      <c r="C135" s="21" t="s">
        <v>16</v>
      </c>
      <c r="D135" s="22">
        <v>68633.87498796724</v>
      </c>
      <c r="E135" s="23">
        <v>12706.019645536906</v>
      </c>
      <c r="F135" s="24">
        <v>-330735.76206932834</v>
      </c>
      <c r="G135" s="25">
        <v>29805.999043266896</v>
      </c>
      <c r="H135" s="26">
        <v>11187</v>
      </c>
      <c r="I135" s="27">
        <v>-330864.9970057765</v>
      </c>
      <c r="J135" s="1">
        <f t="shared" si="6"/>
        <v>38858</v>
      </c>
      <c r="K135" s="28">
        <v>0</v>
      </c>
      <c r="L135" s="1">
        <f t="shared" si="7"/>
        <v>0</v>
      </c>
      <c r="M135" s="29">
        <v>0</v>
      </c>
      <c r="N135" s="30" t="b">
        <v>0</v>
      </c>
      <c r="O135" s="31">
        <v>-92</v>
      </c>
      <c r="P135" s="26" t="b">
        <f t="shared" si="8"/>
        <v>0</v>
      </c>
    </row>
    <row r="136" spans="1:16" x14ac:dyDescent="0.25">
      <c r="A136" s="32">
        <v>135</v>
      </c>
      <c r="B136" s="33">
        <v>44693.484815432101</v>
      </c>
      <c r="C136" s="34" t="s">
        <v>19</v>
      </c>
      <c r="D136" s="35">
        <v>68633.87498796724</v>
      </c>
      <c r="E136" s="36">
        <v>12706.019645536906</v>
      </c>
      <c r="F136" s="37">
        <v>-330735.76206932834</v>
      </c>
      <c r="G136" s="38">
        <v>66962.713641439259</v>
      </c>
      <c r="H136" s="39">
        <v>11187</v>
      </c>
      <c r="I136" s="40">
        <v>-324977.11831615516</v>
      </c>
      <c r="J136" s="2">
        <f t="shared" si="6"/>
        <v>6186</v>
      </c>
      <c r="K136" s="41">
        <v>7625</v>
      </c>
      <c r="L136" s="2">
        <f t="shared" si="7"/>
        <v>1439</v>
      </c>
      <c r="M136" s="42">
        <v>765</v>
      </c>
      <c r="N136" s="43" t="b">
        <v>1</v>
      </c>
      <c r="O136" s="44">
        <v>-64</v>
      </c>
      <c r="P136" s="39" t="b">
        <f t="shared" si="8"/>
        <v>0</v>
      </c>
    </row>
    <row r="137" spans="1:16" x14ac:dyDescent="0.25">
      <c r="A137" s="19">
        <v>136</v>
      </c>
      <c r="B137" s="20">
        <v>44693.484815432101</v>
      </c>
      <c r="C137" s="21" t="s">
        <v>21</v>
      </c>
      <c r="D137" s="22">
        <v>68633.87498796724</v>
      </c>
      <c r="E137" s="23">
        <v>12706.019645536906</v>
      </c>
      <c r="F137" s="24">
        <v>-330735.76206932834</v>
      </c>
      <c r="G137" s="25">
        <v>74177.481073078248</v>
      </c>
      <c r="H137" s="26">
        <v>11187</v>
      </c>
      <c r="I137" s="27">
        <v>-356447.89152410487</v>
      </c>
      <c r="J137" s="1">
        <f t="shared" si="6"/>
        <v>26347</v>
      </c>
      <c r="K137" s="28">
        <v>43750</v>
      </c>
      <c r="L137" s="1">
        <f t="shared" si="7"/>
        <v>17403</v>
      </c>
      <c r="M137" s="29">
        <v>0</v>
      </c>
      <c r="N137" s="30" t="b">
        <v>1</v>
      </c>
      <c r="O137" s="31">
        <v>-87</v>
      </c>
      <c r="P137" s="26" t="b">
        <f t="shared" si="8"/>
        <v>0</v>
      </c>
    </row>
    <row r="138" spans="1:16" x14ac:dyDescent="0.25">
      <c r="A138" s="32">
        <v>137</v>
      </c>
      <c r="B138" s="33">
        <v>44693.484815432101</v>
      </c>
      <c r="C138" s="34" t="s">
        <v>20</v>
      </c>
      <c r="D138" s="35">
        <v>68633.87498796724</v>
      </c>
      <c r="E138" s="36">
        <v>12706.019645536906</v>
      </c>
      <c r="F138" s="37">
        <v>-330735.76206932834</v>
      </c>
      <c r="G138" s="38">
        <v>69764.397321579861</v>
      </c>
      <c r="H138" s="39">
        <v>12050</v>
      </c>
      <c r="I138" s="40">
        <v>-335657.72548585641</v>
      </c>
      <c r="J138" s="2">
        <f t="shared" si="6"/>
        <v>5093</v>
      </c>
      <c r="K138" s="41">
        <v>13750</v>
      </c>
      <c r="L138" s="2">
        <f t="shared" si="7"/>
        <v>8657</v>
      </c>
      <c r="M138" s="42">
        <v>630</v>
      </c>
      <c r="N138" s="43" t="b">
        <v>1</v>
      </c>
      <c r="O138" s="44">
        <v>-69</v>
      </c>
      <c r="P138" s="39" t="b">
        <f t="shared" si="8"/>
        <v>0</v>
      </c>
    </row>
    <row r="139" spans="1:16" x14ac:dyDescent="0.25">
      <c r="A139" s="19">
        <v>138</v>
      </c>
      <c r="B139" s="20">
        <v>44693.484815432101</v>
      </c>
      <c r="C139" s="21" t="s">
        <v>16</v>
      </c>
      <c r="D139" s="22">
        <v>68633.87498796724</v>
      </c>
      <c r="E139" s="23">
        <v>12706.019645536906</v>
      </c>
      <c r="F139" s="24">
        <v>-330735.76206932834</v>
      </c>
      <c r="G139" s="25">
        <v>29805.999043266896</v>
      </c>
      <c r="H139" s="26">
        <v>11187</v>
      </c>
      <c r="I139" s="27">
        <v>-330864.9970057765</v>
      </c>
      <c r="J139" s="1">
        <f t="shared" si="6"/>
        <v>38858</v>
      </c>
      <c r="K139" s="28">
        <v>0</v>
      </c>
      <c r="L139" s="1">
        <f t="shared" si="7"/>
        <v>0</v>
      </c>
      <c r="M139" s="29">
        <v>0</v>
      </c>
      <c r="N139" s="30" t="b">
        <v>0</v>
      </c>
      <c r="O139" s="31">
        <v>-92</v>
      </c>
      <c r="P139" s="26" t="b">
        <f t="shared" si="8"/>
        <v>0</v>
      </c>
    </row>
    <row r="140" spans="1:16" x14ac:dyDescent="0.25">
      <c r="A140" s="32">
        <v>139</v>
      </c>
      <c r="B140" s="33">
        <v>44693.484815432101</v>
      </c>
      <c r="C140" s="34" t="s">
        <v>19</v>
      </c>
      <c r="D140" s="35">
        <v>68633.87498796724</v>
      </c>
      <c r="E140" s="36">
        <v>12706.019645536906</v>
      </c>
      <c r="F140" s="37">
        <v>-330735.76206932834</v>
      </c>
      <c r="G140" s="38">
        <v>66962.713641439259</v>
      </c>
      <c r="H140" s="39">
        <v>11187</v>
      </c>
      <c r="I140" s="40">
        <v>-324977.11831615516</v>
      </c>
      <c r="J140" s="2">
        <f t="shared" si="6"/>
        <v>6186</v>
      </c>
      <c r="K140" s="41">
        <v>7500</v>
      </c>
      <c r="L140" s="2">
        <f t="shared" si="7"/>
        <v>1314</v>
      </c>
      <c r="M140" s="42">
        <v>600</v>
      </c>
      <c r="N140" s="43" t="b">
        <v>1</v>
      </c>
      <c r="O140" s="44">
        <v>-64</v>
      </c>
      <c r="P140" s="39" t="b">
        <f t="shared" si="8"/>
        <v>0</v>
      </c>
    </row>
    <row r="141" spans="1:16" x14ac:dyDescent="0.25">
      <c r="A141" s="19">
        <v>140</v>
      </c>
      <c r="B141" s="20">
        <v>44693.484815432101</v>
      </c>
      <c r="C141" s="21" t="s">
        <v>21</v>
      </c>
      <c r="D141" s="22">
        <v>68633.87498796724</v>
      </c>
      <c r="E141" s="23">
        <v>12706.019645536906</v>
      </c>
      <c r="F141" s="24">
        <v>-330735.76206932834</v>
      </c>
      <c r="G141" s="25">
        <v>74177.481073078248</v>
      </c>
      <c r="H141" s="26">
        <v>11187</v>
      </c>
      <c r="I141" s="27">
        <v>-356447.89152410487</v>
      </c>
      <c r="J141" s="1">
        <f t="shared" si="6"/>
        <v>26347</v>
      </c>
      <c r="K141" s="28">
        <v>0</v>
      </c>
      <c r="L141" s="1">
        <f t="shared" si="7"/>
        <v>0</v>
      </c>
      <c r="M141" s="29">
        <v>0</v>
      </c>
      <c r="N141" s="30" t="b">
        <v>0</v>
      </c>
      <c r="O141" s="31">
        <v>-87</v>
      </c>
      <c r="P141" s="26" t="b">
        <f t="shared" si="8"/>
        <v>0</v>
      </c>
    </row>
    <row r="142" spans="1:16" x14ac:dyDescent="0.25">
      <c r="A142" s="32">
        <v>141</v>
      </c>
      <c r="B142" s="33">
        <v>44693.484815432101</v>
      </c>
      <c r="C142" s="34" t="s">
        <v>20</v>
      </c>
      <c r="D142" s="35">
        <v>68633.87498796724</v>
      </c>
      <c r="E142" s="36">
        <v>12706.019645536906</v>
      </c>
      <c r="F142" s="37">
        <v>-330735.76206932834</v>
      </c>
      <c r="G142" s="38">
        <v>69764.397321579861</v>
      </c>
      <c r="H142" s="39">
        <v>12050</v>
      </c>
      <c r="I142" s="40">
        <v>-335657.72548585641</v>
      </c>
      <c r="J142" s="2">
        <f t="shared" si="6"/>
        <v>5093</v>
      </c>
      <c r="K142" s="41">
        <v>13750</v>
      </c>
      <c r="L142" s="2">
        <f t="shared" si="7"/>
        <v>8657</v>
      </c>
      <c r="M142" s="42">
        <v>420</v>
      </c>
      <c r="N142" s="43" t="b">
        <v>1</v>
      </c>
      <c r="O142" s="44">
        <v>-69</v>
      </c>
      <c r="P142" s="39" t="b">
        <f t="shared" si="8"/>
        <v>0</v>
      </c>
    </row>
    <row r="143" spans="1:16" x14ac:dyDescent="0.25">
      <c r="A143" s="19">
        <v>142</v>
      </c>
      <c r="B143" s="20">
        <v>44693.484815432101</v>
      </c>
      <c r="C143" s="21" t="s">
        <v>16</v>
      </c>
      <c r="D143" s="22">
        <v>68633.87498796724</v>
      </c>
      <c r="E143" s="23">
        <v>12706.019645536906</v>
      </c>
      <c r="F143" s="24">
        <v>-330735.76206932834</v>
      </c>
      <c r="G143" s="25">
        <v>29805.999043266896</v>
      </c>
      <c r="H143" s="26">
        <v>11187</v>
      </c>
      <c r="I143" s="27">
        <v>-330864.9970057765</v>
      </c>
      <c r="J143" s="1">
        <f t="shared" si="6"/>
        <v>38858</v>
      </c>
      <c r="K143" s="28">
        <v>0</v>
      </c>
      <c r="L143" s="1">
        <f t="shared" si="7"/>
        <v>0</v>
      </c>
      <c r="M143" s="29">
        <v>0</v>
      </c>
      <c r="N143" s="30" t="b">
        <v>0</v>
      </c>
      <c r="O143" s="31">
        <v>-92</v>
      </c>
      <c r="P143" s="26" t="b">
        <f t="shared" si="8"/>
        <v>0</v>
      </c>
    </row>
    <row r="144" spans="1:16" x14ac:dyDescent="0.25">
      <c r="A144" s="32">
        <v>143</v>
      </c>
      <c r="B144" s="33">
        <v>44693.484815432101</v>
      </c>
      <c r="C144" s="34" t="s">
        <v>19</v>
      </c>
      <c r="D144" s="35">
        <v>68633.87498796724</v>
      </c>
      <c r="E144" s="36">
        <v>12706.019645536906</v>
      </c>
      <c r="F144" s="37">
        <v>-330735.76206932834</v>
      </c>
      <c r="G144" s="38">
        <v>66962.713641439259</v>
      </c>
      <c r="H144" s="39">
        <v>11187</v>
      </c>
      <c r="I144" s="40">
        <v>-324977.11831615516</v>
      </c>
      <c r="J144" s="2">
        <f t="shared" si="6"/>
        <v>6186</v>
      </c>
      <c r="K144" s="41">
        <v>7625</v>
      </c>
      <c r="L144" s="2">
        <f t="shared" si="7"/>
        <v>1439</v>
      </c>
      <c r="M144" s="42">
        <v>585</v>
      </c>
      <c r="N144" s="43" t="b">
        <v>1</v>
      </c>
      <c r="O144" s="44">
        <v>-64</v>
      </c>
      <c r="P144" s="39" t="b">
        <f t="shared" si="8"/>
        <v>0</v>
      </c>
    </row>
    <row r="145" spans="1:16" x14ac:dyDescent="0.25">
      <c r="A145" s="19">
        <v>144</v>
      </c>
      <c r="B145" s="20">
        <v>44693.484815432101</v>
      </c>
      <c r="C145" s="21" t="s">
        <v>21</v>
      </c>
      <c r="D145" s="22">
        <v>68633.87498796724</v>
      </c>
      <c r="E145" s="23">
        <v>12706.019645536906</v>
      </c>
      <c r="F145" s="24">
        <v>-330735.76206932834</v>
      </c>
      <c r="G145" s="25">
        <v>74177.481073078248</v>
      </c>
      <c r="H145" s="26">
        <v>11187</v>
      </c>
      <c r="I145" s="27">
        <v>-356447.89152410487</v>
      </c>
      <c r="J145" s="1">
        <f t="shared" si="6"/>
        <v>26347</v>
      </c>
      <c r="K145" s="28">
        <v>0</v>
      </c>
      <c r="L145" s="1">
        <f t="shared" si="7"/>
        <v>0</v>
      </c>
      <c r="M145" s="29">
        <v>0</v>
      </c>
      <c r="N145" s="30" t="b">
        <v>0</v>
      </c>
      <c r="O145" s="31">
        <v>-87</v>
      </c>
      <c r="P145" s="26" t="b">
        <f t="shared" si="8"/>
        <v>0</v>
      </c>
    </row>
    <row r="146" spans="1:16" x14ac:dyDescent="0.25">
      <c r="A146" s="32">
        <v>145</v>
      </c>
      <c r="B146" s="33">
        <v>44693.484815432101</v>
      </c>
      <c r="C146" s="34" t="s">
        <v>20</v>
      </c>
      <c r="D146" s="35">
        <v>68633.87498796724</v>
      </c>
      <c r="E146" s="36">
        <v>12706.019645536906</v>
      </c>
      <c r="F146" s="37">
        <v>-330735.76206932834</v>
      </c>
      <c r="G146" s="38">
        <v>69764.397321579861</v>
      </c>
      <c r="H146" s="39">
        <v>12050</v>
      </c>
      <c r="I146" s="40">
        <v>-335657.72548585641</v>
      </c>
      <c r="J146" s="2">
        <f t="shared" si="6"/>
        <v>5093</v>
      </c>
      <c r="K146" s="41">
        <v>13750</v>
      </c>
      <c r="L146" s="2">
        <f t="shared" si="7"/>
        <v>8657</v>
      </c>
      <c r="M146" s="42">
        <v>600</v>
      </c>
      <c r="N146" s="43" t="b">
        <v>1</v>
      </c>
      <c r="O146" s="44">
        <v>-69</v>
      </c>
      <c r="P146" s="39" t="b">
        <f t="shared" si="8"/>
        <v>0</v>
      </c>
    </row>
    <row r="147" spans="1:16" x14ac:dyDescent="0.25">
      <c r="A147" s="19">
        <v>146</v>
      </c>
      <c r="B147" s="20">
        <v>44693.485225964505</v>
      </c>
      <c r="C147" s="21" t="s">
        <v>19</v>
      </c>
      <c r="D147" s="22">
        <v>76554.929399806118</v>
      </c>
      <c r="E147" s="23">
        <v>12660.484865645683</v>
      </c>
      <c r="F147" s="24">
        <v>-335301.534021987</v>
      </c>
      <c r="G147" s="25">
        <v>66962.713641439259</v>
      </c>
      <c r="H147" s="26">
        <v>11187</v>
      </c>
      <c r="I147" s="27">
        <v>-324977.11831615516</v>
      </c>
      <c r="J147" s="1">
        <f t="shared" si="6"/>
        <v>14170</v>
      </c>
      <c r="K147" s="28">
        <v>16500</v>
      </c>
      <c r="L147" s="1">
        <f t="shared" si="7"/>
        <v>2330</v>
      </c>
      <c r="M147" s="29">
        <v>615</v>
      </c>
      <c r="N147" s="30" t="b">
        <v>1</v>
      </c>
      <c r="O147" s="31">
        <v>-70</v>
      </c>
      <c r="P147" s="26" t="b">
        <f t="shared" si="8"/>
        <v>0</v>
      </c>
    </row>
    <row r="148" spans="1:16" x14ac:dyDescent="0.25">
      <c r="A148" s="32">
        <v>147</v>
      </c>
      <c r="B148" s="33">
        <v>44693.485225964505</v>
      </c>
      <c r="C148" s="34" t="s">
        <v>21</v>
      </c>
      <c r="D148" s="35">
        <v>76554.929399806118</v>
      </c>
      <c r="E148" s="36">
        <v>12660.484865645683</v>
      </c>
      <c r="F148" s="37">
        <v>-335301.534021987</v>
      </c>
      <c r="G148" s="38">
        <v>74177.481073078248</v>
      </c>
      <c r="H148" s="39">
        <v>11187</v>
      </c>
      <c r="I148" s="40">
        <v>-356447.89152410487</v>
      </c>
      <c r="J148" s="2">
        <f t="shared" si="6"/>
        <v>21331</v>
      </c>
      <c r="K148" s="41">
        <v>0</v>
      </c>
      <c r="L148" s="2">
        <f t="shared" si="7"/>
        <v>0</v>
      </c>
      <c r="M148" s="42">
        <v>0</v>
      </c>
      <c r="N148" s="43" t="b">
        <v>0</v>
      </c>
      <c r="O148" s="44">
        <v>-89</v>
      </c>
      <c r="P148" s="39" t="b">
        <f t="shared" si="8"/>
        <v>0</v>
      </c>
    </row>
    <row r="149" spans="1:16" x14ac:dyDescent="0.25">
      <c r="A149" s="19">
        <v>148</v>
      </c>
      <c r="B149" s="20">
        <v>44693.485225964505</v>
      </c>
      <c r="C149" s="21" t="s">
        <v>20</v>
      </c>
      <c r="D149" s="22">
        <v>76554.929399806118</v>
      </c>
      <c r="E149" s="23">
        <v>12660.484865645683</v>
      </c>
      <c r="F149" s="24">
        <v>-335301.534021987</v>
      </c>
      <c r="G149" s="25">
        <v>69764.397321579861</v>
      </c>
      <c r="H149" s="26">
        <v>12050</v>
      </c>
      <c r="I149" s="27">
        <v>-335657.72548585641</v>
      </c>
      <c r="J149" s="1">
        <f t="shared" si="6"/>
        <v>6827</v>
      </c>
      <c r="K149" s="28">
        <v>7187</v>
      </c>
      <c r="L149" s="1">
        <f t="shared" si="7"/>
        <v>360</v>
      </c>
      <c r="M149" s="29">
        <v>540</v>
      </c>
      <c r="N149" s="30" t="b">
        <v>1</v>
      </c>
      <c r="O149" s="31">
        <v>-61</v>
      </c>
      <c r="P149" s="26" t="b">
        <f t="shared" si="8"/>
        <v>1</v>
      </c>
    </row>
    <row r="150" spans="1:16" x14ac:dyDescent="0.25">
      <c r="A150" s="32">
        <v>149</v>
      </c>
      <c r="B150" s="33">
        <v>44693.485225964505</v>
      </c>
      <c r="C150" s="34" t="s">
        <v>19</v>
      </c>
      <c r="D150" s="35">
        <v>76554.929399806118</v>
      </c>
      <c r="E150" s="36">
        <v>12660.484865645683</v>
      </c>
      <c r="F150" s="37">
        <v>-335301.534021987</v>
      </c>
      <c r="G150" s="38">
        <v>66962.713641439259</v>
      </c>
      <c r="H150" s="39">
        <v>11187</v>
      </c>
      <c r="I150" s="40">
        <v>-324977.11831615516</v>
      </c>
      <c r="J150" s="2">
        <f t="shared" si="6"/>
        <v>14170</v>
      </c>
      <c r="K150" s="41">
        <v>19187</v>
      </c>
      <c r="L150" s="2">
        <f t="shared" si="7"/>
        <v>5017</v>
      </c>
      <c r="M150" s="42">
        <v>1995</v>
      </c>
      <c r="N150" s="43" t="b">
        <v>1</v>
      </c>
      <c r="O150" s="44">
        <v>-70</v>
      </c>
      <c r="P150" s="39" t="b">
        <f t="shared" si="8"/>
        <v>0</v>
      </c>
    </row>
    <row r="151" spans="1:16" x14ac:dyDescent="0.25">
      <c r="A151" s="19">
        <v>150</v>
      </c>
      <c r="B151" s="20">
        <v>44693.485225964505</v>
      </c>
      <c r="C151" s="21" t="s">
        <v>21</v>
      </c>
      <c r="D151" s="22">
        <v>76554.929399806118</v>
      </c>
      <c r="E151" s="23">
        <v>12660.484865645683</v>
      </c>
      <c r="F151" s="24">
        <v>-335301.534021987</v>
      </c>
      <c r="G151" s="25">
        <v>74177.481073078248</v>
      </c>
      <c r="H151" s="26">
        <v>11187</v>
      </c>
      <c r="I151" s="27">
        <v>-356447.89152410487</v>
      </c>
      <c r="J151" s="1">
        <f t="shared" si="6"/>
        <v>21331</v>
      </c>
      <c r="K151" s="28">
        <v>0</v>
      </c>
      <c r="L151" s="1">
        <f t="shared" si="7"/>
        <v>0</v>
      </c>
      <c r="M151" s="29">
        <v>0</v>
      </c>
      <c r="N151" s="30" t="b">
        <v>0</v>
      </c>
      <c r="O151" s="31">
        <v>-89</v>
      </c>
      <c r="P151" s="26" t="b">
        <f t="shared" si="8"/>
        <v>0</v>
      </c>
    </row>
    <row r="152" spans="1:16" x14ac:dyDescent="0.25">
      <c r="A152" s="32">
        <v>151</v>
      </c>
      <c r="B152" s="33">
        <v>44693.485225964505</v>
      </c>
      <c r="C152" s="34" t="s">
        <v>20</v>
      </c>
      <c r="D152" s="35">
        <v>76554.929399806118</v>
      </c>
      <c r="E152" s="36">
        <v>12660.484865645683</v>
      </c>
      <c r="F152" s="37">
        <v>-335301.534021987</v>
      </c>
      <c r="G152" s="38">
        <v>69764.397321579861</v>
      </c>
      <c r="H152" s="39">
        <v>12050</v>
      </c>
      <c r="I152" s="40">
        <v>-335657.72548585641</v>
      </c>
      <c r="J152" s="2">
        <f t="shared" si="6"/>
        <v>6827</v>
      </c>
      <c r="K152" s="41">
        <v>7000</v>
      </c>
      <c r="L152" s="2">
        <f t="shared" si="7"/>
        <v>173</v>
      </c>
      <c r="M152" s="42">
        <v>585</v>
      </c>
      <c r="N152" s="43" t="b">
        <v>1</v>
      </c>
      <c r="O152" s="44">
        <v>-61</v>
      </c>
      <c r="P152" s="39" t="b">
        <f t="shared" si="8"/>
        <v>1</v>
      </c>
    </row>
    <row r="153" spans="1:16" x14ac:dyDescent="0.25">
      <c r="A153" s="19">
        <v>152</v>
      </c>
      <c r="B153" s="20">
        <v>44693.485225964505</v>
      </c>
      <c r="C153" s="21" t="s">
        <v>19</v>
      </c>
      <c r="D153" s="22">
        <v>76554.929399806118</v>
      </c>
      <c r="E153" s="23">
        <v>12660.484865645683</v>
      </c>
      <c r="F153" s="24">
        <v>-335301.534021987</v>
      </c>
      <c r="G153" s="25">
        <v>66962.713641439259</v>
      </c>
      <c r="H153" s="26">
        <v>11187</v>
      </c>
      <c r="I153" s="27">
        <v>-324977.11831615516</v>
      </c>
      <c r="J153" s="1">
        <f t="shared" si="6"/>
        <v>14170</v>
      </c>
      <c r="K153" s="28">
        <v>20812</v>
      </c>
      <c r="L153" s="1">
        <f t="shared" si="7"/>
        <v>6642</v>
      </c>
      <c r="M153" s="29">
        <v>1305</v>
      </c>
      <c r="N153" s="30" t="b">
        <v>1</v>
      </c>
      <c r="O153" s="31">
        <v>-70</v>
      </c>
      <c r="P153" s="26" t="b">
        <f t="shared" si="8"/>
        <v>0</v>
      </c>
    </row>
    <row r="154" spans="1:16" x14ac:dyDescent="0.25">
      <c r="A154" s="32">
        <v>153</v>
      </c>
      <c r="B154" s="33">
        <v>44693.485225964505</v>
      </c>
      <c r="C154" s="34" t="s">
        <v>21</v>
      </c>
      <c r="D154" s="35">
        <v>76554.929399806118</v>
      </c>
      <c r="E154" s="36">
        <v>12660.484865645683</v>
      </c>
      <c r="F154" s="37">
        <v>-335301.534021987</v>
      </c>
      <c r="G154" s="38">
        <v>74177.481073078248</v>
      </c>
      <c r="H154" s="39">
        <v>11187</v>
      </c>
      <c r="I154" s="40">
        <v>-356447.89152410487</v>
      </c>
      <c r="J154" s="2">
        <f t="shared" si="6"/>
        <v>21331</v>
      </c>
      <c r="K154" s="41">
        <v>0</v>
      </c>
      <c r="L154" s="2">
        <f t="shared" si="7"/>
        <v>0</v>
      </c>
      <c r="M154" s="42">
        <v>0</v>
      </c>
      <c r="N154" s="43" t="b">
        <v>0</v>
      </c>
      <c r="O154" s="44">
        <v>-89</v>
      </c>
      <c r="P154" s="39" t="b">
        <f t="shared" si="8"/>
        <v>0</v>
      </c>
    </row>
    <row r="155" spans="1:16" x14ac:dyDescent="0.25">
      <c r="A155" s="19">
        <v>154</v>
      </c>
      <c r="B155" s="20">
        <v>44693.485225964505</v>
      </c>
      <c r="C155" s="21" t="s">
        <v>20</v>
      </c>
      <c r="D155" s="22">
        <v>76554.929399806118</v>
      </c>
      <c r="E155" s="23">
        <v>12660.484865645683</v>
      </c>
      <c r="F155" s="24">
        <v>-335301.534021987</v>
      </c>
      <c r="G155" s="25">
        <v>69764.397321579861</v>
      </c>
      <c r="H155" s="26">
        <v>12050</v>
      </c>
      <c r="I155" s="27">
        <v>-335657.72548585641</v>
      </c>
      <c r="J155" s="1">
        <f t="shared" si="6"/>
        <v>6827</v>
      </c>
      <c r="K155" s="28">
        <v>6875</v>
      </c>
      <c r="L155" s="1">
        <f t="shared" si="7"/>
        <v>48</v>
      </c>
      <c r="M155" s="29">
        <v>615</v>
      </c>
      <c r="N155" s="30" t="b">
        <v>1</v>
      </c>
      <c r="O155" s="31">
        <v>-61</v>
      </c>
      <c r="P155" s="26" t="b">
        <f t="shared" si="8"/>
        <v>1</v>
      </c>
    </row>
    <row r="156" spans="1:16" x14ac:dyDescent="0.25">
      <c r="A156" s="32">
        <v>155</v>
      </c>
      <c r="B156" s="33">
        <v>44693.485225964505</v>
      </c>
      <c r="C156" s="34" t="s">
        <v>19</v>
      </c>
      <c r="D156" s="35">
        <v>76554.929399806118</v>
      </c>
      <c r="E156" s="36">
        <v>12660.484865645683</v>
      </c>
      <c r="F156" s="37">
        <v>-335301.534021987</v>
      </c>
      <c r="G156" s="38">
        <v>66962.713641439259</v>
      </c>
      <c r="H156" s="39">
        <v>11187</v>
      </c>
      <c r="I156" s="40">
        <v>-324977.11831615516</v>
      </c>
      <c r="J156" s="2">
        <f t="shared" si="6"/>
        <v>14170</v>
      </c>
      <c r="K156" s="41">
        <v>22625</v>
      </c>
      <c r="L156" s="2">
        <f t="shared" si="7"/>
        <v>8455</v>
      </c>
      <c r="M156" s="42">
        <v>705</v>
      </c>
      <c r="N156" s="43" t="b">
        <v>1</v>
      </c>
      <c r="O156" s="44">
        <v>-70</v>
      </c>
      <c r="P156" s="39" t="b">
        <f t="shared" si="8"/>
        <v>0</v>
      </c>
    </row>
    <row r="157" spans="1:16" x14ac:dyDescent="0.25">
      <c r="A157" s="19">
        <v>156</v>
      </c>
      <c r="B157" s="20">
        <v>44693.485225964505</v>
      </c>
      <c r="C157" s="21" t="s">
        <v>21</v>
      </c>
      <c r="D157" s="22">
        <v>76554.929399806118</v>
      </c>
      <c r="E157" s="23">
        <v>12660.484865645683</v>
      </c>
      <c r="F157" s="24">
        <v>-335301.534021987</v>
      </c>
      <c r="G157" s="25">
        <v>74177.481073078248</v>
      </c>
      <c r="H157" s="26">
        <v>11187</v>
      </c>
      <c r="I157" s="27">
        <v>-356447.89152410487</v>
      </c>
      <c r="J157" s="1">
        <f t="shared" si="6"/>
        <v>21331</v>
      </c>
      <c r="K157" s="28">
        <v>0</v>
      </c>
      <c r="L157" s="1">
        <f t="shared" si="7"/>
        <v>0</v>
      </c>
      <c r="M157" s="29">
        <v>0</v>
      </c>
      <c r="N157" s="30" t="b">
        <v>0</v>
      </c>
      <c r="O157" s="31">
        <v>-89</v>
      </c>
      <c r="P157" s="26" t="b">
        <f t="shared" si="8"/>
        <v>0</v>
      </c>
    </row>
    <row r="158" spans="1:16" x14ac:dyDescent="0.25">
      <c r="A158" s="32">
        <v>157</v>
      </c>
      <c r="B158" s="33">
        <v>44693.485225964505</v>
      </c>
      <c r="C158" s="34" t="s">
        <v>20</v>
      </c>
      <c r="D158" s="35">
        <v>76554.929399806118</v>
      </c>
      <c r="E158" s="36">
        <v>12660.484865645683</v>
      </c>
      <c r="F158" s="37">
        <v>-335301.534021987</v>
      </c>
      <c r="G158" s="38">
        <v>69764.397321579861</v>
      </c>
      <c r="H158" s="39">
        <v>12050</v>
      </c>
      <c r="I158" s="40">
        <v>-335657.72548585641</v>
      </c>
      <c r="J158" s="2">
        <f t="shared" si="6"/>
        <v>6827</v>
      </c>
      <c r="K158" s="41">
        <v>6875</v>
      </c>
      <c r="L158" s="2">
        <f t="shared" si="7"/>
        <v>48</v>
      </c>
      <c r="M158" s="42">
        <v>615</v>
      </c>
      <c r="N158" s="43" t="b">
        <v>1</v>
      </c>
      <c r="O158" s="44">
        <v>-61</v>
      </c>
      <c r="P158" s="39" t="b">
        <f t="shared" si="8"/>
        <v>1</v>
      </c>
    </row>
    <row r="159" spans="1:16" x14ac:dyDescent="0.25">
      <c r="A159" s="19">
        <v>158</v>
      </c>
      <c r="B159" s="20">
        <v>44693.485225964505</v>
      </c>
      <c r="C159" s="21" t="s">
        <v>19</v>
      </c>
      <c r="D159" s="22">
        <v>76554.929399806118</v>
      </c>
      <c r="E159" s="23">
        <v>12660.484865645683</v>
      </c>
      <c r="F159" s="24">
        <v>-335301.534021987</v>
      </c>
      <c r="G159" s="25">
        <v>66962.713641439259</v>
      </c>
      <c r="H159" s="26">
        <v>11187</v>
      </c>
      <c r="I159" s="27">
        <v>-324977.11831615516</v>
      </c>
      <c r="J159" s="1">
        <f t="shared" si="6"/>
        <v>14170</v>
      </c>
      <c r="K159" s="28">
        <v>21437</v>
      </c>
      <c r="L159" s="1">
        <f t="shared" si="7"/>
        <v>7267</v>
      </c>
      <c r="M159" s="29">
        <v>570</v>
      </c>
      <c r="N159" s="30" t="b">
        <v>1</v>
      </c>
      <c r="O159" s="31">
        <v>-70</v>
      </c>
      <c r="P159" s="26" t="b">
        <f t="shared" si="8"/>
        <v>0</v>
      </c>
    </row>
    <row r="160" spans="1:16" x14ac:dyDescent="0.25">
      <c r="A160" s="32">
        <v>159</v>
      </c>
      <c r="B160" s="33">
        <v>44693.485225964505</v>
      </c>
      <c r="C160" s="34" t="s">
        <v>21</v>
      </c>
      <c r="D160" s="35">
        <v>76554.929399806118</v>
      </c>
      <c r="E160" s="36">
        <v>12660.484865645683</v>
      </c>
      <c r="F160" s="37">
        <v>-335301.534021987</v>
      </c>
      <c r="G160" s="38">
        <v>74177.481073078248</v>
      </c>
      <c r="H160" s="39">
        <v>11187</v>
      </c>
      <c r="I160" s="40">
        <v>-356447.89152410487</v>
      </c>
      <c r="J160" s="2">
        <f t="shared" si="6"/>
        <v>21331</v>
      </c>
      <c r="K160" s="41">
        <v>0</v>
      </c>
      <c r="L160" s="2">
        <f t="shared" si="7"/>
        <v>0</v>
      </c>
      <c r="M160" s="42">
        <v>0</v>
      </c>
      <c r="N160" s="43" t="b">
        <v>0</v>
      </c>
      <c r="O160" s="44">
        <v>-89</v>
      </c>
      <c r="P160" s="39" t="b">
        <f t="shared" si="8"/>
        <v>0</v>
      </c>
    </row>
    <row r="161" spans="1:16" x14ac:dyDescent="0.25">
      <c r="A161" s="19">
        <v>160</v>
      </c>
      <c r="B161" s="20">
        <v>44693.485225964505</v>
      </c>
      <c r="C161" s="21" t="s">
        <v>20</v>
      </c>
      <c r="D161" s="22">
        <v>76554.929399806118</v>
      </c>
      <c r="E161" s="23">
        <v>12660.484865645683</v>
      </c>
      <c r="F161" s="24">
        <v>-335301.534021987</v>
      </c>
      <c r="G161" s="25">
        <v>69764.397321579861</v>
      </c>
      <c r="H161" s="26">
        <v>12050</v>
      </c>
      <c r="I161" s="27">
        <v>-335657.72548585641</v>
      </c>
      <c r="J161" s="1">
        <f t="shared" si="6"/>
        <v>6827</v>
      </c>
      <c r="K161" s="28">
        <v>8375</v>
      </c>
      <c r="L161" s="1">
        <f t="shared" si="7"/>
        <v>1548</v>
      </c>
      <c r="M161" s="29">
        <v>660</v>
      </c>
      <c r="N161" s="30" t="b">
        <v>1</v>
      </c>
      <c r="O161" s="31">
        <v>-61</v>
      </c>
      <c r="P161" s="26" t="b">
        <f t="shared" si="8"/>
        <v>0</v>
      </c>
    </row>
    <row r="162" spans="1:16" x14ac:dyDescent="0.25">
      <c r="A162" s="32">
        <v>161</v>
      </c>
      <c r="B162" s="33">
        <v>44693.485854282408</v>
      </c>
      <c r="C162" s="34" t="s">
        <v>18</v>
      </c>
      <c r="D162" s="35">
        <v>78906.623779740767</v>
      </c>
      <c r="E162" s="36">
        <v>13000.576319195477</v>
      </c>
      <c r="F162" s="37">
        <v>-345969.45607042889</v>
      </c>
      <c r="G162" s="38">
        <v>47511.84397421257</v>
      </c>
      <c r="H162" s="39">
        <v>12577</v>
      </c>
      <c r="I162" s="40">
        <v>-366209.6994908413</v>
      </c>
      <c r="J162" s="2">
        <f t="shared" si="6"/>
        <v>37356</v>
      </c>
      <c r="K162" s="41">
        <v>41812</v>
      </c>
      <c r="L162" s="2">
        <f t="shared" si="7"/>
        <v>4456</v>
      </c>
      <c r="M162" s="42">
        <v>1710</v>
      </c>
      <c r="N162" s="43" t="b">
        <v>1</v>
      </c>
      <c r="O162" s="44">
        <v>-81</v>
      </c>
      <c r="P162" s="39" t="b">
        <f t="shared" si="8"/>
        <v>0</v>
      </c>
    </row>
    <row r="163" spans="1:16" x14ac:dyDescent="0.25">
      <c r="A163" s="19">
        <v>162</v>
      </c>
      <c r="B163" s="20">
        <v>44693.485854282408</v>
      </c>
      <c r="C163" s="21" t="s">
        <v>19</v>
      </c>
      <c r="D163" s="22">
        <v>78906.623779740767</v>
      </c>
      <c r="E163" s="23">
        <v>13000.576319195477</v>
      </c>
      <c r="F163" s="24">
        <v>-345969.45607042889</v>
      </c>
      <c r="G163" s="25">
        <v>66962.713641439259</v>
      </c>
      <c r="H163" s="26">
        <v>11187</v>
      </c>
      <c r="I163" s="27">
        <v>-324977.11831615516</v>
      </c>
      <c r="J163" s="1">
        <f t="shared" si="6"/>
        <v>24220</v>
      </c>
      <c r="K163" s="28">
        <v>30250</v>
      </c>
      <c r="L163" s="1">
        <f t="shared" si="7"/>
        <v>6030</v>
      </c>
      <c r="M163" s="29">
        <v>660</v>
      </c>
      <c r="N163" s="30" t="b">
        <v>1</v>
      </c>
      <c r="O163" s="31">
        <v>-80</v>
      </c>
      <c r="P163" s="26" t="b">
        <f t="shared" si="8"/>
        <v>0</v>
      </c>
    </row>
    <row r="164" spans="1:16" x14ac:dyDescent="0.25">
      <c r="A164" s="32">
        <v>163</v>
      </c>
      <c r="B164" s="33">
        <v>44693.485854282408</v>
      </c>
      <c r="C164" s="34" t="s">
        <v>21</v>
      </c>
      <c r="D164" s="35">
        <v>78906.623779740767</v>
      </c>
      <c r="E164" s="36">
        <v>13000.576319195477</v>
      </c>
      <c r="F164" s="37">
        <v>-345969.45607042889</v>
      </c>
      <c r="G164" s="38">
        <v>74177.481073078248</v>
      </c>
      <c r="H164" s="39">
        <v>11187</v>
      </c>
      <c r="I164" s="40">
        <v>-356447.89152410487</v>
      </c>
      <c r="J164" s="2">
        <f t="shared" si="6"/>
        <v>11638</v>
      </c>
      <c r="K164" s="41">
        <v>16625</v>
      </c>
      <c r="L164" s="2">
        <f t="shared" si="7"/>
        <v>4987</v>
      </c>
      <c r="M164" s="42">
        <v>690</v>
      </c>
      <c r="N164" s="43" t="b">
        <v>1</v>
      </c>
      <c r="O164" s="44">
        <v>-69</v>
      </c>
      <c r="P164" s="39" t="b">
        <f t="shared" si="8"/>
        <v>0</v>
      </c>
    </row>
    <row r="165" spans="1:16" x14ac:dyDescent="0.25">
      <c r="A165" s="19">
        <v>164</v>
      </c>
      <c r="B165" s="20">
        <v>44693.485854282408</v>
      </c>
      <c r="C165" s="21" t="s">
        <v>17</v>
      </c>
      <c r="D165" s="22">
        <v>78906.623779740767</v>
      </c>
      <c r="E165" s="23">
        <v>13000.576319195477</v>
      </c>
      <c r="F165" s="24">
        <v>-345969.45607042889</v>
      </c>
      <c r="G165" s="25">
        <v>32876.488350740532</v>
      </c>
      <c r="H165" s="26">
        <v>12372</v>
      </c>
      <c r="I165" s="27">
        <v>-351732.9374828916</v>
      </c>
      <c r="J165" s="1">
        <f t="shared" si="6"/>
        <v>46394</v>
      </c>
      <c r="K165" s="28">
        <v>0</v>
      </c>
      <c r="L165" s="1">
        <f t="shared" si="7"/>
        <v>0</v>
      </c>
      <c r="M165" s="29">
        <v>0</v>
      </c>
      <c r="N165" s="30" t="b">
        <v>0</v>
      </c>
      <c r="O165" s="31">
        <v>-84</v>
      </c>
      <c r="P165" s="26" t="b">
        <f t="shared" si="8"/>
        <v>0</v>
      </c>
    </row>
    <row r="166" spans="1:16" x14ac:dyDescent="0.25">
      <c r="A166" s="32">
        <v>165</v>
      </c>
      <c r="B166" s="33">
        <v>44693.485854282408</v>
      </c>
      <c r="C166" s="34" t="s">
        <v>20</v>
      </c>
      <c r="D166" s="35">
        <v>78906.623779740767</v>
      </c>
      <c r="E166" s="36">
        <v>13000.576319195477</v>
      </c>
      <c r="F166" s="37">
        <v>-345969.45607042889</v>
      </c>
      <c r="G166" s="38">
        <v>69764.397321579861</v>
      </c>
      <c r="H166" s="39">
        <v>12050</v>
      </c>
      <c r="I166" s="40">
        <v>-335657.72548585641</v>
      </c>
      <c r="J166" s="2">
        <f t="shared" si="6"/>
        <v>13814</v>
      </c>
      <c r="K166" s="41">
        <v>19937</v>
      </c>
      <c r="L166" s="2">
        <f t="shared" si="7"/>
        <v>6123</v>
      </c>
      <c r="M166" s="42">
        <v>615</v>
      </c>
      <c r="N166" s="43" t="b">
        <v>1</v>
      </c>
      <c r="O166" s="44">
        <v>-79</v>
      </c>
      <c r="P166" s="39" t="b">
        <f t="shared" si="8"/>
        <v>0</v>
      </c>
    </row>
    <row r="167" spans="1:16" x14ac:dyDescent="0.25">
      <c r="A167" s="19">
        <v>166</v>
      </c>
      <c r="B167" s="20">
        <v>44693.485854282408</v>
      </c>
      <c r="C167" s="21" t="s">
        <v>18</v>
      </c>
      <c r="D167" s="22">
        <v>78906.623779740767</v>
      </c>
      <c r="E167" s="23">
        <v>13000.576319195477</v>
      </c>
      <c r="F167" s="24">
        <v>-345969.45607042889</v>
      </c>
      <c r="G167" s="25">
        <v>47511.84397421257</v>
      </c>
      <c r="H167" s="26">
        <v>12577</v>
      </c>
      <c r="I167" s="27">
        <v>-366209.6994908413</v>
      </c>
      <c r="J167" s="1">
        <f t="shared" si="6"/>
        <v>37356</v>
      </c>
      <c r="K167" s="28">
        <v>42562</v>
      </c>
      <c r="L167" s="1">
        <f t="shared" si="7"/>
        <v>5206</v>
      </c>
      <c r="M167" s="29">
        <v>1560</v>
      </c>
      <c r="N167" s="30" t="b">
        <v>1</v>
      </c>
      <c r="O167" s="31">
        <v>-81</v>
      </c>
      <c r="P167" s="26" t="b">
        <f t="shared" si="8"/>
        <v>0</v>
      </c>
    </row>
    <row r="168" spans="1:16" x14ac:dyDescent="0.25">
      <c r="A168" s="32">
        <v>167</v>
      </c>
      <c r="B168" s="33">
        <v>44693.485854282408</v>
      </c>
      <c r="C168" s="34" t="s">
        <v>19</v>
      </c>
      <c r="D168" s="35">
        <v>78906.623779740767</v>
      </c>
      <c r="E168" s="36">
        <v>13000.576319195477</v>
      </c>
      <c r="F168" s="37">
        <v>-345969.45607042889</v>
      </c>
      <c r="G168" s="38">
        <v>66962.713641439259</v>
      </c>
      <c r="H168" s="39">
        <v>11187</v>
      </c>
      <c r="I168" s="40">
        <v>-324977.11831615516</v>
      </c>
      <c r="J168" s="2">
        <f t="shared" si="6"/>
        <v>24220</v>
      </c>
      <c r="K168" s="41">
        <v>30125</v>
      </c>
      <c r="L168" s="2">
        <f t="shared" si="7"/>
        <v>5905</v>
      </c>
      <c r="M168" s="42">
        <v>660</v>
      </c>
      <c r="N168" s="43" t="b">
        <v>1</v>
      </c>
      <c r="O168" s="44">
        <v>-80</v>
      </c>
      <c r="P168" s="39" t="b">
        <f t="shared" si="8"/>
        <v>0</v>
      </c>
    </row>
    <row r="169" spans="1:16" x14ac:dyDescent="0.25">
      <c r="A169" s="19">
        <v>168</v>
      </c>
      <c r="B169" s="20">
        <v>44693.485854282408</v>
      </c>
      <c r="C169" s="21" t="s">
        <v>21</v>
      </c>
      <c r="D169" s="22">
        <v>78906.623779740767</v>
      </c>
      <c r="E169" s="23">
        <v>13000.576319195477</v>
      </c>
      <c r="F169" s="24">
        <v>-345969.45607042889</v>
      </c>
      <c r="G169" s="25">
        <v>74177.481073078248</v>
      </c>
      <c r="H169" s="26">
        <v>11187</v>
      </c>
      <c r="I169" s="27">
        <v>-356447.89152410487</v>
      </c>
      <c r="J169" s="1">
        <f t="shared" si="6"/>
        <v>11638</v>
      </c>
      <c r="K169" s="28">
        <v>15750</v>
      </c>
      <c r="L169" s="1">
        <f t="shared" si="7"/>
        <v>4112</v>
      </c>
      <c r="M169" s="29">
        <v>570</v>
      </c>
      <c r="N169" s="30" t="b">
        <v>1</v>
      </c>
      <c r="O169" s="31">
        <v>-69</v>
      </c>
      <c r="P169" s="26" t="b">
        <f t="shared" si="8"/>
        <v>0</v>
      </c>
    </row>
    <row r="170" spans="1:16" x14ac:dyDescent="0.25">
      <c r="A170" s="32">
        <v>169</v>
      </c>
      <c r="B170" s="33">
        <v>44693.485854282408</v>
      </c>
      <c r="C170" s="34" t="s">
        <v>17</v>
      </c>
      <c r="D170" s="35">
        <v>78906.623779740767</v>
      </c>
      <c r="E170" s="36">
        <v>13000.576319195477</v>
      </c>
      <c r="F170" s="37">
        <v>-345969.45607042889</v>
      </c>
      <c r="G170" s="38">
        <v>32876.488350740532</v>
      </c>
      <c r="H170" s="39">
        <v>12372</v>
      </c>
      <c r="I170" s="40">
        <v>-351732.9374828916</v>
      </c>
      <c r="J170" s="2">
        <f t="shared" si="6"/>
        <v>46394</v>
      </c>
      <c r="K170" s="41">
        <v>0</v>
      </c>
      <c r="L170" s="2">
        <f t="shared" si="7"/>
        <v>0</v>
      </c>
      <c r="M170" s="42">
        <v>0</v>
      </c>
      <c r="N170" s="43" t="b">
        <v>0</v>
      </c>
      <c r="O170" s="44">
        <v>-84</v>
      </c>
      <c r="P170" s="39" t="b">
        <f t="shared" si="8"/>
        <v>0</v>
      </c>
    </row>
    <row r="171" spans="1:16" x14ac:dyDescent="0.25">
      <c r="A171" s="19">
        <v>170</v>
      </c>
      <c r="B171" s="20">
        <v>44693.485854282408</v>
      </c>
      <c r="C171" s="21" t="s">
        <v>20</v>
      </c>
      <c r="D171" s="22">
        <v>78906.623779740767</v>
      </c>
      <c r="E171" s="23">
        <v>13000.576319195477</v>
      </c>
      <c r="F171" s="24">
        <v>-345969.45607042889</v>
      </c>
      <c r="G171" s="25">
        <v>69764.397321579861</v>
      </c>
      <c r="H171" s="26">
        <v>12050</v>
      </c>
      <c r="I171" s="27">
        <v>-335657.72548585641</v>
      </c>
      <c r="J171" s="1">
        <f t="shared" si="6"/>
        <v>13814</v>
      </c>
      <c r="K171" s="28">
        <v>20062</v>
      </c>
      <c r="L171" s="1">
        <f t="shared" si="7"/>
        <v>6248</v>
      </c>
      <c r="M171" s="29">
        <v>795</v>
      </c>
      <c r="N171" s="30" t="b">
        <v>1</v>
      </c>
      <c r="O171" s="31">
        <v>-79</v>
      </c>
      <c r="P171" s="26" t="b">
        <f t="shared" si="8"/>
        <v>0</v>
      </c>
    </row>
    <row r="172" spans="1:16" x14ac:dyDescent="0.25">
      <c r="A172" s="32">
        <v>171</v>
      </c>
      <c r="B172" s="33">
        <v>44693.485854282408</v>
      </c>
      <c r="C172" s="34" t="s">
        <v>18</v>
      </c>
      <c r="D172" s="35">
        <v>78906.623779740767</v>
      </c>
      <c r="E172" s="36">
        <v>13000.576319195477</v>
      </c>
      <c r="F172" s="37">
        <v>-345969.45607042889</v>
      </c>
      <c r="G172" s="38">
        <v>47511.84397421257</v>
      </c>
      <c r="H172" s="39">
        <v>12577</v>
      </c>
      <c r="I172" s="40">
        <v>-366209.6994908413</v>
      </c>
      <c r="J172" s="2">
        <f t="shared" si="6"/>
        <v>37356</v>
      </c>
      <c r="K172" s="41">
        <v>40750</v>
      </c>
      <c r="L172" s="2">
        <f t="shared" si="7"/>
        <v>3394</v>
      </c>
      <c r="M172" s="42">
        <v>645</v>
      </c>
      <c r="N172" s="43" t="b">
        <v>1</v>
      </c>
      <c r="O172" s="44">
        <v>-81</v>
      </c>
      <c r="P172" s="39" t="b">
        <f t="shared" si="8"/>
        <v>0</v>
      </c>
    </row>
    <row r="173" spans="1:16" x14ac:dyDescent="0.25">
      <c r="A173" s="19">
        <v>172</v>
      </c>
      <c r="B173" s="20">
        <v>44693.485854282408</v>
      </c>
      <c r="C173" s="21" t="s">
        <v>19</v>
      </c>
      <c r="D173" s="22">
        <v>78906.623779740767</v>
      </c>
      <c r="E173" s="23">
        <v>13000.576319195477</v>
      </c>
      <c r="F173" s="24">
        <v>-345969.45607042889</v>
      </c>
      <c r="G173" s="25">
        <v>66962.713641439259</v>
      </c>
      <c r="H173" s="26">
        <v>11187</v>
      </c>
      <c r="I173" s="27">
        <v>-324977.11831615516</v>
      </c>
      <c r="J173" s="1">
        <f t="shared" si="6"/>
        <v>24220</v>
      </c>
      <c r="K173" s="28">
        <v>30125</v>
      </c>
      <c r="L173" s="1">
        <f t="shared" si="7"/>
        <v>5905</v>
      </c>
      <c r="M173" s="29">
        <v>645</v>
      </c>
      <c r="N173" s="30" t="b">
        <v>1</v>
      </c>
      <c r="O173" s="31">
        <v>-80</v>
      </c>
      <c r="P173" s="26" t="b">
        <f t="shared" si="8"/>
        <v>0</v>
      </c>
    </row>
    <row r="174" spans="1:16" x14ac:dyDescent="0.25">
      <c r="A174" s="32">
        <v>173</v>
      </c>
      <c r="B174" s="33">
        <v>44693.485854282408</v>
      </c>
      <c r="C174" s="34" t="s">
        <v>21</v>
      </c>
      <c r="D174" s="35">
        <v>78906.623779740767</v>
      </c>
      <c r="E174" s="36">
        <v>13000.576319195477</v>
      </c>
      <c r="F174" s="37">
        <v>-345969.45607042889</v>
      </c>
      <c r="G174" s="38">
        <v>74177.481073078248</v>
      </c>
      <c r="H174" s="39">
        <v>11187</v>
      </c>
      <c r="I174" s="40">
        <v>-356447.89152410487</v>
      </c>
      <c r="J174" s="2">
        <f t="shared" si="6"/>
        <v>11638</v>
      </c>
      <c r="K174" s="41">
        <v>15562</v>
      </c>
      <c r="L174" s="2">
        <f t="shared" si="7"/>
        <v>3924</v>
      </c>
      <c r="M174" s="42">
        <v>600</v>
      </c>
      <c r="N174" s="43" t="b">
        <v>1</v>
      </c>
      <c r="O174" s="44">
        <v>-69</v>
      </c>
      <c r="P174" s="39" t="b">
        <f t="shared" si="8"/>
        <v>0</v>
      </c>
    </row>
    <row r="175" spans="1:16" x14ac:dyDescent="0.25">
      <c r="A175" s="19">
        <v>174</v>
      </c>
      <c r="B175" s="20">
        <v>44693.485854282408</v>
      </c>
      <c r="C175" s="21" t="s">
        <v>17</v>
      </c>
      <c r="D175" s="22">
        <v>78906.623779740767</v>
      </c>
      <c r="E175" s="23">
        <v>13000.576319195477</v>
      </c>
      <c r="F175" s="24">
        <v>-345969.45607042889</v>
      </c>
      <c r="G175" s="25">
        <v>32876.488350740532</v>
      </c>
      <c r="H175" s="26">
        <v>12372</v>
      </c>
      <c r="I175" s="27">
        <v>-351732.9374828916</v>
      </c>
      <c r="J175" s="1">
        <f t="shared" si="6"/>
        <v>46394</v>
      </c>
      <c r="K175" s="28">
        <v>0</v>
      </c>
      <c r="L175" s="1">
        <f t="shared" si="7"/>
        <v>0</v>
      </c>
      <c r="M175" s="29">
        <v>0</v>
      </c>
      <c r="N175" s="30" t="b">
        <v>0</v>
      </c>
      <c r="O175" s="31">
        <v>-84</v>
      </c>
      <c r="P175" s="26" t="b">
        <f t="shared" si="8"/>
        <v>0</v>
      </c>
    </row>
    <row r="176" spans="1:16" x14ac:dyDescent="0.25">
      <c r="A176" s="32">
        <v>175</v>
      </c>
      <c r="B176" s="33">
        <v>44693.485854282408</v>
      </c>
      <c r="C176" s="34" t="s">
        <v>20</v>
      </c>
      <c r="D176" s="35">
        <v>78906.623779740767</v>
      </c>
      <c r="E176" s="36">
        <v>13000.576319195477</v>
      </c>
      <c r="F176" s="37">
        <v>-345969.45607042889</v>
      </c>
      <c r="G176" s="38">
        <v>69764.397321579861</v>
      </c>
      <c r="H176" s="39">
        <v>12050</v>
      </c>
      <c r="I176" s="40">
        <v>-335657.72548585641</v>
      </c>
      <c r="J176" s="2">
        <f t="shared" si="6"/>
        <v>13814</v>
      </c>
      <c r="K176" s="41">
        <v>19750</v>
      </c>
      <c r="L176" s="2">
        <f t="shared" si="7"/>
        <v>5936</v>
      </c>
      <c r="M176" s="42">
        <v>660</v>
      </c>
      <c r="N176" s="43" t="b">
        <v>1</v>
      </c>
      <c r="O176" s="44">
        <v>-79</v>
      </c>
      <c r="P176" s="39" t="b">
        <f t="shared" si="8"/>
        <v>0</v>
      </c>
    </row>
    <row r="177" spans="1:16" x14ac:dyDescent="0.25">
      <c r="A177" s="19">
        <v>176</v>
      </c>
      <c r="B177" s="20">
        <v>44693.485854282408</v>
      </c>
      <c r="C177" s="21" t="s">
        <v>18</v>
      </c>
      <c r="D177" s="22">
        <v>78906.623779740767</v>
      </c>
      <c r="E177" s="23">
        <v>13000.576319195477</v>
      </c>
      <c r="F177" s="24">
        <v>-345969.45607042889</v>
      </c>
      <c r="G177" s="25">
        <v>47511.84397421257</v>
      </c>
      <c r="H177" s="26">
        <v>12577</v>
      </c>
      <c r="I177" s="27">
        <v>-366209.6994908413</v>
      </c>
      <c r="J177" s="1">
        <f t="shared" si="6"/>
        <v>37356</v>
      </c>
      <c r="K177" s="28">
        <v>39875</v>
      </c>
      <c r="L177" s="1">
        <f t="shared" si="7"/>
        <v>2519</v>
      </c>
      <c r="M177" s="29">
        <v>585</v>
      </c>
      <c r="N177" s="30" t="b">
        <v>1</v>
      </c>
      <c r="O177" s="31">
        <v>-81</v>
      </c>
      <c r="P177" s="26" t="b">
        <f t="shared" si="8"/>
        <v>0</v>
      </c>
    </row>
    <row r="178" spans="1:16" x14ac:dyDescent="0.25">
      <c r="A178" s="32">
        <v>177</v>
      </c>
      <c r="B178" s="33">
        <v>44693.485854282408</v>
      </c>
      <c r="C178" s="34" t="s">
        <v>19</v>
      </c>
      <c r="D178" s="35">
        <v>78906.623779740767</v>
      </c>
      <c r="E178" s="36">
        <v>13000.576319195477</v>
      </c>
      <c r="F178" s="37">
        <v>-345969.45607042889</v>
      </c>
      <c r="G178" s="38">
        <v>66962.713641439259</v>
      </c>
      <c r="H178" s="39">
        <v>11187</v>
      </c>
      <c r="I178" s="40">
        <v>-324977.11831615516</v>
      </c>
      <c r="J178" s="2">
        <f t="shared" si="6"/>
        <v>24220</v>
      </c>
      <c r="K178" s="41">
        <v>30125</v>
      </c>
      <c r="L178" s="2">
        <f t="shared" si="7"/>
        <v>5905</v>
      </c>
      <c r="M178" s="42">
        <v>630</v>
      </c>
      <c r="N178" s="43" t="b">
        <v>1</v>
      </c>
      <c r="O178" s="44">
        <v>-80</v>
      </c>
      <c r="P178" s="39" t="b">
        <f t="shared" si="8"/>
        <v>0</v>
      </c>
    </row>
    <row r="179" spans="1:16" x14ac:dyDescent="0.25">
      <c r="A179" s="19">
        <v>178</v>
      </c>
      <c r="B179" s="20">
        <v>44693.485854282408</v>
      </c>
      <c r="C179" s="21" t="s">
        <v>21</v>
      </c>
      <c r="D179" s="22">
        <v>78906.623779740767</v>
      </c>
      <c r="E179" s="23">
        <v>13000.576319195477</v>
      </c>
      <c r="F179" s="24">
        <v>-345969.45607042889</v>
      </c>
      <c r="G179" s="25">
        <v>74177.481073078248</v>
      </c>
      <c r="H179" s="26">
        <v>11187</v>
      </c>
      <c r="I179" s="27">
        <v>-356447.89152410487</v>
      </c>
      <c r="J179" s="1">
        <f t="shared" si="6"/>
        <v>11638</v>
      </c>
      <c r="K179" s="28">
        <v>14812</v>
      </c>
      <c r="L179" s="1">
        <f t="shared" si="7"/>
        <v>3174</v>
      </c>
      <c r="M179" s="29">
        <v>690</v>
      </c>
      <c r="N179" s="30" t="b">
        <v>1</v>
      </c>
      <c r="O179" s="31">
        <v>-69</v>
      </c>
      <c r="P179" s="26" t="b">
        <f t="shared" si="8"/>
        <v>0</v>
      </c>
    </row>
    <row r="180" spans="1:16" x14ac:dyDescent="0.25">
      <c r="A180" s="32">
        <v>179</v>
      </c>
      <c r="B180" s="33">
        <v>44693.485854282408</v>
      </c>
      <c r="C180" s="34" t="s">
        <v>17</v>
      </c>
      <c r="D180" s="35">
        <v>78906.623779740767</v>
      </c>
      <c r="E180" s="36">
        <v>13000.576319195477</v>
      </c>
      <c r="F180" s="37">
        <v>-345969.45607042889</v>
      </c>
      <c r="G180" s="38">
        <v>32876.488350740532</v>
      </c>
      <c r="H180" s="39">
        <v>12372</v>
      </c>
      <c r="I180" s="40">
        <v>-351732.9374828916</v>
      </c>
      <c r="J180" s="2">
        <f t="shared" si="6"/>
        <v>46394</v>
      </c>
      <c r="K180" s="41">
        <v>0</v>
      </c>
      <c r="L180" s="2">
        <f t="shared" si="7"/>
        <v>0</v>
      </c>
      <c r="M180" s="42">
        <v>0</v>
      </c>
      <c r="N180" s="43" t="b">
        <v>0</v>
      </c>
      <c r="O180" s="44">
        <v>-84</v>
      </c>
      <c r="P180" s="39" t="b">
        <f t="shared" si="8"/>
        <v>0</v>
      </c>
    </row>
    <row r="181" spans="1:16" x14ac:dyDescent="0.25">
      <c r="A181" s="19">
        <v>180</v>
      </c>
      <c r="B181" s="20">
        <v>44693.485854282408</v>
      </c>
      <c r="C181" s="21" t="s">
        <v>20</v>
      </c>
      <c r="D181" s="22">
        <v>78906.623779740767</v>
      </c>
      <c r="E181" s="23">
        <v>13000.576319195477</v>
      </c>
      <c r="F181" s="24">
        <v>-345969.45607042889</v>
      </c>
      <c r="G181" s="25">
        <v>69764.397321579861</v>
      </c>
      <c r="H181" s="26">
        <v>12050</v>
      </c>
      <c r="I181" s="27">
        <v>-335657.72548585641</v>
      </c>
      <c r="J181" s="1">
        <f t="shared" si="6"/>
        <v>13814</v>
      </c>
      <c r="K181" s="28">
        <v>20375</v>
      </c>
      <c r="L181" s="1">
        <f t="shared" si="7"/>
        <v>6561</v>
      </c>
      <c r="M181" s="29">
        <v>900</v>
      </c>
      <c r="N181" s="30" t="b">
        <v>1</v>
      </c>
      <c r="O181" s="31">
        <v>-79</v>
      </c>
      <c r="P181" s="26" t="b">
        <f t="shared" si="8"/>
        <v>0</v>
      </c>
    </row>
    <row r="182" spans="1:16" x14ac:dyDescent="0.25">
      <c r="A182" s="32">
        <v>181</v>
      </c>
      <c r="B182" s="33">
        <v>44693.485854282408</v>
      </c>
      <c r="C182" s="34" t="s">
        <v>18</v>
      </c>
      <c r="D182" s="35">
        <v>78906.623779740767</v>
      </c>
      <c r="E182" s="36">
        <v>13000.576319195477</v>
      </c>
      <c r="F182" s="37">
        <v>-345969.45607042889</v>
      </c>
      <c r="G182" s="38">
        <v>47511.84397421257</v>
      </c>
      <c r="H182" s="39">
        <v>12577</v>
      </c>
      <c r="I182" s="40">
        <v>-366209.6994908413</v>
      </c>
      <c r="J182" s="2">
        <f t="shared" si="6"/>
        <v>37356</v>
      </c>
      <c r="K182" s="41">
        <v>39562</v>
      </c>
      <c r="L182" s="2">
        <f t="shared" si="7"/>
        <v>2206</v>
      </c>
      <c r="M182" s="42">
        <v>720</v>
      </c>
      <c r="N182" s="43" t="b">
        <v>1</v>
      </c>
      <c r="O182" s="44">
        <v>-81</v>
      </c>
      <c r="P182" s="39" t="b">
        <f t="shared" si="8"/>
        <v>0</v>
      </c>
    </row>
    <row r="183" spans="1:16" x14ac:dyDescent="0.25">
      <c r="A183" s="19">
        <v>182</v>
      </c>
      <c r="B183" s="20">
        <v>44693.485854282408</v>
      </c>
      <c r="C183" s="21" t="s">
        <v>19</v>
      </c>
      <c r="D183" s="22">
        <v>78906.623779740767</v>
      </c>
      <c r="E183" s="23">
        <v>13000.576319195477</v>
      </c>
      <c r="F183" s="24">
        <v>-345969.45607042889</v>
      </c>
      <c r="G183" s="25">
        <v>66962.713641439259</v>
      </c>
      <c r="H183" s="26">
        <v>11187</v>
      </c>
      <c r="I183" s="27">
        <v>-324977.11831615516</v>
      </c>
      <c r="J183" s="1">
        <f t="shared" si="6"/>
        <v>24220</v>
      </c>
      <c r="K183" s="28">
        <v>31000</v>
      </c>
      <c r="L183" s="1">
        <f t="shared" si="7"/>
        <v>6780</v>
      </c>
      <c r="M183" s="29">
        <v>585</v>
      </c>
      <c r="N183" s="30" t="b">
        <v>1</v>
      </c>
      <c r="O183" s="31">
        <v>-80</v>
      </c>
      <c r="P183" s="26" t="b">
        <f t="shared" si="8"/>
        <v>0</v>
      </c>
    </row>
    <row r="184" spans="1:16" x14ac:dyDescent="0.25">
      <c r="A184" s="32">
        <v>183</v>
      </c>
      <c r="B184" s="33">
        <v>44693.485854282408</v>
      </c>
      <c r="C184" s="34" t="s">
        <v>21</v>
      </c>
      <c r="D184" s="35">
        <v>78906.623779740767</v>
      </c>
      <c r="E184" s="36">
        <v>13000.576319195477</v>
      </c>
      <c r="F184" s="37">
        <v>-345969.45607042889</v>
      </c>
      <c r="G184" s="38">
        <v>74177.481073078248</v>
      </c>
      <c r="H184" s="39">
        <v>11187</v>
      </c>
      <c r="I184" s="40">
        <v>-356447.89152410487</v>
      </c>
      <c r="J184" s="2">
        <f t="shared" si="6"/>
        <v>11638</v>
      </c>
      <c r="K184" s="41">
        <v>14687</v>
      </c>
      <c r="L184" s="2">
        <f t="shared" si="7"/>
        <v>3049</v>
      </c>
      <c r="M184" s="42">
        <v>690</v>
      </c>
      <c r="N184" s="43" t="b">
        <v>1</v>
      </c>
      <c r="O184" s="44">
        <v>-69</v>
      </c>
      <c r="P184" s="39" t="b">
        <f t="shared" si="8"/>
        <v>0</v>
      </c>
    </row>
    <row r="185" spans="1:16" x14ac:dyDescent="0.25">
      <c r="A185" s="19">
        <v>184</v>
      </c>
      <c r="B185" s="20">
        <v>44693.485854282408</v>
      </c>
      <c r="C185" s="21" t="s">
        <v>17</v>
      </c>
      <c r="D185" s="22">
        <v>78906.623779740767</v>
      </c>
      <c r="E185" s="23">
        <v>13000.576319195477</v>
      </c>
      <c r="F185" s="24">
        <v>-345969.45607042889</v>
      </c>
      <c r="G185" s="25">
        <v>32876.488350740532</v>
      </c>
      <c r="H185" s="26">
        <v>12372</v>
      </c>
      <c r="I185" s="27">
        <v>-351732.9374828916</v>
      </c>
      <c r="J185" s="1">
        <f t="shared" si="6"/>
        <v>46394</v>
      </c>
      <c r="K185" s="28">
        <v>0</v>
      </c>
      <c r="L185" s="1">
        <f t="shared" si="7"/>
        <v>0</v>
      </c>
      <c r="M185" s="29">
        <v>0</v>
      </c>
      <c r="N185" s="30" t="b">
        <v>0</v>
      </c>
      <c r="O185" s="31">
        <v>-84</v>
      </c>
      <c r="P185" s="26" t="b">
        <f t="shared" si="8"/>
        <v>0</v>
      </c>
    </row>
    <row r="186" spans="1:16" x14ac:dyDescent="0.25">
      <c r="A186" s="32">
        <v>185</v>
      </c>
      <c r="B186" s="33">
        <v>44693.485854282408</v>
      </c>
      <c r="C186" s="34" t="s">
        <v>20</v>
      </c>
      <c r="D186" s="35">
        <v>78906.623779740767</v>
      </c>
      <c r="E186" s="36">
        <v>13000.576319195477</v>
      </c>
      <c r="F186" s="37">
        <v>-345969.45607042889</v>
      </c>
      <c r="G186" s="38">
        <v>69764.397321579861</v>
      </c>
      <c r="H186" s="39">
        <v>12050</v>
      </c>
      <c r="I186" s="40">
        <v>-335657.72548585641</v>
      </c>
      <c r="J186" s="2">
        <f t="shared" si="6"/>
        <v>13814</v>
      </c>
      <c r="K186" s="41">
        <v>19500</v>
      </c>
      <c r="L186" s="2">
        <f t="shared" si="7"/>
        <v>5686</v>
      </c>
      <c r="M186" s="42">
        <v>840</v>
      </c>
      <c r="N186" s="43" t="b">
        <v>1</v>
      </c>
      <c r="O186" s="44">
        <v>-79</v>
      </c>
      <c r="P186" s="39" t="b">
        <f t="shared" si="8"/>
        <v>0</v>
      </c>
    </row>
    <row r="187" spans="1:16" x14ac:dyDescent="0.25">
      <c r="A187" s="19">
        <v>186</v>
      </c>
      <c r="B187" s="20">
        <v>44693.48636412037</v>
      </c>
      <c r="C187" s="21" t="s">
        <v>18</v>
      </c>
      <c r="D187" s="22">
        <v>80564.751738280422</v>
      </c>
      <c r="E187" s="23">
        <v>13026.794757640593</v>
      </c>
      <c r="F187" s="24">
        <v>-352741.40211100498</v>
      </c>
      <c r="G187" s="25">
        <v>47511.84397421257</v>
      </c>
      <c r="H187" s="26">
        <v>12577</v>
      </c>
      <c r="I187" s="27">
        <v>-366209.6994908413</v>
      </c>
      <c r="J187" s="1">
        <f t="shared" si="6"/>
        <v>35694</v>
      </c>
      <c r="K187" s="28">
        <v>35250</v>
      </c>
      <c r="L187" s="1">
        <f t="shared" si="7"/>
        <v>-444</v>
      </c>
      <c r="M187" s="29">
        <v>825</v>
      </c>
      <c r="N187" s="30" t="b">
        <v>1</v>
      </c>
      <c r="O187" s="31">
        <v>-73</v>
      </c>
      <c r="P187" s="26" t="b">
        <f t="shared" si="8"/>
        <v>1</v>
      </c>
    </row>
    <row r="188" spans="1:16" x14ac:dyDescent="0.25">
      <c r="A188" s="32">
        <v>187</v>
      </c>
      <c r="B188" s="33">
        <v>44693.48636412037</v>
      </c>
      <c r="C188" s="34" t="s">
        <v>19</v>
      </c>
      <c r="D188" s="35">
        <v>80564.751738280422</v>
      </c>
      <c r="E188" s="36">
        <v>13026.794757640593</v>
      </c>
      <c r="F188" s="37">
        <v>-352741.40211100498</v>
      </c>
      <c r="G188" s="38">
        <v>66962.713641439259</v>
      </c>
      <c r="H188" s="39">
        <v>11187</v>
      </c>
      <c r="I188" s="40">
        <v>-324977.11831615516</v>
      </c>
      <c r="J188" s="2">
        <f t="shared" si="6"/>
        <v>30972</v>
      </c>
      <c r="K188" s="41">
        <v>37187</v>
      </c>
      <c r="L188" s="2">
        <f t="shared" si="7"/>
        <v>6215</v>
      </c>
      <c r="M188" s="42">
        <v>0</v>
      </c>
      <c r="N188" s="43" t="b">
        <v>1</v>
      </c>
      <c r="O188" s="44">
        <v>-87</v>
      </c>
      <c r="P188" s="39" t="b">
        <f t="shared" si="8"/>
        <v>0</v>
      </c>
    </row>
    <row r="189" spans="1:16" x14ac:dyDescent="0.25">
      <c r="A189" s="19">
        <v>188</v>
      </c>
      <c r="B189" s="20">
        <v>44693.48636412037</v>
      </c>
      <c r="C189" s="21" t="s">
        <v>21</v>
      </c>
      <c r="D189" s="22">
        <v>80564.751738280422</v>
      </c>
      <c r="E189" s="23">
        <v>13026.794757640593</v>
      </c>
      <c r="F189" s="24">
        <v>-352741.40211100498</v>
      </c>
      <c r="G189" s="25">
        <v>74177.481073078248</v>
      </c>
      <c r="H189" s="26">
        <v>11187</v>
      </c>
      <c r="I189" s="27">
        <v>-356447.89152410487</v>
      </c>
      <c r="J189" s="1">
        <f t="shared" si="6"/>
        <v>7611</v>
      </c>
      <c r="K189" s="28">
        <v>10937</v>
      </c>
      <c r="L189" s="1">
        <f t="shared" si="7"/>
        <v>3326</v>
      </c>
      <c r="M189" s="29">
        <v>735</v>
      </c>
      <c r="N189" s="30" t="b">
        <v>1</v>
      </c>
      <c r="O189" s="31">
        <v>-66</v>
      </c>
      <c r="P189" s="26" t="b">
        <f t="shared" si="8"/>
        <v>0</v>
      </c>
    </row>
    <row r="190" spans="1:16" x14ac:dyDescent="0.25">
      <c r="A190" s="32">
        <v>189</v>
      </c>
      <c r="B190" s="33">
        <v>44693.48636412037</v>
      </c>
      <c r="C190" s="34" t="s">
        <v>20</v>
      </c>
      <c r="D190" s="35">
        <v>80564.751738280422</v>
      </c>
      <c r="E190" s="36">
        <v>13026.794757640593</v>
      </c>
      <c r="F190" s="37">
        <v>-352741.40211100498</v>
      </c>
      <c r="G190" s="38">
        <v>69764.397321579861</v>
      </c>
      <c r="H190" s="39">
        <v>12050</v>
      </c>
      <c r="I190" s="40">
        <v>-335657.72548585641</v>
      </c>
      <c r="J190" s="2">
        <f t="shared" si="6"/>
        <v>20235</v>
      </c>
      <c r="K190" s="41">
        <v>24875</v>
      </c>
      <c r="L190" s="2">
        <f t="shared" si="7"/>
        <v>4640</v>
      </c>
      <c r="M190" s="42">
        <v>1155</v>
      </c>
      <c r="N190" s="43" t="b">
        <v>1</v>
      </c>
      <c r="O190" s="44">
        <v>-79</v>
      </c>
      <c r="P190" s="39" t="b">
        <f t="shared" si="8"/>
        <v>0</v>
      </c>
    </row>
    <row r="191" spans="1:16" x14ac:dyDescent="0.25">
      <c r="A191" s="19">
        <v>190</v>
      </c>
      <c r="B191" s="20">
        <v>44693.48636412037</v>
      </c>
      <c r="C191" s="21" t="s">
        <v>18</v>
      </c>
      <c r="D191" s="22">
        <v>80564.751738280422</v>
      </c>
      <c r="E191" s="23">
        <v>13026.794757640593</v>
      </c>
      <c r="F191" s="24">
        <v>-352741.40211100498</v>
      </c>
      <c r="G191" s="25">
        <v>47511.84397421257</v>
      </c>
      <c r="H191" s="26">
        <v>12577</v>
      </c>
      <c r="I191" s="27">
        <v>-366209.6994908413</v>
      </c>
      <c r="J191" s="1">
        <f t="shared" si="6"/>
        <v>35694</v>
      </c>
      <c r="K191" s="28">
        <v>35500</v>
      </c>
      <c r="L191" s="1">
        <f t="shared" si="7"/>
        <v>-194</v>
      </c>
      <c r="M191" s="29">
        <v>660</v>
      </c>
      <c r="N191" s="30" t="b">
        <v>1</v>
      </c>
      <c r="O191" s="31">
        <v>-73</v>
      </c>
      <c r="P191" s="26" t="b">
        <f t="shared" si="8"/>
        <v>1</v>
      </c>
    </row>
    <row r="192" spans="1:16" x14ac:dyDescent="0.25">
      <c r="A192" s="32">
        <v>191</v>
      </c>
      <c r="B192" s="33">
        <v>44693.48636412037</v>
      </c>
      <c r="C192" s="34" t="s">
        <v>19</v>
      </c>
      <c r="D192" s="35">
        <v>80564.751738280422</v>
      </c>
      <c r="E192" s="36">
        <v>13026.794757640593</v>
      </c>
      <c r="F192" s="37">
        <v>-352741.40211100498</v>
      </c>
      <c r="G192" s="38">
        <v>66962.713641439259</v>
      </c>
      <c r="H192" s="39">
        <v>11187</v>
      </c>
      <c r="I192" s="40">
        <v>-324977.11831615516</v>
      </c>
      <c r="J192" s="2">
        <f t="shared" si="6"/>
        <v>30972</v>
      </c>
      <c r="K192" s="41">
        <v>36562</v>
      </c>
      <c r="L192" s="2">
        <f t="shared" si="7"/>
        <v>5590</v>
      </c>
      <c r="M192" s="42">
        <v>780</v>
      </c>
      <c r="N192" s="43" t="b">
        <v>1</v>
      </c>
      <c r="O192" s="44">
        <v>-87</v>
      </c>
      <c r="P192" s="39" t="b">
        <f t="shared" si="8"/>
        <v>0</v>
      </c>
    </row>
    <row r="193" spans="1:16" x14ac:dyDescent="0.25">
      <c r="A193" s="19">
        <v>192</v>
      </c>
      <c r="B193" s="20">
        <v>44693.48636412037</v>
      </c>
      <c r="C193" s="21" t="s">
        <v>21</v>
      </c>
      <c r="D193" s="22">
        <v>80564.751738280422</v>
      </c>
      <c r="E193" s="23">
        <v>13026.794757640593</v>
      </c>
      <c r="F193" s="24">
        <v>-352741.40211100498</v>
      </c>
      <c r="G193" s="25">
        <v>74177.481073078248</v>
      </c>
      <c r="H193" s="26">
        <v>11187</v>
      </c>
      <c r="I193" s="27">
        <v>-356447.89152410487</v>
      </c>
      <c r="J193" s="1">
        <f t="shared" si="6"/>
        <v>7611</v>
      </c>
      <c r="K193" s="28">
        <v>10000</v>
      </c>
      <c r="L193" s="1">
        <f t="shared" si="7"/>
        <v>2389</v>
      </c>
      <c r="M193" s="29">
        <v>705</v>
      </c>
      <c r="N193" s="30" t="b">
        <v>1</v>
      </c>
      <c r="O193" s="31">
        <v>-66</v>
      </c>
      <c r="P193" s="26" t="b">
        <f t="shared" si="8"/>
        <v>0</v>
      </c>
    </row>
    <row r="194" spans="1:16" x14ac:dyDescent="0.25">
      <c r="A194" s="32">
        <v>193</v>
      </c>
      <c r="B194" s="33">
        <v>44693.48636412037</v>
      </c>
      <c r="C194" s="34" t="s">
        <v>20</v>
      </c>
      <c r="D194" s="35">
        <v>80564.751738280422</v>
      </c>
      <c r="E194" s="36">
        <v>13026.794757640593</v>
      </c>
      <c r="F194" s="37">
        <v>-352741.40211100498</v>
      </c>
      <c r="G194" s="38">
        <v>69764.397321579861</v>
      </c>
      <c r="H194" s="39">
        <v>12050</v>
      </c>
      <c r="I194" s="40">
        <v>-335657.72548585641</v>
      </c>
      <c r="J194" s="2">
        <f t="shared" ref="J194:J257" si="9">ROUND(SQRT((G194-D194)^2+(H194-E194)^2+(I194-F194)^2),0)</f>
        <v>20235</v>
      </c>
      <c r="K194" s="41">
        <v>26500</v>
      </c>
      <c r="L194" s="2">
        <f t="shared" ref="L194:L257" si="10">ROUND(IF(N194,K194-J194,0),1)</f>
        <v>6265</v>
      </c>
      <c r="M194" s="42">
        <v>810</v>
      </c>
      <c r="N194" s="43" t="b">
        <v>1</v>
      </c>
      <c r="O194" s="44">
        <v>-79</v>
      </c>
      <c r="P194" s="39" t="b">
        <f t="shared" ref="P194:P257" si="11">ABS($L194)-$M194&lt;0</f>
        <v>0</v>
      </c>
    </row>
    <row r="195" spans="1:16" x14ac:dyDescent="0.25">
      <c r="A195" s="19">
        <v>194</v>
      </c>
      <c r="B195" s="20">
        <v>44693.48636412037</v>
      </c>
      <c r="C195" s="21" t="s">
        <v>18</v>
      </c>
      <c r="D195" s="22">
        <v>80564.751738280422</v>
      </c>
      <c r="E195" s="23">
        <v>13026.794757640593</v>
      </c>
      <c r="F195" s="24">
        <v>-352741.40211100498</v>
      </c>
      <c r="G195" s="25">
        <v>47511.84397421257</v>
      </c>
      <c r="H195" s="26">
        <v>12577</v>
      </c>
      <c r="I195" s="27">
        <v>-366209.6994908413</v>
      </c>
      <c r="J195" s="1">
        <f t="shared" si="9"/>
        <v>35694</v>
      </c>
      <c r="K195" s="28">
        <v>36562</v>
      </c>
      <c r="L195" s="1">
        <f t="shared" si="10"/>
        <v>868</v>
      </c>
      <c r="M195" s="29">
        <v>810</v>
      </c>
      <c r="N195" s="30" t="b">
        <v>1</v>
      </c>
      <c r="O195" s="31">
        <v>-73</v>
      </c>
      <c r="P195" s="26" t="b">
        <f t="shared" si="11"/>
        <v>0</v>
      </c>
    </row>
    <row r="196" spans="1:16" x14ac:dyDescent="0.25">
      <c r="A196" s="32">
        <v>195</v>
      </c>
      <c r="B196" s="33">
        <v>44693.48636412037</v>
      </c>
      <c r="C196" s="34" t="s">
        <v>19</v>
      </c>
      <c r="D196" s="35">
        <v>80564.751738280422</v>
      </c>
      <c r="E196" s="36">
        <v>13026.794757640593</v>
      </c>
      <c r="F196" s="37">
        <v>-352741.40211100498</v>
      </c>
      <c r="G196" s="38">
        <v>66962.713641439259</v>
      </c>
      <c r="H196" s="39">
        <v>11187</v>
      </c>
      <c r="I196" s="40">
        <v>-324977.11831615516</v>
      </c>
      <c r="J196" s="2">
        <f t="shared" si="9"/>
        <v>30972</v>
      </c>
      <c r="K196" s="41">
        <v>0</v>
      </c>
      <c r="L196" s="2">
        <f t="shared" si="10"/>
        <v>0</v>
      </c>
      <c r="M196" s="42">
        <v>0</v>
      </c>
      <c r="N196" s="43" t="b">
        <v>0</v>
      </c>
      <c r="O196" s="44">
        <v>-87</v>
      </c>
      <c r="P196" s="39" t="b">
        <f t="shared" si="11"/>
        <v>0</v>
      </c>
    </row>
    <row r="197" spans="1:16" x14ac:dyDescent="0.25">
      <c r="A197" s="19">
        <v>196</v>
      </c>
      <c r="B197" s="20">
        <v>44693.48636412037</v>
      </c>
      <c r="C197" s="21" t="s">
        <v>21</v>
      </c>
      <c r="D197" s="22">
        <v>80564.751738280422</v>
      </c>
      <c r="E197" s="23">
        <v>13026.794757640593</v>
      </c>
      <c r="F197" s="24">
        <v>-352741.40211100498</v>
      </c>
      <c r="G197" s="25">
        <v>74177.481073078248</v>
      </c>
      <c r="H197" s="26">
        <v>11187</v>
      </c>
      <c r="I197" s="27">
        <v>-356447.89152410487</v>
      </c>
      <c r="J197" s="1">
        <f t="shared" si="9"/>
        <v>7611</v>
      </c>
      <c r="K197" s="28">
        <v>10312</v>
      </c>
      <c r="L197" s="1">
        <f t="shared" si="10"/>
        <v>2701</v>
      </c>
      <c r="M197" s="29">
        <v>735</v>
      </c>
      <c r="N197" s="30" t="b">
        <v>1</v>
      </c>
      <c r="O197" s="31">
        <v>-66</v>
      </c>
      <c r="P197" s="26" t="b">
        <f t="shared" si="11"/>
        <v>0</v>
      </c>
    </row>
    <row r="198" spans="1:16" x14ac:dyDescent="0.25">
      <c r="A198" s="32">
        <v>197</v>
      </c>
      <c r="B198" s="33">
        <v>44693.48636412037</v>
      </c>
      <c r="C198" s="34" t="s">
        <v>20</v>
      </c>
      <c r="D198" s="35">
        <v>80564.751738280422</v>
      </c>
      <c r="E198" s="36">
        <v>13026.794757640593</v>
      </c>
      <c r="F198" s="37">
        <v>-352741.40211100498</v>
      </c>
      <c r="G198" s="38">
        <v>69764.397321579861</v>
      </c>
      <c r="H198" s="39">
        <v>12050</v>
      </c>
      <c r="I198" s="40">
        <v>-335657.72548585641</v>
      </c>
      <c r="J198" s="2">
        <f t="shared" si="9"/>
        <v>20235</v>
      </c>
      <c r="K198" s="41">
        <v>26812</v>
      </c>
      <c r="L198" s="2">
        <f t="shared" si="10"/>
        <v>6577</v>
      </c>
      <c r="M198" s="42">
        <v>480</v>
      </c>
      <c r="N198" s="43" t="b">
        <v>1</v>
      </c>
      <c r="O198" s="44">
        <v>-79</v>
      </c>
      <c r="P198" s="39" t="b">
        <f t="shared" si="11"/>
        <v>0</v>
      </c>
    </row>
    <row r="199" spans="1:16" x14ac:dyDescent="0.25">
      <c r="A199" s="19">
        <v>198</v>
      </c>
      <c r="B199" s="20">
        <v>44693.48636412037</v>
      </c>
      <c r="C199" s="21" t="s">
        <v>18</v>
      </c>
      <c r="D199" s="22">
        <v>80564.751738280422</v>
      </c>
      <c r="E199" s="23">
        <v>13026.794757640593</v>
      </c>
      <c r="F199" s="24">
        <v>-352741.40211100498</v>
      </c>
      <c r="G199" s="25">
        <v>47511.84397421257</v>
      </c>
      <c r="H199" s="26">
        <v>12577</v>
      </c>
      <c r="I199" s="27">
        <v>-366209.6994908413</v>
      </c>
      <c r="J199" s="1">
        <f t="shared" si="9"/>
        <v>35694</v>
      </c>
      <c r="K199" s="28">
        <v>35812</v>
      </c>
      <c r="L199" s="1">
        <f t="shared" si="10"/>
        <v>118</v>
      </c>
      <c r="M199" s="29">
        <v>585</v>
      </c>
      <c r="N199" s="30" t="b">
        <v>1</v>
      </c>
      <c r="O199" s="31">
        <v>-73</v>
      </c>
      <c r="P199" s="26" t="b">
        <f t="shared" si="11"/>
        <v>1</v>
      </c>
    </row>
    <row r="200" spans="1:16" x14ac:dyDescent="0.25">
      <c r="A200" s="32">
        <v>199</v>
      </c>
      <c r="B200" s="33">
        <v>44693.48636412037</v>
      </c>
      <c r="C200" s="34" t="s">
        <v>19</v>
      </c>
      <c r="D200" s="35">
        <v>80564.751738280422</v>
      </c>
      <c r="E200" s="36">
        <v>13026.794757640593</v>
      </c>
      <c r="F200" s="37">
        <v>-352741.40211100498</v>
      </c>
      <c r="G200" s="38">
        <v>66962.713641439259</v>
      </c>
      <c r="H200" s="39">
        <v>11187</v>
      </c>
      <c r="I200" s="40">
        <v>-324977.11831615516</v>
      </c>
      <c r="J200" s="2">
        <f t="shared" si="9"/>
        <v>30972</v>
      </c>
      <c r="K200" s="41">
        <v>0</v>
      </c>
      <c r="L200" s="2">
        <f t="shared" si="10"/>
        <v>0</v>
      </c>
      <c r="M200" s="42">
        <v>0</v>
      </c>
      <c r="N200" s="43" t="b">
        <v>0</v>
      </c>
      <c r="O200" s="44">
        <v>-87</v>
      </c>
      <c r="P200" s="39" t="b">
        <f t="shared" si="11"/>
        <v>0</v>
      </c>
    </row>
    <row r="201" spans="1:16" x14ac:dyDescent="0.25">
      <c r="A201" s="19">
        <v>200</v>
      </c>
      <c r="B201" s="20">
        <v>44693.48636412037</v>
      </c>
      <c r="C201" s="21" t="s">
        <v>21</v>
      </c>
      <c r="D201" s="22">
        <v>80564.751738280422</v>
      </c>
      <c r="E201" s="23">
        <v>13026.794757640593</v>
      </c>
      <c r="F201" s="24">
        <v>-352741.40211100498</v>
      </c>
      <c r="G201" s="25">
        <v>74177.481073078248</v>
      </c>
      <c r="H201" s="26">
        <v>11187</v>
      </c>
      <c r="I201" s="27">
        <v>-356447.89152410487</v>
      </c>
      <c r="J201" s="1">
        <f t="shared" si="9"/>
        <v>7611</v>
      </c>
      <c r="K201" s="28">
        <v>9750</v>
      </c>
      <c r="L201" s="1">
        <f t="shared" si="10"/>
        <v>2139</v>
      </c>
      <c r="M201" s="29">
        <v>645</v>
      </c>
      <c r="N201" s="30" t="b">
        <v>1</v>
      </c>
      <c r="O201" s="31">
        <v>-66</v>
      </c>
      <c r="P201" s="26" t="b">
        <f t="shared" si="11"/>
        <v>0</v>
      </c>
    </row>
    <row r="202" spans="1:16" x14ac:dyDescent="0.25">
      <c r="A202" s="32">
        <v>201</v>
      </c>
      <c r="B202" s="33">
        <v>44693.48636412037</v>
      </c>
      <c r="C202" s="34" t="s">
        <v>20</v>
      </c>
      <c r="D202" s="35">
        <v>80564.751738280422</v>
      </c>
      <c r="E202" s="36">
        <v>13026.794757640593</v>
      </c>
      <c r="F202" s="37">
        <v>-352741.40211100498</v>
      </c>
      <c r="G202" s="38">
        <v>69764.397321579861</v>
      </c>
      <c r="H202" s="39">
        <v>12050</v>
      </c>
      <c r="I202" s="40">
        <v>-335657.72548585641</v>
      </c>
      <c r="J202" s="2">
        <f t="shared" si="9"/>
        <v>20235</v>
      </c>
      <c r="K202" s="41">
        <v>27000</v>
      </c>
      <c r="L202" s="2">
        <f t="shared" si="10"/>
        <v>6765</v>
      </c>
      <c r="M202" s="42">
        <v>645</v>
      </c>
      <c r="N202" s="43" t="b">
        <v>1</v>
      </c>
      <c r="O202" s="44">
        <v>-79</v>
      </c>
      <c r="P202" s="39" t="b">
        <f t="shared" si="11"/>
        <v>0</v>
      </c>
    </row>
    <row r="203" spans="1:16" x14ac:dyDescent="0.25">
      <c r="A203" s="19">
        <v>202</v>
      </c>
      <c r="B203" s="20">
        <v>44693.48636412037</v>
      </c>
      <c r="C203" s="21" t="s">
        <v>18</v>
      </c>
      <c r="D203" s="22">
        <v>80564.751738280422</v>
      </c>
      <c r="E203" s="23">
        <v>13026.794757640593</v>
      </c>
      <c r="F203" s="24">
        <v>-352741.40211100498</v>
      </c>
      <c r="G203" s="25">
        <v>47511.84397421257</v>
      </c>
      <c r="H203" s="26">
        <v>12577</v>
      </c>
      <c r="I203" s="27">
        <v>-366209.6994908413</v>
      </c>
      <c r="J203" s="1">
        <f t="shared" si="9"/>
        <v>35694</v>
      </c>
      <c r="K203" s="28">
        <v>35500</v>
      </c>
      <c r="L203" s="1">
        <f t="shared" si="10"/>
        <v>-194</v>
      </c>
      <c r="M203" s="29">
        <v>795</v>
      </c>
      <c r="N203" s="30" t="b">
        <v>1</v>
      </c>
      <c r="O203" s="31">
        <v>-73</v>
      </c>
      <c r="P203" s="26" t="b">
        <f t="shared" si="11"/>
        <v>1</v>
      </c>
    </row>
    <row r="204" spans="1:16" x14ac:dyDescent="0.25">
      <c r="A204" s="32">
        <v>203</v>
      </c>
      <c r="B204" s="33">
        <v>44693.48636412037</v>
      </c>
      <c r="C204" s="34" t="s">
        <v>19</v>
      </c>
      <c r="D204" s="35">
        <v>80564.751738280422</v>
      </c>
      <c r="E204" s="36">
        <v>13026.794757640593</v>
      </c>
      <c r="F204" s="37">
        <v>-352741.40211100498</v>
      </c>
      <c r="G204" s="38">
        <v>66962.713641439259</v>
      </c>
      <c r="H204" s="39">
        <v>11187</v>
      </c>
      <c r="I204" s="40">
        <v>-324977.11831615516</v>
      </c>
      <c r="J204" s="2">
        <f t="shared" si="9"/>
        <v>30972</v>
      </c>
      <c r="K204" s="41">
        <v>0</v>
      </c>
      <c r="L204" s="2">
        <f t="shared" si="10"/>
        <v>0</v>
      </c>
      <c r="M204" s="42">
        <v>0</v>
      </c>
      <c r="N204" s="43" t="b">
        <v>0</v>
      </c>
      <c r="O204" s="44">
        <v>-87</v>
      </c>
      <c r="P204" s="39" t="b">
        <f t="shared" si="11"/>
        <v>0</v>
      </c>
    </row>
    <row r="205" spans="1:16" x14ac:dyDescent="0.25">
      <c r="A205" s="19">
        <v>204</v>
      </c>
      <c r="B205" s="20">
        <v>44693.48636412037</v>
      </c>
      <c r="C205" s="21" t="s">
        <v>21</v>
      </c>
      <c r="D205" s="22">
        <v>80564.751738280422</v>
      </c>
      <c r="E205" s="23">
        <v>13026.794757640593</v>
      </c>
      <c r="F205" s="24">
        <v>-352741.40211100498</v>
      </c>
      <c r="G205" s="25">
        <v>74177.481073078248</v>
      </c>
      <c r="H205" s="26">
        <v>11187</v>
      </c>
      <c r="I205" s="27">
        <v>-356447.89152410487</v>
      </c>
      <c r="J205" s="1">
        <f t="shared" si="9"/>
        <v>7611</v>
      </c>
      <c r="K205" s="28">
        <v>9750</v>
      </c>
      <c r="L205" s="1">
        <f t="shared" si="10"/>
        <v>2139</v>
      </c>
      <c r="M205" s="29">
        <v>705</v>
      </c>
      <c r="N205" s="30" t="b">
        <v>1</v>
      </c>
      <c r="O205" s="31">
        <v>-66</v>
      </c>
      <c r="P205" s="26" t="b">
        <f t="shared" si="11"/>
        <v>0</v>
      </c>
    </row>
    <row r="206" spans="1:16" x14ac:dyDescent="0.25">
      <c r="A206" s="32">
        <v>205</v>
      </c>
      <c r="B206" s="33">
        <v>44693.48636412037</v>
      </c>
      <c r="C206" s="34" t="s">
        <v>20</v>
      </c>
      <c r="D206" s="35">
        <v>80564.751738280422</v>
      </c>
      <c r="E206" s="36">
        <v>13026.794757640593</v>
      </c>
      <c r="F206" s="37">
        <v>-352741.40211100498</v>
      </c>
      <c r="G206" s="38">
        <v>69764.397321579861</v>
      </c>
      <c r="H206" s="39">
        <v>12050</v>
      </c>
      <c r="I206" s="40">
        <v>-335657.72548585641</v>
      </c>
      <c r="J206" s="2">
        <f t="shared" si="9"/>
        <v>20235</v>
      </c>
      <c r="K206" s="41">
        <v>26375</v>
      </c>
      <c r="L206" s="2">
        <f t="shared" si="10"/>
        <v>6140</v>
      </c>
      <c r="M206" s="42">
        <v>945</v>
      </c>
      <c r="N206" s="43" t="b">
        <v>1</v>
      </c>
      <c r="O206" s="44">
        <v>-79</v>
      </c>
      <c r="P206" s="39" t="b">
        <f t="shared" si="11"/>
        <v>0</v>
      </c>
    </row>
    <row r="207" spans="1:16" x14ac:dyDescent="0.25">
      <c r="A207" s="19">
        <v>206</v>
      </c>
      <c r="B207" s="20">
        <v>44693.486738387342</v>
      </c>
      <c r="C207" s="21" t="s">
        <v>18</v>
      </c>
      <c r="D207" s="22">
        <v>71335.864732837683</v>
      </c>
      <c r="E207" s="23">
        <v>12796.990068175337</v>
      </c>
      <c r="F207" s="24">
        <v>-360648.30640507385</v>
      </c>
      <c r="G207" s="25">
        <v>47511.84397421257</v>
      </c>
      <c r="H207" s="26">
        <v>12577</v>
      </c>
      <c r="I207" s="27">
        <v>-366209.6994908413</v>
      </c>
      <c r="J207" s="1">
        <f t="shared" si="9"/>
        <v>24466</v>
      </c>
      <c r="K207" s="28">
        <v>24125</v>
      </c>
      <c r="L207" s="1">
        <f t="shared" si="10"/>
        <v>-341</v>
      </c>
      <c r="M207" s="29">
        <v>750</v>
      </c>
      <c r="N207" s="30" t="b">
        <v>1</v>
      </c>
      <c r="O207" s="31">
        <v>-75</v>
      </c>
      <c r="P207" s="26" t="b">
        <f t="shared" si="11"/>
        <v>1</v>
      </c>
    </row>
    <row r="208" spans="1:16" x14ac:dyDescent="0.25">
      <c r="A208" s="32">
        <v>207</v>
      </c>
      <c r="B208" s="33">
        <v>44693.486738387342</v>
      </c>
      <c r="C208" s="34" t="s">
        <v>19</v>
      </c>
      <c r="D208" s="35">
        <v>71335.864732837683</v>
      </c>
      <c r="E208" s="36">
        <v>12796.990068175337</v>
      </c>
      <c r="F208" s="37">
        <v>-360648.30640507385</v>
      </c>
      <c r="G208" s="38">
        <v>66962.713641439259</v>
      </c>
      <c r="H208" s="39">
        <v>11187</v>
      </c>
      <c r="I208" s="40">
        <v>-324977.11831615516</v>
      </c>
      <c r="J208" s="2">
        <f t="shared" si="9"/>
        <v>35974</v>
      </c>
      <c r="K208" s="41">
        <v>36562</v>
      </c>
      <c r="L208" s="2">
        <f t="shared" si="10"/>
        <v>588</v>
      </c>
      <c r="M208" s="42">
        <v>495</v>
      </c>
      <c r="N208" s="43" t="b">
        <v>1</v>
      </c>
      <c r="O208" s="44">
        <v>-78</v>
      </c>
      <c r="P208" s="39" t="b">
        <f t="shared" si="11"/>
        <v>0</v>
      </c>
    </row>
    <row r="209" spans="1:16" x14ac:dyDescent="0.25">
      <c r="A209" s="19">
        <v>208</v>
      </c>
      <c r="B209" s="20">
        <v>44693.486738387342</v>
      </c>
      <c r="C209" s="21" t="s">
        <v>21</v>
      </c>
      <c r="D209" s="22">
        <v>71335.864732837683</v>
      </c>
      <c r="E209" s="23">
        <v>12796.990068175337</v>
      </c>
      <c r="F209" s="24">
        <v>-360648.30640507385</v>
      </c>
      <c r="G209" s="25">
        <v>74177.481073078248</v>
      </c>
      <c r="H209" s="26">
        <v>11187</v>
      </c>
      <c r="I209" s="27">
        <v>-356447.89152410487</v>
      </c>
      <c r="J209" s="1">
        <f t="shared" si="9"/>
        <v>5321</v>
      </c>
      <c r="K209" s="28">
        <v>5687</v>
      </c>
      <c r="L209" s="1">
        <f t="shared" si="10"/>
        <v>366</v>
      </c>
      <c r="M209" s="29">
        <v>570</v>
      </c>
      <c r="N209" s="30" t="b">
        <v>1</v>
      </c>
      <c r="O209" s="31">
        <v>-65</v>
      </c>
      <c r="P209" s="26" t="b">
        <f t="shared" si="11"/>
        <v>1</v>
      </c>
    </row>
    <row r="210" spans="1:16" x14ac:dyDescent="0.25">
      <c r="A210" s="32">
        <v>209</v>
      </c>
      <c r="B210" s="33">
        <v>44693.486738387342</v>
      </c>
      <c r="C210" s="34" t="s">
        <v>17</v>
      </c>
      <c r="D210" s="35">
        <v>71335.864732837683</v>
      </c>
      <c r="E210" s="36">
        <v>12796.990068175337</v>
      </c>
      <c r="F210" s="37">
        <v>-360648.30640507385</v>
      </c>
      <c r="G210" s="38">
        <v>32876.488350740532</v>
      </c>
      <c r="H210" s="39">
        <v>12372</v>
      </c>
      <c r="I210" s="40">
        <v>-351732.9374828916</v>
      </c>
      <c r="J210" s="2">
        <f t="shared" si="9"/>
        <v>39481</v>
      </c>
      <c r="K210" s="41">
        <v>50812</v>
      </c>
      <c r="L210" s="2">
        <f t="shared" si="10"/>
        <v>11331</v>
      </c>
      <c r="M210" s="42">
        <v>105</v>
      </c>
      <c r="N210" s="43" t="b">
        <v>1</v>
      </c>
      <c r="O210" s="44">
        <v>-84</v>
      </c>
      <c r="P210" s="39" t="b">
        <f t="shared" si="11"/>
        <v>0</v>
      </c>
    </row>
    <row r="211" spans="1:16" x14ac:dyDescent="0.25">
      <c r="A211" s="19">
        <v>210</v>
      </c>
      <c r="B211" s="20">
        <v>44693.486738387342</v>
      </c>
      <c r="C211" s="21" t="s">
        <v>20</v>
      </c>
      <c r="D211" s="22">
        <v>71335.864732837683</v>
      </c>
      <c r="E211" s="23">
        <v>12796.990068175337</v>
      </c>
      <c r="F211" s="24">
        <v>-360648.30640507385</v>
      </c>
      <c r="G211" s="25">
        <v>69764.397321579861</v>
      </c>
      <c r="H211" s="26">
        <v>12050</v>
      </c>
      <c r="I211" s="27">
        <v>-335657.72548585641</v>
      </c>
      <c r="J211" s="1">
        <f t="shared" si="9"/>
        <v>25051</v>
      </c>
      <c r="K211" s="28">
        <v>25750</v>
      </c>
      <c r="L211" s="1">
        <f t="shared" si="10"/>
        <v>699</v>
      </c>
      <c r="M211" s="29">
        <v>690</v>
      </c>
      <c r="N211" s="30" t="b">
        <v>1</v>
      </c>
      <c r="O211" s="31">
        <v>-73</v>
      </c>
      <c r="P211" s="26" t="b">
        <f t="shared" si="11"/>
        <v>0</v>
      </c>
    </row>
    <row r="212" spans="1:16" x14ac:dyDescent="0.25">
      <c r="A212" s="32">
        <v>211</v>
      </c>
      <c r="B212" s="33">
        <v>44693.486738387342</v>
      </c>
      <c r="C212" s="34" t="s">
        <v>18</v>
      </c>
      <c r="D212" s="35">
        <v>71335.864732837683</v>
      </c>
      <c r="E212" s="36">
        <v>12796.990068175337</v>
      </c>
      <c r="F212" s="37">
        <v>-360648.30640507385</v>
      </c>
      <c r="G212" s="38">
        <v>47511.84397421257</v>
      </c>
      <c r="H212" s="39">
        <v>12577</v>
      </c>
      <c r="I212" s="40">
        <v>-366209.6994908413</v>
      </c>
      <c r="J212" s="2">
        <f t="shared" si="9"/>
        <v>24466</v>
      </c>
      <c r="K212" s="41">
        <v>24000</v>
      </c>
      <c r="L212" s="2">
        <f t="shared" si="10"/>
        <v>-466</v>
      </c>
      <c r="M212" s="42">
        <v>645</v>
      </c>
      <c r="N212" s="43" t="b">
        <v>1</v>
      </c>
      <c r="O212" s="44">
        <v>-75</v>
      </c>
      <c r="P212" s="39" t="b">
        <f t="shared" si="11"/>
        <v>1</v>
      </c>
    </row>
    <row r="213" spans="1:16" x14ac:dyDescent="0.25">
      <c r="A213" s="19">
        <v>212</v>
      </c>
      <c r="B213" s="20">
        <v>44693.486738387342</v>
      </c>
      <c r="C213" s="21" t="s">
        <v>19</v>
      </c>
      <c r="D213" s="22">
        <v>71335.864732837683</v>
      </c>
      <c r="E213" s="23">
        <v>12796.990068175337</v>
      </c>
      <c r="F213" s="24">
        <v>-360648.30640507385</v>
      </c>
      <c r="G213" s="25">
        <v>66962.713641439259</v>
      </c>
      <c r="H213" s="26">
        <v>11187</v>
      </c>
      <c r="I213" s="27">
        <v>-324977.11831615516</v>
      </c>
      <c r="J213" s="1">
        <f t="shared" si="9"/>
        <v>35974</v>
      </c>
      <c r="K213" s="28">
        <v>36750</v>
      </c>
      <c r="L213" s="1">
        <f t="shared" si="10"/>
        <v>776</v>
      </c>
      <c r="M213" s="29">
        <v>315</v>
      </c>
      <c r="N213" s="30" t="b">
        <v>1</v>
      </c>
      <c r="O213" s="31">
        <v>-78</v>
      </c>
      <c r="P213" s="26" t="b">
        <f t="shared" si="11"/>
        <v>0</v>
      </c>
    </row>
    <row r="214" spans="1:16" x14ac:dyDescent="0.25">
      <c r="A214" s="32">
        <v>213</v>
      </c>
      <c r="B214" s="33">
        <v>44693.486738387342</v>
      </c>
      <c r="C214" s="34" t="s">
        <v>21</v>
      </c>
      <c r="D214" s="35">
        <v>71335.864732837683</v>
      </c>
      <c r="E214" s="36">
        <v>12796.990068175337</v>
      </c>
      <c r="F214" s="37">
        <v>-360648.30640507385</v>
      </c>
      <c r="G214" s="38">
        <v>74177.481073078248</v>
      </c>
      <c r="H214" s="39">
        <v>11187</v>
      </c>
      <c r="I214" s="40">
        <v>-356447.89152410487</v>
      </c>
      <c r="J214" s="2">
        <f t="shared" si="9"/>
        <v>5321</v>
      </c>
      <c r="K214" s="41">
        <v>5062</v>
      </c>
      <c r="L214" s="2">
        <f t="shared" si="10"/>
        <v>-259</v>
      </c>
      <c r="M214" s="42">
        <v>555</v>
      </c>
      <c r="N214" s="43" t="b">
        <v>1</v>
      </c>
      <c r="O214" s="44">
        <v>-65</v>
      </c>
      <c r="P214" s="39" t="b">
        <f t="shared" si="11"/>
        <v>1</v>
      </c>
    </row>
    <row r="215" spans="1:16" x14ac:dyDescent="0.25">
      <c r="A215" s="19">
        <v>214</v>
      </c>
      <c r="B215" s="20">
        <v>44693.486738387342</v>
      </c>
      <c r="C215" s="21" t="s">
        <v>17</v>
      </c>
      <c r="D215" s="22">
        <v>71335.864732837683</v>
      </c>
      <c r="E215" s="23">
        <v>12796.990068175337</v>
      </c>
      <c r="F215" s="24">
        <v>-360648.30640507385</v>
      </c>
      <c r="G215" s="25">
        <v>32876.488350740532</v>
      </c>
      <c r="H215" s="26">
        <v>12372</v>
      </c>
      <c r="I215" s="27">
        <v>-351732.9374828916</v>
      </c>
      <c r="J215" s="1">
        <f t="shared" si="9"/>
        <v>39481</v>
      </c>
      <c r="K215" s="28">
        <v>51000</v>
      </c>
      <c r="L215" s="1">
        <f t="shared" si="10"/>
        <v>11519</v>
      </c>
      <c r="M215" s="29">
        <v>525</v>
      </c>
      <c r="N215" s="30" t="b">
        <v>1</v>
      </c>
      <c r="O215" s="31">
        <v>-84</v>
      </c>
      <c r="P215" s="26" t="b">
        <f t="shared" si="11"/>
        <v>0</v>
      </c>
    </row>
    <row r="216" spans="1:16" x14ac:dyDescent="0.25">
      <c r="A216" s="32">
        <v>215</v>
      </c>
      <c r="B216" s="33">
        <v>44693.486738387342</v>
      </c>
      <c r="C216" s="34" t="s">
        <v>20</v>
      </c>
      <c r="D216" s="35">
        <v>71335.864732837683</v>
      </c>
      <c r="E216" s="36">
        <v>12796.990068175337</v>
      </c>
      <c r="F216" s="37">
        <v>-360648.30640507385</v>
      </c>
      <c r="G216" s="38">
        <v>69764.397321579861</v>
      </c>
      <c r="H216" s="39">
        <v>12050</v>
      </c>
      <c r="I216" s="40">
        <v>-335657.72548585641</v>
      </c>
      <c r="J216" s="2">
        <f t="shared" si="9"/>
        <v>25051</v>
      </c>
      <c r="K216" s="41">
        <v>25187</v>
      </c>
      <c r="L216" s="2">
        <f t="shared" si="10"/>
        <v>136</v>
      </c>
      <c r="M216" s="42">
        <v>675</v>
      </c>
      <c r="N216" s="43" t="b">
        <v>1</v>
      </c>
      <c r="O216" s="44">
        <v>-73</v>
      </c>
      <c r="P216" s="39" t="b">
        <f t="shared" si="11"/>
        <v>1</v>
      </c>
    </row>
    <row r="217" spans="1:16" x14ac:dyDescent="0.25">
      <c r="A217" s="19">
        <v>216</v>
      </c>
      <c r="B217" s="20">
        <v>44693.486738387342</v>
      </c>
      <c r="C217" s="21" t="s">
        <v>18</v>
      </c>
      <c r="D217" s="22">
        <v>71335.864732837683</v>
      </c>
      <c r="E217" s="23">
        <v>12796.990068175337</v>
      </c>
      <c r="F217" s="24">
        <v>-360648.30640507385</v>
      </c>
      <c r="G217" s="25">
        <v>47511.84397421257</v>
      </c>
      <c r="H217" s="26">
        <v>12577</v>
      </c>
      <c r="I217" s="27">
        <v>-366209.6994908413</v>
      </c>
      <c r="J217" s="1">
        <f t="shared" si="9"/>
        <v>24466</v>
      </c>
      <c r="K217" s="28">
        <v>24437</v>
      </c>
      <c r="L217" s="1">
        <f t="shared" si="10"/>
        <v>-29</v>
      </c>
      <c r="M217" s="29">
        <v>705</v>
      </c>
      <c r="N217" s="30" t="b">
        <v>1</v>
      </c>
      <c r="O217" s="31">
        <v>-75</v>
      </c>
      <c r="P217" s="26" t="b">
        <f t="shared" si="11"/>
        <v>1</v>
      </c>
    </row>
    <row r="218" spans="1:16" x14ac:dyDescent="0.25">
      <c r="A218" s="32">
        <v>217</v>
      </c>
      <c r="B218" s="33">
        <v>44693.486738387342</v>
      </c>
      <c r="C218" s="34" t="s">
        <v>19</v>
      </c>
      <c r="D218" s="35">
        <v>71335.864732837683</v>
      </c>
      <c r="E218" s="36">
        <v>12796.990068175337</v>
      </c>
      <c r="F218" s="37">
        <v>-360648.30640507385</v>
      </c>
      <c r="G218" s="38">
        <v>66962.713641439259</v>
      </c>
      <c r="H218" s="39">
        <v>11187</v>
      </c>
      <c r="I218" s="40">
        <v>-324977.11831615516</v>
      </c>
      <c r="J218" s="2">
        <f t="shared" si="9"/>
        <v>35974</v>
      </c>
      <c r="K218" s="41">
        <v>0</v>
      </c>
      <c r="L218" s="2">
        <f t="shared" si="10"/>
        <v>0</v>
      </c>
      <c r="M218" s="42">
        <v>0</v>
      </c>
      <c r="N218" s="43" t="b">
        <v>0</v>
      </c>
      <c r="O218" s="44">
        <v>-78</v>
      </c>
      <c r="P218" s="39" t="b">
        <f t="shared" si="11"/>
        <v>0</v>
      </c>
    </row>
    <row r="219" spans="1:16" x14ac:dyDescent="0.25">
      <c r="A219" s="19">
        <v>218</v>
      </c>
      <c r="B219" s="20">
        <v>44693.486738387342</v>
      </c>
      <c r="C219" s="21" t="s">
        <v>21</v>
      </c>
      <c r="D219" s="22">
        <v>71335.864732837683</v>
      </c>
      <c r="E219" s="23">
        <v>12796.990068175337</v>
      </c>
      <c r="F219" s="24">
        <v>-360648.30640507385</v>
      </c>
      <c r="G219" s="25">
        <v>74177.481073078248</v>
      </c>
      <c r="H219" s="26">
        <v>11187</v>
      </c>
      <c r="I219" s="27">
        <v>-356447.89152410487</v>
      </c>
      <c r="J219" s="1">
        <f t="shared" si="9"/>
        <v>5321</v>
      </c>
      <c r="K219" s="28">
        <v>5687</v>
      </c>
      <c r="L219" s="1">
        <f t="shared" si="10"/>
        <v>366</v>
      </c>
      <c r="M219" s="29">
        <v>630</v>
      </c>
      <c r="N219" s="30" t="b">
        <v>1</v>
      </c>
      <c r="O219" s="31">
        <v>-65</v>
      </c>
      <c r="P219" s="26" t="b">
        <f t="shared" si="11"/>
        <v>1</v>
      </c>
    </row>
    <row r="220" spans="1:16" x14ac:dyDescent="0.25">
      <c r="A220" s="32">
        <v>219</v>
      </c>
      <c r="B220" s="33">
        <v>44693.486738387342</v>
      </c>
      <c r="C220" s="34" t="s">
        <v>17</v>
      </c>
      <c r="D220" s="35">
        <v>71335.864732837683</v>
      </c>
      <c r="E220" s="36">
        <v>12796.990068175337</v>
      </c>
      <c r="F220" s="37">
        <v>-360648.30640507385</v>
      </c>
      <c r="G220" s="38">
        <v>32876.488350740532</v>
      </c>
      <c r="H220" s="39">
        <v>12372</v>
      </c>
      <c r="I220" s="40">
        <v>-351732.9374828916</v>
      </c>
      <c r="J220" s="2">
        <f t="shared" si="9"/>
        <v>39481</v>
      </c>
      <c r="K220" s="41">
        <v>51875</v>
      </c>
      <c r="L220" s="2">
        <f t="shared" si="10"/>
        <v>12394</v>
      </c>
      <c r="M220" s="42">
        <v>240</v>
      </c>
      <c r="N220" s="43" t="b">
        <v>1</v>
      </c>
      <c r="O220" s="44">
        <v>-84</v>
      </c>
      <c r="P220" s="39" t="b">
        <f t="shared" si="11"/>
        <v>0</v>
      </c>
    </row>
    <row r="221" spans="1:16" x14ac:dyDescent="0.25">
      <c r="A221" s="19">
        <v>220</v>
      </c>
      <c r="B221" s="20">
        <v>44693.486738387342</v>
      </c>
      <c r="C221" s="21" t="s">
        <v>20</v>
      </c>
      <c r="D221" s="22">
        <v>71335.864732837683</v>
      </c>
      <c r="E221" s="23">
        <v>12796.990068175337</v>
      </c>
      <c r="F221" s="24">
        <v>-360648.30640507385</v>
      </c>
      <c r="G221" s="25">
        <v>69764.397321579861</v>
      </c>
      <c r="H221" s="26">
        <v>12050</v>
      </c>
      <c r="I221" s="27">
        <v>-335657.72548585641</v>
      </c>
      <c r="J221" s="1">
        <f t="shared" si="9"/>
        <v>25051</v>
      </c>
      <c r="K221" s="28">
        <v>25500</v>
      </c>
      <c r="L221" s="1">
        <f t="shared" si="10"/>
        <v>449</v>
      </c>
      <c r="M221" s="29">
        <v>555</v>
      </c>
      <c r="N221" s="30" t="b">
        <v>1</v>
      </c>
      <c r="O221" s="31">
        <v>-73</v>
      </c>
      <c r="P221" s="26" t="b">
        <f t="shared" si="11"/>
        <v>1</v>
      </c>
    </row>
    <row r="222" spans="1:16" x14ac:dyDescent="0.25">
      <c r="A222" s="32">
        <v>221</v>
      </c>
      <c r="B222" s="33">
        <v>44693.486738387342</v>
      </c>
      <c r="C222" s="34" t="s">
        <v>18</v>
      </c>
      <c r="D222" s="35">
        <v>71335.864732837683</v>
      </c>
      <c r="E222" s="36">
        <v>12796.990068175337</v>
      </c>
      <c r="F222" s="37">
        <v>-360648.30640507385</v>
      </c>
      <c r="G222" s="38">
        <v>47511.84397421257</v>
      </c>
      <c r="H222" s="39">
        <v>12577</v>
      </c>
      <c r="I222" s="40">
        <v>-366209.6994908413</v>
      </c>
      <c r="J222" s="2">
        <f t="shared" si="9"/>
        <v>24466</v>
      </c>
      <c r="K222" s="41">
        <v>25187</v>
      </c>
      <c r="L222" s="2">
        <f t="shared" si="10"/>
        <v>721</v>
      </c>
      <c r="M222" s="42">
        <v>930</v>
      </c>
      <c r="N222" s="43" t="b">
        <v>1</v>
      </c>
      <c r="O222" s="44">
        <v>-75</v>
      </c>
      <c r="P222" s="39" t="b">
        <f t="shared" si="11"/>
        <v>1</v>
      </c>
    </row>
    <row r="223" spans="1:16" x14ac:dyDescent="0.25">
      <c r="A223" s="19">
        <v>222</v>
      </c>
      <c r="B223" s="20">
        <v>44693.486738387342</v>
      </c>
      <c r="C223" s="21" t="s">
        <v>19</v>
      </c>
      <c r="D223" s="22">
        <v>71335.864732837683</v>
      </c>
      <c r="E223" s="23">
        <v>12796.990068175337</v>
      </c>
      <c r="F223" s="24">
        <v>-360648.30640507385</v>
      </c>
      <c r="G223" s="25">
        <v>66962.713641439259</v>
      </c>
      <c r="H223" s="26">
        <v>11187</v>
      </c>
      <c r="I223" s="27">
        <v>-324977.11831615516</v>
      </c>
      <c r="J223" s="1">
        <f t="shared" si="9"/>
        <v>35974</v>
      </c>
      <c r="K223" s="28">
        <v>36750</v>
      </c>
      <c r="L223" s="1">
        <f t="shared" si="10"/>
        <v>776</v>
      </c>
      <c r="M223" s="29">
        <v>795</v>
      </c>
      <c r="N223" s="30" t="b">
        <v>1</v>
      </c>
      <c r="O223" s="31">
        <v>-78</v>
      </c>
      <c r="P223" s="26" t="b">
        <f t="shared" si="11"/>
        <v>1</v>
      </c>
    </row>
    <row r="224" spans="1:16" x14ac:dyDescent="0.25">
      <c r="A224" s="32">
        <v>223</v>
      </c>
      <c r="B224" s="33">
        <v>44693.486738387342</v>
      </c>
      <c r="C224" s="34" t="s">
        <v>21</v>
      </c>
      <c r="D224" s="35">
        <v>71335.864732837683</v>
      </c>
      <c r="E224" s="36">
        <v>12796.990068175337</v>
      </c>
      <c r="F224" s="37">
        <v>-360648.30640507385</v>
      </c>
      <c r="G224" s="38">
        <v>74177.481073078248</v>
      </c>
      <c r="H224" s="39">
        <v>11187</v>
      </c>
      <c r="I224" s="40">
        <v>-356447.89152410487</v>
      </c>
      <c r="J224" s="2">
        <f t="shared" si="9"/>
        <v>5321</v>
      </c>
      <c r="K224" s="41">
        <v>5250</v>
      </c>
      <c r="L224" s="2">
        <f t="shared" si="10"/>
        <v>-71</v>
      </c>
      <c r="M224" s="42">
        <v>645</v>
      </c>
      <c r="N224" s="43" t="b">
        <v>1</v>
      </c>
      <c r="O224" s="44">
        <v>-65</v>
      </c>
      <c r="P224" s="39" t="b">
        <f t="shared" si="11"/>
        <v>1</v>
      </c>
    </row>
    <row r="225" spans="1:16" x14ac:dyDescent="0.25">
      <c r="A225" s="19">
        <v>224</v>
      </c>
      <c r="B225" s="20">
        <v>44693.486738387342</v>
      </c>
      <c r="C225" s="21" t="s">
        <v>17</v>
      </c>
      <c r="D225" s="22">
        <v>71335.864732837683</v>
      </c>
      <c r="E225" s="23">
        <v>12796.990068175337</v>
      </c>
      <c r="F225" s="24">
        <v>-360648.30640507385</v>
      </c>
      <c r="G225" s="25">
        <v>32876.488350740532</v>
      </c>
      <c r="H225" s="26">
        <v>12372</v>
      </c>
      <c r="I225" s="27">
        <v>-351732.9374828916</v>
      </c>
      <c r="J225" s="1">
        <f t="shared" si="9"/>
        <v>39481</v>
      </c>
      <c r="K225" s="28">
        <v>53250</v>
      </c>
      <c r="L225" s="1">
        <f t="shared" si="10"/>
        <v>13769</v>
      </c>
      <c r="M225" s="29">
        <v>1245</v>
      </c>
      <c r="N225" s="30" t="b">
        <v>1</v>
      </c>
      <c r="O225" s="31">
        <v>-84</v>
      </c>
      <c r="P225" s="26" t="b">
        <f t="shared" si="11"/>
        <v>0</v>
      </c>
    </row>
    <row r="226" spans="1:16" x14ac:dyDescent="0.25">
      <c r="A226" s="32">
        <v>225</v>
      </c>
      <c r="B226" s="33">
        <v>44693.486738387342</v>
      </c>
      <c r="C226" s="34" t="s">
        <v>20</v>
      </c>
      <c r="D226" s="35">
        <v>71335.864732837683</v>
      </c>
      <c r="E226" s="36">
        <v>12796.990068175337</v>
      </c>
      <c r="F226" s="37">
        <v>-360648.30640507385</v>
      </c>
      <c r="G226" s="38">
        <v>69764.397321579861</v>
      </c>
      <c r="H226" s="39">
        <v>12050</v>
      </c>
      <c r="I226" s="40">
        <v>-335657.72548585641</v>
      </c>
      <c r="J226" s="2">
        <f t="shared" si="9"/>
        <v>25051</v>
      </c>
      <c r="K226" s="41">
        <v>25312</v>
      </c>
      <c r="L226" s="2">
        <f t="shared" si="10"/>
        <v>261</v>
      </c>
      <c r="M226" s="42">
        <v>705</v>
      </c>
      <c r="N226" s="43" t="b">
        <v>1</v>
      </c>
      <c r="O226" s="44">
        <v>-73</v>
      </c>
      <c r="P226" s="39" t="b">
        <f t="shared" si="11"/>
        <v>1</v>
      </c>
    </row>
    <row r="227" spans="1:16" x14ac:dyDescent="0.25">
      <c r="A227" s="19">
        <v>226</v>
      </c>
      <c r="B227" s="20">
        <v>44693.486738387342</v>
      </c>
      <c r="C227" s="21" t="s">
        <v>18</v>
      </c>
      <c r="D227" s="22">
        <v>71335.864732837683</v>
      </c>
      <c r="E227" s="23">
        <v>12796.990068175337</v>
      </c>
      <c r="F227" s="24">
        <v>-360648.30640507385</v>
      </c>
      <c r="G227" s="25">
        <v>47511.84397421257</v>
      </c>
      <c r="H227" s="26">
        <v>12577</v>
      </c>
      <c r="I227" s="27">
        <v>-366209.6994908413</v>
      </c>
      <c r="J227" s="1">
        <f t="shared" si="9"/>
        <v>24466</v>
      </c>
      <c r="K227" s="28">
        <v>25750</v>
      </c>
      <c r="L227" s="1">
        <f t="shared" si="10"/>
        <v>1284</v>
      </c>
      <c r="M227" s="29">
        <v>720</v>
      </c>
      <c r="N227" s="30" t="b">
        <v>1</v>
      </c>
      <c r="O227" s="31">
        <v>-75</v>
      </c>
      <c r="P227" s="26" t="b">
        <f t="shared" si="11"/>
        <v>0</v>
      </c>
    </row>
    <row r="228" spans="1:16" x14ac:dyDescent="0.25">
      <c r="A228" s="32">
        <v>227</v>
      </c>
      <c r="B228" s="33">
        <v>44693.486738387342</v>
      </c>
      <c r="C228" s="34" t="s">
        <v>19</v>
      </c>
      <c r="D228" s="35">
        <v>71335.864732837683</v>
      </c>
      <c r="E228" s="36">
        <v>12796.990068175337</v>
      </c>
      <c r="F228" s="37">
        <v>-360648.30640507385</v>
      </c>
      <c r="G228" s="38">
        <v>66962.713641439259</v>
      </c>
      <c r="H228" s="39">
        <v>11187</v>
      </c>
      <c r="I228" s="40">
        <v>-324977.11831615516</v>
      </c>
      <c r="J228" s="2">
        <f t="shared" si="9"/>
        <v>35974</v>
      </c>
      <c r="K228" s="41">
        <v>36437</v>
      </c>
      <c r="L228" s="2">
        <f t="shared" si="10"/>
        <v>463</v>
      </c>
      <c r="M228" s="42">
        <v>765</v>
      </c>
      <c r="N228" s="43" t="b">
        <v>1</v>
      </c>
      <c r="O228" s="44">
        <v>-78</v>
      </c>
      <c r="P228" s="39" t="b">
        <f t="shared" si="11"/>
        <v>1</v>
      </c>
    </row>
    <row r="229" spans="1:16" x14ac:dyDescent="0.25">
      <c r="A229" s="19">
        <v>228</v>
      </c>
      <c r="B229" s="20">
        <v>44693.486738387342</v>
      </c>
      <c r="C229" s="21" t="s">
        <v>21</v>
      </c>
      <c r="D229" s="22">
        <v>71335.864732837683</v>
      </c>
      <c r="E229" s="23">
        <v>12796.990068175337</v>
      </c>
      <c r="F229" s="24">
        <v>-360648.30640507385</v>
      </c>
      <c r="G229" s="25">
        <v>74177.481073078248</v>
      </c>
      <c r="H229" s="26">
        <v>11187</v>
      </c>
      <c r="I229" s="27">
        <v>-356447.89152410487</v>
      </c>
      <c r="J229" s="1">
        <f t="shared" si="9"/>
        <v>5321</v>
      </c>
      <c r="K229" s="28">
        <v>5812</v>
      </c>
      <c r="L229" s="1">
        <f t="shared" si="10"/>
        <v>491</v>
      </c>
      <c r="M229" s="29">
        <v>585</v>
      </c>
      <c r="N229" s="30" t="b">
        <v>1</v>
      </c>
      <c r="O229" s="31">
        <v>-65</v>
      </c>
      <c r="P229" s="26" t="b">
        <f t="shared" si="11"/>
        <v>1</v>
      </c>
    </row>
    <row r="230" spans="1:16" x14ac:dyDescent="0.25">
      <c r="A230" s="32">
        <v>229</v>
      </c>
      <c r="B230" s="33">
        <v>44693.486738387342</v>
      </c>
      <c r="C230" s="34" t="s">
        <v>17</v>
      </c>
      <c r="D230" s="35">
        <v>71335.864732837683</v>
      </c>
      <c r="E230" s="36">
        <v>12796.990068175337</v>
      </c>
      <c r="F230" s="37">
        <v>-360648.30640507385</v>
      </c>
      <c r="G230" s="38">
        <v>32876.488350740532</v>
      </c>
      <c r="H230" s="39">
        <v>12372</v>
      </c>
      <c r="I230" s="40">
        <v>-351732.9374828916</v>
      </c>
      <c r="J230" s="2">
        <f t="shared" si="9"/>
        <v>39481</v>
      </c>
      <c r="K230" s="41">
        <v>51437</v>
      </c>
      <c r="L230" s="2">
        <f t="shared" si="10"/>
        <v>11956</v>
      </c>
      <c r="M230" s="42">
        <v>690</v>
      </c>
      <c r="N230" s="43" t="b">
        <v>1</v>
      </c>
      <c r="O230" s="44">
        <v>-84</v>
      </c>
      <c r="P230" s="39" t="b">
        <f t="shared" si="11"/>
        <v>0</v>
      </c>
    </row>
    <row r="231" spans="1:16" x14ac:dyDescent="0.25">
      <c r="A231" s="19">
        <v>230</v>
      </c>
      <c r="B231" s="20">
        <v>44693.486738387342</v>
      </c>
      <c r="C231" s="21" t="s">
        <v>20</v>
      </c>
      <c r="D231" s="22">
        <v>71335.864732837683</v>
      </c>
      <c r="E231" s="23">
        <v>12796.990068175337</v>
      </c>
      <c r="F231" s="24">
        <v>-360648.30640507385</v>
      </c>
      <c r="G231" s="25">
        <v>69764.397321579861</v>
      </c>
      <c r="H231" s="26">
        <v>12050</v>
      </c>
      <c r="I231" s="27">
        <v>-335657.72548585641</v>
      </c>
      <c r="J231" s="1">
        <f t="shared" si="9"/>
        <v>25051</v>
      </c>
      <c r="K231" s="28">
        <v>25500</v>
      </c>
      <c r="L231" s="1">
        <f t="shared" si="10"/>
        <v>449</v>
      </c>
      <c r="M231" s="29">
        <v>645</v>
      </c>
      <c r="N231" s="30" t="b">
        <v>1</v>
      </c>
      <c r="O231" s="31">
        <v>-73</v>
      </c>
      <c r="P231" s="26" t="b">
        <f t="shared" si="11"/>
        <v>1</v>
      </c>
    </row>
    <row r="232" spans="1:16" x14ac:dyDescent="0.25">
      <c r="A232" s="32">
        <v>231</v>
      </c>
      <c r="B232" s="33">
        <v>44693.487285841045</v>
      </c>
      <c r="C232" s="34" t="s">
        <v>18</v>
      </c>
      <c r="D232" s="35">
        <v>64192.899995393636</v>
      </c>
      <c r="E232" s="36">
        <v>12640.660713567138</v>
      </c>
      <c r="F232" s="37">
        <v>-353514.88831870124</v>
      </c>
      <c r="G232" s="38">
        <v>47511.84397421257</v>
      </c>
      <c r="H232" s="39">
        <v>12577</v>
      </c>
      <c r="I232" s="40">
        <v>-366209.6994908413</v>
      </c>
      <c r="J232" s="2">
        <f t="shared" si="9"/>
        <v>20962</v>
      </c>
      <c r="K232" s="41">
        <v>21750</v>
      </c>
      <c r="L232" s="2">
        <f t="shared" si="10"/>
        <v>788</v>
      </c>
      <c r="M232" s="42">
        <v>705</v>
      </c>
      <c r="N232" s="43" t="b">
        <v>1</v>
      </c>
      <c r="O232" s="44">
        <v>-71</v>
      </c>
      <c r="P232" s="39" t="b">
        <f t="shared" si="11"/>
        <v>0</v>
      </c>
    </row>
    <row r="233" spans="1:16" x14ac:dyDescent="0.25">
      <c r="A233" s="19">
        <v>232</v>
      </c>
      <c r="B233" s="20">
        <v>44693.487285841045</v>
      </c>
      <c r="C233" s="21" t="s">
        <v>19</v>
      </c>
      <c r="D233" s="22">
        <v>64192.899995393636</v>
      </c>
      <c r="E233" s="23">
        <v>12640.660713567138</v>
      </c>
      <c r="F233" s="24">
        <v>-353514.88831870124</v>
      </c>
      <c r="G233" s="25">
        <v>66962.713641439259</v>
      </c>
      <c r="H233" s="26">
        <v>11187</v>
      </c>
      <c r="I233" s="27">
        <v>-324977.11831615516</v>
      </c>
      <c r="J233" s="1">
        <f t="shared" si="9"/>
        <v>28709</v>
      </c>
      <c r="K233" s="28">
        <v>37625</v>
      </c>
      <c r="L233" s="1">
        <f t="shared" si="10"/>
        <v>8916</v>
      </c>
      <c r="M233" s="29">
        <v>0</v>
      </c>
      <c r="N233" s="30" t="b">
        <v>1</v>
      </c>
      <c r="O233" s="31">
        <v>-89</v>
      </c>
      <c r="P233" s="26" t="b">
        <f t="shared" si="11"/>
        <v>0</v>
      </c>
    </row>
    <row r="234" spans="1:16" x14ac:dyDescent="0.25">
      <c r="A234" s="32">
        <v>233</v>
      </c>
      <c r="B234" s="33">
        <v>44693.487285841045</v>
      </c>
      <c r="C234" s="34" t="s">
        <v>21</v>
      </c>
      <c r="D234" s="35">
        <v>64192.899995393636</v>
      </c>
      <c r="E234" s="36">
        <v>12640.660713567138</v>
      </c>
      <c r="F234" s="37">
        <v>-353514.88831870124</v>
      </c>
      <c r="G234" s="38">
        <v>74177.481073078248</v>
      </c>
      <c r="H234" s="39">
        <v>11187</v>
      </c>
      <c r="I234" s="40">
        <v>-356447.89152410487</v>
      </c>
      <c r="J234" s="2">
        <f t="shared" si="9"/>
        <v>10507</v>
      </c>
      <c r="K234" s="41">
        <v>11500</v>
      </c>
      <c r="L234" s="2">
        <f t="shared" si="10"/>
        <v>993</v>
      </c>
      <c r="M234" s="42">
        <v>465</v>
      </c>
      <c r="N234" s="43" t="b">
        <v>1</v>
      </c>
      <c r="O234" s="44">
        <v>-55</v>
      </c>
      <c r="P234" s="39" t="b">
        <f t="shared" si="11"/>
        <v>0</v>
      </c>
    </row>
    <row r="235" spans="1:16" x14ac:dyDescent="0.25">
      <c r="A235" s="19">
        <v>234</v>
      </c>
      <c r="B235" s="20">
        <v>44693.487285841045</v>
      </c>
      <c r="C235" s="21" t="s">
        <v>20</v>
      </c>
      <c r="D235" s="22">
        <v>64192.899995393636</v>
      </c>
      <c r="E235" s="23">
        <v>12640.660713567138</v>
      </c>
      <c r="F235" s="24">
        <v>-353514.88831870124</v>
      </c>
      <c r="G235" s="25">
        <v>69764.397321579861</v>
      </c>
      <c r="H235" s="26">
        <v>12050</v>
      </c>
      <c r="I235" s="27">
        <v>-335657.72548585641</v>
      </c>
      <c r="J235" s="1">
        <f t="shared" si="9"/>
        <v>18715</v>
      </c>
      <c r="K235" s="28">
        <v>25500</v>
      </c>
      <c r="L235" s="1">
        <f t="shared" si="10"/>
        <v>6785</v>
      </c>
      <c r="M235" s="29">
        <v>930</v>
      </c>
      <c r="N235" s="30" t="b">
        <v>1</v>
      </c>
      <c r="O235" s="31">
        <v>-78</v>
      </c>
      <c r="P235" s="26" t="b">
        <f t="shared" si="11"/>
        <v>0</v>
      </c>
    </row>
    <row r="236" spans="1:16" x14ac:dyDescent="0.25">
      <c r="A236" s="32">
        <v>235</v>
      </c>
      <c r="B236" s="33">
        <v>44693.487285841045</v>
      </c>
      <c r="C236" s="34" t="s">
        <v>18</v>
      </c>
      <c r="D236" s="35">
        <v>64192.899995393636</v>
      </c>
      <c r="E236" s="36">
        <v>12640.660713567138</v>
      </c>
      <c r="F236" s="37">
        <v>-353514.88831870124</v>
      </c>
      <c r="G236" s="38">
        <v>47511.84397421257</v>
      </c>
      <c r="H236" s="39">
        <v>12577</v>
      </c>
      <c r="I236" s="40">
        <v>-366209.6994908413</v>
      </c>
      <c r="J236" s="2">
        <f t="shared" si="9"/>
        <v>20962</v>
      </c>
      <c r="K236" s="41">
        <v>22750</v>
      </c>
      <c r="L236" s="2">
        <f t="shared" si="10"/>
        <v>1788</v>
      </c>
      <c r="M236" s="42">
        <v>735</v>
      </c>
      <c r="N236" s="43" t="b">
        <v>1</v>
      </c>
      <c r="O236" s="44">
        <v>-71</v>
      </c>
      <c r="P236" s="39" t="b">
        <f t="shared" si="11"/>
        <v>0</v>
      </c>
    </row>
    <row r="237" spans="1:16" x14ac:dyDescent="0.25">
      <c r="A237" s="19">
        <v>236</v>
      </c>
      <c r="B237" s="20">
        <v>44693.487285841045</v>
      </c>
      <c r="C237" s="21" t="s">
        <v>19</v>
      </c>
      <c r="D237" s="22">
        <v>64192.899995393636</v>
      </c>
      <c r="E237" s="23">
        <v>12640.660713567138</v>
      </c>
      <c r="F237" s="24">
        <v>-353514.88831870124</v>
      </c>
      <c r="G237" s="25">
        <v>66962.713641439259</v>
      </c>
      <c r="H237" s="26">
        <v>11187</v>
      </c>
      <c r="I237" s="27">
        <v>-324977.11831615516</v>
      </c>
      <c r="J237" s="1">
        <f t="shared" si="9"/>
        <v>28709</v>
      </c>
      <c r="K237" s="28">
        <v>0</v>
      </c>
      <c r="L237" s="1">
        <f t="shared" si="10"/>
        <v>0</v>
      </c>
      <c r="M237" s="29">
        <v>0</v>
      </c>
      <c r="N237" s="30" t="b">
        <v>0</v>
      </c>
      <c r="O237" s="31">
        <v>-89</v>
      </c>
      <c r="P237" s="26" t="b">
        <f t="shared" si="11"/>
        <v>0</v>
      </c>
    </row>
    <row r="238" spans="1:16" x14ac:dyDescent="0.25">
      <c r="A238" s="32">
        <v>237</v>
      </c>
      <c r="B238" s="33">
        <v>44693.487285841045</v>
      </c>
      <c r="C238" s="34" t="s">
        <v>21</v>
      </c>
      <c r="D238" s="35">
        <v>64192.899995393636</v>
      </c>
      <c r="E238" s="36">
        <v>12640.660713567138</v>
      </c>
      <c r="F238" s="37">
        <v>-353514.88831870124</v>
      </c>
      <c r="G238" s="38">
        <v>74177.481073078248</v>
      </c>
      <c r="H238" s="39">
        <v>11187</v>
      </c>
      <c r="I238" s="40">
        <v>-356447.89152410487</v>
      </c>
      <c r="J238" s="2">
        <f t="shared" si="9"/>
        <v>10507</v>
      </c>
      <c r="K238" s="41">
        <v>11687</v>
      </c>
      <c r="L238" s="2">
        <f t="shared" si="10"/>
        <v>1180</v>
      </c>
      <c r="M238" s="42">
        <v>465</v>
      </c>
      <c r="N238" s="43" t="b">
        <v>1</v>
      </c>
      <c r="O238" s="44">
        <v>-55</v>
      </c>
      <c r="P238" s="39" t="b">
        <f t="shared" si="11"/>
        <v>0</v>
      </c>
    </row>
    <row r="239" spans="1:16" x14ac:dyDescent="0.25">
      <c r="A239" s="19">
        <v>238</v>
      </c>
      <c r="B239" s="20">
        <v>44693.487285841045</v>
      </c>
      <c r="C239" s="21" t="s">
        <v>20</v>
      </c>
      <c r="D239" s="22">
        <v>64192.899995393636</v>
      </c>
      <c r="E239" s="23">
        <v>12640.660713567138</v>
      </c>
      <c r="F239" s="24">
        <v>-353514.88831870124</v>
      </c>
      <c r="G239" s="25">
        <v>69764.397321579861</v>
      </c>
      <c r="H239" s="26">
        <v>12050</v>
      </c>
      <c r="I239" s="27">
        <v>-335657.72548585641</v>
      </c>
      <c r="J239" s="1">
        <f t="shared" si="9"/>
        <v>18715</v>
      </c>
      <c r="K239" s="28">
        <v>24437</v>
      </c>
      <c r="L239" s="1">
        <f t="shared" si="10"/>
        <v>5722</v>
      </c>
      <c r="M239" s="29">
        <v>1185</v>
      </c>
      <c r="N239" s="30" t="b">
        <v>1</v>
      </c>
      <c r="O239" s="31">
        <v>-78</v>
      </c>
      <c r="P239" s="26" t="b">
        <f t="shared" si="11"/>
        <v>0</v>
      </c>
    </row>
    <row r="240" spans="1:16" x14ac:dyDescent="0.25">
      <c r="A240" s="32">
        <v>239</v>
      </c>
      <c r="B240" s="33">
        <v>44693.487285841045</v>
      </c>
      <c r="C240" s="34" t="s">
        <v>18</v>
      </c>
      <c r="D240" s="35">
        <v>64192.899995393636</v>
      </c>
      <c r="E240" s="36">
        <v>12640.660713567138</v>
      </c>
      <c r="F240" s="37">
        <v>-353514.88831870124</v>
      </c>
      <c r="G240" s="38">
        <v>47511.84397421257</v>
      </c>
      <c r="H240" s="39">
        <v>12577</v>
      </c>
      <c r="I240" s="40">
        <v>-366209.6994908413</v>
      </c>
      <c r="J240" s="2">
        <f t="shared" si="9"/>
        <v>20962</v>
      </c>
      <c r="K240" s="41">
        <v>21750</v>
      </c>
      <c r="L240" s="2">
        <f t="shared" si="10"/>
        <v>788</v>
      </c>
      <c r="M240" s="42">
        <v>765</v>
      </c>
      <c r="N240" s="43" t="b">
        <v>1</v>
      </c>
      <c r="O240" s="44">
        <v>-71</v>
      </c>
      <c r="P240" s="39" t="b">
        <f t="shared" si="11"/>
        <v>0</v>
      </c>
    </row>
    <row r="241" spans="1:16" x14ac:dyDescent="0.25">
      <c r="A241" s="19">
        <v>240</v>
      </c>
      <c r="B241" s="20">
        <v>44693.487285841045</v>
      </c>
      <c r="C241" s="21" t="s">
        <v>19</v>
      </c>
      <c r="D241" s="22">
        <v>64192.899995393636</v>
      </c>
      <c r="E241" s="23">
        <v>12640.660713567138</v>
      </c>
      <c r="F241" s="24">
        <v>-353514.88831870124</v>
      </c>
      <c r="G241" s="25">
        <v>66962.713641439259</v>
      </c>
      <c r="H241" s="26">
        <v>11187</v>
      </c>
      <c r="I241" s="27">
        <v>-324977.11831615516</v>
      </c>
      <c r="J241" s="1">
        <f t="shared" si="9"/>
        <v>28709</v>
      </c>
      <c r="K241" s="28">
        <v>36750</v>
      </c>
      <c r="L241" s="1">
        <f t="shared" si="10"/>
        <v>8041</v>
      </c>
      <c r="M241" s="29">
        <v>780</v>
      </c>
      <c r="N241" s="30" t="b">
        <v>1</v>
      </c>
      <c r="O241" s="31">
        <v>-89</v>
      </c>
      <c r="P241" s="26" t="b">
        <f t="shared" si="11"/>
        <v>0</v>
      </c>
    </row>
    <row r="242" spans="1:16" x14ac:dyDescent="0.25">
      <c r="A242" s="32">
        <v>241</v>
      </c>
      <c r="B242" s="33">
        <v>44693.487285841045</v>
      </c>
      <c r="C242" s="34" t="s">
        <v>21</v>
      </c>
      <c r="D242" s="35">
        <v>64192.899995393636</v>
      </c>
      <c r="E242" s="36">
        <v>12640.660713567138</v>
      </c>
      <c r="F242" s="37">
        <v>-353514.88831870124</v>
      </c>
      <c r="G242" s="38">
        <v>74177.481073078248</v>
      </c>
      <c r="H242" s="39">
        <v>11187</v>
      </c>
      <c r="I242" s="40">
        <v>-356447.89152410487</v>
      </c>
      <c r="J242" s="2">
        <f t="shared" si="9"/>
        <v>10507</v>
      </c>
      <c r="K242" s="41">
        <v>12000</v>
      </c>
      <c r="L242" s="2">
        <f t="shared" si="10"/>
        <v>1493</v>
      </c>
      <c r="M242" s="42">
        <v>720</v>
      </c>
      <c r="N242" s="43" t="b">
        <v>1</v>
      </c>
      <c r="O242" s="44">
        <v>-55</v>
      </c>
      <c r="P242" s="39" t="b">
        <f t="shared" si="11"/>
        <v>0</v>
      </c>
    </row>
    <row r="243" spans="1:16" x14ac:dyDescent="0.25">
      <c r="A243" s="19">
        <v>242</v>
      </c>
      <c r="B243" s="20">
        <v>44693.487285841045</v>
      </c>
      <c r="C243" s="21" t="s">
        <v>20</v>
      </c>
      <c r="D243" s="22">
        <v>64192.899995393636</v>
      </c>
      <c r="E243" s="23">
        <v>12640.660713567138</v>
      </c>
      <c r="F243" s="24">
        <v>-353514.88831870124</v>
      </c>
      <c r="G243" s="25">
        <v>69764.397321579861</v>
      </c>
      <c r="H243" s="26">
        <v>12050</v>
      </c>
      <c r="I243" s="27">
        <v>-335657.72548585641</v>
      </c>
      <c r="J243" s="1">
        <f t="shared" si="9"/>
        <v>18715</v>
      </c>
      <c r="K243" s="28">
        <v>26500</v>
      </c>
      <c r="L243" s="1">
        <f t="shared" si="10"/>
        <v>7785</v>
      </c>
      <c r="M243" s="29">
        <v>540</v>
      </c>
      <c r="N243" s="30" t="b">
        <v>1</v>
      </c>
      <c r="O243" s="31">
        <v>-78</v>
      </c>
      <c r="P243" s="26" t="b">
        <f t="shared" si="11"/>
        <v>0</v>
      </c>
    </row>
    <row r="244" spans="1:16" x14ac:dyDescent="0.25">
      <c r="A244" s="32">
        <v>243</v>
      </c>
      <c r="B244" s="33">
        <v>44693.487285841045</v>
      </c>
      <c r="C244" s="34" t="s">
        <v>18</v>
      </c>
      <c r="D244" s="35">
        <v>64192.899995393636</v>
      </c>
      <c r="E244" s="36">
        <v>12640.660713567138</v>
      </c>
      <c r="F244" s="37">
        <v>-353514.88831870124</v>
      </c>
      <c r="G244" s="38">
        <v>47511.84397421257</v>
      </c>
      <c r="H244" s="39">
        <v>12577</v>
      </c>
      <c r="I244" s="40">
        <v>-366209.6994908413</v>
      </c>
      <c r="J244" s="2">
        <f t="shared" si="9"/>
        <v>20962</v>
      </c>
      <c r="K244" s="41">
        <v>21250</v>
      </c>
      <c r="L244" s="2">
        <f t="shared" si="10"/>
        <v>288</v>
      </c>
      <c r="M244" s="42">
        <v>720</v>
      </c>
      <c r="N244" s="43" t="b">
        <v>1</v>
      </c>
      <c r="O244" s="44">
        <v>-71</v>
      </c>
      <c r="P244" s="39" t="b">
        <f t="shared" si="11"/>
        <v>1</v>
      </c>
    </row>
    <row r="245" spans="1:16" x14ac:dyDescent="0.25">
      <c r="A245" s="19">
        <v>244</v>
      </c>
      <c r="B245" s="20">
        <v>44693.487285841045</v>
      </c>
      <c r="C245" s="21" t="s">
        <v>19</v>
      </c>
      <c r="D245" s="22">
        <v>64192.899995393636</v>
      </c>
      <c r="E245" s="23">
        <v>12640.660713567138</v>
      </c>
      <c r="F245" s="24">
        <v>-353514.88831870124</v>
      </c>
      <c r="G245" s="25">
        <v>66962.713641439259</v>
      </c>
      <c r="H245" s="26">
        <v>11187</v>
      </c>
      <c r="I245" s="27">
        <v>-324977.11831615516</v>
      </c>
      <c r="J245" s="1">
        <f t="shared" si="9"/>
        <v>28709</v>
      </c>
      <c r="K245" s="28">
        <v>36000</v>
      </c>
      <c r="L245" s="1">
        <f t="shared" si="10"/>
        <v>7291</v>
      </c>
      <c r="M245" s="29">
        <v>0</v>
      </c>
      <c r="N245" s="30" t="b">
        <v>1</v>
      </c>
      <c r="O245" s="31">
        <v>-89</v>
      </c>
      <c r="P245" s="26" t="b">
        <f t="shared" si="11"/>
        <v>0</v>
      </c>
    </row>
    <row r="246" spans="1:16" x14ac:dyDescent="0.25">
      <c r="A246" s="32">
        <v>245</v>
      </c>
      <c r="B246" s="33">
        <v>44693.487285841045</v>
      </c>
      <c r="C246" s="34" t="s">
        <v>21</v>
      </c>
      <c r="D246" s="35">
        <v>64192.899995393636</v>
      </c>
      <c r="E246" s="36">
        <v>12640.660713567138</v>
      </c>
      <c r="F246" s="37">
        <v>-353514.88831870124</v>
      </c>
      <c r="G246" s="38">
        <v>74177.481073078248</v>
      </c>
      <c r="H246" s="39">
        <v>11187</v>
      </c>
      <c r="I246" s="40">
        <v>-356447.89152410487</v>
      </c>
      <c r="J246" s="2">
        <f t="shared" si="9"/>
        <v>10507</v>
      </c>
      <c r="K246" s="41">
        <v>12125</v>
      </c>
      <c r="L246" s="2">
        <f t="shared" si="10"/>
        <v>1618</v>
      </c>
      <c r="M246" s="42">
        <v>465</v>
      </c>
      <c r="N246" s="43" t="b">
        <v>1</v>
      </c>
      <c r="O246" s="44">
        <v>-55</v>
      </c>
      <c r="P246" s="39" t="b">
        <f t="shared" si="11"/>
        <v>0</v>
      </c>
    </row>
    <row r="247" spans="1:16" x14ac:dyDescent="0.25">
      <c r="A247" s="19">
        <v>246</v>
      </c>
      <c r="B247" s="20">
        <v>44693.487285841045</v>
      </c>
      <c r="C247" s="21" t="s">
        <v>20</v>
      </c>
      <c r="D247" s="22">
        <v>64192.899995393636</v>
      </c>
      <c r="E247" s="23">
        <v>12640.660713567138</v>
      </c>
      <c r="F247" s="24">
        <v>-353514.88831870124</v>
      </c>
      <c r="G247" s="25">
        <v>69764.397321579861</v>
      </c>
      <c r="H247" s="26">
        <v>12050</v>
      </c>
      <c r="I247" s="27">
        <v>-335657.72548585641</v>
      </c>
      <c r="J247" s="1">
        <f t="shared" si="9"/>
        <v>18715</v>
      </c>
      <c r="K247" s="28">
        <v>26500</v>
      </c>
      <c r="L247" s="1">
        <f t="shared" si="10"/>
        <v>7785</v>
      </c>
      <c r="M247" s="29">
        <v>855</v>
      </c>
      <c r="N247" s="30" t="b">
        <v>1</v>
      </c>
      <c r="O247" s="31">
        <v>-78</v>
      </c>
      <c r="P247" s="26" t="b">
        <f t="shared" si="11"/>
        <v>0</v>
      </c>
    </row>
    <row r="248" spans="1:16" x14ac:dyDescent="0.25">
      <c r="A248" s="32">
        <v>247</v>
      </c>
      <c r="B248" s="33">
        <v>44693.487285841045</v>
      </c>
      <c r="C248" s="34" t="s">
        <v>18</v>
      </c>
      <c r="D248" s="35">
        <v>64192.899995393636</v>
      </c>
      <c r="E248" s="36">
        <v>12640.660713567138</v>
      </c>
      <c r="F248" s="37">
        <v>-353514.88831870124</v>
      </c>
      <c r="G248" s="38">
        <v>47511.84397421257</v>
      </c>
      <c r="H248" s="39">
        <v>12577</v>
      </c>
      <c r="I248" s="40">
        <v>-366209.6994908413</v>
      </c>
      <c r="J248" s="2">
        <f t="shared" si="9"/>
        <v>20962</v>
      </c>
      <c r="K248" s="41">
        <v>21437</v>
      </c>
      <c r="L248" s="2">
        <f t="shared" si="10"/>
        <v>475</v>
      </c>
      <c r="M248" s="42">
        <v>585</v>
      </c>
      <c r="N248" s="43" t="b">
        <v>1</v>
      </c>
      <c r="O248" s="44">
        <v>-71</v>
      </c>
      <c r="P248" s="39" t="b">
        <f t="shared" si="11"/>
        <v>1</v>
      </c>
    </row>
    <row r="249" spans="1:16" x14ac:dyDescent="0.25">
      <c r="A249" s="19">
        <v>248</v>
      </c>
      <c r="B249" s="20">
        <v>44693.487285841045</v>
      </c>
      <c r="C249" s="21" t="s">
        <v>19</v>
      </c>
      <c r="D249" s="22">
        <v>64192.899995393636</v>
      </c>
      <c r="E249" s="23">
        <v>12640.660713567138</v>
      </c>
      <c r="F249" s="24">
        <v>-353514.88831870124</v>
      </c>
      <c r="G249" s="25">
        <v>66962.713641439259</v>
      </c>
      <c r="H249" s="26">
        <v>11187</v>
      </c>
      <c r="I249" s="27">
        <v>-324977.11831615516</v>
      </c>
      <c r="J249" s="1">
        <f t="shared" si="9"/>
        <v>28709</v>
      </c>
      <c r="K249" s="28">
        <v>0</v>
      </c>
      <c r="L249" s="1">
        <f t="shared" si="10"/>
        <v>0</v>
      </c>
      <c r="M249" s="29">
        <v>0</v>
      </c>
      <c r="N249" s="30" t="b">
        <v>0</v>
      </c>
      <c r="O249" s="31">
        <v>-89</v>
      </c>
      <c r="P249" s="26" t="b">
        <f t="shared" si="11"/>
        <v>0</v>
      </c>
    </row>
    <row r="250" spans="1:16" x14ac:dyDescent="0.25">
      <c r="A250" s="32">
        <v>249</v>
      </c>
      <c r="B250" s="33">
        <v>44693.487285841045</v>
      </c>
      <c r="C250" s="34" t="s">
        <v>21</v>
      </c>
      <c r="D250" s="35">
        <v>64192.899995393636</v>
      </c>
      <c r="E250" s="36">
        <v>12640.660713567138</v>
      </c>
      <c r="F250" s="37">
        <v>-353514.88831870124</v>
      </c>
      <c r="G250" s="38">
        <v>74177.481073078248</v>
      </c>
      <c r="H250" s="39">
        <v>11187</v>
      </c>
      <c r="I250" s="40">
        <v>-356447.89152410487</v>
      </c>
      <c r="J250" s="2">
        <f t="shared" si="9"/>
        <v>10507</v>
      </c>
      <c r="K250" s="41">
        <v>11812</v>
      </c>
      <c r="L250" s="2">
        <f t="shared" si="10"/>
        <v>1305</v>
      </c>
      <c r="M250" s="42">
        <v>705</v>
      </c>
      <c r="N250" s="43" t="b">
        <v>1</v>
      </c>
      <c r="O250" s="44">
        <v>-55</v>
      </c>
      <c r="P250" s="39" t="b">
        <f t="shared" si="11"/>
        <v>0</v>
      </c>
    </row>
    <row r="251" spans="1:16" x14ac:dyDescent="0.25">
      <c r="A251" s="19">
        <v>250</v>
      </c>
      <c r="B251" s="20">
        <v>44693.487285841045</v>
      </c>
      <c r="C251" s="21" t="s">
        <v>20</v>
      </c>
      <c r="D251" s="22">
        <v>64192.899995393636</v>
      </c>
      <c r="E251" s="23">
        <v>12640.660713567138</v>
      </c>
      <c r="F251" s="24">
        <v>-353514.88831870124</v>
      </c>
      <c r="G251" s="25">
        <v>69764.397321579861</v>
      </c>
      <c r="H251" s="26">
        <v>12050</v>
      </c>
      <c r="I251" s="27">
        <v>-335657.72548585641</v>
      </c>
      <c r="J251" s="1">
        <f t="shared" si="9"/>
        <v>18715</v>
      </c>
      <c r="K251" s="28">
        <v>25312</v>
      </c>
      <c r="L251" s="1">
        <f t="shared" si="10"/>
        <v>6597</v>
      </c>
      <c r="M251" s="29">
        <v>1245</v>
      </c>
      <c r="N251" s="30" t="b">
        <v>1</v>
      </c>
      <c r="O251" s="31">
        <v>-78</v>
      </c>
      <c r="P251" s="26" t="b">
        <f t="shared" si="11"/>
        <v>0</v>
      </c>
    </row>
    <row r="252" spans="1:16" x14ac:dyDescent="0.25">
      <c r="A252" s="32">
        <v>251</v>
      </c>
      <c r="B252" s="33">
        <v>44693.487968171292</v>
      </c>
      <c r="C252" s="34" t="s">
        <v>18</v>
      </c>
      <c r="D252" s="35">
        <v>52812.070654465715</v>
      </c>
      <c r="E252" s="36">
        <v>12682.878997112639</v>
      </c>
      <c r="F252" s="37">
        <v>-371645.01595541264</v>
      </c>
      <c r="G252" s="38">
        <v>47511.84397421257</v>
      </c>
      <c r="H252" s="39">
        <v>12577</v>
      </c>
      <c r="I252" s="40">
        <v>-366209.6994908413</v>
      </c>
      <c r="J252" s="2">
        <f t="shared" si="9"/>
        <v>7593</v>
      </c>
      <c r="K252" s="41">
        <v>8250</v>
      </c>
      <c r="L252" s="2">
        <f t="shared" si="10"/>
        <v>657</v>
      </c>
      <c r="M252" s="42">
        <v>750</v>
      </c>
      <c r="N252" s="43" t="b">
        <v>1</v>
      </c>
      <c r="O252" s="44">
        <v>-72</v>
      </c>
      <c r="P252" s="39" t="b">
        <f t="shared" si="11"/>
        <v>1</v>
      </c>
    </row>
    <row r="253" spans="1:16" x14ac:dyDescent="0.25">
      <c r="A253" s="19">
        <v>252</v>
      </c>
      <c r="B253" s="20">
        <v>44693.487968171292</v>
      </c>
      <c r="C253" s="21" t="s">
        <v>17</v>
      </c>
      <c r="D253" s="22">
        <v>52812.070654465715</v>
      </c>
      <c r="E253" s="23">
        <v>12682.878997112639</v>
      </c>
      <c r="F253" s="24">
        <v>-371645.01595541264</v>
      </c>
      <c r="G253" s="25">
        <v>32876.488350740532</v>
      </c>
      <c r="H253" s="26">
        <v>12372</v>
      </c>
      <c r="I253" s="27">
        <v>-351732.9374828916</v>
      </c>
      <c r="J253" s="1">
        <f t="shared" si="9"/>
        <v>28178</v>
      </c>
      <c r="K253" s="28">
        <v>28750</v>
      </c>
      <c r="L253" s="1">
        <f t="shared" si="10"/>
        <v>572</v>
      </c>
      <c r="M253" s="29">
        <v>720</v>
      </c>
      <c r="N253" s="30" t="b">
        <v>1</v>
      </c>
      <c r="O253" s="31">
        <v>-78</v>
      </c>
      <c r="P253" s="26" t="b">
        <f t="shared" si="11"/>
        <v>1</v>
      </c>
    </row>
    <row r="254" spans="1:16" x14ac:dyDescent="0.25">
      <c r="A254" s="32">
        <v>253</v>
      </c>
      <c r="B254" s="33">
        <v>44693.487968171292</v>
      </c>
      <c r="C254" s="34" t="s">
        <v>21</v>
      </c>
      <c r="D254" s="35">
        <v>52812.070654465715</v>
      </c>
      <c r="E254" s="36">
        <v>12682.878997112639</v>
      </c>
      <c r="F254" s="37">
        <v>-371645.01595541264</v>
      </c>
      <c r="G254" s="38">
        <v>74177.481073078248</v>
      </c>
      <c r="H254" s="39">
        <v>11187</v>
      </c>
      <c r="I254" s="40">
        <v>-356447.89152410487</v>
      </c>
      <c r="J254" s="2">
        <f t="shared" si="9"/>
        <v>26262</v>
      </c>
      <c r="K254" s="41">
        <v>0</v>
      </c>
      <c r="L254" s="2">
        <f t="shared" si="10"/>
        <v>0</v>
      </c>
      <c r="M254" s="42">
        <v>0</v>
      </c>
      <c r="N254" s="43" t="b">
        <v>0</v>
      </c>
      <c r="O254" s="44">
        <v>-89</v>
      </c>
      <c r="P254" s="39" t="b">
        <f t="shared" si="11"/>
        <v>0</v>
      </c>
    </row>
    <row r="255" spans="1:16" x14ac:dyDescent="0.25">
      <c r="A255" s="19">
        <v>254</v>
      </c>
      <c r="B255" s="20">
        <v>44693.487968171292</v>
      </c>
      <c r="C255" s="21" t="s">
        <v>18</v>
      </c>
      <c r="D255" s="22">
        <v>52812.070654465715</v>
      </c>
      <c r="E255" s="23">
        <v>12682.878997112639</v>
      </c>
      <c r="F255" s="24">
        <v>-371645.01595541264</v>
      </c>
      <c r="G255" s="25">
        <v>47511.84397421257</v>
      </c>
      <c r="H255" s="26">
        <v>12577</v>
      </c>
      <c r="I255" s="27">
        <v>-366209.6994908413</v>
      </c>
      <c r="J255" s="1">
        <f t="shared" si="9"/>
        <v>7593</v>
      </c>
      <c r="K255" s="28">
        <v>8250</v>
      </c>
      <c r="L255" s="1">
        <f t="shared" si="10"/>
        <v>657</v>
      </c>
      <c r="M255" s="29">
        <v>675</v>
      </c>
      <c r="N255" s="30" t="b">
        <v>1</v>
      </c>
      <c r="O255" s="31">
        <v>-72</v>
      </c>
      <c r="P255" s="26" t="b">
        <f t="shared" si="11"/>
        <v>1</v>
      </c>
    </row>
    <row r="256" spans="1:16" x14ac:dyDescent="0.25">
      <c r="A256" s="32">
        <v>255</v>
      </c>
      <c r="B256" s="33">
        <v>44693.487968171292</v>
      </c>
      <c r="C256" s="34" t="s">
        <v>17</v>
      </c>
      <c r="D256" s="35">
        <v>52812.070654465715</v>
      </c>
      <c r="E256" s="36">
        <v>12682.878997112639</v>
      </c>
      <c r="F256" s="37">
        <v>-371645.01595541264</v>
      </c>
      <c r="G256" s="38">
        <v>32876.488350740532</v>
      </c>
      <c r="H256" s="39">
        <v>12372</v>
      </c>
      <c r="I256" s="40">
        <v>-351732.9374828916</v>
      </c>
      <c r="J256" s="2">
        <f t="shared" si="9"/>
        <v>28178</v>
      </c>
      <c r="K256" s="41">
        <v>28937</v>
      </c>
      <c r="L256" s="2">
        <f t="shared" si="10"/>
        <v>759</v>
      </c>
      <c r="M256" s="42">
        <v>645</v>
      </c>
      <c r="N256" s="43" t="b">
        <v>1</v>
      </c>
      <c r="O256" s="44">
        <v>-78</v>
      </c>
      <c r="P256" s="39" t="b">
        <f t="shared" si="11"/>
        <v>0</v>
      </c>
    </row>
    <row r="257" spans="1:16" x14ac:dyDescent="0.25">
      <c r="A257" s="19">
        <v>256</v>
      </c>
      <c r="B257" s="20">
        <v>44693.487968171292</v>
      </c>
      <c r="C257" s="21" t="s">
        <v>21</v>
      </c>
      <c r="D257" s="22">
        <v>52812.070654465715</v>
      </c>
      <c r="E257" s="23">
        <v>12682.878997112639</v>
      </c>
      <c r="F257" s="24">
        <v>-371645.01595541264</v>
      </c>
      <c r="G257" s="25">
        <v>74177.481073078248</v>
      </c>
      <c r="H257" s="26">
        <v>11187</v>
      </c>
      <c r="I257" s="27">
        <v>-356447.89152410487</v>
      </c>
      <c r="J257" s="1">
        <f t="shared" si="9"/>
        <v>26262</v>
      </c>
      <c r="K257" s="28">
        <v>0</v>
      </c>
      <c r="L257" s="1">
        <f t="shared" si="10"/>
        <v>0</v>
      </c>
      <c r="M257" s="29">
        <v>0</v>
      </c>
      <c r="N257" s="30" t="b">
        <v>0</v>
      </c>
      <c r="O257" s="31">
        <v>-89</v>
      </c>
      <c r="P257" s="26" t="b">
        <f t="shared" si="11"/>
        <v>0</v>
      </c>
    </row>
    <row r="258" spans="1:16" x14ac:dyDescent="0.25">
      <c r="A258" s="32">
        <v>257</v>
      </c>
      <c r="B258" s="33">
        <v>44693.487968171292</v>
      </c>
      <c r="C258" s="34" t="s">
        <v>18</v>
      </c>
      <c r="D258" s="35">
        <v>52812.070654465715</v>
      </c>
      <c r="E258" s="36">
        <v>12682.878997112639</v>
      </c>
      <c r="F258" s="37">
        <v>-371645.01595541264</v>
      </c>
      <c r="G258" s="38">
        <v>47511.84397421257</v>
      </c>
      <c r="H258" s="39">
        <v>12577</v>
      </c>
      <c r="I258" s="40">
        <v>-366209.6994908413</v>
      </c>
      <c r="J258" s="2">
        <f t="shared" ref="J258:J321" si="12">ROUND(SQRT((G258-D258)^2+(H258-E258)^2+(I258-F258)^2),0)</f>
        <v>7593</v>
      </c>
      <c r="K258" s="41">
        <v>9125</v>
      </c>
      <c r="L258" s="2">
        <f t="shared" ref="L258:L321" si="13">ROUND(IF(N258,K258-J258,0),1)</f>
        <v>1532</v>
      </c>
      <c r="M258" s="42">
        <v>630</v>
      </c>
      <c r="N258" s="43" t="b">
        <v>1</v>
      </c>
      <c r="O258" s="44">
        <v>-72</v>
      </c>
      <c r="P258" s="39" t="b">
        <f t="shared" ref="P258:P321" si="14">ABS($L258)-$M258&lt;0</f>
        <v>0</v>
      </c>
    </row>
    <row r="259" spans="1:16" x14ac:dyDescent="0.25">
      <c r="A259" s="19">
        <v>258</v>
      </c>
      <c r="B259" s="20">
        <v>44693.487968171292</v>
      </c>
      <c r="C259" s="21" t="s">
        <v>17</v>
      </c>
      <c r="D259" s="22">
        <v>52812.070654465715</v>
      </c>
      <c r="E259" s="23">
        <v>12682.878997112639</v>
      </c>
      <c r="F259" s="24">
        <v>-371645.01595541264</v>
      </c>
      <c r="G259" s="25">
        <v>32876.488350740532</v>
      </c>
      <c r="H259" s="26">
        <v>12372</v>
      </c>
      <c r="I259" s="27">
        <v>-351732.9374828916</v>
      </c>
      <c r="J259" s="1">
        <f t="shared" si="12"/>
        <v>28178</v>
      </c>
      <c r="K259" s="28">
        <v>29250</v>
      </c>
      <c r="L259" s="1">
        <f t="shared" si="13"/>
        <v>1072</v>
      </c>
      <c r="M259" s="29">
        <v>780</v>
      </c>
      <c r="N259" s="30" t="b">
        <v>1</v>
      </c>
      <c r="O259" s="31">
        <v>-78</v>
      </c>
      <c r="P259" s="26" t="b">
        <f t="shared" si="14"/>
        <v>0</v>
      </c>
    </row>
    <row r="260" spans="1:16" x14ac:dyDescent="0.25">
      <c r="A260" s="32">
        <v>259</v>
      </c>
      <c r="B260" s="33">
        <v>44693.487968171292</v>
      </c>
      <c r="C260" s="34" t="s">
        <v>21</v>
      </c>
      <c r="D260" s="35">
        <v>52812.070654465715</v>
      </c>
      <c r="E260" s="36">
        <v>12682.878997112639</v>
      </c>
      <c r="F260" s="37">
        <v>-371645.01595541264</v>
      </c>
      <c r="G260" s="38">
        <v>74177.481073078248</v>
      </c>
      <c r="H260" s="39">
        <v>11187</v>
      </c>
      <c r="I260" s="40">
        <v>-356447.89152410487</v>
      </c>
      <c r="J260" s="2">
        <f t="shared" si="12"/>
        <v>26262</v>
      </c>
      <c r="K260" s="41">
        <v>0</v>
      </c>
      <c r="L260" s="2">
        <f t="shared" si="13"/>
        <v>0</v>
      </c>
      <c r="M260" s="42">
        <v>0</v>
      </c>
      <c r="N260" s="43" t="b">
        <v>0</v>
      </c>
      <c r="O260" s="44">
        <v>-89</v>
      </c>
      <c r="P260" s="39" t="b">
        <f t="shared" si="14"/>
        <v>0</v>
      </c>
    </row>
    <row r="261" spans="1:16" x14ac:dyDescent="0.25">
      <c r="A261" s="19">
        <v>260</v>
      </c>
      <c r="B261" s="20">
        <v>44693.487968171292</v>
      </c>
      <c r="C261" s="21" t="s">
        <v>18</v>
      </c>
      <c r="D261" s="22">
        <v>52812.070654465715</v>
      </c>
      <c r="E261" s="23">
        <v>12682.878997112639</v>
      </c>
      <c r="F261" s="24">
        <v>-371645.01595541264</v>
      </c>
      <c r="G261" s="25">
        <v>47511.84397421257</v>
      </c>
      <c r="H261" s="26">
        <v>12577</v>
      </c>
      <c r="I261" s="27">
        <v>-366209.6994908413</v>
      </c>
      <c r="J261" s="1">
        <f t="shared" si="12"/>
        <v>7593</v>
      </c>
      <c r="K261" s="28">
        <v>8687</v>
      </c>
      <c r="L261" s="1">
        <f t="shared" si="13"/>
        <v>1094</v>
      </c>
      <c r="M261" s="29">
        <v>750</v>
      </c>
      <c r="N261" s="30" t="b">
        <v>1</v>
      </c>
      <c r="O261" s="31">
        <v>-72</v>
      </c>
      <c r="P261" s="26" t="b">
        <f t="shared" si="14"/>
        <v>0</v>
      </c>
    </row>
    <row r="262" spans="1:16" x14ac:dyDescent="0.25">
      <c r="A262" s="32">
        <v>261</v>
      </c>
      <c r="B262" s="33">
        <v>44693.487968171292</v>
      </c>
      <c r="C262" s="34" t="s">
        <v>17</v>
      </c>
      <c r="D262" s="35">
        <v>52812.070654465715</v>
      </c>
      <c r="E262" s="36">
        <v>12682.878997112639</v>
      </c>
      <c r="F262" s="37">
        <v>-371645.01595541264</v>
      </c>
      <c r="G262" s="38">
        <v>32876.488350740532</v>
      </c>
      <c r="H262" s="39">
        <v>12372</v>
      </c>
      <c r="I262" s="40">
        <v>-351732.9374828916</v>
      </c>
      <c r="J262" s="2">
        <f t="shared" si="12"/>
        <v>28178</v>
      </c>
      <c r="K262" s="41">
        <v>28937</v>
      </c>
      <c r="L262" s="2">
        <f t="shared" si="13"/>
        <v>759</v>
      </c>
      <c r="M262" s="42">
        <v>660</v>
      </c>
      <c r="N262" s="43" t="b">
        <v>1</v>
      </c>
      <c r="O262" s="44">
        <v>-78</v>
      </c>
      <c r="P262" s="39" t="b">
        <f t="shared" si="14"/>
        <v>0</v>
      </c>
    </row>
    <row r="263" spans="1:16" x14ac:dyDescent="0.25">
      <c r="A263" s="19">
        <v>262</v>
      </c>
      <c r="B263" s="20">
        <v>44693.487968171292</v>
      </c>
      <c r="C263" s="21" t="s">
        <v>21</v>
      </c>
      <c r="D263" s="22">
        <v>52812.070654465715</v>
      </c>
      <c r="E263" s="23">
        <v>12682.878997112639</v>
      </c>
      <c r="F263" s="24">
        <v>-371645.01595541264</v>
      </c>
      <c r="G263" s="25">
        <v>74177.481073078248</v>
      </c>
      <c r="H263" s="26">
        <v>11187</v>
      </c>
      <c r="I263" s="27">
        <v>-356447.89152410487</v>
      </c>
      <c r="J263" s="1">
        <f t="shared" si="12"/>
        <v>26262</v>
      </c>
      <c r="K263" s="28">
        <v>0</v>
      </c>
      <c r="L263" s="1">
        <f t="shared" si="13"/>
        <v>0</v>
      </c>
      <c r="M263" s="29">
        <v>0</v>
      </c>
      <c r="N263" s="30" t="b">
        <v>0</v>
      </c>
      <c r="O263" s="31">
        <v>-89</v>
      </c>
      <c r="P263" s="26" t="b">
        <f t="shared" si="14"/>
        <v>0</v>
      </c>
    </row>
    <row r="264" spans="1:16" x14ac:dyDescent="0.25">
      <c r="A264" s="32">
        <v>263</v>
      </c>
      <c r="B264" s="33">
        <v>44693.487968171292</v>
      </c>
      <c r="C264" s="34" t="s">
        <v>18</v>
      </c>
      <c r="D264" s="35">
        <v>52812.070654465715</v>
      </c>
      <c r="E264" s="36">
        <v>12682.878997112639</v>
      </c>
      <c r="F264" s="37">
        <v>-371645.01595541264</v>
      </c>
      <c r="G264" s="38">
        <v>47511.84397421257</v>
      </c>
      <c r="H264" s="39">
        <v>12577</v>
      </c>
      <c r="I264" s="40">
        <v>-366209.6994908413</v>
      </c>
      <c r="J264" s="2">
        <f t="shared" si="12"/>
        <v>7593</v>
      </c>
      <c r="K264" s="41">
        <v>9000</v>
      </c>
      <c r="L264" s="2">
        <f t="shared" si="13"/>
        <v>1407</v>
      </c>
      <c r="M264" s="42">
        <v>615</v>
      </c>
      <c r="N264" s="43" t="b">
        <v>1</v>
      </c>
      <c r="O264" s="44">
        <v>-72</v>
      </c>
      <c r="P264" s="39" t="b">
        <f t="shared" si="14"/>
        <v>0</v>
      </c>
    </row>
    <row r="265" spans="1:16" x14ac:dyDescent="0.25">
      <c r="A265" s="19">
        <v>264</v>
      </c>
      <c r="B265" s="20">
        <v>44693.487968171292</v>
      </c>
      <c r="C265" s="21" t="s">
        <v>17</v>
      </c>
      <c r="D265" s="22">
        <v>52812.070654465715</v>
      </c>
      <c r="E265" s="23">
        <v>12682.878997112639</v>
      </c>
      <c r="F265" s="24">
        <v>-371645.01595541264</v>
      </c>
      <c r="G265" s="25">
        <v>32876.488350740532</v>
      </c>
      <c r="H265" s="26">
        <v>12372</v>
      </c>
      <c r="I265" s="27">
        <v>-351732.9374828916</v>
      </c>
      <c r="J265" s="1">
        <f t="shared" si="12"/>
        <v>28178</v>
      </c>
      <c r="K265" s="28">
        <v>28937</v>
      </c>
      <c r="L265" s="1">
        <f t="shared" si="13"/>
        <v>759</v>
      </c>
      <c r="M265" s="29">
        <v>615</v>
      </c>
      <c r="N265" s="30" t="b">
        <v>1</v>
      </c>
      <c r="O265" s="31">
        <v>-78</v>
      </c>
      <c r="P265" s="26" t="b">
        <f t="shared" si="14"/>
        <v>0</v>
      </c>
    </row>
    <row r="266" spans="1:16" x14ac:dyDescent="0.25">
      <c r="A266" s="32">
        <v>265</v>
      </c>
      <c r="B266" s="33">
        <v>44693.487968171292</v>
      </c>
      <c r="C266" s="34" t="s">
        <v>21</v>
      </c>
      <c r="D266" s="35">
        <v>52812.070654465715</v>
      </c>
      <c r="E266" s="36">
        <v>12682.878997112639</v>
      </c>
      <c r="F266" s="37">
        <v>-371645.01595541264</v>
      </c>
      <c r="G266" s="38">
        <v>74177.481073078248</v>
      </c>
      <c r="H266" s="39">
        <v>11187</v>
      </c>
      <c r="I266" s="40">
        <v>-356447.89152410487</v>
      </c>
      <c r="J266" s="2">
        <f t="shared" si="12"/>
        <v>26262</v>
      </c>
      <c r="K266" s="41">
        <v>0</v>
      </c>
      <c r="L266" s="2">
        <f t="shared" si="13"/>
        <v>0</v>
      </c>
      <c r="M266" s="42">
        <v>0</v>
      </c>
      <c r="N266" s="43" t="b">
        <v>0</v>
      </c>
      <c r="O266" s="44">
        <v>-89</v>
      </c>
      <c r="P266" s="39" t="b">
        <f t="shared" si="14"/>
        <v>0</v>
      </c>
    </row>
    <row r="267" spans="1:16" x14ac:dyDescent="0.25">
      <c r="A267" s="19">
        <v>266</v>
      </c>
      <c r="B267" s="20">
        <v>44693.488458873449</v>
      </c>
      <c r="C267" s="21" t="s">
        <v>16</v>
      </c>
      <c r="D267" s="22">
        <v>30068.09659359284</v>
      </c>
      <c r="E267" s="23">
        <v>12875.48340941344</v>
      </c>
      <c r="F267" s="24">
        <v>-368330.78014490806</v>
      </c>
      <c r="G267" s="25">
        <v>29805.999043266896</v>
      </c>
      <c r="H267" s="26">
        <v>11187</v>
      </c>
      <c r="I267" s="27">
        <v>-330864.9970057765</v>
      </c>
      <c r="J267" s="1">
        <f t="shared" si="12"/>
        <v>37505</v>
      </c>
      <c r="K267" s="28">
        <v>40750</v>
      </c>
      <c r="L267" s="1">
        <f t="shared" si="13"/>
        <v>3245</v>
      </c>
      <c r="M267" s="29">
        <v>825</v>
      </c>
      <c r="N267" s="30" t="b">
        <v>1</v>
      </c>
      <c r="O267" s="31">
        <v>-82</v>
      </c>
      <c r="P267" s="26" t="b">
        <f t="shared" si="14"/>
        <v>0</v>
      </c>
    </row>
    <row r="268" spans="1:16" x14ac:dyDescent="0.25">
      <c r="A268" s="32">
        <v>267</v>
      </c>
      <c r="B268" s="33">
        <v>44693.488458873449</v>
      </c>
      <c r="C268" s="34" t="s">
        <v>18</v>
      </c>
      <c r="D268" s="35">
        <v>30068.09659359284</v>
      </c>
      <c r="E268" s="36">
        <v>12875.48340941344</v>
      </c>
      <c r="F268" s="37">
        <v>-368330.78014490806</v>
      </c>
      <c r="G268" s="38">
        <v>47511.84397421257</v>
      </c>
      <c r="H268" s="39">
        <v>12577</v>
      </c>
      <c r="I268" s="40">
        <v>-366209.6994908413</v>
      </c>
      <c r="J268" s="2">
        <f t="shared" si="12"/>
        <v>17575</v>
      </c>
      <c r="K268" s="41">
        <v>18000</v>
      </c>
      <c r="L268" s="2">
        <f t="shared" si="13"/>
        <v>425</v>
      </c>
      <c r="M268" s="42">
        <v>690</v>
      </c>
      <c r="N268" s="43" t="b">
        <v>1</v>
      </c>
      <c r="O268" s="44">
        <v>-64</v>
      </c>
      <c r="P268" s="39" t="b">
        <f t="shared" si="14"/>
        <v>1</v>
      </c>
    </row>
    <row r="269" spans="1:16" x14ac:dyDescent="0.25">
      <c r="A269" s="19">
        <v>268</v>
      </c>
      <c r="B269" s="20">
        <v>44693.488458873449</v>
      </c>
      <c r="C269" s="21" t="s">
        <v>17</v>
      </c>
      <c r="D269" s="22">
        <v>30068.09659359284</v>
      </c>
      <c r="E269" s="23">
        <v>12875.48340941344</v>
      </c>
      <c r="F269" s="24">
        <v>-368330.78014490806</v>
      </c>
      <c r="G269" s="25">
        <v>32876.488350740532</v>
      </c>
      <c r="H269" s="26">
        <v>12372</v>
      </c>
      <c r="I269" s="27">
        <v>-351732.9374828916</v>
      </c>
      <c r="J269" s="1">
        <f t="shared" si="12"/>
        <v>16841</v>
      </c>
      <c r="K269" s="28">
        <v>17375</v>
      </c>
      <c r="L269" s="1">
        <f t="shared" si="13"/>
        <v>534</v>
      </c>
      <c r="M269" s="29">
        <v>630</v>
      </c>
      <c r="N269" s="30" t="b">
        <v>1</v>
      </c>
      <c r="O269" s="31">
        <v>-62</v>
      </c>
      <c r="P269" s="26" t="b">
        <f t="shared" si="14"/>
        <v>1</v>
      </c>
    </row>
    <row r="270" spans="1:16" x14ac:dyDescent="0.25">
      <c r="A270" s="32">
        <v>269</v>
      </c>
      <c r="B270" s="33">
        <v>44693.488458873449</v>
      </c>
      <c r="C270" s="34" t="s">
        <v>21</v>
      </c>
      <c r="D270" s="35">
        <v>30068.09659359284</v>
      </c>
      <c r="E270" s="36">
        <v>12875.48340941344</v>
      </c>
      <c r="F270" s="37">
        <v>-368330.78014490806</v>
      </c>
      <c r="G270" s="38">
        <v>74177.481073078248</v>
      </c>
      <c r="H270" s="39">
        <v>11187</v>
      </c>
      <c r="I270" s="40">
        <v>-356447.89152410487</v>
      </c>
      <c r="J270" s="2">
        <f t="shared" si="12"/>
        <v>45713</v>
      </c>
      <c r="K270" s="41">
        <v>0</v>
      </c>
      <c r="L270" s="2">
        <f t="shared" si="13"/>
        <v>0</v>
      </c>
      <c r="M270" s="42">
        <v>0</v>
      </c>
      <c r="N270" s="43" t="b">
        <v>0</v>
      </c>
      <c r="O270" s="44">
        <v>-80</v>
      </c>
      <c r="P270" s="39" t="b">
        <f t="shared" si="14"/>
        <v>0</v>
      </c>
    </row>
    <row r="271" spans="1:16" x14ac:dyDescent="0.25">
      <c r="A271" s="19">
        <v>270</v>
      </c>
      <c r="B271" s="20">
        <v>44693.488458873449</v>
      </c>
      <c r="C271" s="21" t="s">
        <v>16</v>
      </c>
      <c r="D271" s="22">
        <v>30068.09659359284</v>
      </c>
      <c r="E271" s="23">
        <v>12875.48340941344</v>
      </c>
      <c r="F271" s="24">
        <v>-368330.78014490806</v>
      </c>
      <c r="G271" s="25">
        <v>29805.999043266896</v>
      </c>
      <c r="H271" s="26">
        <v>11187</v>
      </c>
      <c r="I271" s="27">
        <v>-330864.9970057765</v>
      </c>
      <c r="J271" s="1">
        <f t="shared" si="12"/>
        <v>37505</v>
      </c>
      <c r="K271" s="28">
        <v>41687</v>
      </c>
      <c r="L271" s="1">
        <f t="shared" si="13"/>
        <v>4182</v>
      </c>
      <c r="M271" s="29">
        <v>750</v>
      </c>
      <c r="N271" s="30" t="b">
        <v>1</v>
      </c>
      <c r="O271" s="31">
        <v>-82</v>
      </c>
      <c r="P271" s="26" t="b">
        <f t="shared" si="14"/>
        <v>0</v>
      </c>
    </row>
    <row r="272" spans="1:16" x14ac:dyDescent="0.25">
      <c r="A272" s="32">
        <v>271</v>
      </c>
      <c r="B272" s="33">
        <v>44693.488458873449</v>
      </c>
      <c r="C272" s="34" t="s">
        <v>18</v>
      </c>
      <c r="D272" s="35">
        <v>30068.09659359284</v>
      </c>
      <c r="E272" s="36">
        <v>12875.48340941344</v>
      </c>
      <c r="F272" s="37">
        <v>-368330.78014490806</v>
      </c>
      <c r="G272" s="38">
        <v>47511.84397421257</v>
      </c>
      <c r="H272" s="39">
        <v>12577</v>
      </c>
      <c r="I272" s="40">
        <v>-366209.6994908413</v>
      </c>
      <c r="J272" s="2">
        <f t="shared" si="12"/>
        <v>17575</v>
      </c>
      <c r="K272" s="41">
        <v>19750</v>
      </c>
      <c r="L272" s="2">
        <f t="shared" si="13"/>
        <v>2175</v>
      </c>
      <c r="M272" s="42">
        <v>600</v>
      </c>
      <c r="N272" s="43" t="b">
        <v>1</v>
      </c>
      <c r="O272" s="44">
        <v>-64</v>
      </c>
      <c r="P272" s="39" t="b">
        <f t="shared" si="14"/>
        <v>0</v>
      </c>
    </row>
    <row r="273" spans="1:16" x14ac:dyDescent="0.25">
      <c r="A273" s="19">
        <v>272</v>
      </c>
      <c r="B273" s="20">
        <v>44693.488458873449</v>
      </c>
      <c r="C273" s="21" t="s">
        <v>17</v>
      </c>
      <c r="D273" s="22">
        <v>30068.09659359284</v>
      </c>
      <c r="E273" s="23">
        <v>12875.48340941344</v>
      </c>
      <c r="F273" s="24">
        <v>-368330.78014490806</v>
      </c>
      <c r="G273" s="25">
        <v>32876.488350740532</v>
      </c>
      <c r="H273" s="26">
        <v>12372</v>
      </c>
      <c r="I273" s="27">
        <v>-351732.9374828916</v>
      </c>
      <c r="J273" s="1">
        <f t="shared" si="12"/>
        <v>16841</v>
      </c>
      <c r="K273" s="28">
        <v>17375</v>
      </c>
      <c r="L273" s="1">
        <f t="shared" si="13"/>
        <v>534</v>
      </c>
      <c r="M273" s="29">
        <v>870</v>
      </c>
      <c r="N273" s="30" t="b">
        <v>1</v>
      </c>
      <c r="O273" s="31">
        <v>-62</v>
      </c>
      <c r="P273" s="26" t="b">
        <f t="shared" si="14"/>
        <v>1</v>
      </c>
    </row>
    <row r="274" spans="1:16" x14ac:dyDescent="0.25">
      <c r="A274" s="32">
        <v>273</v>
      </c>
      <c r="B274" s="33">
        <v>44693.488458873449</v>
      </c>
      <c r="C274" s="34" t="s">
        <v>21</v>
      </c>
      <c r="D274" s="35">
        <v>30068.09659359284</v>
      </c>
      <c r="E274" s="36">
        <v>12875.48340941344</v>
      </c>
      <c r="F274" s="37">
        <v>-368330.78014490806</v>
      </c>
      <c r="G274" s="38">
        <v>74177.481073078248</v>
      </c>
      <c r="H274" s="39">
        <v>11187</v>
      </c>
      <c r="I274" s="40">
        <v>-356447.89152410487</v>
      </c>
      <c r="J274" s="2">
        <f t="shared" si="12"/>
        <v>45713</v>
      </c>
      <c r="K274" s="41">
        <v>0</v>
      </c>
      <c r="L274" s="2">
        <f t="shared" si="13"/>
        <v>0</v>
      </c>
      <c r="M274" s="42">
        <v>0</v>
      </c>
      <c r="N274" s="43" t="b">
        <v>0</v>
      </c>
      <c r="O274" s="44">
        <v>-80</v>
      </c>
      <c r="P274" s="39" t="b">
        <f t="shared" si="14"/>
        <v>0</v>
      </c>
    </row>
    <row r="275" spans="1:16" x14ac:dyDescent="0.25">
      <c r="A275" s="19">
        <v>274</v>
      </c>
      <c r="B275" s="20">
        <v>44693.488458873449</v>
      </c>
      <c r="C275" s="21" t="s">
        <v>16</v>
      </c>
      <c r="D275" s="22">
        <v>30068.09659359284</v>
      </c>
      <c r="E275" s="23">
        <v>12875.48340941344</v>
      </c>
      <c r="F275" s="24">
        <v>-368330.78014490806</v>
      </c>
      <c r="G275" s="25">
        <v>29805.999043266896</v>
      </c>
      <c r="H275" s="26">
        <v>11187</v>
      </c>
      <c r="I275" s="27">
        <v>-330864.9970057765</v>
      </c>
      <c r="J275" s="1">
        <f t="shared" si="12"/>
        <v>37505</v>
      </c>
      <c r="K275" s="28">
        <v>40937</v>
      </c>
      <c r="L275" s="1">
        <f t="shared" si="13"/>
        <v>3432</v>
      </c>
      <c r="M275" s="29">
        <v>675</v>
      </c>
      <c r="N275" s="30" t="b">
        <v>1</v>
      </c>
      <c r="O275" s="31">
        <v>-82</v>
      </c>
      <c r="P275" s="26" t="b">
        <f t="shared" si="14"/>
        <v>0</v>
      </c>
    </row>
    <row r="276" spans="1:16" x14ac:dyDescent="0.25">
      <c r="A276" s="32">
        <v>275</v>
      </c>
      <c r="B276" s="33">
        <v>44693.488458873449</v>
      </c>
      <c r="C276" s="34" t="s">
        <v>18</v>
      </c>
      <c r="D276" s="35">
        <v>30068.09659359284</v>
      </c>
      <c r="E276" s="36">
        <v>12875.48340941344</v>
      </c>
      <c r="F276" s="37">
        <v>-368330.78014490806</v>
      </c>
      <c r="G276" s="38">
        <v>47511.84397421257</v>
      </c>
      <c r="H276" s="39">
        <v>12577</v>
      </c>
      <c r="I276" s="40">
        <v>-366209.6994908413</v>
      </c>
      <c r="J276" s="2">
        <f t="shared" si="12"/>
        <v>17575</v>
      </c>
      <c r="K276" s="41">
        <v>19750</v>
      </c>
      <c r="L276" s="2">
        <f t="shared" si="13"/>
        <v>2175</v>
      </c>
      <c r="M276" s="42">
        <v>705</v>
      </c>
      <c r="N276" s="43" t="b">
        <v>1</v>
      </c>
      <c r="O276" s="44">
        <v>-64</v>
      </c>
      <c r="P276" s="39" t="b">
        <f t="shared" si="14"/>
        <v>0</v>
      </c>
    </row>
    <row r="277" spans="1:16" x14ac:dyDescent="0.25">
      <c r="A277" s="19">
        <v>276</v>
      </c>
      <c r="B277" s="20">
        <v>44693.488458873449</v>
      </c>
      <c r="C277" s="21" t="s">
        <v>17</v>
      </c>
      <c r="D277" s="22">
        <v>30068.09659359284</v>
      </c>
      <c r="E277" s="23">
        <v>12875.48340941344</v>
      </c>
      <c r="F277" s="24">
        <v>-368330.78014490806</v>
      </c>
      <c r="G277" s="25">
        <v>32876.488350740532</v>
      </c>
      <c r="H277" s="26">
        <v>12372</v>
      </c>
      <c r="I277" s="27">
        <v>-351732.9374828916</v>
      </c>
      <c r="J277" s="1">
        <f t="shared" si="12"/>
        <v>16841</v>
      </c>
      <c r="K277" s="28">
        <v>17250</v>
      </c>
      <c r="L277" s="1">
        <f t="shared" si="13"/>
        <v>409</v>
      </c>
      <c r="M277" s="29">
        <v>720</v>
      </c>
      <c r="N277" s="30" t="b">
        <v>1</v>
      </c>
      <c r="O277" s="31">
        <v>-62</v>
      </c>
      <c r="P277" s="26" t="b">
        <f t="shared" si="14"/>
        <v>1</v>
      </c>
    </row>
    <row r="278" spans="1:16" x14ac:dyDescent="0.25">
      <c r="A278" s="32">
        <v>277</v>
      </c>
      <c r="B278" s="33">
        <v>44693.488458873449</v>
      </c>
      <c r="C278" s="34" t="s">
        <v>21</v>
      </c>
      <c r="D278" s="35">
        <v>30068.09659359284</v>
      </c>
      <c r="E278" s="36">
        <v>12875.48340941344</v>
      </c>
      <c r="F278" s="37">
        <v>-368330.78014490806</v>
      </c>
      <c r="G278" s="38">
        <v>74177.481073078248</v>
      </c>
      <c r="H278" s="39">
        <v>11187</v>
      </c>
      <c r="I278" s="40">
        <v>-356447.89152410487</v>
      </c>
      <c r="J278" s="2">
        <f t="shared" si="12"/>
        <v>45713</v>
      </c>
      <c r="K278" s="41">
        <v>0</v>
      </c>
      <c r="L278" s="2">
        <f t="shared" si="13"/>
        <v>0</v>
      </c>
      <c r="M278" s="42">
        <v>0</v>
      </c>
      <c r="N278" s="43" t="b">
        <v>0</v>
      </c>
      <c r="O278" s="44">
        <v>-80</v>
      </c>
      <c r="P278" s="39" t="b">
        <f t="shared" si="14"/>
        <v>0</v>
      </c>
    </row>
    <row r="279" spans="1:16" x14ac:dyDescent="0.25">
      <c r="A279" s="19">
        <v>278</v>
      </c>
      <c r="B279" s="20">
        <v>44693.488458873449</v>
      </c>
      <c r="C279" s="21" t="s">
        <v>16</v>
      </c>
      <c r="D279" s="22">
        <v>30068.09659359284</v>
      </c>
      <c r="E279" s="23">
        <v>12875.48340941344</v>
      </c>
      <c r="F279" s="24">
        <v>-368330.78014490806</v>
      </c>
      <c r="G279" s="25">
        <v>29805.999043266896</v>
      </c>
      <c r="H279" s="26">
        <v>11187</v>
      </c>
      <c r="I279" s="27">
        <v>-330864.9970057765</v>
      </c>
      <c r="J279" s="1">
        <f t="shared" si="12"/>
        <v>37505</v>
      </c>
      <c r="K279" s="28">
        <v>41062</v>
      </c>
      <c r="L279" s="1">
        <f t="shared" si="13"/>
        <v>3557</v>
      </c>
      <c r="M279" s="29">
        <v>795</v>
      </c>
      <c r="N279" s="30" t="b">
        <v>1</v>
      </c>
      <c r="O279" s="31">
        <v>-82</v>
      </c>
      <c r="P279" s="26" t="b">
        <f t="shared" si="14"/>
        <v>0</v>
      </c>
    </row>
    <row r="280" spans="1:16" x14ac:dyDescent="0.25">
      <c r="A280" s="32">
        <v>279</v>
      </c>
      <c r="B280" s="33">
        <v>44693.488458873449</v>
      </c>
      <c r="C280" s="34" t="s">
        <v>18</v>
      </c>
      <c r="D280" s="35">
        <v>30068.09659359284</v>
      </c>
      <c r="E280" s="36">
        <v>12875.48340941344</v>
      </c>
      <c r="F280" s="37">
        <v>-368330.78014490806</v>
      </c>
      <c r="G280" s="38">
        <v>47511.84397421257</v>
      </c>
      <c r="H280" s="39">
        <v>12577</v>
      </c>
      <c r="I280" s="40">
        <v>-366209.6994908413</v>
      </c>
      <c r="J280" s="2">
        <f t="shared" si="12"/>
        <v>17575</v>
      </c>
      <c r="K280" s="41">
        <v>18562</v>
      </c>
      <c r="L280" s="2">
        <f t="shared" si="13"/>
        <v>987</v>
      </c>
      <c r="M280" s="42">
        <v>615</v>
      </c>
      <c r="N280" s="43" t="b">
        <v>1</v>
      </c>
      <c r="O280" s="44">
        <v>-64</v>
      </c>
      <c r="P280" s="39" t="b">
        <f t="shared" si="14"/>
        <v>0</v>
      </c>
    </row>
    <row r="281" spans="1:16" x14ac:dyDescent="0.25">
      <c r="A281" s="19">
        <v>280</v>
      </c>
      <c r="B281" s="20">
        <v>44693.488458873449</v>
      </c>
      <c r="C281" s="21" t="s">
        <v>17</v>
      </c>
      <c r="D281" s="22">
        <v>30068.09659359284</v>
      </c>
      <c r="E281" s="23">
        <v>12875.48340941344</v>
      </c>
      <c r="F281" s="24">
        <v>-368330.78014490806</v>
      </c>
      <c r="G281" s="25">
        <v>32876.488350740532</v>
      </c>
      <c r="H281" s="26">
        <v>12372</v>
      </c>
      <c r="I281" s="27">
        <v>-351732.9374828916</v>
      </c>
      <c r="J281" s="1">
        <f t="shared" si="12"/>
        <v>16841</v>
      </c>
      <c r="K281" s="28">
        <v>18250</v>
      </c>
      <c r="L281" s="1">
        <f t="shared" si="13"/>
        <v>1409</v>
      </c>
      <c r="M281" s="29">
        <v>660</v>
      </c>
      <c r="N281" s="30" t="b">
        <v>1</v>
      </c>
      <c r="O281" s="31">
        <v>-62</v>
      </c>
      <c r="P281" s="26" t="b">
        <f t="shared" si="14"/>
        <v>0</v>
      </c>
    </row>
    <row r="282" spans="1:16" x14ac:dyDescent="0.25">
      <c r="A282" s="32">
        <v>281</v>
      </c>
      <c r="B282" s="33">
        <v>44693.488458873449</v>
      </c>
      <c r="C282" s="34" t="s">
        <v>21</v>
      </c>
      <c r="D282" s="35">
        <v>30068.09659359284</v>
      </c>
      <c r="E282" s="36">
        <v>12875.48340941344</v>
      </c>
      <c r="F282" s="37">
        <v>-368330.78014490806</v>
      </c>
      <c r="G282" s="38">
        <v>74177.481073078248</v>
      </c>
      <c r="H282" s="39">
        <v>11187</v>
      </c>
      <c r="I282" s="40">
        <v>-356447.89152410487</v>
      </c>
      <c r="J282" s="2">
        <f t="shared" si="12"/>
        <v>45713</v>
      </c>
      <c r="K282" s="41">
        <v>0</v>
      </c>
      <c r="L282" s="2">
        <f t="shared" si="13"/>
        <v>0</v>
      </c>
      <c r="M282" s="42">
        <v>0</v>
      </c>
      <c r="N282" s="43" t="b">
        <v>0</v>
      </c>
      <c r="O282" s="44">
        <v>-80</v>
      </c>
      <c r="P282" s="39" t="b">
        <f t="shared" si="14"/>
        <v>0</v>
      </c>
    </row>
    <row r="283" spans="1:16" x14ac:dyDescent="0.25">
      <c r="A283" s="19">
        <v>282</v>
      </c>
      <c r="B283" s="20">
        <v>44693.488458873449</v>
      </c>
      <c r="C283" s="21" t="s">
        <v>16</v>
      </c>
      <c r="D283" s="22">
        <v>30068.09659359284</v>
      </c>
      <c r="E283" s="23">
        <v>12875.48340941344</v>
      </c>
      <c r="F283" s="24">
        <v>-368330.78014490806</v>
      </c>
      <c r="G283" s="25">
        <v>29805.999043266896</v>
      </c>
      <c r="H283" s="26">
        <v>11187</v>
      </c>
      <c r="I283" s="27">
        <v>-330864.9970057765</v>
      </c>
      <c r="J283" s="1">
        <f t="shared" si="12"/>
        <v>37505</v>
      </c>
      <c r="K283" s="28">
        <v>0</v>
      </c>
      <c r="L283" s="1">
        <f t="shared" si="13"/>
        <v>0</v>
      </c>
      <c r="M283" s="29">
        <v>0</v>
      </c>
      <c r="N283" s="30" t="b">
        <v>0</v>
      </c>
      <c r="O283" s="31">
        <v>-82</v>
      </c>
      <c r="P283" s="26" t="b">
        <f t="shared" si="14"/>
        <v>0</v>
      </c>
    </row>
    <row r="284" spans="1:16" x14ac:dyDescent="0.25">
      <c r="A284" s="32">
        <v>283</v>
      </c>
      <c r="B284" s="33">
        <v>44693.488458873449</v>
      </c>
      <c r="C284" s="34" t="s">
        <v>18</v>
      </c>
      <c r="D284" s="35">
        <v>30068.09659359284</v>
      </c>
      <c r="E284" s="36">
        <v>12875.48340941344</v>
      </c>
      <c r="F284" s="37">
        <v>-368330.78014490806</v>
      </c>
      <c r="G284" s="38">
        <v>47511.84397421257</v>
      </c>
      <c r="H284" s="39">
        <v>12577</v>
      </c>
      <c r="I284" s="40">
        <v>-366209.6994908413</v>
      </c>
      <c r="J284" s="2">
        <f t="shared" si="12"/>
        <v>17575</v>
      </c>
      <c r="K284" s="41">
        <v>19625</v>
      </c>
      <c r="L284" s="2">
        <f t="shared" si="13"/>
        <v>2050</v>
      </c>
      <c r="M284" s="42">
        <v>660</v>
      </c>
      <c r="N284" s="43" t="b">
        <v>1</v>
      </c>
      <c r="O284" s="44">
        <v>-64</v>
      </c>
      <c r="P284" s="39" t="b">
        <f t="shared" si="14"/>
        <v>0</v>
      </c>
    </row>
    <row r="285" spans="1:16" x14ac:dyDescent="0.25">
      <c r="A285" s="19">
        <v>284</v>
      </c>
      <c r="B285" s="20">
        <v>44693.488458873449</v>
      </c>
      <c r="C285" s="21" t="s">
        <v>17</v>
      </c>
      <c r="D285" s="22">
        <v>30068.09659359284</v>
      </c>
      <c r="E285" s="23">
        <v>12875.48340941344</v>
      </c>
      <c r="F285" s="24">
        <v>-368330.78014490806</v>
      </c>
      <c r="G285" s="25">
        <v>32876.488350740532</v>
      </c>
      <c r="H285" s="26">
        <v>12372</v>
      </c>
      <c r="I285" s="27">
        <v>-351732.9374828916</v>
      </c>
      <c r="J285" s="1">
        <f t="shared" si="12"/>
        <v>16841</v>
      </c>
      <c r="K285" s="28">
        <v>17500</v>
      </c>
      <c r="L285" s="1">
        <f t="shared" si="13"/>
        <v>659</v>
      </c>
      <c r="M285" s="29">
        <v>600</v>
      </c>
      <c r="N285" s="30" t="b">
        <v>1</v>
      </c>
      <c r="O285" s="31">
        <v>-62</v>
      </c>
      <c r="P285" s="26" t="b">
        <f t="shared" si="14"/>
        <v>0</v>
      </c>
    </row>
    <row r="286" spans="1:16" x14ac:dyDescent="0.25">
      <c r="A286" s="32">
        <v>285</v>
      </c>
      <c r="B286" s="33">
        <v>44693.488458873449</v>
      </c>
      <c r="C286" s="34" t="s">
        <v>21</v>
      </c>
      <c r="D286" s="35">
        <v>30068.09659359284</v>
      </c>
      <c r="E286" s="36">
        <v>12875.48340941344</v>
      </c>
      <c r="F286" s="37">
        <v>-368330.78014490806</v>
      </c>
      <c r="G286" s="38">
        <v>74177.481073078248</v>
      </c>
      <c r="H286" s="39">
        <v>11187</v>
      </c>
      <c r="I286" s="40">
        <v>-356447.89152410487</v>
      </c>
      <c r="J286" s="2">
        <f t="shared" si="12"/>
        <v>45713</v>
      </c>
      <c r="K286" s="41">
        <v>0</v>
      </c>
      <c r="L286" s="2">
        <f t="shared" si="13"/>
        <v>0</v>
      </c>
      <c r="M286" s="42">
        <v>0</v>
      </c>
      <c r="N286" s="43" t="b">
        <v>0</v>
      </c>
      <c r="O286" s="44">
        <v>-80</v>
      </c>
      <c r="P286" s="39" t="b">
        <f t="shared" si="14"/>
        <v>0</v>
      </c>
    </row>
    <row r="287" spans="1:16" x14ac:dyDescent="0.25">
      <c r="A287" s="19">
        <v>286</v>
      </c>
      <c r="B287" s="20">
        <v>44693.488779012339</v>
      </c>
      <c r="C287" s="21" t="s">
        <v>16</v>
      </c>
      <c r="D287" s="22">
        <v>28318.45618374191</v>
      </c>
      <c r="E287" s="23">
        <v>13045.557080856828</v>
      </c>
      <c r="F287" s="24">
        <v>-362212.83031717472</v>
      </c>
      <c r="G287" s="25">
        <v>29805.999043266896</v>
      </c>
      <c r="H287" s="26">
        <v>11187</v>
      </c>
      <c r="I287" s="27">
        <v>-330864.9970057765</v>
      </c>
      <c r="J287" s="1">
        <f t="shared" si="12"/>
        <v>31438</v>
      </c>
      <c r="K287" s="28">
        <v>0</v>
      </c>
      <c r="L287" s="1">
        <f t="shared" si="13"/>
        <v>0</v>
      </c>
      <c r="M287" s="29">
        <v>0</v>
      </c>
      <c r="N287" s="30" t="b">
        <v>0</v>
      </c>
      <c r="O287" s="31">
        <v>-86</v>
      </c>
      <c r="P287" s="26" t="b">
        <f t="shared" si="14"/>
        <v>0</v>
      </c>
    </row>
    <row r="288" spans="1:16" x14ac:dyDescent="0.25">
      <c r="A288" s="32">
        <v>287</v>
      </c>
      <c r="B288" s="33">
        <v>44693.488779012339</v>
      </c>
      <c r="C288" s="34" t="s">
        <v>18</v>
      </c>
      <c r="D288" s="35">
        <v>28318.45618374191</v>
      </c>
      <c r="E288" s="36">
        <v>13045.557080856828</v>
      </c>
      <c r="F288" s="37">
        <v>-362212.83031717472</v>
      </c>
      <c r="G288" s="38">
        <v>47511.84397421257</v>
      </c>
      <c r="H288" s="39">
        <v>12577</v>
      </c>
      <c r="I288" s="40">
        <v>-366209.6994908413</v>
      </c>
      <c r="J288" s="2">
        <f t="shared" si="12"/>
        <v>19611</v>
      </c>
      <c r="K288" s="41">
        <v>19937</v>
      </c>
      <c r="L288" s="2">
        <f t="shared" si="13"/>
        <v>326</v>
      </c>
      <c r="M288" s="42">
        <v>990</v>
      </c>
      <c r="N288" s="43" t="b">
        <v>1</v>
      </c>
      <c r="O288" s="44">
        <v>-73</v>
      </c>
      <c r="P288" s="39" t="b">
        <f t="shared" si="14"/>
        <v>1</v>
      </c>
    </row>
    <row r="289" spans="1:16" x14ac:dyDescent="0.25">
      <c r="A289" s="19">
        <v>288</v>
      </c>
      <c r="B289" s="20">
        <v>44693.488779012339</v>
      </c>
      <c r="C289" s="21" t="s">
        <v>17</v>
      </c>
      <c r="D289" s="22">
        <v>28318.45618374191</v>
      </c>
      <c r="E289" s="23">
        <v>13045.557080856828</v>
      </c>
      <c r="F289" s="24">
        <v>-362212.83031717472</v>
      </c>
      <c r="G289" s="25">
        <v>32876.488350740532</v>
      </c>
      <c r="H289" s="26">
        <v>12372</v>
      </c>
      <c r="I289" s="27">
        <v>-351732.9374828916</v>
      </c>
      <c r="J289" s="1">
        <f t="shared" si="12"/>
        <v>11448</v>
      </c>
      <c r="K289" s="28">
        <v>10500</v>
      </c>
      <c r="L289" s="1">
        <f t="shared" si="13"/>
        <v>-948</v>
      </c>
      <c r="M289" s="29">
        <v>645</v>
      </c>
      <c r="N289" s="30" t="b">
        <v>1</v>
      </c>
      <c r="O289" s="31">
        <v>-63</v>
      </c>
      <c r="P289" s="26" t="b">
        <f t="shared" si="14"/>
        <v>0</v>
      </c>
    </row>
    <row r="290" spans="1:16" x14ac:dyDescent="0.25">
      <c r="A290" s="32">
        <v>289</v>
      </c>
      <c r="B290" s="33">
        <v>44693.488779012339</v>
      </c>
      <c r="C290" s="34" t="s">
        <v>21</v>
      </c>
      <c r="D290" s="35">
        <v>28318.45618374191</v>
      </c>
      <c r="E290" s="36">
        <v>13045.557080856828</v>
      </c>
      <c r="F290" s="37">
        <v>-362212.83031717472</v>
      </c>
      <c r="G290" s="38">
        <v>74177.481073078248</v>
      </c>
      <c r="H290" s="39">
        <v>11187</v>
      </c>
      <c r="I290" s="40">
        <v>-356447.89152410487</v>
      </c>
      <c r="J290" s="2">
        <f t="shared" si="12"/>
        <v>46257</v>
      </c>
      <c r="K290" s="41">
        <v>0</v>
      </c>
      <c r="L290" s="2">
        <f t="shared" si="13"/>
        <v>0</v>
      </c>
      <c r="M290" s="42">
        <v>0</v>
      </c>
      <c r="N290" s="43" t="b">
        <v>0</v>
      </c>
      <c r="O290" s="44">
        <v>-91</v>
      </c>
      <c r="P290" s="39" t="b">
        <f t="shared" si="14"/>
        <v>0</v>
      </c>
    </row>
    <row r="291" spans="1:16" x14ac:dyDescent="0.25">
      <c r="A291" s="19">
        <v>290</v>
      </c>
      <c r="B291" s="20">
        <v>44693.488779012339</v>
      </c>
      <c r="C291" s="21" t="s">
        <v>16</v>
      </c>
      <c r="D291" s="22">
        <v>28318.45618374191</v>
      </c>
      <c r="E291" s="23">
        <v>13045.557080856828</v>
      </c>
      <c r="F291" s="24">
        <v>-362212.83031717472</v>
      </c>
      <c r="G291" s="25">
        <v>29805.999043266896</v>
      </c>
      <c r="H291" s="26">
        <v>11187</v>
      </c>
      <c r="I291" s="27">
        <v>-330864.9970057765</v>
      </c>
      <c r="J291" s="1">
        <f t="shared" si="12"/>
        <v>31438</v>
      </c>
      <c r="K291" s="28">
        <v>0</v>
      </c>
      <c r="L291" s="1">
        <f t="shared" si="13"/>
        <v>0</v>
      </c>
      <c r="M291" s="29">
        <v>0</v>
      </c>
      <c r="N291" s="30" t="b">
        <v>0</v>
      </c>
      <c r="O291" s="31">
        <v>-86</v>
      </c>
      <c r="P291" s="26" t="b">
        <f t="shared" si="14"/>
        <v>0</v>
      </c>
    </row>
    <row r="292" spans="1:16" x14ac:dyDescent="0.25">
      <c r="A292" s="32">
        <v>291</v>
      </c>
      <c r="B292" s="33">
        <v>44693.488779012339</v>
      </c>
      <c r="C292" s="34" t="s">
        <v>18</v>
      </c>
      <c r="D292" s="35">
        <v>28318.45618374191</v>
      </c>
      <c r="E292" s="36">
        <v>13045.557080856828</v>
      </c>
      <c r="F292" s="37">
        <v>-362212.83031717472</v>
      </c>
      <c r="G292" s="38">
        <v>47511.84397421257</v>
      </c>
      <c r="H292" s="39">
        <v>12577</v>
      </c>
      <c r="I292" s="40">
        <v>-366209.6994908413</v>
      </c>
      <c r="J292" s="2">
        <f t="shared" si="12"/>
        <v>19611</v>
      </c>
      <c r="K292" s="41">
        <v>20250</v>
      </c>
      <c r="L292" s="2">
        <f t="shared" si="13"/>
        <v>639</v>
      </c>
      <c r="M292" s="42">
        <v>825</v>
      </c>
      <c r="N292" s="43" t="b">
        <v>1</v>
      </c>
      <c r="O292" s="44">
        <v>-73</v>
      </c>
      <c r="P292" s="39" t="b">
        <f t="shared" si="14"/>
        <v>1</v>
      </c>
    </row>
    <row r="293" spans="1:16" x14ac:dyDescent="0.25">
      <c r="A293" s="19">
        <v>292</v>
      </c>
      <c r="B293" s="20">
        <v>44693.488779012339</v>
      </c>
      <c r="C293" s="21" t="s">
        <v>17</v>
      </c>
      <c r="D293" s="22">
        <v>28318.45618374191</v>
      </c>
      <c r="E293" s="23">
        <v>13045.557080856828</v>
      </c>
      <c r="F293" s="24">
        <v>-362212.83031717472</v>
      </c>
      <c r="G293" s="25">
        <v>32876.488350740532</v>
      </c>
      <c r="H293" s="26">
        <v>12372</v>
      </c>
      <c r="I293" s="27">
        <v>-351732.9374828916</v>
      </c>
      <c r="J293" s="1">
        <f t="shared" si="12"/>
        <v>11448</v>
      </c>
      <c r="K293" s="28">
        <v>10937</v>
      </c>
      <c r="L293" s="1">
        <f t="shared" si="13"/>
        <v>-511</v>
      </c>
      <c r="M293" s="29">
        <v>630</v>
      </c>
      <c r="N293" s="30" t="b">
        <v>1</v>
      </c>
      <c r="O293" s="31">
        <v>-63</v>
      </c>
      <c r="P293" s="26" t="b">
        <f t="shared" si="14"/>
        <v>1</v>
      </c>
    </row>
    <row r="294" spans="1:16" x14ac:dyDescent="0.25">
      <c r="A294" s="32">
        <v>293</v>
      </c>
      <c r="B294" s="33">
        <v>44693.488779012339</v>
      </c>
      <c r="C294" s="34" t="s">
        <v>21</v>
      </c>
      <c r="D294" s="35">
        <v>28318.45618374191</v>
      </c>
      <c r="E294" s="36">
        <v>13045.557080856828</v>
      </c>
      <c r="F294" s="37">
        <v>-362212.83031717472</v>
      </c>
      <c r="G294" s="38">
        <v>74177.481073078248</v>
      </c>
      <c r="H294" s="39">
        <v>11187</v>
      </c>
      <c r="I294" s="40">
        <v>-356447.89152410487</v>
      </c>
      <c r="J294" s="2">
        <f t="shared" si="12"/>
        <v>46257</v>
      </c>
      <c r="K294" s="41">
        <v>0</v>
      </c>
      <c r="L294" s="2">
        <f t="shared" si="13"/>
        <v>0</v>
      </c>
      <c r="M294" s="42">
        <v>0</v>
      </c>
      <c r="N294" s="43" t="b">
        <v>0</v>
      </c>
      <c r="O294" s="44">
        <v>-91</v>
      </c>
      <c r="P294" s="39" t="b">
        <f t="shared" si="14"/>
        <v>0</v>
      </c>
    </row>
    <row r="295" spans="1:16" x14ac:dyDescent="0.25">
      <c r="A295" s="19">
        <v>294</v>
      </c>
      <c r="B295" s="20">
        <v>44693.488779012339</v>
      </c>
      <c r="C295" s="21" t="s">
        <v>16</v>
      </c>
      <c r="D295" s="22">
        <v>28318.45618374191</v>
      </c>
      <c r="E295" s="23">
        <v>13045.557080856828</v>
      </c>
      <c r="F295" s="24">
        <v>-362212.83031717472</v>
      </c>
      <c r="G295" s="25">
        <v>29805.999043266896</v>
      </c>
      <c r="H295" s="26">
        <v>11187</v>
      </c>
      <c r="I295" s="27">
        <v>-330864.9970057765</v>
      </c>
      <c r="J295" s="1">
        <f t="shared" si="12"/>
        <v>31438</v>
      </c>
      <c r="K295" s="28">
        <v>0</v>
      </c>
      <c r="L295" s="1">
        <f t="shared" si="13"/>
        <v>0</v>
      </c>
      <c r="M295" s="29">
        <v>0</v>
      </c>
      <c r="N295" s="30" t="b">
        <v>0</v>
      </c>
      <c r="O295" s="31">
        <v>-86</v>
      </c>
      <c r="P295" s="26" t="b">
        <f t="shared" si="14"/>
        <v>0</v>
      </c>
    </row>
    <row r="296" spans="1:16" x14ac:dyDescent="0.25">
      <c r="A296" s="32">
        <v>295</v>
      </c>
      <c r="B296" s="33">
        <v>44693.488779012339</v>
      </c>
      <c r="C296" s="34" t="s">
        <v>18</v>
      </c>
      <c r="D296" s="35">
        <v>28318.45618374191</v>
      </c>
      <c r="E296" s="36">
        <v>13045.557080856828</v>
      </c>
      <c r="F296" s="37">
        <v>-362212.83031717472</v>
      </c>
      <c r="G296" s="38">
        <v>47511.84397421257</v>
      </c>
      <c r="H296" s="39">
        <v>12577</v>
      </c>
      <c r="I296" s="40">
        <v>-366209.6994908413</v>
      </c>
      <c r="J296" s="2">
        <f t="shared" si="12"/>
        <v>19611</v>
      </c>
      <c r="K296" s="41">
        <v>19625</v>
      </c>
      <c r="L296" s="2">
        <f t="shared" si="13"/>
        <v>14</v>
      </c>
      <c r="M296" s="42">
        <v>765</v>
      </c>
      <c r="N296" s="43" t="b">
        <v>1</v>
      </c>
      <c r="O296" s="44">
        <v>-73</v>
      </c>
      <c r="P296" s="39" t="b">
        <f t="shared" si="14"/>
        <v>1</v>
      </c>
    </row>
    <row r="297" spans="1:16" x14ac:dyDescent="0.25">
      <c r="A297" s="19">
        <v>296</v>
      </c>
      <c r="B297" s="20">
        <v>44693.488779012339</v>
      </c>
      <c r="C297" s="21" t="s">
        <v>17</v>
      </c>
      <c r="D297" s="22">
        <v>28318.45618374191</v>
      </c>
      <c r="E297" s="23">
        <v>13045.557080856828</v>
      </c>
      <c r="F297" s="24">
        <v>-362212.83031717472</v>
      </c>
      <c r="G297" s="25">
        <v>32876.488350740532</v>
      </c>
      <c r="H297" s="26">
        <v>12372</v>
      </c>
      <c r="I297" s="27">
        <v>-351732.9374828916</v>
      </c>
      <c r="J297" s="1">
        <f t="shared" si="12"/>
        <v>11448</v>
      </c>
      <c r="K297" s="28">
        <v>10937</v>
      </c>
      <c r="L297" s="1">
        <f t="shared" si="13"/>
        <v>-511</v>
      </c>
      <c r="M297" s="29">
        <v>750</v>
      </c>
      <c r="N297" s="30" t="b">
        <v>1</v>
      </c>
      <c r="O297" s="31">
        <v>-63</v>
      </c>
      <c r="P297" s="26" t="b">
        <f t="shared" si="14"/>
        <v>1</v>
      </c>
    </row>
    <row r="298" spans="1:16" x14ac:dyDescent="0.25">
      <c r="A298" s="32">
        <v>297</v>
      </c>
      <c r="B298" s="33">
        <v>44693.488779012339</v>
      </c>
      <c r="C298" s="34" t="s">
        <v>21</v>
      </c>
      <c r="D298" s="35">
        <v>28318.45618374191</v>
      </c>
      <c r="E298" s="36">
        <v>13045.557080856828</v>
      </c>
      <c r="F298" s="37">
        <v>-362212.83031717472</v>
      </c>
      <c r="G298" s="38">
        <v>74177.481073078248</v>
      </c>
      <c r="H298" s="39">
        <v>11187</v>
      </c>
      <c r="I298" s="40">
        <v>-356447.89152410487</v>
      </c>
      <c r="J298" s="2">
        <f t="shared" si="12"/>
        <v>46257</v>
      </c>
      <c r="K298" s="41">
        <v>0</v>
      </c>
      <c r="L298" s="2">
        <f t="shared" si="13"/>
        <v>0</v>
      </c>
      <c r="M298" s="42">
        <v>0</v>
      </c>
      <c r="N298" s="43" t="b">
        <v>0</v>
      </c>
      <c r="O298" s="44">
        <v>-91</v>
      </c>
      <c r="P298" s="39" t="b">
        <f t="shared" si="14"/>
        <v>0</v>
      </c>
    </row>
    <row r="299" spans="1:16" x14ac:dyDescent="0.25">
      <c r="A299" s="19">
        <v>298</v>
      </c>
      <c r="B299" s="20">
        <v>44693.488779012339</v>
      </c>
      <c r="C299" s="21" t="s">
        <v>16</v>
      </c>
      <c r="D299" s="22">
        <v>28318.45618374191</v>
      </c>
      <c r="E299" s="23">
        <v>13045.557080856828</v>
      </c>
      <c r="F299" s="24">
        <v>-362212.83031717472</v>
      </c>
      <c r="G299" s="25">
        <v>29805.999043266896</v>
      </c>
      <c r="H299" s="26">
        <v>11187</v>
      </c>
      <c r="I299" s="27">
        <v>-330864.9970057765</v>
      </c>
      <c r="J299" s="1">
        <f t="shared" si="12"/>
        <v>31438</v>
      </c>
      <c r="K299" s="28">
        <v>0</v>
      </c>
      <c r="L299" s="1">
        <f t="shared" si="13"/>
        <v>0</v>
      </c>
      <c r="M299" s="29">
        <v>0</v>
      </c>
      <c r="N299" s="30" t="b">
        <v>0</v>
      </c>
      <c r="O299" s="31">
        <v>-86</v>
      </c>
      <c r="P299" s="26" t="b">
        <f t="shared" si="14"/>
        <v>0</v>
      </c>
    </row>
    <row r="300" spans="1:16" x14ac:dyDescent="0.25">
      <c r="A300" s="32">
        <v>299</v>
      </c>
      <c r="B300" s="33">
        <v>44693.488779012339</v>
      </c>
      <c r="C300" s="34" t="s">
        <v>18</v>
      </c>
      <c r="D300" s="35">
        <v>28318.45618374191</v>
      </c>
      <c r="E300" s="36">
        <v>13045.557080856828</v>
      </c>
      <c r="F300" s="37">
        <v>-362212.83031717472</v>
      </c>
      <c r="G300" s="38">
        <v>47511.84397421257</v>
      </c>
      <c r="H300" s="39">
        <v>12577</v>
      </c>
      <c r="I300" s="40">
        <v>-366209.6994908413</v>
      </c>
      <c r="J300" s="2">
        <f t="shared" si="12"/>
        <v>19611</v>
      </c>
      <c r="K300" s="41">
        <v>20500</v>
      </c>
      <c r="L300" s="2">
        <f t="shared" si="13"/>
        <v>889</v>
      </c>
      <c r="M300" s="42">
        <v>840</v>
      </c>
      <c r="N300" s="43" t="b">
        <v>1</v>
      </c>
      <c r="O300" s="44">
        <v>-73</v>
      </c>
      <c r="P300" s="39" t="b">
        <f t="shared" si="14"/>
        <v>0</v>
      </c>
    </row>
    <row r="301" spans="1:16" x14ac:dyDescent="0.25">
      <c r="A301" s="19">
        <v>300</v>
      </c>
      <c r="B301" s="20">
        <v>44693.488779012339</v>
      </c>
      <c r="C301" s="21" t="s">
        <v>17</v>
      </c>
      <c r="D301" s="22">
        <v>28318.45618374191</v>
      </c>
      <c r="E301" s="23">
        <v>13045.557080856828</v>
      </c>
      <c r="F301" s="24">
        <v>-362212.83031717472</v>
      </c>
      <c r="G301" s="25">
        <v>32876.488350740532</v>
      </c>
      <c r="H301" s="26">
        <v>12372</v>
      </c>
      <c r="I301" s="27">
        <v>-351732.9374828916</v>
      </c>
      <c r="J301" s="1">
        <f t="shared" si="12"/>
        <v>11448</v>
      </c>
      <c r="K301" s="28">
        <v>11250</v>
      </c>
      <c r="L301" s="1">
        <f t="shared" si="13"/>
        <v>-198</v>
      </c>
      <c r="M301" s="29">
        <v>870</v>
      </c>
      <c r="N301" s="30" t="b">
        <v>1</v>
      </c>
      <c r="O301" s="31">
        <v>-63</v>
      </c>
      <c r="P301" s="26" t="b">
        <f t="shared" si="14"/>
        <v>1</v>
      </c>
    </row>
    <row r="302" spans="1:16" x14ac:dyDescent="0.25">
      <c r="A302" s="32">
        <v>301</v>
      </c>
      <c r="B302" s="33">
        <v>44693.488779012339</v>
      </c>
      <c r="C302" s="34" t="s">
        <v>21</v>
      </c>
      <c r="D302" s="35">
        <v>28318.45618374191</v>
      </c>
      <c r="E302" s="36">
        <v>13045.557080856828</v>
      </c>
      <c r="F302" s="37">
        <v>-362212.83031717472</v>
      </c>
      <c r="G302" s="38">
        <v>74177.481073078248</v>
      </c>
      <c r="H302" s="39">
        <v>11187</v>
      </c>
      <c r="I302" s="40">
        <v>-356447.89152410487</v>
      </c>
      <c r="J302" s="2">
        <f t="shared" si="12"/>
        <v>46257</v>
      </c>
      <c r="K302" s="41">
        <v>0</v>
      </c>
      <c r="L302" s="2">
        <f t="shared" si="13"/>
        <v>0</v>
      </c>
      <c r="M302" s="42">
        <v>0</v>
      </c>
      <c r="N302" s="43" t="b">
        <v>0</v>
      </c>
      <c r="O302" s="44">
        <v>-91</v>
      </c>
      <c r="P302" s="39" t="b">
        <f t="shared" si="14"/>
        <v>0</v>
      </c>
    </row>
    <row r="303" spans="1:16" x14ac:dyDescent="0.25">
      <c r="A303" s="19">
        <v>302</v>
      </c>
      <c r="B303" s="20">
        <v>44693.488779012339</v>
      </c>
      <c r="C303" s="21" t="s">
        <v>16</v>
      </c>
      <c r="D303" s="22">
        <v>28318.45618374191</v>
      </c>
      <c r="E303" s="23">
        <v>13045.557080856828</v>
      </c>
      <c r="F303" s="24">
        <v>-362212.83031717472</v>
      </c>
      <c r="G303" s="25">
        <v>29805.999043266896</v>
      </c>
      <c r="H303" s="26">
        <v>11187</v>
      </c>
      <c r="I303" s="27">
        <v>-330864.9970057765</v>
      </c>
      <c r="J303" s="1">
        <f t="shared" si="12"/>
        <v>31438</v>
      </c>
      <c r="K303" s="28">
        <v>0</v>
      </c>
      <c r="L303" s="1">
        <f t="shared" si="13"/>
        <v>0</v>
      </c>
      <c r="M303" s="29">
        <v>0</v>
      </c>
      <c r="N303" s="30" t="b">
        <v>0</v>
      </c>
      <c r="O303" s="31">
        <v>-86</v>
      </c>
      <c r="P303" s="26" t="b">
        <f t="shared" si="14"/>
        <v>0</v>
      </c>
    </row>
    <row r="304" spans="1:16" x14ac:dyDescent="0.25">
      <c r="A304" s="32">
        <v>303</v>
      </c>
      <c r="B304" s="33">
        <v>44693.488779012339</v>
      </c>
      <c r="C304" s="34" t="s">
        <v>18</v>
      </c>
      <c r="D304" s="35">
        <v>28318.45618374191</v>
      </c>
      <c r="E304" s="36">
        <v>13045.557080856828</v>
      </c>
      <c r="F304" s="37">
        <v>-362212.83031717472</v>
      </c>
      <c r="G304" s="38">
        <v>47511.84397421257</v>
      </c>
      <c r="H304" s="39">
        <v>12577</v>
      </c>
      <c r="I304" s="40">
        <v>-366209.6994908413</v>
      </c>
      <c r="J304" s="2">
        <f t="shared" si="12"/>
        <v>19611</v>
      </c>
      <c r="K304" s="41">
        <v>20812</v>
      </c>
      <c r="L304" s="2">
        <f t="shared" si="13"/>
        <v>1201</v>
      </c>
      <c r="M304" s="42">
        <v>1230</v>
      </c>
      <c r="N304" s="43" t="b">
        <v>1</v>
      </c>
      <c r="O304" s="44">
        <v>-73</v>
      </c>
      <c r="P304" s="39" t="b">
        <f t="shared" si="14"/>
        <v>1</v>
      </c>
    </row>
    <row r="305" spans="1:16" x14ac:dyDescent="0.25">
      <c r="A305" s="19">
        <v>304</v>
      </c>
      <c r="B305" s="20">
        <v>44693.488779012339</v>
      </c>
      <c r="C305" s="21" t="s">
        <v>17</v>
      </c>
      <c r="D305" s="22">
        <v>28318.45618374191</v>
      </c>
      <c r="E305" s="23">
        <v>13045.557080856828</v>
      </c>
      <c r="F305" s="24">
        <v>-362212.83031717472</v>
      </c>
      <c r="G305" s="25">
        <v>32876.488350740532</v>
      </c>
      <c r="H305" s="26">
        <v>12372</v>
      </c>
      <c r="I305" s="27">
        <v>-351732.9374828916</v>
      </c>
      <c r="J305" s="1">
        <f t="shared" si="12"/>
        <v>11448</v>
      </c>
      <c r="K305" s="28">
        <v>10500</v>
      </c>
      <c r="L305" s="1">
        <f t="shared" si="13"/>
        <v>-948</v>
      </c>
      <c r="M305" s="29">
        <v>780</v>
      </c>
      <c r="N305" s="30" t="b">
        <v>1</v>
      </c>
      <c r="O305" s="31">
        <v>-63</v>
      </c>
      <c r="P305" s="26" t="b">
        <f t="shared" si="14"/>
        <v>0</v>
      </c>
    </row>
    <row r="306" spans="1:16" x14ac:dyDescent="0.25">
      <c r="A306" s="32">
        <v>305</v>
      </c>
      <c r="B306" s="33">
        <v>44693.488779012339</v>
      </c>
      <c r="C306" s="34" t="s">
        <v>21</v>
      </c>
      <c r="D306" s="35">
        <v>28318.45618374191</v>
      </c>
      <c r="E306" s="36">
        <v>13045.557080856828</v>
      </c>
      <c r="F306" s="37">
        <v>-362212.83031717472</v>
      </c>
      <c r="G306" s="38">
        <v>74177.481073078248</v>
      </c>
      <c r="H306" s="39">
        <v>11187</v>
      </c>
      <c r="I306" s="40">
        <v>-356447.89152410487</v>
      </c>
      <c r="J306" s="2">
        <f t="shared" si="12"/>
        <v>46257</v>
      </c>
      <c r="K306" s="41">
        <v>0</v>
      </c>
      <c r="L306" s="2">
        <f t="shared" si="13"/>
        <v>0</v>
      </c>
      <c r="M306" s="42">
        <v>0</v>
      </c>
      <c r="N306" s="43" t="b">
        <v>0</v>
      </c>
      <c r="O306" s="44">
        <v>-91</v>
      </c>
      <c r="P306" s="39" t="b">
        <f t="shared" si="14"/>
        <v>0</v>
      </c>
    </row>
    <row r="307" spans="1:16" x14ac:dyDescent="0.25">
      <c r="A307" s="19">
        <v>306</v>
      </c>
      <c r="B307" s="20">
        <v>44693.489074074074</v>
      </c>
      <c r="C307" s="21" t="s">
        <v>16</v>
      </c>
      <c r="D307" s="22">
        <v>26366.67695136309</v>
      </c>
      <c r="E307" s="23">
        <v>13006.631634961284</v>
      </c>
      <c r="F307" s="24">
        <v>-354652.12454722269</v>
      </c>
      <c r="G307" s="25">
        <v>29805.999043266896</v>
      </c>
      <c r="H307" s="26">
        <v>11187</v>
      </c>
      <c r="I307" s="27">
        <v>-330864.9970057765</v>
      </c>
      <c r="J307" s="1">
        <f t="shared" si="12"/>
        <v>24103</v>
      </c>
      <c r="K307" s="28">
        <v>0</v>
      </c>
      <c r="L307" s="1">
        <f t="shared" si="13"/>
        <v>0</v>
      </c>
      <c r="M307" s="29">
        <v>0</v>
      </c>
      <c r="N307" s="30" t="b">
        <v>0</v>
      </c>
      <c r="O307" s="31">
        <v>-87</v>
      </c>
      <c r="P307" s="26" t="b">
        <f t="shared" si="14"/>
        <v>0</v>
      </c>
    </row>
    <row r="308" spans="1:16" x14ac:dyDescent="0.25">
      <c r="A308" s="32">
        <v>307</v>
      </c>
      <c r="B308" s="33">
        <v>44693.489074074074</v>
      </c>
      <c r="C308" s="34" t="s">
        <v>18</v>
      </c>
      <c r="D308" s="35">
        <v>26366.67695136309</v>
      </c>
      <c r="E308" s="36">
        <v>13006.631634961284</v>
      </c>
      <c r="F308" s="37">
        <v>-354652.12454722269</v>
      </c>
      <c r="G308" s="38">
        <v>47511.84397421257</v>
      </c>
      <c r="H308" s="39">
        <v>12577</v>
      </c>
      <c r="I308" s="40">
        <v>-366209.6994908413</v>
      </c>
      <c r="J308" s="2">
        <f t="shared" si="12"/>
        <v>24101</v>
      </c>
      <c r="K308" s="41">
        <v>25937</v>
      </c>
      <c r="L308" s="2">
        <f t="shared" si="13"/>
        <v>1836</v>
      </c>
      <c r="M308" s="42">
        <v>540</v>
      </c>
      <c r="N308" s="43" t="b">
        <v>1</v>
      </c>
      <c r="O308" s="44">
        <v>-75</v>
      </c>
      <c r="P308" s="39" t="b">
        <f t="shared" si="14"/>
        <v>0</v>
      </c>
    </row>
    <row r="309" spans="1:16" x14ac:dyDescent="0.25">
      <c r="A309" s="19">
        <v>308</v>
      </c>
      <c r="B309" s="20">
        <v>44693.489074074074</v>
      </c>
      <c r="C309" s="21" t="s">
        <v>17</v>
      </c>
      <c r="D309" s="22">
        <v>26366.67695136309</v>
      </c>
      <c r="E309" s="23">
        <v>13006.631634961284</v>
      </c>
      <c r="F309" s="24">
        <v>-354652.12454722269</v>
      </c>
      <c r="G309" s="25">
        <v>32876.488350740532</v>
      </c>
      <c r="H309" s="26">
        <v>12372</v>
      </c>
      <c r="I309" s="27">
        <v>-351732.9374828916</v>
      </c>
      <c r="J309" s="1">
        <f t="shared" si="12"/>
        <v>7163</v>
      </c>
      <c r="K309" s="28">
        <v>8062</v>
      </c>
      <c r="L309" s="1">
        <f t="shared" si="13"/>
        <v>899</v>
      </c>
      <c r="M309" s="29">
        <v>645</v>
      </c>
      <c r="N309" s="30" t="b">
        <v>1</v>
      </c>
      <c r="O309" s="31">
        <v>-58</v>
      </c>
      <c r="P309" s="26" t="b">
        <f t="shared" si="14"/>
        <v>0</v>
      </c>
    </row>
    <row r="310" spans="1:16" x14ac:dyDescent="0.25">
      <c r="A310" s="32">
        <v>309</v>
      </c>
      <c r="B310" s="33">
        <v>44693.489074074074</v>
      </c>
      <c r="C310" s="34" t="s">
        <v>16</v>
      </c>
      <c r="D310" s="35">
        <v>26366.67695136309</v>
      </c>
      <c r="E310" s="36">
        <v>13006.631634961284</v>
      </c>
      <c r="F310" s="37">
        <v>-354652.12454722269</v>
      </c>
      <c r="G310" s="38">
        <v>29805.999043266896</v>
      </c>
      <c r="H310" s="39">
        <v>11187</v>
      </c>
      <c r="I310" s="40">
        <v>-330864.9970057765</v>
      </c>
      <c r="J310" s="2">
        <f t="shared" si="12"/>
        <v>24103</v>
      </c>
      <c r="K310" s="41">
        <v>0</v>
      </c>
      <c r="L310" s="2">
        <f t="shared" si="13"/>
        <v>0</v>
      </c>
      <c r="M310" s="42">
        <v>0</v>
      </c>
      <c r="N310" s="43" t="b">
        <v>0</v>
      </c>
      <c r="O310" s="44">
        <v>-87</v>
      </c>
      <c r="P310" s="39" t="b">
        <f t="shared" si="14"/>
        <v>0</v>
      </c>
    </row>
    <row r="311" spans="1:16" x14ac:dyDescent="0.25">
      <c r="A311" s="19">
        <v>310</v>
      </c>
      <c r="B311" s="20">
        <v>44693.489074074074</v>
      </c>
      <c r="C311" s="21" t="s">
        <v>18</v>
      </c>
      <c r="D311" s="22">
        <v>26366.67695136309</v>
      </c>
      <c r="E311" s="23">
        <v>13006.631634961284</v>
      </c>
      <c r="F311" s="24">
        <v>-354652.12454722269</v>
      </c>
      <c r="G311" s="25">
        <v>47511.84397421257</v>
      </c>
      <c r="H311" s="26">
        <v>12577</v>
      </c>
      <c r="I311" s="27">
        <v>-366209.6994908413</v>
      </c>
      <c r="J311" s="1">
        <f t="shared" si="12"/>
        <v>24101</v>
      </c>
      <c r="K311" s="28">
        <v>26375</v>
      </c>
      <c r="L311" s="1">
        <f t="shared" si="13"/>
        <v>2274</v>
      </c>
      <c r="M311" s="29">
        <v>945</v>
      </c>
      <c r="N311" s="30" t="b">
        <v>1</v>
      </c>
      <c r="O311" s="31">
        <v>-75</v>
      </c>
      <c r="P311" s="26" t="b">
        <f t="shared" si="14"/>
        <v>0</v>
      </c>
    </row>
    <row r="312" spans="1:16" x14ac:dyDescent="0.25">
      <c r="A312" s="32">
        <v>311</v>
      </c>
      <c r="B312" s="33">
        <v>44693.489074074074</v>
      </c>
      <c r="C312" s="34" t="s">
        <v>17</v>
      </c>
      <c r="D312" s="35">
        <v>26366.67695136309</v>
      </c>
      <c r="E312" s="36">
        <v>13006.631634961284</v>
      </c>
      <c r="F312" s="37">
        <v>-354652.12454722269</v>
      </c>
      <c r="G312" s="38">
        <v>32876.488350740532</v>
      </c>
      <c r="H312" s="39">
        <v>12372</v>
      </c>
      <c r="I312" s="40">
        <v>-351732.9374828916</v>
      </c>
      <c r="J312" s="2">
        <f t="shared" si="12"/>
        <v>7163</v>
      </c>
      <c r="K312" s="41">
        <v>7500</v>
      </c>
      <c r="L312" s="2">
        <f t="shared" si="13"/>
        <v>337</v>
      </c>
      <c r="M312" s="42">
        <v>810</v>
      </c>
      <c r="N312" s="43" t="b">
        <v>1</v>
      </c>
      <c r="O312" s="44">
        <v>-58</v>
      </c>
      <c r="P312" s="39" t="b">
        <f t="shared" si="14"/>
        <v>1</v>
      </c>
    </row>
    <row r="313" spans="1:16" x14ac:dyDescent="0.25">
      <c r="A313" s="19">
        <v>312</v>
      </c>
      <c r="B313" s="20">
        <v>44693.489074074074</v>
      </c>
      <c r="C313" s="21" t="s">
        <v>16</v>
      </c>
      <c r="D313" s="22">
        <v>26366.67695136309</v>
      </c>
      <c r="E313" s="23">
        <v>13006.631634961284</v>
      </c>
      <c r="F313" s="24">
        <v>-354652.12454722269</v>
      </c>
      <c r="G313" s="25">
        <v>29805.999043266896</v>
      </c>
      <c r="H313" s="26">
        <v>11187</v>
      </c>
      <c r="I313" s="27">
        <v>-330864.9970057765</v>
      </c>
      <c r="J313" s="1">
        <f t="shared" si="12"/>
        <v>24103</v>
      </c>
      <c r="K313" s="28">
        <v>0</v>
      </c>
      <c r="L313" s="1">
        <f t="shared" si="13"/>
        <v>0</v>
      </c>
      <c r="M313" s="29">
        <v>0</v>
      </c>
      <c r="N313" s="30" t="b">
        <v>0</v>
      </c>
      <c r="O313" s="31">
        <v>-87</v>
      </c>
      <c r="P313" s="26" t="b">
        <f t="shared" si="14"/>
        <v>0</v>
      </c>
    </row>
    <row r="314" spans="1:16" x14ac:dyDescent="0.25">
      <c r="A314" s="32">
        <v>313</v>
      </c>
      <c r="B314" s="33">
        <v>44693.489074074074</v>
      </c>
      <c r="C314" s="34" t="s">
        <v>18</v>
      </c>
      <c r="D314" s="35">
        <v>26366.67695136309</v>
      </c>
      <c r="E314" s="36">
        <v>13006.631634961284</v>
      </c>
      <c r="F314" s="37">
        <v>-354652.12454722269</v>
      </c>
      <c r="G314" s="38">
        <v>47511.84397421257</v>
      </c>
      <c r="H314" s="39">
        <v>12577</v>
      </c>
      <c r="I314" s="40">
        <v>-366209.6994908413</v>
      </c>
      <c r="J314" s="2">
        <f t="shared" si="12"/>
        <v>24101</v>
      </c>
      <c r="K314" s="41">
        <v>25312</v>
      </c>
      <c r="L314" s="2">
        <f t="shared" si="13"/>
        <v>1211</v>
      </c>
      <c r="M314" s="42">
        <v>825</v>
      </c>
      <c r="N314" s="43" t="b">
        <v>1</v>
      </c>
      <c r="O314" s="44">
        <v>-75</v>
      </c>
      <c r="P314" s="39" t="b">
        <f t="shared" si="14"/>
        <v>0</v>
      </c>
    </row>
    <row r="315" spans="1:16" x14ac:dyDescent="0.25">
      <c r="A315" s="19">
        <v>314</v>
      </c>
      <c r="B315" s="20">
        <v>44693.489074074074</v>
      </c>
      <c r="C315" s="21" t="s">
        <v>17</v>
      </c>
      <c r="D315" s="22">
        <v>26366.67695136309</v>
      </c>
      <c r="E315" s="23">
        <v>13006.631634961284</v>
      </c>
      <c r="F315" s="24">
        <v>-354652.12454722269</v>
      </c>
      <c r="G315" s="25">
        <v>32876.488350740532</v>
      </c>
      <c r="H315" s="26">
        <v>12372</v>
      </c>
      <c r="I315" s="27">
        <v>-351732.9374828916</v>
      </c>
      <c r="J315" s="1">
        <f t="shared" si="12"/>
        <v>7163</v>
      </c>
      <c r="K315" s="28">
        <v>7312</v>
      </c>
      <c r="L315" s="1">
        <f t="shared" si="13"/>
        <v>149</v>
      </c>
      <c r="M315" s="29">
        <v>690</v>
      </c>
      <c r="N315" s="30" t="b">
        <v>1</v>
      </c>
      <c r="O315" s="31">
        <v>-58</v>
      </c>
      <c r="P315" s="26" t="b">
        <f t="shared" si="14"/>
        <v>1</v>
      </c>
    </row>
    <row r="316" spans="1:16" x14ac:dyDescent="0.25">
      <c r="A316" s="32">
        <v>315</v>
      </c>
      <c r="B316" s="33">
        <v>44693.489074074074</v>
      </c>
      <c r="C316" s="34" t="s">
        <v>16</v>
      </c>
      <c r="D316" s="35">
        <v>26366.67695136309</v>
      </c>
      <c r="E316" s="36">
        <v>13006.631634961284</v>
      </c>
      <c r="F316" s="37">
        <v>-354652.12454722269</v>
      </c>
      <c r="G316" s="38">
        <v>29805.999043266896</v>
      </c>
      <c r="H316" s="39">
        <v>11187</v>
      </c>
      <c r="I316" s="40">
        <v>-330864.9970057765</v>
      </c>
      <c r="J316" s="2">
        <f t="shared" si="12"/>
        <v>24103</v>
      </c>
      <c r="K316" s="41">
        <v>0</v>
      </c>
      <c r="L316" s="2">
        <f t="shared" si="13"/>
        <v>0</v>
      </c>
      <c r="M316" s="42">
        <v>0</v>
      </c>
      <c r="N316" s="43" t="b">
        <v>0</v>
      </c>
      <c r="O316" s="44">
        <v>-87</v>
      </c>
      <c r="P316" s="39" t="b">
        <f t="shared" si="14"/>
        <v>0</v>
      </c>
    </row>
    <row r="317" spans="1:16" x14ac:dyDescent="0.25">
      <c r="A317" s="19">
        <v>316</v>
      </c>
      <c r="B317" s="20">
        <v>44693.489074074074</v>
      </c>
      <c r="C317" s="21" t="s">
        <v>18</v>
      </c>
      <c r="D317" s="22">
        <v>26366.67695136309</v>
      </c>
      <c r="E317" s="23">
        <v>13006.631634961284</v>
      </c>
      <c r="F317" s="24">
        <v>-354652.12454722269</v>
      </c>
      <c r="G317" s="25">
        <v>47511.84397421257</v>
      </c>
      <c r="H317" s="26">
        <v>12577</v>
      </c>
      <c r="I317" s="27">
        <v>-366209.6994908413</v>
      </c>
      <c r="J317" s="1">
        <f t="shared" si="12"/>
        <v>24101</v>
      </c>
      <c r="K317" s="28">
        <v>28500</v>
      </c>
      <c r="L317" s="1">
        <f t="shared" si="13"/>
        <v>4399</v>
      </c>
      <c r="M317" s="29">
        <v>885</v>
      </c>
      <c r="N317" s="30" t="b">
        <v>1</v>
      </c>
      <c r="O317" s="31">
        <v>-75</v>
      </c>
      <c r="P317" s="26" t="b">
        <f t="shared" si="14"/>
        <v>0</v>
      </c>
    </row>
    <row r="318" spans="1:16" x14ac:dyDescent="0.25">
      <c r="A318" s="32">
        <v>317</v>
      </c>
      <c r="B318" s="33">
        <v>44693.489074074074</v>
      </c>
      <c r="C318" s="34" t="s">
        <v>17</v>
      </c>
      <c r="D318" s="35">
        <v>26366.67695136309</v>
      </c>
      <c r="E318" s="36">
        <v>13006.631634961284</v>
      </c>
      <c r="F318" s="37">
        <v>-354652.12454722269</v>
      </c>
      <c r="G318" s="38">
        <v>32876.488350740532</v>
      </c>
      <c r="H318" s="39">
        <v>12372</v>
      </c>
      <c r="I318" s="40">
        <v>-351732.9374828916</v>
      </c>
      <c r="J318" s="2">
        <f t="shared" si="12"/>
        <v>7163</v>
      </c>
      <c r="K318" s="41">
        <v>7500</v>
      </c>
      <c r="L318" s="2">
        <f t="shared" si="13"/>
        <v>337</v>
      </c>
      <c r="M318" s="42">
        <v>600</v>
      </c>
      <c r="N318" s="43" t="b">
        <v>1</v>
      </c>
      <c r="O318" s="44">
        <v>-58</v>
      </c>
      <c r="P318" s="39" t="b">
        <f t="shared" si="14"/>
        <v>1</v>
      </c>
    </row>
    <row r="319" spans="1:16" x14ac:dyDescent="0.25">
      <c r="A319" s="19">
        <v>318</v>
      </c>
      <c r="B319" s="20">
        <v>44693.489074074074</v>
      </c>
      <c r="C319" s="21" t="s">
        <v>16</v>
      </c>
      <c r="D319" s="22">
        <v>26366.67695136309</v>
      </c>
      <c r="E319" s="23">
        <v>13006.631634961284</v>
      </c>
      <c r="F319" s="24">
        <v>-354652.12454722269</v>
      </c>
      <c r="G319" s="25">
        <v>29805.999043266896</v>
      </c>
      <c r="H319" s="26">
        <v>11187</v>
      </c>
      <c r="I319" s="27">
        <v>-330864.9970057765</v>
      </c>
      <c r="J319" s="1">
        <f t="shared" si="12"/>
        <v>24103</v>
      </c>
      <c r="K319" s="28">
        <v>0</v>
      </c>
      <c r="L319" s="1">
        <f t="shared" si="13"/>
        <v>0</v>
      </c>
      <c r="M319" s="29">
        <v>0</v>
      </c>
      <c r="N319" s="30" t="b">
        <v>0</v>
      </c>
      <c r="O319" s="31">
        <v>-87</v>
      </c>
      <c r="P319" s="26" t="b">
        <f t="shared" si="14"/>
        <v>0</v>
      </c>
    </row>
    <row r="320" spans="1:16" x14ac:dyDescent="0.25">
      <c r="A320" s="32">
        <v>319</v>
      </c>
      <c r="B320" s="33">
        <v>44693.489074074074</v>
      </c>
      <c r="C320" s="34" t="s">
        <v>18</v>
      </c>
      <c r="D320" s="35">
        <v>26366.67695136309</v>
      </c>
      <c r="E320" s="36">
        <v>13006.631634961284</v>
      </c>
      <c r="F320" s="37">
        <v>-354652.12454722269</v>
      </c>
      <c r="G320" s="38">
        <v>47511.84397421257</v>
      </c>
      <c r="H320" s="39">
        <v>12577</v>
      </c>
      <c r="I320" s="40">
        <v>-366209.6994908413</v>
      </c>
      <c r="J320" s="2">
        <f t="shared" si="12"/>
        <v>24101</v>
      </c>
      <c r="K320" s="41">
        <v>28625</v>
      </c>
      <c r="L320" s="2">
        <f t="shared" si="13"/>
        <v>4524</v>
      </c>
      <c r="M320" s="42">
        <v>870</v>
      </c>
      <c r="N320" s="43" t="b">
        <v>1</v>
      </c>
      <c r="O320" s="44">
        <v>-75</v>
      </c>
      <c r="P320" s="39" t="b">
        <f t="shared" si="14"/>
        <v>0</v>
      </c>
    </row>
    <row r="321" spans="1:16" x14ac:dyDescent="0.25">
      <c r="A321" s="19">
        <v>320</v>
      </c>
      <c r="B321" s="20">
        <v>44693.489074074074</v>
      </c>
      <c r="C321" s="21" t="s">
        <v>17</v>
      </c>
      <c r="D321" s="22">
        <v>26366.67695136309</v>
      </c>
      <c r="E321" s="23">
        <v>13006.631634961284</v>
      </c>
      <c r="F321" s="24">
        <v>-354652.12454722269</v>
      </c>
      <c r="G321" s="25">
        <v>32876.488350740532</v>
      </c>
      <c r="H321" s="26">
        <v>12372</v>
      </c>
      <c r="I321" s="27">
        <v>-351732.9374828916</v>
      </c>
      <c r="J321" s="1">
        <f t="shared" si="12"/>
        <v>7163</v>
      </c>
      <c r="K321" s="28">
        <v>7312</v>
      </c>
      <c r="L321" s="1">
        <f t="shared" si="13"/>
        <v>149</v>
      </c>
      <c r="M321" s="29">
        <v>615</v>
      </c>
      <c r="N321" s="30" t="b">
        <v>1</v>
      </c>
      <c r="O321" s="31">
        <v>-58</v>
      </c>
      <c r="P321" s="26" t="b">
        <f t="shared" si="14"/>
        <v>1</v>
      </c>
    </row>
    <row r="322" spans="1:16" x14ac:dyDescent="0.25">
      <c r="A322" s="32">
        <v>321</v>
      </c>
      <c r="B322" s="33">
        <v>44693.489602854934</v>
      </c>
      <c r="C322" s="34" t="s">
        <v>16</v>
      </c>
      <c r="D322" s="35">
        <v>35242.859103527102</v>
      </c>
      <c r="E322" s="36">
        <v>12805.806483407685</v>
      </c>
      <c r="F322" s="37">
        <v>-353411.67700704676</v>
      </c>
      <c r="G322" s="38">
        <v>29805.999043266896</v>
      </c>
      <c r="H322" s="39">
        <v>11187</v>
      </c>
      <c r="I322" s="40">
        <v>-330864.9970057765</v>
      </c>
      <c r="J322" s="2">
        <f t="shared" ref="J322:J356" si="15">ROUND(SQRT((G322-D322)^2+(H322-E322)^2+(I322-F322)^2),0)</f>
        <v>23249</v>
      </c>
      <c r="K322" s="41">
        <v>23062</v>
      </c>
      <c r="L322" s="2">
        <f t="shared" ref="L322:L356" si="16">ROUND(IF(N322,K322-J322,0),1)</f>
        <v>-187</v>
      </c>
      <c r="M322" s="42">
        <v>825</v>
      </c>
      <c r="N322" s="43" t="b">
        <v>1</v>
      </c>
      <c r="O322" s="44">
        <v>-64</v>
      </c>
      <c r="P322" s="39" t="b">
        <f t="shared" ref="P322:P385" si="17">ABS($L322)-$M322&lt;0</f>
        <v>1</v>
      </c>
    </row>
    <row r="323" spans="1:16" x14ac:dyDescent="0.25">
      <c r="A323" s="19">
        <v>322</v>
      </c>
      <c r="B323" s="20">
        <v>44693.489602854934</v>
      </c>
      <c r="C323" s="21" t="s">
        <v>18</v>
      </c>
      <c r="D323" s="22">
        <v>35242.859103527102</v>
      </c>
      <c r="E323" s="23">
        <v>12805.806483407685</v>
      </c>
      <c r="F323" s="24">
        <v>-353411.67700704676</v>
      </c>
      <c r="G323" s="25">
        <v>47511.84397421257</v>
      </c>
      <c r="H323" s="26">
        <v>12577</v>
      </c>
      <c r="I323" s="27">
        <v>-366209.6994908413</v>
      </c>
      <c r="J323" s="1">
        <f t="shared" si="15"/>
        <v>17730</v>
      </c>
      <c r="K323" s="28">
        <v>21250</v>
      </c>
      <c r="L323" s="1">
        <f t="shared" si="16"/>
        <v>3520</v>
      </c>
      <c r="M323" s="29">
        <v>2250</v>
      </c>
      <c r="N323" s="30" t="b">
        <v>1</v>
      </c>
      <c r="O323" s="31">
        <v>-64</v>
      </c>
      <c r="P323" s="26" t="b">
        <f t="shared" si="17"/>
        <v>0</v>
      </c>
    </row>
    <row r="324" spans="1:16" x14ac:dyDescent="0.25">
      <c r="A324" s="32">
        <v>323</v>
      </c>
      <c r="B324" s="33">
        <v>44693.489602854934</v>
      </c>
      <c r="C324" s="34" t="s">
        <v>17</v>
      </c>
      <c r="D324" s="35">
        <v>35242.859103527102</v>
      </c>
      <c r="E324" s="36">
        <v>12805.806483407685</v>
      </c>
      <c r="F324" s="37">
        <v>-353411.67700704676</v>
      </c>
      <c r="G324" s="38">
        <v>32876.488350740532</v>
      </c>
      <c r="H324" s="39">
        <v>12372</v>
      </c>
      <c r="I324" s="40">
        <v>-351732.9374828916</v>
      </c>
      <c r="J324" s="2">
        <f t="shared" si="15"/>
        <v>2934</v>
      </c>
      <c r="K324" s="41">
        <v>3000</v>
      </c>
      <c r="L324" s="2">
        <f t="shared" si="16"/>
        <v>66</v>
      </c>
      <c r="M324" s="42">
        <v>555</v>
      </c>
      <c r="N324" s="43" t="b">
        <v>1</v>
      </c>
      <c r="O324" s="44">
        <v>-50</v>
      </c>
      <c r="P324" s="39" t="b">
        <f t="shared" si="17"/>
        <v>1</v>
      </c>
    </row>
    <row r="325" spans="1:16" x14ac:dyDescent="0.25">
      <c r="A325" s="19">
        <v>324</v>
      </c>
      <c r="B325" s="20">
        <v>44693.489602854934</v>
      </c>
      <c r="C325" s="21" t="s">
        <v>21</v>
      </c>
      <c r="D325" s="22">
        <v>35242.859103527102</v>
      </c>
      <c r="E325" s="23">
        <v>12805.806483407685</v>
      </c>
      <c r="F325" s="24">
        <v>-353411.67700704676</v>
      </c>
      <c r="G325" s="25">
        <v>74177.481073078248</v>
      </c>
      <c r="H325" s="26">
        <v>11187</v>
      </c>
      <c r="I325" s="27">
        <v>-356447.89152410487</v>
      </c>
      <c r="J325" s="1">
        <f t="shared" si="15"/>
        <v>39086</v>
      </c>
      <c r="K325" s="28">
        <v>0</v>
      </c>
      <c r="L325" s="1">
        <f t="shared" si="16"/>
        <v>0</v>
      </c>
      <c r="M325" s="29">
        <v>0</v>
      </c>
      <c r="N325" s="30" t="b">
        <v>0</v>
      </c>
      <c r="O325" s="31">
        <v>-89</v>
      </c>
      <c r="P325" s="26" t="b">
        <f t="shared" si="17"/>
        <v>0</v>
      </c>
    </row>
    <row r="326" spans="1:16" x14ac:dyDescent="0.25">
      <c r="A326" s="32">
        <v>325</v>
      </c>
      <c r="B326" s="33">
        <v>44693.489602854934</v>
      </c>
      <c r="C326" s="34" t="s">
        <v>16</v>
      </c>
      <c r="D326" s="35">
        <v>35242.859103527102</v>
      </c>
      <c r="E326" s="36">
        <v>12805.806483407685</v>
      </c>
      <c r="F326" s="37">
        <v>-353411.67700704676</v>
      </c>
      <c r="G326" s="38">
        <v>29805.999043266896</v>
      </c>
      <c r="H326" s="39">
        <v>11187</v>
      </c>
      <c r="I326" s="40">
        <v>-330864.9970057765</v>
      </c>
      <c r="J326" s="2">
        <f t="shared" si="15"/>
        <v>23249</v>
      </c>
      <c r="K326" s="41">
        <v>24250</v>
      </c>
      <c r="L326" s="2">
        <f t="shared" si="16"/>
        <v>1001</v>
      </c>
      <c r="M326" s="42">
        <v>690</v>
      </c>
      <c r="N326" s="43" t="b">
        <v>1</v>
      </c>
      <c r="O326" s="44">
        <v>-64</v>
      </c>
      <c r="P326" s="39" t="b">
        <f t="shared" si="17"/>
        <v>0</v>
      </c>
    </row>
    <row r="327" spans="1:16" x14ac:dyDescent="0.25">
      <c r="A327" s="19">
        <v>326</v>
      </c>
      <c r="B327" s="20">
        <v>44693.489602854934</v>
      </c>
      <c r="C327" s="21" t="s">
        <v>18</v>
      </c>
      <c r="D327" s="22">
        <v>35242.859103527102</v>
      </c>
      <c r="E327" s="23">
        <v>12805.806483407685</v>
      </c>
      <c r="F327" s="24">
        <v>-353411.67700704676</v>
      </c>
      <c r="G327" s="25">
        <v>47511.84397421257</v>
      </c>
      <c r="H327" s="26">
        <v>12577</v>
      </c>
      <c r="I327" s="27">
        <v>-366209.6994908413</v>
      </c>
      <c r="J327" s="1">
        <f t="shared" si="15"/>
        <v>17730</v>
      </c>
      <c r="K327" s="28">
        <v>19187</v>
      </c>
      <c r="L327" s="1">
        <f t="shared" si="16"/>
        <v>1457</v>
      </c>
      <c r="M327" s="29">
        <v>570</v>
      </c>
      <c r="N327" s="30" t="b">
        <v>1</v>
      </c>
      <c r="O327" s="31">
        <v>-64</v>
      </c>
      <c r="P327" s="26" t="b">
        <f t="shared" si="17"/>
        <v>0</v>
      </c>
    </row>
    <row r="328" spans="1:16" x14ac:dyDescent="0.25">
      <c r="A328" s="32">
        <v>327</v>
      </c>
      <c r="B328" s="33">
        <v>44693.489602854934</v>
      </c>
      <c r="C328" s="34" t="s">
        <v>17</v>
      </c>
      <c r="D328" s="35">
        <v>35242.859103527102</v>
      </c>
      <c r="E328" s="36">
        <v>12805.806483407685</v>
      </c>
      <c r="F328" s="37">
        <v>-353411.67700704676</v>
      </c>
      <c r="G328" s="38">
        <v>32876.488350740532</v>
      </c>
      <c r="H328" s="39">
        <v>12372</v>
      </c>
      <c r="I328" s="40">
        <v>-351732.9374828916</v>
      </c>
      <c r="J328" s="2">
        <f t="shared" si="15"/>
        <v>2934</v>
      </c>
      <c r="K328" s="41">
        <v>2062</v>
      </c>
      <c r="L328" s="2">
        <f t="shared" si="16"/>
        <v>-872</v>
      </c>
      <c r="M328" s="42">
        <v>600</v>
      </c>
      <c r="N328" s="43" t="b">
        <v>1</v>
      </c>
      <c r="O328" s="44">
        <v>-50</v>
      </c>
      <c r="P328" s="39" t="b">
        <f t="shared" si="17"/>
        <v>0</v>
      </c>
    </row>
    <row r="329" spans="1:16" x14ac:dyDescent="0.25">
      <c r="A329" s="19">
        <v>328</v>
      </c>
      <c r="B329" s="20">
        <v>44693.489602854934</v>
      </c>
      <c r="C329" s="21" t="s">
        <v>21</v>
      </c>
      <c r="D329" s="53">
        <v>35242.859103527102</v>
      </c>
      <c r="E329" s="23">
        <v>12805.806483407685</v>
      </c>
      <c r="F329" s="24">
        <v>-353411.67700704676</v>
      </c>
      <c r="G329" s="25">
        <v>74177.481073078248</v>
      </c>
      <c r="H329" s="26">
        <v>11187</v>
      </c>
      <c r="I329" s="27">
        <v>-356447.89152410487</v>
      </c>
      <c r="J329" s="1">
        <f t="shared" si="15"/>
        <v>39086</v>
      </c>
      <c r="K329" s="28">
        <v>0</v>
      </c>
      <c r="L329" s="1">
        <f t="shared" si="16"/>
        <v>0</v>
      </c>
      <c r="M329" s="29">
        <v>0</v>
      </c>
      <c r="N329" s="30" t="b">
        <v>0</v>
      </c>
      <c r="O329" s="31">
        <v>-89</v>
      </c>
      <c r="P329" s="26" t="b">
        <f t="shared" si="17"/>
        <v>0</v>
      </c>
    </row>
    <row r="330" spans="1:16" x14ac:dyDescent="0.25">
      <c r="A330" s="32">
        <v>329</v>
      </c>
      <c r="B330" s="33">
        <v>44693.489602854934</v>
      </c>
      <c r="C330" s="34" t="s">
        <v>16</v>
      </c>
      <c r="D330" s="54">
        <v>35242.859103527102</v>
      </c>
      <c r="E330" s="36">
        <v>12805.806483407685</v>
      </c>
      <c r="F330" s="37">
        <v>-353411.67700704676</v>
      </c>
      <c r="G330" s="38">
        <v>29805.999043266896</v>
      </c>
      <c r="H330" s="39">
        <v>11187</v>
      </c>
      <c r="I330" s="40">
        <v>-330864.9970057765</v>
      </c>
      <c r="J330" s="2">
        <f t="shared" si="15"/>
        <v>23249</v>
      </c>
      <c r="K330" s="41">
        <v>24000</v>
      </c>
      <c r="L330" s="2">
        <f t="shared" si="16"/>
        <v>751</v>
      </c>
      <c r="M330" s="42">
        <v>600</v>
      </c>
      <c r="N330" s="43" t="b">
        <v>1</v>
      </c>
      <c r="O330" s="44">
        <v>-64</v>
      </c>
      <c r="P330" s="39" t="b">
        <f t="shared" si="17"/>
        <v>0</v>
      </c>
    </row>
    <row r="331" spans="1:16" x14ac:dyDescent="0.25">
      <c r="A331" s="19">
        <v>330</v>
      </c>
      <c r="B331" s="20">
        <v>44693.489602854934</v>
      </c>
      <c r="C331" s="21" t="s">
        <v>18</v>
      </c>
      <c r="D331" s="53">
        <v>35242.859103527102</v>
      </c>
      <c r="E331" s="23">
        <v>12805.806483407685</v>
      </c>
      <c r="F331" s="24">
        <v>-353411.67700704676</v>
      </c>
      <c r="G331" s="25">
        <v>47511.84397421257</v>
      </c>
      <c r="H331" s="26">
        <v>12577</v>
      </c>
      <c r="I331" s="27">
        <v>-366209.6994908413</v>
      </c>
      <c r="J331" s="1">
        <f t="shared" si="15"/>
        <v>17730</v>
      </c>
      <c r="K331" s="28">
        <v>18875</v>
      </c>
      <c r="L331" s="1">
        <f t="shared" si="16"/>
        <v>1145</v>
      </c>
      <c r="M331" s="29">
        <v>720</v>
      </c>
      <c r="N331" s="30" t="b">
        <v>1</v>
      </c>
      <c r="O331" s="31">
        <v>-64</v>
      </c>
      <c r="P331" s="26" t="b">
        <f t="shared" si="17"/>
        <v>0</v>
      </c>
    </row>
    <row r="332" spans="1:16" x14ac:dyDescent="0.25">
      <c r="A332" s="32">
        <v>331</v>
      </c>
      <c r="B332" s="33">
        <v>44693.489602854934</v>
      </c>
      <c r="C332" s="34" t="s">
        <v>17</v>
      </c>
      <c r="D332" s="54">
        <v>35242.859103527102</v>
      </c>
      <c r="E332" s="36">
        <v>12805.806483407685</v>
      </c>
      <c r="F332" s="37">
        <v>-353411.67700704676</v>
      </c>
      <c r="G332" s="38">
        <v>32876.488350740532</v>
      </c>
      <c r="H332" s="39">
        <v>12372</v>
      </c>
      <c r="I332" s="40">
        <v>-351732.9374828916</v>
      </c>
      <c r="J332" s="2">
        <f t="shared" si="15"/>
        <v>2934</v>
      </c>
      <c r="K332" s="41">
        <v>2812</v>
      </c>
      <c r="L332" s="2">
        <f t="shared" si="16"/>
        <v>-122</v>
      </c>
      <c r="M332" s="42">
        <v>615</v>
      </c>
      <c r="N332" s="43" t="b">
        <v>1</v>
      </c>
      <c r="O332" s="44">
        <v>-50</v>
      </c>
      <c r="P332" s="39" t="b">
        <f t="shared" si="17"/>
        <v>1</v>
      </c>
    </row>
    <row r="333" spans="1:16" x14ac:dyDescent="0.25">
      <c r="A333" s="19">
        <v>332</v>
      </c>
      <c r="B333" s="20">
        <v>44693.489602854934</v>
      </c>
      <c r="C333" s="21" t="s">
        <v>21</v>
      </c>
      <c r="D333" s="53">
        <v>35242.859103527102</v>
      </c>
      <c r="E333" s="23">
        <v>12805.806483407685</v>
      </c>
      <c r="F333" s="24">
        <v>-353411.67700704676</v>
      </c>
      <c r="G333" s="25">
        <v>74177.481073078248</v>
      </c>
      <c r="H333" s="26">
        <v>11187</v>
      </c>
      <c r="I333" s="27">
        <v>-356447.89152410487</v>
      </c>
      <c r="J333" s="1">
        <f t="shared" si="15"/>
        <v>39086</v>
      </c>
      <c r="K333" s="28">
        <v>0</v>
      </c>
      <c r="L333" s="1">
        <f t="shared" si="16"/>
        <v>0</v>
      </c>
      <c r="M333" s="29">
        <v>0</v>
      </c>
      <c r="N333" s="30" t="b">
        <v>0</v>
      </c>
      <c r="O333" s="31">
        <v>-89</v>
      </c>
      <c r="P333" s="26" t="b">
        <f t="shared" si="17"/>
        <v>0</v>
      </c>
    </row>
    <row r="334" spans="1:16" x14ac:dyDescent="0.25">
      <c r="A334" s="32">
        <v>333</v>
      </c>
      <c r="B334" s="33">
        <v>44693.489602854934</v>
      </c>
      <c r="C334" s="34" t="s">
        <v>16</v>
      </c>
      <c r="D334" s="54">
        <v>35242.859103527102</v>
      </c>
      <c r="E334" s="36">
        <v>12805.806483407685</v>
      </c>
      <c r="F334" s="37">
        <v>-353411.67700704676</v>
      </c>
      <c r="G334" s="38">
        <v>29805.999043266896</v>
      </c>
      <c r="H334" s="39">
        <v>11187</v>
      </c>
      <c r="I334" s="40">
        <v>-330864.9970057765</v>
      </c>
      <c r="J334" s="2">
        <f t="shared" si="15"/>
        <v>23249</v>
      </c>
      <c r="K334" s="41">
        <v>23062</v>
      </c>
      <c r="L334" s="2">
        <f t="shared" si="16"/>
        <v>-187</v>
      </c>
      <c r="M334" s="42">
        <v>450</v>
      </c>
      <c r="N334" s="43" t="b">
        <v>1</v>
      </c>
      <c r="O334" s="44">
        <v>-64</v>
      </c>
      <c r="P334" s="39" t="b">
        <f t="shared" si="17"/>
        <v>1</v>
      </c>
    </row>
    <row r="335" spans="1:16" x14ac:dyDescent="0.25">
      <c r="A335" s="19">
        <v>334</v>
      </c>
      <c r="B335" s="20">
        <v>44693.489602854934</v>
      </c>
      <c r="C335" s="21" t="s">
        <v>18</v>
      </c>
      <c r="D335" s="53">
        <v>35242.859103527102</v>
      </c>
      <c r="E335" s="23">
        <v>12805.806483407685</v>
      </c>
      <c r="F335" s="24">
        <v>-353411.67700704676</v>
      </c>
      <c r="G335" s="25">
        <v>47511.84397421257</v>
      </c>
      <c r="H335" s="26">
        <v>12577</v>
      </c>
      <c r="I335" s="27">
        <v>-366209.6994908413</v>
      </c>
      <c r="J335" s="1">
        <f t="shared" si="15"/>
        <v>17730</v>
      </c>
      <c r="K335" s="28">
        <v>18750</v>
      </c>
      <c r="L335" s="1">
        <f t="shared" si="16"/>
        <v>1020</v>
      </c>
      <c r="M335" s="29">
        <v>540</v>
      </c>
      <c r="N335" s="30" t="b">
        <v>1</v>
      </c>
      <c r="O335" s="31">
        <v>-64</v>
      </c>
      <c r="P335" s="26" t="b">
        <f t="shared" si="17"/>
        <v>0</v>
      </c>
    </row>
    <row r="336" spans="1:16" x14ac:dyDescent="0.25">
      <c r="A336" s="32">
        <v>335</v>
      </c>
      <c r="B336" s="33">
        <v>44693.489602854934</v>
      </c>
      <c r="C336" s="34" t="s">
        <v>17</v>
      </c>
      <c r="D336" s="54">
        <v>35242.859103527102</v>
      </c>
      <c r="E336" s="36">
        <v>12805.806483407685</v>
      </c>
      <c r="F336" s="37">
        <v>-353411.67700704676</v>
      </c>
      <c r="G336" s="38">
        <v>32876.488350740532</v>
      </c>
      <c r="H336" s="39">
        <v>12372</v>
      </c>
      <c r="I336" s="40">
        <v>-351732.9374828916</v>
      </c>
      <c r="J336" s="2">
        <f t="shared" si="15"/>
        <v>2934</v>
      </c>
      <c r="K336" s="41">
        <v>3125</v>
      </c>
      <c r="L336" s="2">
        <f t="shared" si="16"/>
        <v>191</v>
      </c>
      <c r="M336" s="42">
        <v>660</v>
      </c>
      <c r="N336" s="43" t="b">
        <v>1</v>
      </c>
      <c r="O336" s="44">
        <v>-50</v>
      </c>
      <c r="P336" s="39" t="b">
        <f t="shared" si="17"/>
        <v>1</v>
      </c>
    </row>
    <row r="337" spans="1:16" x14ac:dyDescent="0.25">
      <c r="A337" s="19">
        <v>336</v>
      </c>
      <c r="B337" s="20">
        <v>44693.489602854934</v>
      </c>
      <c r="C337" s="21" t="s">
        <v>21</v>
      </c>
      <c r="D337" s="53">
        <v>35242.859103527102</v>
      </c>
      <c r="E337" s="23">
        <v>12805.806483407685</v>
      </c>
      <c r="F337" s="24">
        <v>-353411.67700704676</v>
      </c>
      <c r="G337" s="25">
        <v>74177.481073078248</v>
      </c>
      <c r="H337" s="26">
        <v>11187</v>
      </c>
      <c r="I337" s="27">
        <v>-356447.89152410487</v>
      </c>
      <c r="J337" s="1">
        <f t="shared" si="15"/>
        <v>39086</v>
      </c>
      <c r="K337" s="28">
        <v>0</v>
      </c>
      <c r="L337" s="1">
        <f t="shared" si="16"/>
        <v>0</v>
      </c>
      <c r="M337" s="29">
        <v>0</v>
      </c>
      <c r="N337" s="30" t="b">
        <v>0</v>
      </c>
      <c r="O337" s="31">
        <v>-89</v>
      </c>
      <c r="P337" s="26" t="b">
        <f t="shared" si="17"/>
        <v>0</v>
      </c>
    </row>
    <row r="338" spans="1:16" x14ac:dyDescent="0.25">
      <c r="A338" s="32">
        <v>337</v>
      </c>
      <c r="B338" s="33">
        <v>44693.489602854934</v>
      </c>
      <c r="C338" s="34" t="s">
        <v>16</v>
      </c>
      <c r="D338" s="54">
        <v>35242.859103527102</v>
      </c>
      <c r="E338" s="36">
        <v>12805.806483407685</v>
      </c>
      <c r="F338" s="37">
        <v>-353411.67700704676</v>
      </c>
      <c r="G338" s="38">
        <v>29805.999043266896</v>
      </c>
      <c r="H338" s="39">
        <v>11187</v>
      </c>
      <c r="I338" s="40">
        <v>-330864.9970057765</v>
      </c>
      <c r="J338" s="2">
        <f t="shared" si="15"/>
        <v>23249</v>
      </c>
      <c r="K338" s="41">
        <v>22937</v>
      </c>
      <c r="L338" s="2">
        <f t="shared" si="16"/>
        <v>-312</v>
      </c>
      <c r="M338" s="42">
        <v>480</v>
      </c>
      <c r="N338" s="43" t="b">
        <v>1</v>
      </c>
      <c r="O338" s="44">
        <v>-64</v>
      </c>
      <c r="P338" s="39" t="b">
        <f t="shared" si="17"/>
        <v>1</v>
      </c>
    </row>
    <row r="339" spans="1:16" x14ac:dyDescent="0.25">
      <c r="A339" s="19">
        <v>338</v>
      </c>
      <c r="B339" s="20">
        <v>44693.489602854934</v>
      </c>
      <c r="C339" s="21" t="s">
        <v>18</v>
      </c>
      <c r="D339" s="53">
        <v>35242.859103527102</v>
      </c>
      <c r="E339" s="23">
        <v>12805.806483407685</v>
      </c>
      <c r="F339" s="24">
        <v>-353411.67700704676</v>
      </c>
      <c r="G339" s="25">
        <v>47511.84397421257</v>
      </c>
      <c r="H339" s="26">
        <v>12577</v>
      </c>
      <c r="I339" s="27">
        <v>-366209.6994908413</v>
      </c>
      <c r="J339" s="1">
        <f t="shared" si="15"/>
        <v>17730</v>
      </c>
      <c r="K339" s="28">
        <v>18000</v>
      </c>
      <c r="L339" s="1">
        <f t="shared" si="16"/>
        <v>270</v>
      </c>
      <c r="M339" s="29">
        <v>585</v>
      </c>
      <c r="N339" s="30" t="b">
        <v>1</v>
      </c>
      <c r="O339" s="31">
        <v>-64</v>
      </c>
      <c r="P339" s="26" t="b">
        <f t="shared" si="17"/>
        <v>1</v>
      </c>
    </row>
    <row r="340" spans="1:16" x14ac:dyDescent="0.25">
      <c r="A340" s="32">
        <v>339</v>
      </c>
      <c r="B340" s="33">
        <v>44693.489602854934</v>
      </c>
      <c r="C340" s="34" t="s">
        <v>17</v>
      </c>
      <c r="D340" s="54">
        <v>35242.859103527102</v>
      </c>
      <c r="E340" s="36">
        <v>12805.806483407685</v>
      </c>
      <c r="F340" s="37">
        <v>-353411.67700704676</v>
      </c>
      <c r="G340" s="38">
        <v>32876.488350740532</v>
      </c>
      <c r="H340" s="39">
        <v>12372</v>
      </c>
      <c r="I340" s="40">
        <v>-351732.9374828916</v>
      </c>
      <c r="J340" s="2">
        <f t="shared" si="15"/>
        <v>2934</v>
      </c>
      <c r="K340" s="41">
        <v>3250</v>
      </c>
      <c r="L340" s="2">
        <f t="shared" si="16"/>
        <v>316</v>
      </c>
      <c r="M340" s="42">
        <v>690</v>
      </c>
      <c r="N340" s="43" t="b">
        <v>1</v>
      </c>
      <c r="O340" s="44">
        <v>-50</v>
      </c>
      <c r="P340" s="39" t="b">
        <f t="shared" si="17"/>
        <v>1</v>
      </c>
    </row>
    <row r="341" spans="1:16" x14ac:dyDescent="0.25">
      <c r="A341" s="19">
        <v>340</v>
      </c>
      <c r="B341" s="20">
        <v>44693.489602854934</v>
      </c>
      <c r="C341" s="21" t="s">
        <v>21</v>
      </c>
      <c r="D341" s="53">
        <v>35242.859103527102</v>
      </c>
      <c r="E341" s="23">
        <v>12805.806483407685</v>
      </c>
      <c r="F341" s="24">
        <v>-353411.67700704676</v>
      </c>
      <c r="G341" s="25">
        <v>74177.481073078248</v>
      </c>
      <c r="H341" s="26">
        <v>11187</v>
      </c>
      <c r="I341" s="27">
        <v>-356447.89152410487</v>
      </c>
      <c r="J341" s="1">
        <f t="shared" si="15"/>
        <v>39086</v>
      </c>
      <c r="K341" s="28">
        <v>0</v>
      </c>
      <c r="L341" s="1">
        <f t="shared" si="16"/>
        <v>0</v>
      </c>
      <c r="M341" s="29">
        <v>0</v>
      </c>
      <c r="N341" s="30" t="b">
        <v>0</v>
      </c>
      <c r="O341" s="31">
        <v>-89</v>
      </c>
      <c r="P341" s="26" t="b">
        <f t="shared" si="17"/>
        <v>0</v>
      </c>
    </row>
    <row r="342" spans="1:16" x14ac:dyDescent="0.25">
      <c r="A342" s="32">
        <v>341</v>
      </c>
      <c r="B342" s="33">
        <v>44693.490122569441</v>
      </c>
      <c r="C342" s="34" t="s">
        <v>16</v>
      </c>
      <c r="D342" s="54">
        <v>24490.267493922634</v>
      </c>
      <c r="E342" s="36">
        <v>12870.626982002344</v>
      </c>
      <c r="F342" s="37">
        <v>-344229.40555634256</v>
      </c>
      <c r="G342" s="38">
        <v>29805.999043266896</v>
      </c>
      <c r="H342" s="39">
        <v>11187</v>
      </c>
      <c r="I342" s="40">
        <v>-330864.9970057765</v>
      </c>
      <c r="J342" s="2">
        <f t="shared" si="15"/>
        <v>14481</v>
      </c>
      <c r="K342" s="41">
        <v>27437</v>
      </c>
      <c r="L342" s="2">
        <f t="shared" si="16"/>
        <v>12956</v>
      </c>
      <c r="M342" s="42">
        <v>630</v>
      </c>
      <c r="N342" s="43" t="b">
        <v>1</v>
      </c>
      <c r="O342" s="44">
        <v>-72</v>
      </c>
      <c r="P342" s="39" t="b">
        <f t="shared" si="17"/>
        <v>0</v>
      </c>
    </row>
    <row r="343" spans="1:16" x14ac:dyDescent="0.25">
      <c r="A343" s="19">
        <v>342</v>
      </c>
      <c r="B343" s="20">
        <v>44693.490122569441</v>
      </c>
      <c r="C343" s="21" t="s">
        <v>18</v>
      </c>
      <c r="D343" s="53">
        <v>24490.267493922634</v>
      </c>
      <c r="E343" s="23">
        <v>12870.626982002344</v>
      </c>
      <c r="F343" s="24">
        <v>-344229.40555634256</v>
      </c>
      <c r="G343" s="25">
        <v>47511.84397421257</v>
      </c>
      <c r="H343" s="26">
        <v>12577</v>
      </c>
      <c r="I343" s="27">
        <v>-366209.6994908413</v>
      </c>
      <c r="J343" s="1">
        <f t="shared" si="15"/>
        <v>31831</v>
      </c>
      <c r="K343" s="28">
        <v>37937</v>
      </c>
      <c r="L343" s="1">
        <f t="shared" si="16"/>
        <v>6106</v>
      </c>
      <c r="M343" s="29">
        <v>1005</v>
      </c>
      <c r="N343" s="30" t="b">
        <v>1</v>
      </c>
      <c r="O343" s="31">
        <v>-83</v>
      </c>
      <c r="P343" s="26" t="b">
        <f t="shared" si="17"/>
        <v>0</v>
      </c>
    </row>
    <row r="344" spans="1:16" x14ac:dyDescent="0.25">
      <c r="A344" s="32">
        <v>343</v>
      </c>
      <c r="B344" s="33">
        <v>44693.490122569441</v>
      </c>
      <c r="C344" s="34" t="s">
        <v>17</v>
      </c>
      <c r="D344" s="54">
        <v>24490.267493922634</v>
      </c>
      <c r="E344" s="36">
        <v>12870.626982002344</v>
      </c>
      <c r="F344" s="37">
        <v>-344229.40555634256</v>
      </c>
      <c r="G344" s="38">
        <v>32876.488350740532</v>
      </c>
      <c r="H344" s="39">
        <v>12372</v>
      </c>
      <c r="I344" s="40">
        <v>-351732.9374828916</v>
      </c>
      <c r="J344" s="2">
        <f t="shared" si="15"/>
        <v>11264</v>
      </c>
      <c r="K344" s="41">
        <v>18750</v>
      </c>
      <c r="L344" s="2">
        <f t="shared" si="16"/>
        <v>7486</v>
      </c>
      <c r="M344" s="42">
        <v>600</v>
      </c>
      <c r="N344" s="43" t="b">
        <v>1</v>
      </c>
      <c r="O344" s="44">
        <v>-66</v>
      </c>
      <c r="P344" s="39" t="b">
        <f t="shared" si="17"/>
        <v>0</v>
      </c>
    </row>
    <row r="345" spans="1:16" x14ac:dyDescent="0.25">
      <c r="A345" s="19">
        <v>344</v>
      </c>
      <c r="B345" s="20">
        <v>44693.490122569441</v>
      </c>
      <c r="C345" s="21" t="s">
        <v>16</v>
      </c>
      <c r="D345" s="53">
        <v>24490.267493922634</v>
      </c>
      <c r="E345" s="23">
        <v>12870.626982002344</v>
      </c>
      <c r="F345" s="24">
        <v>-344229.40555634256</v>
      </c>
      <c r="G345" s="25">
        <v>29805.999043266896</v>
      </c>
      <c r="H345" s="26">
        <v>11187</v>
      </c>
      <c r="I345" s="27">
        <v>-330864.9970057765</v>
      </c>
      <c r="J345" s="1">
        <f t="shared" si="15"/>
        <v>14481</v>
      </c>
      <c r="K345" s="28">
        <v>26687</v>
      </c>
      <c r="L345" s="1">
        <f t="shared" si="16"/>
        <v>12206</v>
      </c>
      <c r="M345" s="29">
        <v>525</v>
      </c>
      <c r="N345" s="30" t="b">
        <v>1</v>
      </c>
      <c r="O345" s="31">
        <v>-72</v>
      </c>
      <c r="P345" s="26" t="b">
        <f t="shared" si="17"/>
        <v>0</v>
      </c>
    </row>
    <row r="346" spans="1:16" x14ac:dyDescent="0.25">
      <c r="A346" s="32">
        <v>345</v>
      </c>
      <c r="B346" s="33">
        <v>44693.490122569441</v>
      </c>
      <c r="C346" s="34" t="s">
        <v>18</v>
      </c>
      <c r="D346" s="54">
        <v>24490.267493922634</v>
      </c>
      <c r="E346" s="36">
        <v>12870.626982002344</v>
      </c>
      <c r="F346" s="37">
        <v>-344229.40555634256</v>
      </c>
      <c r="G346" s="38">
        <v>47511.84397421257</v>
      </c>
      <c r="H346" s="39">
        <v>12577</v>
      </c>
      <c r="I346" s="40">
        <v>-366209.6994908413</v>
      </c>
      <c r="J346" s="2">
        <f t="shared" si="15"/>
        <v>31831</v>
      </c>
      <c r="K346" s="41">
        <v>37625</v>
      </c>
      <c r="L346" s="2">
        <f t="shared" si="16"/>
        <v>5794</v>
      </c>
      <c r="M346" s="42">
        <v>225</v>
      </c>
      <c r="N346" s="43" t="b">
        <v>1</v>
      </c>
      <c r="O346" s="44">
        <v>-83</v>
      </c>
      <c r="P346" s="39" t="b">
        <f t="shared" si="17"/>
        <v>0</v>
      </c>
    </row>
    <row r="347" spans="1:16" x14ac:dyDescent="0.25">
      <c r="A347" s="19">
        <v>346</v>
      </c>
      <c r="B347" s="20">
        <v>44693.490122569441</v>
      </c>
      <c r="C347" s="21" t="s">
        <v>17</v>
      </c>
      <c r="D347" s="53">
        <v>24490.267493922634</v>
      </c>
      <c r="E347" s="23">
        <v>12870.626982002344</v>
      </c>
      <c r="F347" s="24">
        <v>-344229.40555634256</v>
      </c>
      <c r="G347" s="25">
        <v>32876.488350740532</v>
      </c>
      <c r="H347" s="26">
        <v>12372</v>
      </c>
      <c r="I347" s="27">
        <v>-351732.9374828916</v>
      </c>
      <c r="J347" s="1">
        <f t="shared" si="15"/>
        <v>11264</v>
      </c>
      <c r="K347" s="28">
        <v>18875</v>
      </c>
      <c r="L347" s="1">
        <f t="shared" si="16"/>
        <v>7611</v>
      </c>
      <c r="M347" s="29">
        <v>540</v>
      </c>
      <c r="N347" s="30" t="b">
        <v>1</v>
      </c>
      <c r="O347" s="31">
        <v>-66</v>
      </c>
      <c r="P347" s="26" t="b">
        <f t="shared" si="17"/>
        <v>0</v>
      </c>
    </row>
    <row r="348" spans="1:16" x14ac:dyDescent="0.25">
      <c r="A348" s="32">
        <v>347</v>
      </c>
      <c r="B348" s="33">
        <v>44693.490122569441</v>
      </c>
      <c r="C348" s="34" t="s">
        <v>16</v>
      </c>
      <c r="D348" s="54">
        <v>24490.267493922634</v>
      </c>
      <c r="E348" s="36">
        <v>12870.626982002344</v>
      </c>
      <c r="F348" s="37">
        <v>-344229.40555634256</v>
      </c>
      <c r="G348" s="38">
        <v>29805.999043266896</v>
      </c>
      <c r="H348" s="39">
        <v>11187</v>
      </c>
      <c r="I348" s="40">
        <v>-330864.9970057765</v>
      </c>
      <c r="J348" s="2">
        <f t="shared" si="15"/>
        <v>14481</v>
      </c>
      <c r="K348" s="41">
        <v>25500</v>
      </c>
      <c r="L348" s="2">
        <f t="shared" si="16"/>
        <v>11019</v>
      </c>
      <c r="M348" s="42">
        <v>600</v>
      </c>
      <c r="N348" s="43" t="b">
        <v>1</v>
      </c>
      <c r="O348" s="44">
        <v>-72</v>
      </c>
      <c r="P348" s="39" t="b">
        <f t="shared" si="17"/>
        <v>0</v>
      </c>
    </row>
    <row r="349" spans="1:16" x14ac:dyDescent="0.25">
      <c r="A349" s="19">
        <v>348</v>
      </c>
      <c r="B349" s="20">
        <v>44693.490122569441</v>
      </c>
      <c r="C349" s="21" t="s">
        <v>18</v>
      </c>
      <c r="D349" s="53">
        <v>24490.267493922634</v>
      </c>
      <c r="E349" s="23">
        <v>12870.626982002344</v>
      </c>
      <c r="F349" s="24">
        <v>-344229.40555634256</v>
      </c>
      <c r="G349" s="25">
        <v>47511.84397421257</v>
      </c>
      <c r="H349" s="26">
        <v>12577</v>
      </c>
      <c r="I349" s="27">
        <v>-366209.6994908413</v>
      </c>
      <c r="J349" s="1">
        <f t="shared" si="15"/>
        <v>31831</v>
      </c>
      <c r="K349" s="28">
        <v>40312</v>
      </c>
      <c r="L349" s="1">
        <f t="shared" si="16"/>
        <v>8481</v>
      </c>
      <c r="M349" s="29">
        <v>2145</v>
      </c>
      <c r="N349" s="30" t="b">
        <v>1</v>
      </c>
      <c r="O349" s="31">
        <v>-83</v>
      </c>
      <c r="P349" s="26" t="b">
        <f t="shared" si="17"/>
        <v>0</v>
      </c>
    </row>
    <row r="350" spans="1:16" x14ac:dyDescent="0.25">
      <c r="A350" s="32">
        <v>349</v>
      </c>
      <c r="B350" s="33">
        <v>44693.490122569441</v>
      </c>
      <c r="C350" s="34" t="s">
        <v>17</v>
      </c>
      <c r="D350" s="54">
        <v>24490.267493922634</v>
      </c>
      <c r="E350" s="36">
        <v>12870.626982002344</v>
      </c>
      <c r="F350" s="37">
        <v>-344229.40555634256</v>
      </c>
      <c r="G350" s="38">
        <v>32876.488350740532</v>
      </c>
      <c r="H350" s="39">
        <v>12372</v>
      </c>
      <c r="I350" s="40">
        <v>-351732.9374828916</v>
      </c>
      <c r="J350" s="2">
        <f t="shared" si="15"/>
        <v>11264</v>
      </c>
      <c r="K350" s="41">
        <v>18750</v>
      </c>
      <c r="L350" s="2">
        <f t="shared" si="16"/>
        <v>7486</v>
      </c>
      <c r="M350" s="42">
        <v>615</v>
      </c>
      <c r="N350" s="43" t="b">
        <v>1</v>
      </c>
      <c r="O350" s="44">
        <v>-66</v>
      </c>
      <c r="P350" s="39" t="b">
        <f t="shared" si="17"/>
        <v>0</v>
      </c>
    </row>
    <row r="351" spans="1:16" x14ac:dyDescent="0.25">
      <c r="A351" s="19">
        <v>350</v>
      </c>
      <c r="B351" s="20">
        <v>44693.490122569441</v>
      </c>
      <c r="C351" s="21" t="s">
        <v>16</v>
      </c>
      <c r="D351" s="53">
        <v>24490.267493922634</v>
      </c>
      <c r="E351" s="23">
        <v>12870.626982002344</v>
      </c>
      <c r="F351" s="24">
        <v>-344229.40555634256</v>
      </c>
      <c r="G351" s="25">
        <v>29805.999043266896</v>
      </c>
      <c r="H351" s="26">
        <v>11187</v>
      </c>
      <c r="I351" s="27">
        <v>-330864.9970057765</v>
      </c>
      <c r="J351" s="1">
        <f t="shared" si="15"/>
        <v>14481</v>
      </c>
      <c r="K351" s="28">
        <v>26062</v>
      </c>
      <c r="L351" s="1">
        <f t="shared" si="16"/>
        <v>11581</v>
      </c>
      <c r="M351" s="29">
        <v>615</v>
      </c>
      <c r="N351" s="30" t="b">
        <v>1</v>
      </c>
      <c r="O351" s="31">
        <v>-72</v>
      </c>
      <c r="P351" s="26" t="b">
        <f t="shared" si="17"/>
        <v>0</v>
      </c>
    </row>
    <row r="352" spans="1:16" x14ac:dyDescent="0.25">
      <c r="A352" s="32">
        <v>351</v>
      </c>
      <c r="B352" s="33">
        <v>44693.490122569441</v>
      </c>
      <c r="C352" s="34" t="s">
        <v>18</v>
      </c>
      <c r="D352" s="54">
        <v>24490.267493922634</v>
      </c>
      <c r="E352" s="36">
        <v>12870.626982002344</v>
      </c>
      <c r="F352" s="37">
        <v>-344229.40555634256</v>
      </c>
      <c r="G352" s="38">
        <v>47511.84397421257</v>
      </c>
      <c r="H352" s="39">
        <v>12577</v>
      </c>
      <c r="I352" s="40">
        <v>-366209.6994908413</v>
      </c>
      <c r="J352" s="2">
        <f t="shared" si="15"/>
        <v>31831</v>
      </c>
      <c r="K352" s="41">
        <v>43187</v>
      </c>
      <c r="L352" s="2">
        <f t="shared" si="16"/>
        <v>11356</v>
      </c>
      <c r="M352" s="42">
        <v>270</v>
      </c>
      <c r="N352" s="43" t="b">
        <v>1</v>
      </c>
      <c r="O352" s="44">
        <v>-83</v>
      </c>
      <c r="P352" s="39" t="b">
        <f t="shared" si="17"/>
        <v>0</v>
      </c>
    </row>
    <row r="353" spans="1:16" x14ac:dyDescent="0.25">
      <c r="A353" s="19">
        <v>352</v>
      </c>
      <c r="B353" s="20">
        <v>44693.490122569441</v>
      </c>
      <c r="C353" s="21" t="s">
        <v>17</v>
      </c>
      <c r="D353" s="53">
        <v>24490.267493922634</v>
      </c>
      <c r="E353" s="23">
        <v>12870.626982002344</v>
      </c>
      <c r="F353" s="24">
        <v>-344229.40555634256</v>
      </c>
      <c r="G353" s="25">
        <v>32876.488350740532</v>
      </c>
      <c r="H353" s="26">
        <v>12372</v>
      </c>
      <c r="I353" s="27">
        <v>-351732.9374828916</v>
      </c>
      <c r="J353" s="1">
        <f t="shared" si="15"/>
        <v>11264</v>
      </c>
      <c r="K353" s="28">
        <v>19312</v>
      </c>
      <c r="L353" s="1">
        <f t="shared" si="16"/>
        <v>8048</v>
      </c>
      <c r="M353" s="29">
        <v>645</v>
      </c>
      <c r="N353" s="30" t="b">
        <v>1</v>
      </c>
      <c r="O353" s="31">
        <v>-66</v>
      </c>
      <c r="P353" s="26" t="b">
        <f t="shared" si="17"/>
        <v>0</v>
      </c>
    </row>
    <row r="354" spans="1:16" x14ac:dyDescent="0.25">
      <c r="A354" s="32">
        <v>353</v>
      </c>
      <c r="B354" s="33">
        <v>44693.490122569441</v>
      </c>
      <c r="C354" s="34" t="s">
        <v>16</v>
      </c>
      <c r="D354" s="54">
        <v>24490.267493922634</v>
      </c>
      <c r="E354" s="36">
        <v>12870.626982002344</v>
      </c>
      <c r="F354" s="37">
        <v>-344229.40555634256</v>
      </c>
      <c r="G354" s="38">
        <v>29805.999043266896</v>
      </c>
      <c r="H354" s="39">
        <v>11187</v>
      </c>
      <c r="I354" s="40">
        <v>-330864.9970057765</v>
      </c>
      <c r="J354" s="2">
        <f t="shared" si="15"/>
        <v>14481</v>
      </c>
      <c r="K354" s="41">
        <v>26375</v>
      </c>
      <c r="L354" s="2">
        <f t="shared" si="16"/>
        <v>11894</v>
      </c>
      <c r="M354" s="42">
        <v>810</v>
      </c>
      <c r="N354" s="43" t="b">
        <v>1</v>
      </c>
      <c r="O354" s="44">
        <v>-72</v>
      </c>
      <c r="P354" s="39" t="b">
        <f t="shared" si="17"/>
        <v>0</v>
      </c>
    </row>
    <row r="355" spans="1:16" x14ac:dyDescent="0.25">
      <c r="A355" s="19">
        <v>354</v>
      </c>
      <c r="B355" s="20">
        <v>44693.490122569441</v>
      </c>
      <c r="C355" s="21" t="s">
        <v>18</v>
      </c>
      <c r="D355" s="53">
        <v>24490.267493922634</v>
      </c>
      <c r="E355" s="23">
        <v>12870.626982002344</v>
      </c>
      <c r="F355" s="24">
        <v>-344229.40555634256</v>
      </c>
      <c r="G355" s="25">
        <v>47511.84397421257</v>
      </c>
      <c r="H355" s="26">
        <v>12577</v>
      </c>
      <c r="I355" s="27">
        <v>-366209.6994908413</v>
      </c>
      <c r="J355" s="1">
        <f t="shared" si="15"/>
        <v>31831</v>
      </c>
      <c r="K355" s="28">
        <v>41812</v>
      </c>
      <c r="L355" s="1">
        <f t="shared" si="16"/>
        <v>9981</v>
      </c>
      <c r="M355" s="29">
        <v>1590</v>
      </c>
      <c r="N355" s="30" t="b">
        <v>1</v>
      </c>
      <c r="O355" s="31">
        <v>-83</v>
      </c>
      <c r="P355" s="26" t="b">
        <f t="shared" si="17"/>
        <v>0</v>
      </c>
    </row>
    <row r="356" spans="1:16" x14ac:dyDescent="0.25">
      <c r="A356" s="32">
        <v>355</v>
      </c>
      <c r="B356" s="33">
        <v>44693.490122569441</v>
      </c>
      <c r="C356" s="34" t="s">
        <v>17</v>
      </c>
      <c r="D356" s="54">
        <v>24490.267493922634</v>
      </c>
      <c r="E356" s="36">
        <v>12870.626982002344</v>
      </c>
      <c r="F356" s="37">
        <v>-344229.40555634256</v>
      </c>
      <c r="G356" s="38">
        <v>32876.488350740532</v>
      </c>
      <c r="H356" s="39">
        <v>12372</v>
      </c>
      <c r="I356" s="40">
        <v>-351732.9374828916</v>
      </c>
      <c r="J356" s="2">
        <f t="shared" si="15"/>
        <v>11264</v>
      </c>
      <c r="K356" s="41">
        <v>19312</v>
      </c>
      <c r="L356" s="2">
        <f t="shared" si="16"/>
        <v>8048</v>
      </c>
      <c r="M356" s="42">
        <v>540</v>
      </c>
      <c r="N356" s="43" t="b">
        <v>1</v>
      </c>
      <c r="O356" s="44">
        <v>-66</v>
      </c>
      <c r="P356" s="39" t="b">
        <f t="shared" si="17"/>
        <v>0</v>
      </c>
    </row>
    <row r="357" spans="1:16" x14ac:dyDescent="0.25">
      <c r="A357" s="19">
        <v>356</v>
      </c>
      <c r="B357" s="20">
        <v>44694.531214467592</v>
      </c>
      <c r="C357" s="21" t="s">
        <v>16</v>
      </c>
      <c r="D357" s="53">
        <v>36599.543522651598</v>
      </c>
      <c r="E357" s="23">
        <v>12703.39323370403</v>
      </c>
      <c r="F357" s="24">
        <v>-327858.87498218042</v>
      </c>
      <c r="G357" s="45">
        <v>29805.999043266896</v>
      </c>
      <c r="H357" s="46">
        <v>11187</v>
      </c>
      <c r="I357" s="47">
        <v>-330864.9970057765</v>
      </c>
      <c r="J357" s="1">
        <f>ROUND(SQRT((G357-D357)^2+(H357-E357)^2+(I357-F357)^2),0)</f>
        <v>7582</v>
      </c>
      <c r="K357" s="28">
        <v>7000</v>
      </c>
      <c r="L357" s="1">
        <f>ROUND(IF(N357,K357-J357,0),1)</f>
        <v>-582</v>
      </c>
      <c r="M357" s="29">
        <v>675</v>
      </c>
      <c r="N357" s="30" t="b">
        <v>1</v>
      </c>
      <c r="O357" s="31">
        <v>-49</v>
      </c>
      <c r="P357" s="48" t="b">
        <f t="shared" si="17"/>
        <v>1</v>
      </c>
    </row>
    <row r="358" spans="1:16" x14ac:dyDescent="0.25">
      <c r="A358" s="32">
        <v>357</v>
      </c>
      <c r="B358" s="33">
        <v>44694.531214467592</v>
      </c>
      <c r="C358" s="34" t="s">
        <v>19</v>
      </c>
      <c r="D358" s="54">
        <v>36599.543522651598</v>
      </c>
      <c r="E358" s="36">
        <v>12703.39323370403</v>
      </c>
      <c r="F358" s="37">
        <v>-327858.87498218042</v>
      </c>
      <c r="G358" s="49">
        <v>66962.713641439259</v>
      </c>
      <c r="H358" s="50">
        <v>11187</v>
      </c>
      <c r="I358" s="51">
        <v>-324977.11831615516</v>
      </c>
      <c r="J358" s="2">
        <f t="shared" ref="J358:J421" si="18">ROUND(SQRT((G358-D358)^2+(H358-E358)^2+(I358-F358)^2),0)</f>
        <v>30537</v>
      </c>
      <c r="K358" s="41">
        <v>28937</v>
      </c>
      <c r="L358" s="2">
        <f t="shared" ref="L358:L421" si="19">ROUND(IF(N358,K358-J358,0),1)</f>
        <v>-1600</v>
      </c>
      <c r="M358" s="42">
        <v>0</v>
      </c>
      <c r="N358" s="43" t="b">
        <v>1</v>
      </c>
      <c r="O358" s="44">
        <v>-87</v>
      </c>
      <c r="P358" s="52" t="b">
        <f t="shared" si="17"/>
        <v>0</v>
      </c>
    </row>
    <row r="359" spans="1:16" x14ac:dyDescent="0.25">
      <c r="A359" s="19">
        <v>358</v>
      </c>
      <c r="B359" s="20">
        <v>44694.531214467592</v>
      </c>
      <c r="C359" s="21" t="s">
        <v>17</v>
      </c>
      <c r="D359" s="53">
        <v>36599.543522651598</v>
      </c>
      <c r="E359" s="23">
        <v>12703.39323370403</v>
      </c>
      <c r="F359" s="24">
        <v>-327858.87498218042</v>
      </c>
      <c r="G359" s="45">
        <v>32876.488350740532</v>
      </c>
      <c r="H359" s="46">
        <v>12372</v>
      </c>
      <c r="I359" s="47">
        <v>-351732.9374828916</v>
      </c>
      <c r="J359" s="1">
        <f t="shared" si="18"/>
        <v>24165</v>
      </c>
      <c r="K359" s="28">
        <v>25750</v>
      </c>
      <c r="L359" s="1">
        <f t="shared" si="19"/>
        <v>1585</v>
      </c>
      <c r="M359" s="29">
        <v>765</v>
      </c>
      <c r="N359" s="30" t="b">
        <v>1</v>
      </c>
      <c r="O359" s="31">
        <v>-73</v>
      </c>
      <c r="P359" s="48" t="b">
        <f t="shared" si="17"/>
        <v>0</v>
      </c>
    </row>
    <row r="360" spans="1:16" x14ac:dyDescent="0.25">
      <c r="A360" s="32">
        <v>359</v>
      </c>
      <c r="B360" s="33">
        <v>44694.531214467592</v>
      </c>
      <c r="C360" s="34" t="s">
        <v>16</v>
      </c>
      <c r="D360" s="54">
        <v>36599.543522651598</v>
      </c>
      <c r="E360" s="36">
        <v>12703.39323370403</v>
      </c>
      <c r="F360" s="37">
        <v>-327858.87498218042</v>
      </c>
      <c r="G360" s="49">
        <v>29805.999043266896</v>
      </c>
      <c r="H360" s="50">
        <v>11187</v>
      </c>
      <c r="I360" s="51">
        <v>-330864.9970057765</v>
      </c>
      <c r="J360" s="2">
        <f t="shared" si="18"/>
        <v>7582</v>
      </c>
      <c r="K360" s="41">
        <v>6875</v>
      </c>
      <c r="L360" s="2">
        <f t="shared" si="19"/>
        <v>-707</v>
      </c>
      <c r="M360" s="42">
        <v>720</v>
      </c>
      <c r="N360" s="43" t="b">
        <v>1</v>
      </c>
      <c r="O360" s="44">
        <v>-49</v>
      </c>
      <c r="P360" s="52" t="b">
        <f t="shared" si="17"/>
        <v>1</v>
      </c>
    </row>
    <row r="361" spans="1:16" x14ac:dyDescent="0.25">
      <c r="A361" s="19">
        <v>360</v>
      </c>
      <c r="B361" s="20">
        <v>44694.531214467592</v>
      </c>
      <c r="C361" s="21" t="s">
        <v>19</v>
      </c>
      <c r="D361" s="53">
        <v>36599.543522651598</v>
      </c>
      <c r="E361" s="23">
        <v>12703.39323370403</v>
      </c>
      <c r="F361" s="24">
        <v>-327858.87498218042</v>
      </c>
      <c r="G361" s="45">
        <v>66962.713641439259</v>
      </c>
      <c r="H361" s="46">
        <v>11187</v>
      </c>
      <c r="I361" s="47">
        <v>-324977.11831615516</v>
      </c>
      <c r="J361" s="1">
        <f t="shared" si="18"/>
        <v>30537</v>
      </c>
      <c r="K361" s="28">
        <v>0</v>
      </c>
      <c r="L361" s="1">
        <f t="shared" si="19"/>
        <v>0</v>
      </c>
      <c r="M361" s="29">
        <v>0</v>
      </c>
      <c r="N361" s="30" t="b">
        <v>0</v>
      </c>
      <c r="O361" s="31">
        <v>-87</v>
      </c>
      <c r="P361" s="48" t="b">
        <f t="shared" si="17"/>
        <v>0</v>
      </c>
    </row>
    <row r="362" spans="1:16" x14ac:dyDescent="0.25">
      <c r="A362" s="32">
        <v>361</v>
      </c>
      <c r="B362" s="33">
        <v>44694.531214467592</v>
      </c>
      <c r="C362" s="34" t="s">
        <v>17</v>
      </c>
      <c r="D362" s="54">
        <v>36599.543522651598</v>
      </c>
      <c r="E362" s="36">
        <v>12703.39323370403</v>
      </c>
      <c r="F362" s="37">
        <v>-327858.87498218042</v>
      </c>
      <c r="G362" s="49">
        <v>32876.488350740532</v>
      </c>
      <c r="H362" s="50">
        <v>12372</v>
      </c>
      <c r="I362" s="51">
        <v>-351732.9374828916</v>
      </c>
      <c r="J362" s="2">
        <f t="shared" si="18"/>
        <v>24165</v>
      </c>
      <c r="K362" s="41">
        <v>24750</v>
      </c>
      <c r="L362" s="2">
        <f t="shared" si="19"/>
        <v>585</v>
      </c>
      <c r="M362" s="42">
        <v>630</v>
      </c>
      <c r="N362" s="43" t="b">
        <v>1</v>
      </c>
      <c r="O362" s="44">
        <v>-73</v>
      </c>
      <c r="P362" s="52" t="b">
        <f t="shared" si="17"/>
        <v>1</v>
      </c>
    </row>
    <row r="363" spans="1:16" x14ac:dyDescent="0.25">
      <c r="A363" s="19">
        <v>362</v>
      </c>
      <c r="B363" s="20">
        <v>44694.531214467592</v>
      </c>
      <c r="C363" s="21" t="s">
        <v>16</v>
      </c>
      <c r="D363" s="53">
        <v>36599.543522651598</v>
      </c>
      <c r="E363" s="23">
        <v>12703.39323370403</v>
      </c>
      <c r="F363" s="24">
        <v>-327858.87498218042</v>
      </c>
      <c r="G363" s="45">
        <v>29805.999043266896</v>
      </c>
      <c r="H363" s="46">
        <v>11187</v>
      </c>
      <c r="I363" s="47">
        <v>-330864.9970057765</v>
      </c>
      <c r="J363" s="1">
        <f t="shared" si="18"/>
        <v>7582</v>
      </c>
      <c r="K363" s="28">
        <v>7187</v>
      </c>
      <c r="L363" s="1">
        <f t="shared" si="19"/>
        <v>-395</v>
      </c>
      <c r="M363" s="29">
        <v>630</v>
      </c>
      <c r="N363" s="30" t="b">
        <v>1</v>
      </c>
      <c r="O363" s="31">
        <v>-49</v>
      </c>
      <c r="P363" s="48" t="b">
        <f t="shared" si="17"/>
        <v>1</v>
      </c>
    </row>
    <row r="364" spans="1:16" x14ac:dyDescent="0.25">
      <c r="A364" s="32">
        <v>363</v>
      </c>
      <c r="B364" s="33">
        <v>44694.531214467592</v>
      </c>
      <c r="C364" s="34" t="s">
        <v>19</v>
      </c>
      <c r="D364" s="54">
        <v>36599.543522651598</v>
      </c>
      <c r="E364" s="36">
        <v>12703.39323370403</v>
      </c>
      <c r="F364" s="37">
        <v>-327858.87498218042</v>
      </c>
      <c r="G364" s="49">
        <v>66962.713641439259</v>
      </c>
      <c r="H364" s="50">
        <v>11187</v>
      </c>
      <c r="I364" s="51">
        <v>-324977.11831615516</v>
      </c>
      <c r="J364" s="2">
        <f t="shared" si="18"/>
        <v>30537</v>
      </c>
      <c r="K364" s="41">
        <v>0</v>
      </c>
      <c r="L364" s="2">
        <f t="shared" si="19"/>
        <v>0</v>
      </c>
      <c r="M364" s="42">
        <v>0</v>
      </c>
      <c r="N364" s="43" t="b">
        <v>0</v>
      </c>
      <c r="O364" s="44">
        <v>-87</v>
      </c>
      <c r="P364" s="52" t="b">
        <f t="shared" si="17"/>
        <v>0</v>
      </c>
    </row>
    <row r="365" spans="1:16" x14ac:dyDescent="0.25">
      <c r="A365" s="19">
        <v>364</v>
      </c>
      <c r="B365" s="20">
        <v>44694.531214467592</v>
      </c>
      <c r="C365" s="21" t="s">
        <v>17</v>
      </c>
      <c r="D365" s="53">
        <v>36599.543522651598</v>
      </c>
      <c r="E365" s="23">
        <v>12703.39323370403</v>
      </c>
      <c r="F365" s="24">
        <v>-327858.87498218042</v>
      </c>
      <c r="G365" s="45">
        <v>32876.488350740532</v>
      </c>
      <c r="H365" s="46">
        <v>12372</v>
      </c>
      <c r="I365" s="47">
        <v>-351732.9374828916</v>
      </c>
      <c r="J365" s="1">
        <f t="shared" si="18"/>
        <v>24165</v>
      </c>
      <c r="K365" s="28">
        <v>25500</v>
      </c>
      <c r="L365" s="1">
        <f t="shared" si="19"/>
        <v>1335</v>
      </c>
      <c r="M365" s="29">
        <v>630</v>
      </c>
      <c r="N365" s="30" t="b">
        <v>1</v>
      </c>
      <c r="O365" s="31">
        <v>-73</v>
      </c>
      <c r="P365" s="48" t="b">
        <f t="shared" si="17"/>
        <v>0</v>
      </c>
    </row>
    <row r="366" spans="1:16" x14ac:dyDescent="0.25">
      <c r="A366" s="32">
        <v>365</v>
      </c>
      <c r="B366" s="33">
        <v>44694.531214467592</v>
      </c>
      <c r="C366" s="34" t="s">
        <v>16</v>
      </c>
      <c r="D366" s="54">
        <v>36599.543522651598</v>
      </c>
      <c r="E366" s="36">
        <v>12703.39323370403</v>
      </c>
      <c r="F366" s="37">
        <v>-327858.87498218042</v>
      </c>
      <c r="G366" s="49">
        <v>29805.999043266896</v>
      </c>
      <c r="H366" s="50">
        <v>11187</v>
      </c>
      <c r="I366" s="51">
        <v>-330864.9970057765</v>
      </c>
      <c r="J366" s="2">
        <f t="shared" si="18"/>
        <v>7582</v>
      </c>
      <c r="K366" s="41">
        <v>6437</v>
      </c>
      <c r="L366" s="2">
        <f t="shared" si="19"/>
        <v>-1145</v>
      </c>
      <c r="M366" s="42">
        <v>780</v>
      </c>
      <c r="N366" s="43" t="b">
        <v>1</v>
      </c>
      <c r="O366" s="44">
        <v>-49</v>
      </c>
      <c r="P366" s="52" t="b">
        <f t="shared" si="17"/>
        <v>0</v>
      </c>
    </row>
    <row r="367" spans="1:16" x14ac:dyDescent="0.25">
      <c r="A367" s="19">
        <v>366</v>
      </c>
      <c r="B367" s="20">
        <v>44694.531214467592</v>
      </c>
      <c r="C367" s="21" t="s">
        <v>19</v>
      </c>
      <c r="D367" s="53">
        <v>36599.543522651598</v>
      </c>
      <c r="E367" s="23">
        <v>12703.39323370403</v>
      </c>
      <c r="F367" s="24">
        <v>-327858.87498218042</v>
      </c>
      <c r="G367" s="45">
        <v>66962.713641439259</v>
      </c>
      <c r="H367" s="46">
        <v>11187</v>
      </c>
      <c r="I367" s="47">
        <v>-324977.11831615516</v>
      </c>
      <c r="J367" s="1">
        <f t="shared" si="18"/>
        <v>30537</v>
      </c>
      <c r="K367" s="28">
        <v>0</v>
      </c>
      <c r="L367" s="1">
        <f t="shared" si="19"/>
        <v>0</v>
      </c>
      <c r="M367" s="29">
        <v>0</v>
      </c>
      <c r="N367" s="30" t="b">
        <v>0</v>
      </c>
      <c r="O367" s="31">
        <v>-87</v>
      </c>
      <c r="P367" s="48" t="b">
        <f t="shared" si="17"/>
        <v>0</v>
      </c>
    </row>
    <row r="368" spans="1:16" x14ac:dyDescent="0.25">
      <c r="A368" s="32">
        <v>367</v>
      </c>
      <c r="B368" s="33">
        <v>44694.531214467592</v>
      </c>
      <c r="C368" s="34" t="s">
        <v>17</v>
      </c>
      <c r="D368" s="54">
        <v>36599.543522651598</v>
      </c>
      <c r="E368" s="36">
        <v>12703.39323370403</v>
      </c>
      <c r="F368" s="37">
        <v>-327858.87498218042</v>
      </c>
      <c r="G368" s="49">
        <v>32876.488350740532</v>
      </c>
      <c r="H368" s="50">
        <v>12372</v>
      </c>
      <c r="I368" s="51">
        <v>-351732.9374828916</v>
      </c>
      <c r="J368" s="2">
        <f t="shared" si="18"/>
        <v>24165</v>
      </c>
      <c r="K368" s="41">
        <v>25500</v>
      </c>
      <c r="L368" s="2">
        <f t="shared" si="19"/>
        <v>1335</v>
      </c>
      <c r="M368" s="42">
        <v>600</v>
      </c>
      <c r="N368" s="43" t="b">
        <v>1</v>
      </c>
      <c r="O368" s="44">
        <v>-73</v>
      </c>
      <c r="P368" s="52" t="b">
        <f t="shared" si="17"/>
        <v>0</v>
      </c>
    </row>
    <row r="369" spans="1:16" x14ac:dyDescent="0.25">
      <c r="A369" s="19">
        <v>368</v>
      </c>
      <c r="B369" s="20">
        <v>44694.531214467592</v>
      </c>
      <c r="C369" s="21" t="s">
        <v>16</v>
      </c>
      <c r="D369" s="53">
        <v>36599.543522651598</v>
      </c>
      <c r="E369" s="23">
        <v>12703.39323370403</v>
      </c>
      <c r="F369" s="24">
        <v>-327858.87498218042</v>
      </c>
      <c r="G369" s="45">
        <v>29805.999043266896</v>
      </c>
      <c r="H369" s="46">
        <v>11187</v>
      </c>
      <c r="I369" s="47">
        <v>-330864.9970057765</v>
      </c>
      <c r="J369" s="1">
        <f t="shared" si="18"/>
        <v>7582</v>
      </c>
      <c r="K369" s="28">
        <v>6750</v>
      </c>
      <c r="L369" s="1">
        <f t="shared" si="19"/>
        <v>-832</v>
      </c>
      <c r="M369" s="29">
        <v>615</v>
      </c>
      <c r="N369" s="30" t="b">
        <v>1</v>
      </c>
      <c r="O369" s="31">
        <v>-49</v>
      </c>
      <c r="P369" s="48" t="b">
        <f t="shared" si="17"/>
        <v>0</v>
      </c>
    </row>
    <row r="370" spans="1:16" x14ac:dyDescent="0.25">
      <c r="A370" s="32">
        <v>369</v>
      </c>
      <c r="B370" s="33">
        <v>44694.531214467592</v>
      </c>
      <c r="C370" s="34" t="s">
        <v>19</v>
      </c>
      <c r="D370" s="54">
        <v>36599.543522651598</v>
      </c>
      <c r="E370" s="36">
        <v>12703.39323370403</v>
      </c>
      <c r="F370" s="37">
        <v>-327858.87498218042</v>
      </c>
      <c r="G370" s="49">
        <v>66962.713641439259</v>
      </c>
      <c r="H370" s="50">
        <v>11187</v>
      </c>
      <c r="I370" s="51">
        <v>-324977.11831615516</v>
      </c>
      <c r="J370" s="2">
        <f t="shared" si="18"/>
        <v>30537</v>
      </c>
      <c r="K370" s="41">
        <v>0</v>
      </c>
      <c r="L370" s="2">
        <f t="shared" si="19"/>
        <v>0</v>
      </c>
      <c r="M370" s="42">
        <v>0</v>
      </c>
      <c r="N370" s="43" t="b">
        <v>0</v>
      </c>
      <c r="O370" s="44">
        <v>-87</v>
      </c>
      <c r="P370" s="52" t="b">
        <f t="shared" si="17"/>
        <v>0</v>
      </c>
    </row>
    <row r="371" spans="1:16" x14ac:dyDescent="0.25">
      <c r="A371" s="19">
        <v>370</v>
      </c>
      <c r="B371" s="20">
        <v>44694.531214467592</v>
      </c>
      <c r="C371" s="21" t="s">
        <v>17</v>
      </c>
      <c r="D371" s="53">
        <v>36599.543522651598</v>
      </c>
      <c r="E371" s="23">
        <v>12703.39323370403</v>
      </c>
      <c r="F371" s="24">
        <v>-327858.87498218042</v>
      </c>
      <c r="G371" s="45">
        <v>32876.488350740532</v>
      </c>
      <c r="H371" s="46">
        <v>12372</v>
      </c>
      <c r="I371" s="47">
        <v>-351732.9374828916</v>
      </c>
      <c r="J371" s="1">
        <f t="shared" si="18"/>
        <v>24165</v>
      </c>
      <c r="K371" s="28">
        <v>25000</v>
      </c>
      <c r="L371" s="1">
        <f t="shared" si="19"/>
        <v>835</v>
      </c>
      <c r="M371" s="29">
        <v>705</v>
      </c>
      <c r="N371" s="30" t="b">
        <v>1</v>
      </c>
      <c r="O371" s="31">
        <v>-73</v>
      </c>
      <c r="P371" s="48" t="b">
        <f t="shared" si="17"/>
        <v>0</v>
      </c>
    </row>
    <row r="372" spans="1:16" x14ac:dyDescent="0.25">
      <c r="A372" s="32">
        <v>371</v>
      </c>
      <c r="B372" s="33">
        <v>44694.550908564815</v>
      </c>
      <c r="C372" s="34" t="s">
        <v>16</v>
      </c>
      <c r="D372" s="54">
        <v>19438.975255460475</v>
      </c>
      <c r="E372" s="36">
        <v>16348.214193457841</v>
      </c>
      <c r="F372" s="37">
        <v>-324658.97225469648</v>
      </c>
      <c r="G372" s="49">
        <v>29805.999043266896</v>
      </c>
      <c r="H372" s="50">
        <v>11187</v>
      </c>
      <c r="I372" s="51">
        <v>-330864.9970057765</v>
      </c>
      <c r="J372" s="2">
        <f t="shared" si="18"/>
        <v>13139</v>
      </c>
      <c r="K372" s="41">
        <v>0</v>
      </c>
      <c r="L372" s="2">
        <f t="shared" si="19"/>
        <v>0</v>
      </c>
      <c r="M372" s="42">
        <v>0</v>
      </c>
      <c r="N372" s="43" t="b">
        <v>0</v>
      </c>
      <c r="O372" s="44">
        <v>-90</v>
      </c>
      <c r="P372" s="52" t="b">
        <f t="shared" si="17"/>
        <v>0</v>
      </c>
    </row>
    <row r="373" spans="1:16" x14ac:dyDescent="0.25">
      <c r="A373" s="19">
        <v>372</v>
      </c>
      <c r="B373" s="20">
        <v>44694.550908564815</v>
      </c>
      <c r="C373" s="21" t="s">
        <v>18</v>
      </c>
      <c r="D373" s="53">
        <v>19438.975255460475</v>
      </c>
      <c r="E373" s="23">
        <v>16348.214193457841</v>
      </c>
      <c r="F373" s="24">
        <v>-324658.97225469648</v>
      </c>
      <c r="G373" s="45">
        <v>61149.891241886027</v>
      </c>
      <c r="H373" s="46">
        <v>14817</v>
      </c>
      <c r="I373" s="47">
        <v>-325464.20177916501</v>
      </c>
      <c r="J373" s="1">
        <f t="shared" si="18"/>
        <v>41747</v>
      </c>
      <c r="K373" s="28">
        <v>0</v>
      </c>
      <c r="L373" s="1">
        <f t="shared" si="19"/>
        <v>0</v>
      </c>
      <c r="M373" s="29">
        <v>0</v>
      </c>
      <c r="N373" s="30" t="b">
        <v>0</v>
      </c>
      <c r="O373" s="31">
        <v>-90</v>
      </c>
      <c r="P373" s="48" t="b">
        <f t="shared" si="17"/>
        <v>0</v>
      </c>
    </row>
    <row r="374" spans="1:16" x14ac:dyDescent="0.25">
      <c r="A374" s="32">
        <v>373</v>
      </c>
      <c r="B374" s="33">
        <v>44694.550908564815</v>
      </c>
      <c r="C374" s="34" t="s">
        <v>21</v>
      </c>
      <c r="D374" s="54">
        <v>19438.975255460475</v>
      </c>
      <c r="E374" s="36">
        <v>16348.214193457841</v>
      </c>
      <c r="F374" s="37">
        <v>-324658.97225469648</v>
      </c>
      <c r="G374" s="49">
        <v>32894.583229209253</v>
      </c>
      <c r="H374" s="50">
        <v>14817</v>
      </c>
      <c r="I374" s="51">
        <v>-351248.64952887269</v>
      </c>
      <c r="J374" s="2">
        <f t="shared" si="18"/>
        <v>29840</v>
      </c>
      <c r="K374" s="41">
        <v>0</v>
      </c>
      <c r="L374" s="2">
        <f t="shared" si="19"/>
        <v>0</v>
      </c>
      <c r="M374" s="42">
        <v>0</v>
      </c>
      <c r="N374" s="43" t="b">
        <v>0</v>
      </c>
      <c r="O374" s="44">
        <v>-87</v>
      </c>
      <c r="P374" s="52" t="b">
        <f t="shared" si="17"/>
        <v>0</v>
      </c>
    </row>
    <row r="375" spans="1:16" x14ac:dyDescent="0.25">
      <c r="A375" s="19">
        <v>374</v>
      </c>
      <c r="B375" s="20">
        <v>44694.550908564815</v>
      </c>
      <c r="C375" s="21" t="s">
        <v>20</v>
      </c>
      <c r="D375" s="53">
        <v>19438.975255460475</v>
      </c>
      <c r="E375" s="23">
        <v>16348.214193457841</v>
      </c>
      <c r="F375" s="24">
        <v>-324658.97225469648</v>
      </c>
      <c r="G375" s="45">
        <v>30256.334571685118</v>
      </c>
      <c r="H375" s="46">
        <v>15683</v>
      </c>
      <c r="I375" s="47">
        <v>-329141.41202189378</v>
      </c>
      <c r="J375" s="1">
        <f t="shared" si="18"/>
        <v>11728</v>
      </c>
      <c r="K375" s="28">
        <v>12750</v>
      </c>
      <c r="L375" s="1">
        <f t="shared" si="19"/>
        <v>1022</v>
      </c>
      <c r="M375" s="29">
        <v>675</v>
      </c>
      <c r="N375" s="30" t="b">
        <v>1</v>
      </c>
      <c r="O375" s="31">
        <v>-65</v>
      </c>
      <c r="P375" s="48" t="b">
        <f t="shared" si="17"/>
        <v>0</v>
      </c>
    </row>
    <row r="376" spans="1:16" x14ac:dyDescent="0.25">
      <c r="A376" s="32">
        <v>375</v>
      </c>
      <c r="B376" s="33">
        <v>44694.550908564815</v>
      </c>
      <c r="C376" s="34" t="s">
        <v>16</v>
      </c>
      <c r="D376" s="54">
        <v>19438.975255460475</v>
      </c>
      <c r="E376" s="36">
        <v>16348.214193457841</v>
      </c>
      <c r="F376" s="37">
        <v>-324658.97225469648</v>
      </c>
      <c r="G376" s="49">
        <v>29805.999043266896</v>
      </c>
      <c r="H376" s="50">
        <v>11187</v>
      </c>
      <c r="I376" s="51">
        <v>-330864.9970057765</v>
      </c>
      <c r="J376" s="2">
        <f t="shared" si="18"/>
        <v>13139</v>
      </c>
      <c r="K376" s="41">
        <v>0</v>
      </c>
      <c r="L376" s="2">
        <f t="shared" si="19"/>
        <v>0</v>
      </c>
      <c r="M376" s="42">
        <v>0</v>
      </c>
      <c r="N376" s="43" t="b">
        <v>0</v>
      </c>
      <c r="O376" s="44">
        <v>-90</v>
      </c>
      <c r="P376" s="52" t="b">
        <f t="shared" si="17"/>
        <v>0</v>
      </c>
    </row>
    <row r="377" spans="1:16" x14ac:dyDescent="0.25">
      <c r="A377" s="19">
        <v>376</v>
      </c>
      <c r="B377" s="20">
        <v>44694.550908564815</v>
      </c>
      <c r="C377" s="21" t="s">
        <v>18</v>
      </c>
      <c r="D377" s="53">
        <v>19438.975255460475</v>
      </c>
      <c r="E377" s="23">
        <v>16348.214193457841</v>
      </c>
      <c r="F377" s="24">
        <v>-324658.97225469648</v>
      </c>
      <c r="G377" s="45">
        <v>61149.891241886027</v>
      </c>
      <c r="H377" s="46">
        <v>14817</v>
      </c>
      <c r="I377" s="47">
        <v>-325464.20177916501</v>
      </c>
      <c r="J377" s="1">
        <f t="shared" si="18"/>
        <v>41747</v>
      </c>
      <c r="K377" s="28">
        <v>0</v>
      </c>
      <c r="L377" s="1">
        <f t="shared" si="19"/>
        <v>0</v>
      </c>
      <c r="M377" s="29">
        <v>0</v>
      </c>
      <c r="N377" s="30" t="b">
        <v>0</v>
      </c>
      <c r="O377" s="31">
        <v>-90</v>
      </c>
      <c r="P377" s="48" t="b">
        <f t="shared" si="17"/>
        <v>0</v>
      </c>
    </row>
    <row r="378" spans="1:16" x14ac:dyDescent="0.25">
      <c r="A378" s="32">
        <v>377</v>
      </c>
      <c r="B378" s="33">
        <v>44694.550908564815</v>
      </c>
      <c r="C378" s="34" t="s">
        <v>21</v>
      </c>
      <c r="D378" s="54">
        <v>19438.975255460475</v>
      </c>
      <c r="E378" s="36">
        <v>16348.214193457841</v>
      </c>
      <c r="F378" s="37">
        <v>-324658.97225469648</v>
      </c>
      <c r="G378" s="49">
        <v>32894.583229209253</v>
      </c>
      <c r="H378" s="50">
        <v>14817</v>
      </c>
      <c r="I378" s="51">
        <v>-351248.64952887269</v>
      </c>
      <c r="J378" s="2">
        <f t="shared" si="18"/>
        <v>29840</v>
      </c>
      <c r="K378" s="41">
        <v>0</v>
      </c>
      <c r="L378" s="2">
        <f t="shared" si="19"/>
        <v>0</v>
      </c>
      <c r="M378" s="42">
        <v>0</v>
      </c>
      <c r="N378" s="43" t="b">
        <v>0</v>
      </c>
      <c r="O378" s="44">
        <v>-87</v>
      </c>
      <c r="P378" s="52" t="b">
        <f t="shared" si="17"/>
        <v>0</v>
      </c>
    </row>
    <row r="379" spans="1:16" x14ac:dyDescent="0.25">
      <c r="A379" s="19">
        <v>378</v>
      </c>
      <c r="B379" s="20">
        <v>44694.550908564815</v>
      </c>
      <c r="C379" s="21" t="s">
        <v>20</v>
      </c>
      <c r="D379" s="53">
        <v>19438.975255460475</v>
      </c>
      <c r="E379" s="23">
        <v>16348.214193457841</v>
      </c>
      <c r="F379" s="24">
        <v>-324658.97225469648</v>
      </c>
      <c r="G379" s="45">
        <v>30256.334571685118</v>
      </c>
      <c r="H379" s="46">
        <v>15683</v>
      </c>
      <c r="I379" s="47">
        <v>-329141.41202189378</v>
      </c>
      <c r="J379" s="1">
        <f t="shared" si="18"/>
        <v>11728</v>
      </c>
      <c r="K379" s="28">
        <v>12250</v>
      </c>
      <c r="L379" s="1">
        <f t="shared" si="19"/>
        <v>522</v>
      </c>
      <c r="M379" s="29">
        <v>720</v>
      </c>
      <c r="N379" s="30" t="b">
        <v>1</v>
      </c>
      <c r="O379" s="31">
        <v>-65</v>
      </c>
      <c r="P379" s="48" t="b">
        <f t="shared" si="17"/>
        <v>1</v>
      </c>
    </row>
    <row r="380" spans="1:16" x14ac:dyDescent="0.25">
      <c r="A380" s="32">
        <v>379</v>
      </c>
      <c r="B380" s="33">
        <v>44694.550908564815</v>
      </c>
      <c r="C380" s="34" t="s">
        <v>16</v>
      </c>
      <c r="D380" s="54">
        <v>19438.975255460475</v>
      </c>
      <c r="E380" s="36">
        <v>16348.214193457841</v>
      </c>
      <c r="F380" s="37">
        <v>-324658.97225469648</v>
      </c>
      <c r="G380" s="49">
        <v>29805.999043266896</v>
      </c>
      <c r="H380" s="50">
        <v>11187</v>
      </c>
      <c r="I380" s="51">
        <v>-330864.9970057765</v>
      </c>
      <c r="J380" s="2">
        <f t="shared" si="18"/>
        <v>13139</v>
      </c>
      <c r="K380" s="41">
        <v>0</v>
      </c>
      <c r="L380" s="2">
        <f t="shared" si="19"/>
        <v>0</v>
      </c>
      <c r="M380" s="42">
        <v>0</v>
      </c>
      <c r="N380" s="43" t="b">
        <v>0</v>
      </c>
      <c r="O380" s="44">
        <v>-90</v>
      </c>
      <c r="P380" s="52" t="b">
        <f t="shared" si="17"/>
        <v>0</v>
      </c>
    </row>
    <row r="381" spans="1:16" x14ac:dyDescent="0.25">
      <c r="A381" s="19">
        <v>380</v>
      </c>
      <c r="B381" s="20">
        <v>44694.550908564815</v>
      </c>
      <c r="C381" s="21" t="s">
        <v>18</v>
      </c>
      <c r="D381" s="53">
        <v>19438.975255460475</v>
      </c>
      <c r="E381" s="23">
        <v>16348.214193457841</v>
      </c>
      <c r="F381" s="24">
        <v>-324658.97225469648</v>
      </c>
      <c r="G381" s="45">
        <v>61149.891241886027</v>
      </c>
      <c r="H381" s="46">
        <v>14817</v>
      </c>
      <c r="I381" s="47">
        <v>-325464.20177916501</v>
      </c>
      <c r="J381" s="1">
        <f t="shared" si="18"/>
        <v>41747</v>
      </c>
      <c r="K381" s="28">
        <v>0</v>
      </c>
      <c r="L381" s="1">
        <f t="shared" si="19"/>
        <v>0</v>
      </c>
      <c r="M381" s="29">
        <v>0</v>
      </c>
      <c r="N381" s="30" t="b">
        <v>0</v>
      </c>
      <c r="O381" s="31">
        <v>-90</v>
      </c>
      <c r="P381" s="48" t="b">
        <f t="shared" si="17"/>
        <v>0</v>
      </c>
    </row>
    <row r="382" spans="1:16" x14ac:dyDescent="0.25">
      <c r="A382" s="32">
        <v>381</v>
      </c>
      <c r="B382" s="33">
        <v>44694.550908564815</v>
      </c>
      <c r="C382" s="34" t="s">
        <v>21</v>
      </c>
      <c r="D382" s="54">
        <v>19438.975255460475</v>
      </c>
      <c r="E382" s="36">
        <v>16348.214193457841</v>
      </c>
      <c r="F382" s="37">
        <v>-324658.97225469648</v>
      </c>
      <c r="G382" s="49">
        <v>32894.583229209253</v>
      </c>
      <c r="H382" s="50">
        <v>14817</v>
      </c>
      <c r="I382" s="51">
        <v>-351248.64952887269</v>
      </c>
      <c r="J382" s="2">
        <f t="shared" si="18"/>
        <v>29840</v>
      </c>
      <c r="K382" s="41">
        <v>0</v>
      </c>
      <c r="L382" s="2">
        <f t="shared" si="19"/>
        <v>0</v>
      </c>
      <c r="M382" s="42">
        <v>0</v>
      </c>
      <c r="N382" s="43" t="b">
        <v>0</v>
      </c>
      <c r="O382" s="44">
        <v>-87</v>
      </c>
      <c r="P382" s="52" t="b">
        <f t="shared" si="17"/>
        <v>0</v>
      </c>
    </row>
    <row r="383" spans="1:16" x14ac:dyDescent="0.25">
      <c r="A383" s="19">
        <v>382</v>
      </c>
      <c r="B383" s="20">
        <v>44694.550908564815</v>
      </c>
      <c r="C383" s="21" t="s">
        <v>20</v>
      </c>
      <c r="D383" s="53">
        <v>19438.975255460475</v>
      </c>
      <c r="E383" s="23">
        <v>16348.214193457841</v>
      </c>
      <c r="F383" s="24">
        <v>-324658.97225469648</v>
      </c>
      <c r="G383" s="45">
        <v>30256.334571685118</v>
      </c>
      <c r="H383" s="46">
        <v>15683</v>
      </c>
      <c r="I383" s="47">
        <v>-329141.41202189378</v>
      </c>
      <c r="J383" s="1">
        <f t="shared" si="18"/>
        <v>11728</v>
      </c>
      <c r="K383" s="28">
        <v>12875</v>
      </c>
      <c r="L383" s="1">
        <f t="shared" si="19"/>
        <v>1147</v>
      </c>
      <c r="M383" s="29">
        <v>585</v>
      </c>
      <c r="N383" s="30" t="b">
        <v>1</v>
      </c>
      <c r="O383" s="31">
        <v>-65</v>
      </c>
      <c r="P383" s="48" t="b">
        <f t="shared" si="17"/>
        <v>0</v>
      </c>
    </row>
    <row r="384" spans="1:16" x14ac:dyDescent="0.25">
      <c r="A384" s="32">
        <v>383</v>
      </c>
      <c r="B384" s="33">
        <v>44694.550908564815</v>
      </c>
      <c r="C384" s="34" t="s">
        <v>16</v>
      </c>
      <c r="D384" s="54">
        <v>19438.975255460475</v>
      </c>
      <c r="E384" s="36">
        <v>16348.214193457841</v>
      </c>
      <c r="F384" s="37">
        <v>-324658.97225469648</v>
      </c>
      <c r="G384" s="49">
        <v>29805.999043266896</v>
      </c>
      <c r="H384" s="50">
        <v>11187</v>
      </c>
      <c r="I384" s="51">
        <v>-330864.9970057765</v>
      </c>
      <c r="J384" s="2">
        <f t="shared" si="18"/>
        <v>13139</v>
      </c>
      <c r="K384" s="41">
        <v>0</v>
      </c>
      <c r="L384" s="2">
        <f t="shared" si="19"/>
        <v>0</v>
      </c>
      <c r="M384" s="42">
        <v>0</v>
      </c>
      <c r="N384" s="43" t="b">
        <v>0</v>
      </c>
      <c r="O384" s="44">
        <v>-90</v>
      </c>
      <c r="P384" s="52" t="b">
        <f t="shared" si="17"/>
        <v>0</v>
      </c>
    </row>
    <row r="385" spans="1:16" x14ac:dyDescent="0.25">
      <c r="A385" s="19">
        <v>384</v>
      </c>
      <c r="B385" s="20">
        <v>44694.550908564815</v>
      </c>
      <c r="C385" s="21" t="s">
        <v>18</v>
      </c>
      <c r="D385" s="53">
        <v>19438.975255460475</v>
      </c>
      <c r="E385" s="23">
        <v>16348.214193457841</v>
      </c>
      <c r="F385" s="24">
        <v>-324658.97225469648</v>
      </c>
      <c r="G385" s="45">
        <v>61149.891241886027</v>
      </c>
      <c r="H385" s="46">
        <v>14817</v>
      </c>
      <c r="I385" s="47">
        <v>-325464.20177916501</v>
      </c>
      <c r="J385" s="1">
        <f t="shared" si="18"/>
        <v>41747</v>
      </c>
      <c r="K385" s="28">
        <v>0</v>
      </c>
      <c r="L385" s="1">
        <f t="shared" si="19"/>
        <v>0</v>
      </c>
      <c r="M385" s="29">
        <v>0</v>
      </c>
      <c r="N385" s="30" t="b">
        <v>0</v>
      </c>
      <c r="O385" s="31">
        <v>-90</v>
      </c>
      <c r="P385" s="48" t="b">
        <f t="shared" si="17"/>
        <v>0</v>
      </c>
    </row>
    <row r="386" spans="1:16" x14ac:dyDescent="0.25">
      <c r="A386" s="32">
        <v>385</v>
      </c>
      <c r="B386" s="33">
        <v>44694.550908564815</v>
      </c>
      <c r="C386" s="34" t="s">
        <v>21</v>
      </c>
      <c r="D386" s="54">
        <v>19438.975255460475</v>
      </c>
      <c r="E386" s="36">
        <v>16348.214193457841</v>
      </c>
      <c r="F386" s="37">
        <v>-324658.97225469648</v>
      </c>
      <c r="G386" s="49">
        <v>32894.583229209253</v>
      </c>
      <c r="H386" s="50">
        <v>14817</v>
      </c>
      <c r="I386" s="51">
        <v>-351248.64952887269</v>
      </c>
      <c r="J386" s="2">
        <f t="shared" si="18"/>
        <v>29840</v>
      </c>
      <c r="K386" s="41">
        <v>0</v>
      </c>
      <c r="L386" s="2">
        <f t="shared" si="19"/>
        <v>0</v>
      </c>
      <c r="M386" s="42">
        <v>0</v>
      </c>
      <c r="N386" s="43" t="b">
        <v>0</v>
      </c>
      <c r="O386" s="44">
        <v>-87</v>
      </c>
      <c r="P386" s="52" t="b">
        <f t="shared" ref="P386:P449" si="20">ABS($L386)-$M386&lt;0</f>
        <v>0</v>
      </c>
    </row>
    <row r="387" spans="1:16" x14ac:dyDescent="0.25">
      <c r="A387" s="19">
        <v>386</v>
      </c>
      <c r="B387" s="20">
        <v>44694.550908564815</v>
      </c>
      <c r="C387" s="21" t="s">
        <v>20</v>
      </c>
      <c r="D387" s="53">
        <v>19438.975255460475</v>
      </c>
      <c r="E387" s="23">
        <v>16348.214193457841</v>
      </c>
      <c r="F387" s="24">
        <v>-324658.97225469648</v>
      </c>
      <c r="G387" s="45">
        <v>30256.334571685118</v>
      </c>
      <c r="H387" s="46">
        <v>15683</v>
      </c>
      <c r="I387" s="47">
        <v>-329141.41202189378</v>
      </c>
      <c r="J387" s="1">
        <f t="shared" si="18"/>
        <v>11728</v>
      </c>
      <c r="K387" s="28">
        <v>12437</v>
      </c>
      <c r="L387" s="1">
        <f t="shared" si="19"/>
        <v>709</v>
      </c>
      <c r="M387" s="29">
        <v>735</v>
      </c>
      <c r="N387" s="30" t="b">
        <v>1</v>
      </c>
      <c r="O387" s="31">
        <v>-65</v>
      </c>
      <c r="P387" s="48" t="b">
        <f t="shared" si="20"/>
        <v>1</v>
      </c>
    </row>
    <row r="388" spans="1:16" x14ac:dyDescent="0.25">
      <c r="A388" s="32">
        <v>387</v>
      </c>
      <c r="B388" s="33">
        <v>44694.550908564815</v>
      </c>
      <c r="C388" s="34" t="s">
        <v>16</v>
      </c>
      <c r="D388" s="54">
        <v>19438.975255460475</v>
      </c>
      <c r="E388" s="36">
        <v>16348.214193457841</v>
      </c>
      <c r="F388" s="37">
        <v>-324658.97225469648</v>
      </c>
      <c r="G388" s="49">
        <v>29805.999043266896</v>
      </c>
      <c r="H388" s="50">
        <v>11187</v>
      </c>
      <c r="I388" s="51">
        <v>-330864.9970057765</v>
      </c>
      <c r="J388" s="2">
        <f t="shared" si="18"/>
        <v>13139</v>
      </c>
      <c r="K388" s="41">
        <v>0</v>
      </c>
      <c r="L388" s="2">
        <f t="shared" si="19"/>
        <v>0</v>
      </c>
      <c r="M388" s="42">
        <v>0</v>
      </c>
      <c r="N388" s="43" t="b">
        <v>0</v>
      </c>
      <c r="O388" s="44">
        <v>-90</v>
      </c>
      <c r="P388" s="52" t="b">
        <f t="shared" si="20"/>
        <v>0</v>
      </c>
    </row>
    <row r="389" spans="1:16" x14ac:dyDescent="0.25">
      <c r="A389" s="19">
        <v>388</v>
      </c>
      <c r="B389" s="20">
        <v>44694.550908564815</v>
      </c>
      <c r="C389" s="21" t="s">
        <v>18</v>
      </c>
      <c r="D389" s="53">
        <v>19438.975255460475</v>
      </c>
      <c r="E389" s="23">
        <v>16348.214193457841</v>
      </c>
      <c r="F389" s="24">
        <v>-324658.97225469648</v>
      </c>
      <c r="G389" s="45">
        <v>61149.891241886027</v>
      </c>
      <c r="H389" s="46">
        <v>14817</v>
      </c>
      <c r="I389" s="47">
        <v>-325464.20177916501</v>
      </c>
      <c r="J389" s="1">
        <f t="shared" si="18"/>
        <v>41747</v>
      </c>
      <c r="K389" s="28">
        <v>0</v>
      </c>
      <c r="L389" s="1">
        <f t="shared" si="19"/>
        <v>0</v>
      </c>
      <c r="M389" s="29">
        <v>0</v>
      </c>
      <c r="N389" s="30" t="b">
        <v>0</v>
      </c>
      <c r="O389" s="31">
        <v>-90</v>
      </c>
      <c r="P389" s="48" t="b">
        <f t="shared" si="20"/>
        <v>0</v>
      </c>
    </row>
    <row r="390" spans="1:16" x14ac:dyDescent="0.25">
      <c r="A390" s="32">
        <v>389</v>
      </c>
      <c r="B390" s="33">
        <v>44694.550908564815</v>
      </c>
      <c r="C390" s="34" t="s">
        <v>21</v>
      </c>
      <c r="D390" s="54">
        <v>19438.975255460475</v>
      </c>
      <c r="E390" s="36">
        <v>16348.214193457841</v>
      </c>
      <c r="F390" s="37">
        <v>-324658.97225469648</v>
      </c>
      <c r="G390" s="49">
        <v>32894.583229209253</v>
      </c>
      <c r="H390" s="50">
        <v>14817</v>
      </c>
      <c r="I390" s="51">
        <v>-351248.64952887269</v>
      </c>
      <c r="J390" s="2">
        <f t="shared" si="18"/>
        <v>29840</v>
      </c>
      <c r="K390" s="41">
        <v>0</v>
      </c>
      <c r="L390" s="2">
        <f t="shared" si="19"/>
        <v>0</v>
      </c>
      <c r="M390" s="42">
        <v>0</v>
      </c>
      <c r="N390" s="43" t="b">
        <v>0</v>
      </c>
      <c r="O390" s="44">
        <v>-87</v>
      </c>
      <c r="P390" s="52" t="b">
        <f t="shared" si="20"/>
        <v>0</v>
      </c>
    </row>
    <row r="391" spans="1:16" x14ac:dyDescent="0.25">
      <c r="A391" s="19">
        <v>390</v>
      </c>
      <c r="B391" s="20">
        <v>44694.550908564815</v>
      </c>
      <c r="C391" s="21" t="s">
        <v>20</v>
      </c>
      <c r="D391" s="53">
        <v>19438.975255460475</v>
      </c>
      <c r="E391" s="23">
        <v>16348.214193457841</v>
      </c>
      <c r="F391" s="24">
        <v>-324658.97225469648</v>
      </c>
      <c r="G391" s="45">
        <v>30256.334571685118</v>
      </c>
      <c r="H391" s="46">
        <v>15683</v>
      </c>
      <c r="I391" s="47">
        <v>-329141.41202189378</v>
      </c>
      <c r="J391" s="1">
        <f t="shared" si="18"/>
        <v>11728</v>
      </c>
      <c r="K391" s="28">
        <v>12437</v>
      </c>
      <c r="L391" s="1">
        <f t="shared" si="19"/>
        <v>709</v>
      </c>
      <c r="M391" s="29">
        <v>570</v>
      </c>
      <c r="N391" s="30" t="b">
        <v>1</v>
      </c>
      <c r="O391" s="31">
        <v>-65</v>
      </c>
      <c r="P391" s="48" t="b">
        <f t="shared" si="20"/>
        <v>0</v>
      </c>
    </row>
    <row r="392" spans="1:16" x14ac:dyDescent="0.25">
      <c r="A392" s="32">
        <v>391</v>
      </c>
      <c r="B392" s="33">
        <v>44694.551965779319</v>
      </c>
      <c r="C392" s="34" t="s">
        <v>16</v>
      </c>
      <c r="D392" s="54">
        <v>35813.892616498677</v>
      </c>
      <c r="E392" s="36">
        <v>16354.243780769601</v>
      </c>
      <c r="F392" s="37">
        <v>-330319.37047241267</v>
      </c>
      <c r="G392" s="49">
        <v>29805.999043266896</v>
      </c>
      <c r="H392" s="50">
        <v>11187</v>
      </c>
      <c r="I392" s="51">
        <v>-330864.9970057765</v>
      </c>
      <c r="J392" s="2">
        <f t="shared" si="18"/>
        <v>7943</v>
      </c>
      <c r="K392" s="41">
        <v>0</v>
      </c>
      <c r="L392" s="2">
        <f t="shared" si="19"/>
        <v>0</v>
      </c>
      <c r="M392" s="42">
        <v>0</v>
      </c>
      <c r="N392" s="43" t="b">
        <v>0</v>
      </c>
      <c r="O392" s="44">
        <v>-89</v>
      </c>
      <c r="P392" s="52" t="b">
        <f t="shared" si="20"/>
        <v>0</v>
      </c>
    </row>
    <row r="393" spans="1:16" x14ac:dyDescent="0.25">
      <c r="A393" s="19">
        <v>392</v>
      </c>
      <c r="B393" s="20">
        <v>44694.551965779319</v>
      </c>
      <c r="C393" s="21" t="s">
        <v>18</v>
      </c>
      <c r="D393" s="53">
        <v>35813.892616498677</v>
      </c>
      <c r="E393" s="23">
        <v>16354.243780769601</v>
      </c>
      <c r="F393" s="24">
        <v>-330319.37047241267</v>
      </c>
      <c r="G393" s="45">
        <v>61149.891241886027</v>
      </c>
      <c r="H393" s="46">
        <v>14817</v>
      </c>
      <c r="I393" s="47">
        <v>-325464.20177916501</v>
      </c>
      <c r="J393" s="1">
        <f t="shared" si="18"/>
        <v>25843</v>
      </c>
      <c r="K393" s="28">
        <v>26500</v>
      </c>
      <c r="L393" s="1">
        <f t="shared" si="19"/>
        <v>657</v>
      </c>
      <c r="M393" s="29">
        <v>675</v>
      </c>
      <c r="N393" s="30" t="b">
        <v>1</v>
      </c>
      <c r="O393" s="31">
        <v>-78</v>
      </c>
      <c r="P393" s="48" t="b">
        <f t="shared" si="20"/>
        <v>1</v>
      </c>
    </row>
    <row r="394" spans="1:16" x14ac:dyDescent="0.25">
      <c r="A394" s="32">
        <v>393</v>
      </c>
      <c r="B394" s="33">
        <v>44694.551965779319</v>
      </c>
      <c r="C394" s="34" t="s">
        <v>21</v>
      </c>
      <c r="D394" s="54">
        <v>35813.892616498677</v>
      </c>
      <c r="E394" s="36">
        <v>16354.243780769601</v>
      </c>
      <c r="F394" s="37">
        <v>-330319.37047241267</v>
      </c>
      <c r="G394" s="49">
        <v>32894.583229209253</v>
      </c>
      <c r="H394" s="50">
        <v>14817</v>
      </c>
      <c r="I394" s="51">
        <v>-351248.64952887269</v>
      </c>
      <c r="J394" s="2">
        <f t="shared" si="18"/>
        <v>21188</v>
      </c>
      <c r="K394" s="41">
        <v>26812</v>
      </c>
      <c r="L394" s="2">
        <f t="shared" si="19"/>
        <v>5624</v>
      </c>
      <c r="M394" s="42">
        <v>1980</v>
      </c>
      <c r="N394" s="43" t="b">
        <v>1</v>
      </c>
      <c r="O394" s="44">
        <v>-82</v>
      </c>
      <c r="P394" s="52" t="b">
        <f t="shared" si="20"/>
        <v>0</v>
      </c>
    </row>
    <row r="395" spans="1:16" x14ac:dyDescent="0.25">
      <c r="A395" s="19">
        <v>394</v>
      </c>
      <c r="B395" s="20">
        <v>44694.551965779319</v>
      </c>
      <c r="C395" s="21" t="s">
        <v>20</v>
      </c>
      <c r="D395" s="53">
        <v>35813.892616498677</v>
      </c>
      <c r="E395" s="23">
        <v>16354.243780769601</v>
      </c>
      <c r="F395" s="24">
        <v>-330319.37047241267</v>
      </c>
      <c r="G395" s="45">
        <v>30256.334571685118</v>
      </c>
      <c r="H395" s="46">
        <v>15683</v>
      </c>
      <c r="I395" s="47">
        <v>-329141.41202189378</v>
      </c>
      <c r="J395" s="1">
        <f t="shared" si="18"/>
        <v>5721</v>
      </c>
      <c r="K395" s="28">
        <v>6562</v>
      </c>
      <c r="L395" s="1">
        <f t="shared" si="19"/>
        <v>841</v>
      </c>
      <c r="M395" s="29">
        <v>585</v>
      </c>
      <c r="N395" s="30" t="b">
        <v>1</v>
      </c>
      <c r="O395" s="31">
        <v>-60</v>
      </c>
      <c r="P395" s="48" t="b">
        <f t="shared" si="20"/>
        <v>0</v>
      </c>
    </row>
    <row r="396" spans="1:16" x14ac:dyDescent="0.25">
      <c r="A396" s="32">
        <v>395</v>
      </c>
      <c r="B396" s="33">
        <v>44694.551965779319</v>
      </c>
      <c r="C396" s="34" t="s">
        <v>16</v>
      </c>
      <c r="D396" s="54">
        <v>35813.892616498677</v>
      </c>
      <c r="E396" s="36">
        <v>16354.243780769601</v>
      </c>
      <c r="F396" s="37">
        <v>-330319.37047241267</v>
      </c>
      <c r="G396" s="49">
        <v>29805.999043266896</v>
      </c>
      <c r="H396" s="50">
        <v>11187</v>
      </c>
      <c r="I396" s="51">
        <v>-330864.9970057765</v>
      </c>
      <c r="J396" s="2">
        <f t="shared" si="18"/>
        <v>7943</v>
      </c>
      <c r="K396" s="41">
        <v>0</v>
      </c>
      <c r="L396" s="2">
        <f t="shared" si="19"/>
        <v>0</v>
      </c>
      <c r="M396" s="42">
        <v>0</v>
      </c>
      <c r="N396" s="43" t="b">
        <v>0</v>
      </c>
      <c r="O396" s="44">
        <v>-89</v>
      </c>
      <c r="P396" s="52" t="b">
        <f t="shared" si="20"/>
        <v>0</v>
      </c>
    </row>
    <row r="397" spans="1:16" x14ac:dyDescent="0.25">
      <c r="A397" s="19">
        <v>396</v>
      </c>
      <c r="B397" s="20">
        <v>44694.551965779319</v>
      </c>
      <c r="C397" s="21" t="s">
        <v>18</v>
      </c>
      <c r="D397" s="53">
        <v>35813.892616498677</v>
      </c>
      <c r="E397" s="23">
        <v>16354.243780769601</v>
      </c>
      <c r="F397" s="24">
        <v>-330319.37047241267</v>
      </c>
      <c r="G397" s="45">
        <v>61149.891241886027</v>
      </c>
      <c r="H397" s="46">
        <v>14817</v>
      </c>
      <c r="I397" s="47">
        <v>-325464.20177916501</v>
      </c>
      <c r="J397" s="1">
        <f t="shared" si="18"/>
        <v>25843</v>
      </c>
      <c r="K397" s="28">
        <v>27125</v>
      </c>
      <c r="L397" s="1">
        <f t="shared" si="19"/>
        <v>1282</v>
      </c>
      <c r="M397" s="29">
        <v>675</v>
      </c>
      <c r="N397" s="30" t="b">
        <v>1</v>
      </c>
      <c r="O397" s="31">
        <v>-78</v>
      </c>
      <c r="P397" s="48" t="b">
        <f t="shared" si="20"/>
        <v>0</v>
      </c>
    </row>
    <row r="398" spans="1:16" x14ac:dyDescent="0.25">
      <c r="A398" s="32">
        <v>397</v>
      </c>
      <c r="B398" s="33">
        <v>44694.551965779319</v>
      </c>
      <c r="C398" s="34" t="s">
        <v>21</v>
      </c>
      <c r="D398" s="54">
        <v>35813.892616498677</v>
      </c>
      <c r="E398" s="36">
        <v>16354.243780769601</v>
      </c>
      <c r="F398" s="37">
        <v>-330319.37047241267</v>
      </c>
      <c r="G398" s="49">
        <v>32894.583229209253</v>
      </c>
      <c r="H398" s="50">
        <v>14817</v>
      </c>
      <c r="I398" s="51">
        <v>-351248.64952887269</v>
      </c>
      <c r="J398" s="2">
        <f t="shared" si="18"/>
        <v>21188</v>
      </c>
      <c r="K398" s="41">
        <v>25937</v>
      </c>
      <c r="L398" s="2">
        <f t="shared" si="19"/>
        <v>4749</v>
      </c>
      <c r="M398" s="42">
        <v>1965</v>
      </c>
      <c r="N398" s="43" t="b">
        <v>1</v>
      </c>
      <c r="O398" s="44">
        <v>-82</v>
      </c>
      <c r="P398" s="52" t="b">
        <f t="shared" si="20"/>
        <v>0</v>
      </c>
    </row>
    <row r="399" spans="1:16" x14ac:dyDescent="0.25">
      <c r="A399" s="19">
        <v>398</v>
      </c>
      <c r="B399" s="20">
        <v>44694.551965779319</v>
      </c>
      <c r="C399" s="21" t="s">
        <v>20</v>
      </c>
      <c r="D399" s="53">
        <v>35813.892616498677</v>
      </c>
      <c r="E399" s="23">
        <v>16354.243780769601</v>
      </c>
      <c r="F399" s="24">
        <v>-330319.37047241267</v>
      </c>
      <c r="G399" s="45">
        <v>30256.334571685118</v>
      </c>
      <c r="H399" s="46">
        <v>15683</v>
      </c>
      <c r="I399" s="47">
        <v>-329141.41202189378</v>
      </c>
      <c r="J399" s="1">
        <f t="shared" si="18"/>
        <v>5721</v>
      </c>
      <c r="K399" s="28">
        <v>7000</v>
      </c>
      <c r="L399" s="1">
        <f t="shared" si="19"/>
        <v>1279</v>
      </c>
      <c r="M399" s="29">
        <v>720</v>
      </c>
      <c r="N399" s="30" t="b">
        <v>1</v>
      </c>
      <c r="O399" s="31">
        <v>-60</v>
      </c>
      <c r="P399" s="48" t="b">
        <f t="shared" si="20"/>
        <v>0</v>
      </c>
    </row>
    <row r="400" spans="1:16" x14ac:dyDescent="0.25">
      <c r="A400" s="32">
        <v>399</v>
      </c>
      <c r="B400" s="33">
        <v>44694.551965779319</v>
      </c>
      <c r="C400" s="34" t="s">
        <v>16</v>
      </c>
      <c r="D400" s="54">
        <v>35813.892616498677</v>
      </c>
      <c r="E400" s="36">
        <v>16354.243780769601</v>
      </c>
      <c r="F400" s="37">
        <v>-330319.37047241267</v>
      </c>
      <c r="G400" s="49">
        <v>29805.999043266896</v>
      </c>
      <c r="H400" s="50">
        <v>11187</v>
      </c>
      <c r="I400" s="51">
        <v>-330864.9970057765</v>
      </c>
      <c r="J400" s="2">
        <f t="shared" si="18"/>
        <v>7943</v>
      </c>
      <c r="K400" s="41">
        <v>0</v>
      </c>
      <c r="L400" s="2">
        <f t="shared" si="19"/>
        <v>0</v>
      </c>
      <c r="M400" s="42">
        <v>0</v>
      </c>
      <c r="N400" s="43" t="b">
        <v>0</v>
      </c>
      <c r="O400" s="44">
        <v>-89</v>
      </c>
      <c r="P400" s="52" t="b">
        <f t="shared" si="20"/>
        <v>0</v>
      </c>
    </row>
    <row r="401" spans="1:16" x14ac:dyDescent="0.25">
      <c r="A401" s="19">
        <v>400</v>
      </c>
      <c r="B401" s="20">
        <v>44694.551965779319</v>
      </c>
      <c r="C401" s="21" t="s">
        <v>18</v>
      </c>
      <c r="D401" s="53">
        <v>35813.892616498677</v>
      </c>
      <c r="E401" s="23">
        <v>16354.243780769601</v>
      </c>
      <c r="F401" s="24">
        <v>-330319.37047241267</v>
      </c>
      <c r="G401" s="45">
        <v>61149.891241886027</v>
      </c>
      <c r="H401" s="46">
        <v>14817</v>
      </c>
      <c r="I401" s="47">
        <v>-325464.20177916501</v>
      </c>
      <c r="J401" s="1">
        <f t="shared" si="18"/>
        <v>25843</v>
      </c>
      <c r="K401" s="28">
        <v>26500</v>
      </c>
      <c r="L401" s="1">
        <f t="shared" si="19"/>
        <v>657</v>
      </c>
      <c r="M401" s="29">
        <v>735</v>
      </c>
      <c r="N401" s="30" t="b">
        <v>1</v>
      </c>
      <c r="O401" s="31">
        <v>-78</v>
      </c>
      <c r="P401" s="48" t="b">
        <f t="shared" si="20"/>
        <v>1</v>
      </c>
    </row>
    <row r="402" spans="1:16" x14ac:dyDescent="0.25">
      <c r="A402" s="32">
        <v>401</v>
      </c>
      <c r="B402" s="33">
        <v>44694.551965779319</v>
      </c>
      <c r="C402" s="34" t="s">
        <v>21</v>
      </c>
      <c r="D402" s="54">
        <v>35813.892616498677</v>
      </c>
      <c r="E402" s="36">
        <v>16354.243780769601</v>
      </c>
      <c r="F402" s="37">
        <v>-330319.37047241267</v>
      </c>
      <c r="G402" s="49">
        <v>32894.583229209253</v>
      </c>
      <c r="H402" s="50">
        <v>14817</v>
      </c>
      <c r="I402" s="51">
        <v>-351248.64952887269</v>
      </c>
      <c r="J402" s="2">
        <f t="shared" si="18"/>
        <v>21188</v>
      </c>
      <c r="K402" s="41">
        <v>25937</v>
      </c>
      <c r="L402" s="2">
        <f t="shared" si="19"/>
        <v>4749</v>
      </c>
      <c r="M402" s="42">
        <v>2265</v>
      </c>
      <c r="N402" s="43" t="b">
        <v>1</v>
      </c>
      <c r="O402" s="44">
        <v>-82</v>
      </c>
      <c r="P402" s="52" t="b">
        <f t="shared" si="20"/>
        <v>0</v>
      </c>
    </row>
    <row r="403" spans="1:16" x14ac:dyDescent="0.25">
      <c r="A403" s="19">
        <v>402</v>
      </c>
      <c r="B403" s="20">
        <v>44694.551965779319</v>
      </c>
      <c r="C403" s="21" t="s">
        <v>20</v>
      </c>
      <c r="D403" s="53">
        <v>35813.892616498677</v>
      </c>
      <c r="E403" s="23">
        <v>16354.243780769601</v>
      </c>
      <c r="F403" s="24">
        <v>-330319.37047241267</v>
      </c>
      <c r="G403" s="45">
        <v>30256.334571685118</v>
      </c>
      <c r="H403" s="46">
        <v>15683</v>
      </c>
      <c r="I403" s="47">
        <v>-329141.41202189378</v>
      </c>
      <c r="J403" s="1">
        <f t="shared" si="18"/>
        <v>5721</v>
      </c>
      <c r="K403" s="28">
        <v>7187</v>
      </c>
      <c r="L403" s="1">
        <f t="shared" si="19"/>
        <v>1466</v>
      </c>
      <c r="M403" s="29">
        <v>615</v>
      </c>
      <c r="N403" s="30" t="b">
        <v>1</v>
      </c>
      <c r="O403" s="31">
        <v>-60</v>
      </c>
      <c r="P403" s="48" t="b">
        <f t="shared" si="20"/>
        <v>0</v>
      </c>
    </row>
    <row r="404" spans="1:16" x14ac:dyDescent="0.25">
      <c r="A404" s="32">
        <v>403</v>
      </c>
      <c r="B404" s="33">
        <v>44694.551965779319</v>
      </c>
      <c r="C404" s="34" t="s">
        <v>16</v>
      </c>
      <c r="D404" s="54">
        <v>35813.892616498677</v>
      </c>
      <c r="E404" s="36">
        <v>16354.243780769601</v>
      </c>
      <c r="F404" s="37">
        <v>-330319.37047241267</v>
      </c>
      <c r="G404" s="49">
        <v>29805.999043266896</v>
      </c>
      <c r="H404" s="50">
        <v>11187</v>
      </c>
      <c r="I404" s="51">
        <v>-330864.9970057765</v>
      </c>
      <c r="J404" s="2">
        <f t="shared" si="18"/>
        <v>7943</v>
      </c>
      <c r="K404" s="41">
        <v>0</v>
      </c>
      <c r="L404" s="2">
        <f t="shared" si="19"/>
        <v>0</v>
      </c>
      <c r="M404" s="42">
        <v>0</v>
      </c>
      <c r="N404" s="43" t="b">
        <v>0</v>
      </c>
      <c r="O404" s="44">
        <v>-89</v>
      </c>
      <c r="P404" s="52" t="b">
        <f t="shared" si="20"/>
        <v>0</v>
      </c>
    </row>
    <row r="405" spans="1:16" x14ac:dyDescent="0.25">
      <c r="A405" s="19">
        <v>404</v>
      </c>
      <c r="B405" s="20">
        <v>44694.551965779319</v>
      </c>
      <c r="C405" s="21" t="s">
        <v>18</v>
      </c>
      <c r="D405" s="53">
        <v>35813.892616498677</v>
      </c>
      <c r="E405" s="23">
        <v>16354.243780769601</v>
      </c>
      <c r="F405" s="24">
        <v>-330319.37047241267</v>
      </c>
      <c r="G405" s="45">
        <v>61149.891241886027</v>
      </c>
      <c r="H405" s="46">
        <v>14817</v>
      </c>
      <c r="I405" s="47">
        <v>-325464.20177916501</v>
      </c>
      <c r="J405" s="1">
        <f t="shared" si="18"/>
        <v>25843</v>
      </c>
      <c r="K405" s="28">
        <v>26500</v>
      </c>
      <c r="L405" s="1">
        <f t="shared" si="19"/>
        <v>657</v>
      </c>
      <c r="M405" s="29">
        <v>615</v>
      </c>
      <c r="N405" s="30" t="b">
        <v>1</v>
      </c>
      <c r="O405" s="31">
        <v>-78</v>
      </c>
      <c r="P405" s="48" t="b">
        <f t="shared" si="20"/>
        <v>0</v>
      </c>
    </row>
    <row r="406" spans="1:16" x14ac:dyDescent="0.25">
      <c r="A406" s="32">
        <v>405</v>
      </c>
      <c r="B406" s="33">
        <v>44694.551965779319</v>
      </c>
      <c r="C406" s="34" t="s">
        <v>21</v>
      </c>
      <c r="D406" s="54">
        <v>35813.892616498677</v>
      </c>
      <c r="E406" s="36">
        <v>16354.243780769601</v>
      </c>
      <c r="F406" s="37">
        <v>-330319.37047241267</v>
      </c>
      <c r="G406" s="49">
        <v>32894.583229209253</v>
      </c>
      <c r="H406" s="50">
        <v>14817</v>
      </c>
      <c r="I406" s="51">
        <v>-351248.64952887269</v>
      </c>
      <c r="J406" s="2">
        <f t="shared" si="18"/>
        <v>21188</v>
      </c>
      <c r="K406" s="41">
        <v>25625</v>
      </c>
      <c r="L406" s="2">
        <f t="shared" si="19"/>
        <v>4437</v>
      </c>
      <c r="M406" s="42">
        <v>1275</v>
      </c>
      <c r="N406" s="43" t="b">
        <v>1</v>
      </c>
      <c r="O406" s="44">
        <v>-82</v>
      </c>
      <c r="P406" s="52" t="b">
        <f t="shared" si="20"/>
        <v>0</v>
      </c>
    </row>
    <row r="407" spans="1:16" x14ac:dyDescent="0.25">
      <c r="A407" s="19">
        <v>406</v>
      </c>
      <c r="B407" s="20">
        <v>44694.551965779319</v>
      </c>
      <c r="C407" s="21" t="s">
        <v>20</v>
      </c>
      <c r="D407" s="53">
        <v>35813.892616498677</v>
      </c>
      <c r="E407" s="23">
        <v>16354.243780769601</v>
      </c>
      <c r="F407" s="24">
        <v>-330319.37047241267</v>
      </c>
      <c r="G407" s="45">
        <v>30256.334571685118</v>
      </c>
      <c r="H407" s="46">
        <v>15683</v>
      </c>
      <c r="I407" s="47">
        <v>-329141.41202189378</v>
      </c>
      <c r="J407" s="1">
        <f t="shared" si="18"/>
        <v>5721</v>
      </c>
      <c r="K407" s="28">
        <v>8375</v>
      </c>
      <c r="L407" s="1">
        <f t="shared" si="19"/>
        <v>2654</v>
      </c>
      <c r="M407" s="29">
        <v>540</v>
      </c>
      <c r="N407" s="30" t="b">
        <v>1</v>
      </c>
      <c r="O407" s="31">
        <v>-60</v>
      </c>
      <c r="P407" s="48" t="b">
        <f t="shared" si="20"/>
        <v>0</v>
      </c>
    </row>
    <row r="408" spans="1:16" x14ac:dyDescent="0.25">
      <c r="A408" s="32">
        <v>407</v>
      </c>
      <c r="B408" s="33">
        <v>44694.551965779319</v>
      </c>
      <c r="C408" s="34" t="s">
        <v>16</v>
      </c>
      <c r="D408" s="54">
        <v>35813.892616498677</v>
      </c>
      <c r="E408" s="36">
        <v>16354.243780769601</v>
      </c>
      <c r="F408" s="37">
        <v>-330319.37047241267</v>
      </c>
      <c r="G408" s="49">
        <v>29805.999043266896</v>
      </c>
      <c r="H408" s="50">
        <v>11187</v>
      </c>
      <c r="I408" s="51">
        <v>-330864.9970057765</v>
      </c>
      <c r="J408" s="2">
        <f t="shared" si="18"/>
        <v>7943</v>
      </c>
      <c r="K408" s="41">
        <v>0</v>
      </c>
      <c r="L408" s="2">
        <f t="shared" si="19"/>
        <v>0</v>
      </c>
      <c r="M408" s="42">
        <v>0</v>
      </c>
      <c r="N408" s="43" t="b">
        <v>0</v>
      </c>
      <c r="O408" s="44">
        <v>-89</v>
      </c>
      <c r="P408" s="52" t="b">
        <f t="shared" si="20"/>
        <v>0</v>
      </c>
    </row>
    <row r="409" spans="1:16" x14ac:dyDescent="0.25">
      <c r="A409" s="19">
        <v>408</v>
      </c>
      <c r="B409" s="20">
        <v>44694.551965779319</v>
      </c>
      <c r="C409" s="21" t="s">
        <v>18</v>
      </c>
      <c r="D409" s="53">
        <v>35813.892616498677</v>
      </c>
      <c r="E409" s="23">
        <v>16354.243780769601</v>
      </c>
      <c r="F409" s="24">
        <v>-330319.37047241267</v>
      </c>
      <c r="G409" s="45">
        <v>61149.891241886027</v>
      </c>
      <c r="H409" s="46">
        <v>14817</v>
      </c>
      <c r="I409" s="47">
        <v>-325464.20177916501</v>
      </c>
      <c r="J409" s="1">
        <f t="shared" si="18"/>
        <v>25843</v>
      </c>
      <c r="K409" s="28">
        <v>25750</v>
      </c>
      <c r="L409" s="1">
        <f t="shared" si="19"/>
        <v>-93</v>
      </c>
      <c r="M409" s="29">
        <v>630</v>
      </c>
      <c r="N409" s="30" t="b">
        <v>1</v>
      </c>
      <c r="O409" s="31">
        <v>-78</v>
      </c>
      <c r="P409" s="48" t="b">
        <f t="shared" si="20"/>
        <v>1</v>
      </c>
    </row>
    <row r="410" spans="1:16" x14ac:dyDescent="0.25">
      <c r="A410" s="32">
        <v>409</v>
      </c>
      <c r="B410" s="33">
        <v>44694.551965779319</v>
      </c>
      <c r="C410" s="34" t="s">
        <v>21</v>
      </c>
      <c r="D410" s="54">
        <v>35813.892616498677</v>
      </c>
      <c r="E410" s="36">
        <v>16354.243780769601</v>
      </c>
      <c r="F410" s="37">
        <v>-330319.37047241267</v>
      </c>
      <c r="G410" s="49">
        <v>32894.583229209253</v>
      </c>
      <c r="H410" s="50">
        <v>14817</v>
      </c>
      <c r="I410" s="51">
        <v>-351248.64952887269</v>
      </c>
      <c r="J410" s="2">
        <f t="shared" si="18"/>
        <v>21188</v>
      </c>
      <c r="K410" s="41">
        <v>23812</v>
      </c>
      <c r="L410" s="2">
        <f t="shared" si="19"/>
        <v>2624</v>
      </c>
      <c r="M410" s="42">
        <v>690</v>
      </c>
      <c r="N410" s="43" t="b">
        <v>1</v>
      </c>
      <c r="O410" s="44">
        <v>-82</v>
      </c>
      <c r="P410" s="52" t="b">
        <f t="shared" si="20"/>
        <v>0</v>
      </c>
    </row>
    <row r="411" spans="1:16" x14ac:dyDescent="0.25">
      <c r="A411" s="19">
        <v>410</v>
      </c>
      <c r="B411" s="20">
        <v>44694.551965779319</v>
      </c>
      <c r="C411" s="21" t="s">
        <v>20</v>
      </c>
      <c r="D411" s="53">
        <v>35813.892616498677</v>
      </c>
      <c r="E411" s="23">
        <v>16354.243780769601</v>
      </c>
      <c r="F411" s="24">
        <v>-330319.37047241267</v>
      </c>
      <c r="G411" s="45">
        <v>30256.334571685118</v>
      </c>
      <c r="H411" s="46">
        <v>15683</v>
      </c>
      <c r="I411" s="47">
        <v>-329141.41202189378</v>
      </c>
      <c r="J411" s="1">
        <f t="shared" si="18"/>
        <v>5721</v>
      </c>
      <c r="K411" s="28">
        <v>8375</v>
      </c>
      <c r="L411" s="1">
        <f t="shared" si="19"/>
        <v>2654</v>
      </c>
      <c r="M411" s="29">
        <v>570</v>
      </c>
      <c r="N411" s="30" t="b">
        <v>1</v>
      </c>
      <c r="O411" s="31">
        <v>-60</v>
      </c>
      <c r="P411" s="48" t="b">
        <f t="shared" si="20"/>
        <v>0</v>
      </c>
    </row>
    <row r="412" spans="1:16" x14ac:dyDescent="0.25">
      <c r="A412" s="32">
        <v>411</v>
      </c>
      <c r="B412" s="33">
        <v>44694.55275787037</v>
      </c>
      <c r="C412" s="34" t="s">
        <v>16</v>
      </c>
      <c r="D412" s="54">
        <v>31547.281950996639</v>
      </c>
      <c r="E412" s="36">
        <v>16564.857042950378</v>
      </c>
      <c r="F412" s="37">
        <v>-334156.18849841977</v>
      </c>
      <c r="G412" s="49">
        <v>29805.999043266896</v>
      </c>
      <c r="H412" s="50">
        <v>11187</v>
      </c>
      <c r="I412" s="51">
        <v>-330864.9970057765</v>
      </c>
      <c r="J412" s="2">
        <f t="shared" si="18"/>
        <v>6541</v>
      </c>
      <c r="K412" s="41">
        <v>0</v>
      </c>
      <c r="L412" s="2">
        <f t="shared" si="19"/>
        <v>0</v>
      </c>
      <c r="M412" s="42">
        <v>0</v>
      </c>
      <c r="N412" s="43" t="b">
        <v>0</v>
      </c>
      <c r="O412" s="44">
        <v>-80</v>
      </c>
      <c r="P412" s="52" t="b">
        <f t="shared" si="20"/>
        <v>0</v>
      </c>
    </row>
    <row r="413" spans="1:16" x14ac:dyDescent="0.25">
      <c r="A413" s="19">
        <v>412</v>
      </c>
      <c r="B413" s="20">
        <v>44694.55275787037</v>
      </c>
      <c r="C413" s="21" t="s">
        <v>21</v>
      </c>
      <c r="D413" s="53">
        <v>31547.281950996639</v>
      </c>
      <c r="E413" s="23">
        <v>16564.857042950378</v>
      </c>
      <c r="F413" s="24">
        <v>-334156.18849841977</v>
      </c>
      <c r="G413" s="45">
        <v>32894.583229209253</v>
      </c>
      <c r="H413" s="46">
        <v>14817</v>
      </c>
      <c r="I413" s="47">
        <v>-351248.64952887269</v>
      </c>
      <c r="J413" s="1">
        <f t="shared" si="18"/>
        <v>17234</v>
      </c>
      <c r="K413" s="28">
        <v>17250</v>
      </c>
      <c r="L413" s="1">
        <f t="shared" si="19"/>
        <v>16</v>
      </c>
      <c r="M413" s="29">
        <v>780</v>
      </c>
      <c r="N413" s="30" t="b">
        <v>1</v>
      </c>
      <c r="O413" s="31">
        <v>-69</v>
      </c>
      <c r="P413" s="48" t="b">
        <f t="shared" si="20"/>
        <v>1</v>
      </c>
    </row>
    <row r="414" spans="1:16" x14ac:dyDescent="0.25">
      <c r="A414" s="32">
        <v>413</v>
      </c>
      <c r="B414" s="33">
        <v>44694.55275787037</v>
      </c>
      <c r="C414" s="34" t="s">
        <v>20</v>
      </c>
      <c r="D414" s="54">
        <v>31547.281950996639</v>
      </c>
      <c r="E414" s="36">
        <v>16564.857042950378</v>
      </c>
      <c r="F414" s="37">
        <v>-334156.18849841977</v>
      </c>
      <c r="G414" s="49">
        <v>30256.334571685118</v>
      </c>
      <c r="H414" s="50">
        <v>15683</v>
      </c>
      <c r="I414" s="51">
        <v>-329141.41202189378</v>
      </c>
      <c r="J414" s="2">
        <f t="shared" si="18"/>
        <v>5253</v>
      </c>
      <c r="K414" s="41">
        <v>5687</v>
      </c>
      <c r="L414" s="2">
        <f t="shared" si="19"/>
        <v>434</v>
      </c>
      <c r="M414" s="42">
        <v>555</v>
      </c>
      <c r="N414" s="43" t="b">
        <v>1</v>
      </c>
      <c r="O414" s="44">
        <v>-57</v>
      </c>
      <c r="P414" s="52" t="b">
        <f t="shared" si="20"/>
        <v>1</v>
      </c>
    </row>
    <row r="415" spans="1:16" x14ac:dyDescent="0.25">
      <c r="A415" s="19">
        <v>414</v>
      </c>
      <c r="B415" s="20">
        <v>44694.55275787037</v>
      </c>
      <c r="C415" s="21" t="s">
        <v>16</v>
      </c>
      <c r="D415" s="53">
        <v>31547.281950996639</v>
      </c>
      <c r="E415" s="23">
        <v>16564.857042950378</v>
      </c>
      <c r="F415" s="24">
        <v>-334156.18849841977</v>
      </c>
      <c r="G415" s="45">
        <v>29805.999043266896</v>
      </c>
      <c r="H415" s="46">
        <v>11187</v>
      </c>
      <c r="I415" s="47">
        <v>-330864.9970057765</v>
      </c>
      <c r="J415" s="1">
        <f t="shared" si="18"/>
        <v>6541</v>
      </c>
      <c r="K415" s="28">
        <v>8375</v>
      </c>
      <c r="L415" s="1">
        <f t="shared" si="19"/>
        <v>1834</v>
      </c>
      <c r="M415" s="29">
        <v>435</v>
      </c>
      <c r="N415" s="30" t="b">
        <v>1</v>
      </c>
      <c r="O415" s="31">
        <v>-80</v>
      </c>
      <c r="P415" s="48" t="b">
        <f t="shared" si="20"/>
        <v>0</v>
      </c>
    </row>
    <row r="416" spans="1:16" x14ac:dyDescent="0.25">
      <c r="A416" s="32">
        <v>415</v>
      </c>
      <c r="B416" s="33">
        <v>44694.55275787037</v>
      </c>
      <c r="C416" s="34" t="s">
        <v>21</v>
      </c>
      <c r="D416" s="54">
        <v>31547.281950996639</v>
      </c>
      <c r="E416" s="36">
        <v>16564.857042950378</v>
      </c>
      <c r="F416" s="37">
        <v>-334156.18849841977</v>
      </c>
      <c r="G416" s="49">
        <v>32894.583229209253</v>
      </c>
      <c r="H416" s="50">
        <v>14817</v>
      </c>
      <c r="I416" s="51">
        <v>-351248.64952887269</v>
      </c>
      <c r="J416" s="2">
        <f t="shared" si="18"/>
        <v>17234</v>
      </c>
      <c r="K416" s="41">
        <v>16750</v>
      </c>
      <c r="L416" s="2">
        <f t="shared" si="19"/>
        <v>-484</v>
      </c>
      <c r="M416" s="42">
        <v>690</v>
      </c>
      <c r="N416" s="43" t="b">
        <v>1</v>
      </c>
      <c r="O416" s="44">
        <v>-69</v>
      </c>
      <c r="P416" s="52" t="b">
        <f t="shared" si="20"/>
        <v>1</v>
      </c>
    </row>
    <row r="417" spans="1:16" x14ac:dyDescent="0.25">
      <c r="A417" s="19">
        <v>416</v>
      </c>
      <c r="B417" s="20">
        <v>44694.55275787037</v>
      </c>
      <c r="C417" s="21" t="s">
        <v>20</v>
      </c>
      <c r="D417" s="53">
        <v>31547.281950996639</v>
      </c>
      <c r="E417" s="23">
        <v>16564.857042950378</v>
      </c>
      <c r="F417" s="24">
        <v>-334156.18849841977</v>
      </c>
      <c r="G417" s="45">
        <v>30256.334571685118</v>
      </c>
      <c r="H417" s="46">
        <v>15683</v>
      </c>
      <c r="I417" s="47">
        <v>-329141.41202189378</v>
      </c>
      <c r="J417" s="1">
        <f t="shared" si="18"/>
        <v>5253</v>
      </c>
      <c r="K417" s="28">
        <v>4625</v>
      </c>
      <c r="L417" s="1">
        <f t="shared" si="19"/>
        <v>-628</v>
      </c>
      <c r="M417" s="29">
        <v>495</v>
      </c>
      <c r="N417" s="30" t="b">
        <v>1</v>
      </c>
      <c r="O417" s="31">
        <v>-57</v>
      </c>
      <c r="P417" s="48" t="b">
        <f t="shared" si="20"/>
        <v>0</v>
      </c>
    </row>
    <row r="418" spans="1:16" x14ac:dyDescent="0.25">
      <c r="A418" s="32">
        <v>417</v>
      </c>
      <c r="B418" s="33">
        <v>44694.55275787037</v>
      </c>
      <c r="C418" s="34" t="s">
        <v>16</v>
      </c>
      <c r="D418" s="54">
        <v>31547.281950996639</v>
      </c>
      <c r="E418" s="36">
        <v>16564.857042950378</v>
      </c>
      <c r="F418" s="37">
        <v>-334156.18849841977</v>
      </c>
      <c r="G418" s="49">
        <v>29805.999043266896</v>
      </c>
      <c r="H418" s="50">
        <v>11187</v>
      </c>
      <c r="I418" s="51">
        <v>-330864.9970057765</v>
      </c>
      <c r="J418" s="2">
        <f t="shared" si="18"/>
        <v>6541</v>
      </c>
      <c r="K418" s="41">
        <v>7500</v>
      </c>
      <c r="L418" s="2">
        <f t="shared" si="19"/>
        <v>959</v>
      </c>
      <c r="M418" s="42">
        <v>390</v>
      </c>
      <c r="N418" s="43" t="b">
        <v>1</v>
      </c>
      <c r="O418" s="44">
        <v>-80</v>
      </c>
      <c r="P418" s="52" t="b">
        <f t="shared" si="20"/>
        <v>0</v>
      </c>
    </row>
    <row r="419" spans="1:16" x14ac:dyDescent="0.25">
      <c r="A419" s="19">
        <v>418</v>
      </c>
      <c r="B419" s="20">
        <v>44694.55275787037</v>
      </c>
      <c r="C419" s="21" t="s">
        <v>21</v>
      </c>
      <c r="D419" s="53">
        <v>31547.281950996639</v>
      </c>
      <c r="E419" s="23">
        <v>16564.857042950378</v>
      </c>
      <c r="F419" s="24">
        <v>-334156.18849841977</v>
      </c>
      <c r="G419" s="45">
        <v>32894.583229209253</v>
      </c>
      <c r="H419" s="46">
        <v>14817</v>
      </c>
      <c r="I419" s="47">
        <v>-351248.64952887269</v>
      </c>
      <c r="J419" s="1">
        <f t="shared" si="18"/>
        <v>17234</v>
      </c>
      <c r="K419" s="28">
        <v>17062</v>
      </c>
      <c r="L419" s="1">
        <f t="shared" si="19"/>
        <v>-172</v>
      </c>
      <c r="M419" s="29">
        <v>705</v>
      </c>
      <c r="N419" s="30" t="b">
        <v>1</v>
      </c>
      <c r="O419" s="31">
        <v>-69</v>
      </c>
      <c r="P419" s="48" t="b">
        <f t="shared" si="20"/>
        <v>1</v>
      </c>
    </row>
    <row r="420" spans="1:16" x14ac:dyDescent="0.25">
      <c r="A420" s="32">
        <v>419</v>
      </c>
      <c r="B420" s="33">
        <v>44694.55275787037</v>
      </c>
      <c r="C420" s="34" t="s">
        <v>20</v>
      </c>
      <c r="D420" s="54">
        <v>31547.281950996639</v>
      </c>
      <c r="E420" s="36">
        <v>16564.857042950378</v>
      </c>
      <c r="F420" s="37">
        <v>-334156.18849841977</v>
      </c>
      <c r="G420" s="49">
        <v>30256.334571685118</v>
      </c>
      <c r="H420" s="50">
        <v>15683</v>
      </c>
      <c r="I420" s="51">
        <v>-329141.41202189378</v>
      </c>
      <c r="J420" s="2">
        <f t="shared" si="18"/>
        <v>5253</v>
      </c>
      <c r="K420" s="41">
        <v>4937</v>
      </c>
      <c r="L420" s="2">
        <f t="shared" si="19"/>
        <v>-316</v>
      </c>
      <c r="M420" s="42">
        <v>645</v>
      </c>
      <c r="N420" s="43" t="b">
        <v>1</v>
      </c>
      <c r="O420" s="44">
        <v>-57</v>
      </c>
      <c r="P420" s="52" t="b">
        <f t="shared" si="20"/>
        <v>1</v>
      </c>
    </row>
    <row r="421" spans="1:16" x14ac:dyDescent="0.25">
      <c r="A421" s="19">
        <v>420</v>
      </c>
      <c r="B421" s="20">
        <v>44694.55275787037</v>
      </c>
      <c r="C421" s="21" t="s">
        <v>16</v>
      </c>
      <c r="D421" s="53">
        <v>31547.281950996639</v>
      </c>
      <c r="E421" s="23">
        <v>16564.857042950378</v>
      </c>
      <c r="F421" s="24">
        <v>-334156.18849841977</v>
      </c>
      <c r="G421" s="45">
        <v>29805.999043266896</v>
      </c>
      <c r="H421" s="46">
        <v>11187</v>
      </c>
      <c r="I421" s="47">
        <v>-330864.9970057765</v>
      </c>
      <c r="J421" s="1">
        <f t="shared" si="18"/>
        <v>6541</v>
      </c>
      <c r="K421" s="28">
        <v>8062</v>
      </c>
      <c r="L421" s="1">
        <f t="shared" si="19"/>
        <v>1521</v>
      </c>
      <c r="M421" s="29">
        <v>780</v>
      </c>
      <c r="N421" s="30" t="b">
        <v>1</v>
      </c>
      <c r="O421" s="31">
        <v>-80</v>
      </c>
      <c r="P421" s="48" t="b">
        <f t="shared" si="20"/>
        <v>0</v>
      </c>
    </row>
    <row r="422" spans="1:16" x14ac:dyDescent="0.25">
      <c r="A422" s="32">
        <v>421</v>
      </c>
      <c r="B422" s="33">
        <v>44694.55275787037</v>
      </c>
      <c r="C422" s="34" t="s">
        <v>21</v>
      </c>
      <c r="D422" s="54">
        <v>31547.281950996639</v>
      </c>
      <c r="E422" s="36">
        <v>16564.857042950378</v>
      </c>
      <c r="F422" s="37">
        <v>-334156.18849841977</v>
      </c>
      <c r="G422" s="49">
        <v>32894.583229209253</v>
      </c>
      <c r="H422" s="50">
        <v>14817</v>
      </c>
      <c r="I422" s="51">
        <v>-351248.64952887269</v>
      </c>
      <c r="J422" s="2">
        <f t="shared" ref="J422:J485" si="21">ROUND(SQRT((G422-D422)^2+(H422-E422)^2+(I422-F422)^2),0)</f>
        <v>17234</v>
      </c>
      <c r="K422" s="41">
        <v>16625</v>
      </c>
      <c r="L422" s="2">
        <f t="shared" ref="L422:L485" si="22">ROUND(IF(N422,K422-J422,0),1)</f>
        <v>-609</v>
      </c>
      <c r="M422" s="42">
        <v>705</v>
      </c>
      <c r="N422" s="43" t="b">
        <v>1</v>
      </c>
      <c r="O422" s="44">
        <v>-69</v>
      </c>
      <c r="P422" s="52" t="b">
        <f t="shared" si="20"/>
        <v>1</v>
      </c>
    </row>
    <row r="423" spans="1:16" x14ac:dyDescent="0.25">
      <c r="A423" s="19">
        <v>422</v>
      </c>
      <c r="B423" s="20">
        <v>44694.55275787037</v>
      </c>
      <c r="C423" s="21" t="s">
        <v>20</v>
      </c>
      <c r="D423" s="53">
        <v>31547.281950996639</v>
      </c>
      <c r="E423" s="23">
        <v>16564.857042950378</v>
      </c>
      <c r="F423" s="24">
        <v>-334156.18849841977</v>
      </c>
      <c r="G423" s="45">
        <v>30256.334571685118</v>
      </c>
      <c r="H423" s="46">
        <v>15683</v>
      </c>
      <c r="I423" s="47">
        <v>-329141.41202189378</v>
      </c>
      <c r="J423" s="1">
        <f t="shared" si="21"/>
        <v>5253</v>
      </c>
      <c r="K423" s="28">
        <v>5062</v>
      </c>
      <c r="L423" s="1">
        <f t="shared" si="22"/>
        <v>-191</v>
      </c>
      <c r="M423" s="29">
        <v>615</v>
      </c>
      <c r="N423" s="30" t="b">
        <v>1</v>
      </c>
      <c r="O423" s="31">
        <v>-57</v>
      </c>
      <c r="P423" s="48" t="b">
        <f t="shared" si="20"/>
        <v>1</v>
      </c>
    </row>
    <row r="424" spans="1:16" x14ac:dyDescent="0.25">
      <c r="A424" s="32">
        <v>423</v>
      </c>
      <c r="B424" s="33">
        <v>44694.55275787037</v>
      </c>
      <c r="C424" s="34" t="s">
        <v>16</v>
      </c>
      <c r="D424" s="54">
        <v>31547.281950996639</v>
      </c>
      <c r="E424" s="36">
        <v>16564.857042950378</v>
      </c>
      <c r="F424" s="37">
        <v>-334156.18849841977</v>
      </c>
      <c r="G424" s="49">
        <v>29805.999043266896</v>
      </c>
      <c r="H424" s="50">
        <v>11187</v>
      </c>
      <c r="I424" s="51">
        <v>-330864.9970057765</v>
      </c>
      <c r="J424" s="2">
        <f t="shared" si="21"/>
        <v>6541</v>
      </c>
      <c r="K424" s="41">
        <v>9437</v>
      </c>
      <c r="L424" s="2">
        <f t="shared" si="22"/>
        <v>2896</v>
      </c>
      <c r="M424" s="42">
        <v>1425</v>
      </c>
      <c r="N424" s="43" t="b">
        <v>1</v>
      </c>
      <c r="O424" s="44">
        <v>-80</v>
      </c>
      <c r="P424" s="52" t="b">
        <f t="shared" si="20"/>
        <v>0</v>
      </c>
    </row>
    <row r="425" spans="1:16" x14ac:dyDescent="0.25">
      <c r="A425" s="19">
        <v>424</v>
      </c>
      <c r="B425" s="20">
        <v>44694.55275787037</v>
      </c>
      <c r="C425" s="21" t="s">
        <v>21</v>
      </c>
      <c r="D425" s="53">
        <v>31547.281950996639</v>
      </c>
      <c r="E425" s="23">
        <v>16564.857042950378</v>
      </c>
      <c r="F425" s="24">
        <v>-334156.18849841977</v>
      </c>
      <c r="G425" s="45">
        <v>32894.583229209253</v>
      </c>
      <c r="H425" s="46">
        <v>14817</v>
      </c>
      <c r="I425" s="47">
        <v>-351248.64952887269</v>
      </c>
      <c r="J425" s="1">
        <f t="shared" si="21"/>
        <v>17234</v>
      </c>
      <c r="K425" s="28">
        <v>16625</v>
      </c>
      <c r="L425" s="1">
        <f t="shared" si="22"/>
        <v>-609</v>
      </c>
      <c r="M425" s="29">
        <v>750</v>
      </c>
      <c r="N425" s="30" t="b">
        <v>1</v>
      </c>
      <c r="O425" s="31">
        <v>-69</v>
      </c>
      <c r="P425" s="48" t="b">
        <f t="shared" si="20"/>
        <v>1</v>
      </c>
    </row>
    <row r="426" spans="1:16" x14ac:dyDescent="0.25">
      <c r="A426" s="32">
        <v>425</v>
      </c>
      <c r="B426" s="33">
        <v>44694.55275787037</v>
      </c>
      <c r="C426" s="34" t="s">
        <v>20</v>
      </c>
      <c r="D426" s="54">
        <v>31547.281950996639</v>
      </c>
      <c r="E426" s="36">
        <v>16564.857042950378</v>
      </c>
      <c r="F426" s="37">
        <v>-334156.18849841977</v>
      </c>
      <c r="G426" s="49">
        <v>30256.334571685118</v>
      </c>
      <c r="H426" s="50">
        <v>15683</v>
      </c>
      <c r="I426" s="51">
        <v>-329141.41202189378</v>
      </c>
      <c r="J426" s="2">
        <f t="shared" si="21"/>
        <v>5253</v>
      </c>
      <c r="K426" s="41">
        <v>5500</v>
      </c>
      <c r="L426" s="2">
        <f t="shared" si="22"/>
        <v>247</v>
      </c>
      <c r="M426" s="42">
        <v>705</v>
      </c>
      <c r="N426" s="43" t="b">
        <v>1</v>
      </c>
      <c r="O426" s="44">
        <v>-57</v>
      </c>
      <c r="P426" s="52" t="b">
        <f t="shared" si="20"/>
        <v>1</v>
      </c>
    </row>
    <row r="427" spans="1:16" x14ac:dyDescent="0.25">
      <c r="A427" s="19">
        <v>426</v>
      </c>
      <c r="B427" s="20">
        <v>44694.554685455245</v>
      </c>
      <c r="C427" s="21" t="s">
        <v>16</v>
      </c>
      <c r="D427" s="53">
        <v>31599.132384053533</v>
      </c>
      <c r="E427" s="23">
        <v>12760.571870066906</v>
      </c>
      <c r="F427" s="24">
        <v>-333886.2679094295</v>
      </c>
      <c r="G427" s="45">
        <v>29805.999043266896</v>
      </c>
      <c r="H427" s="46">
        <v>11187</v>
      </c>
      <c r="I427" s="47">
        <v>-330864.9970057765</v>
      </c>
      <c r="J427" s="1">
        <f t="shared" si="21"/>
        <v>3850</v>
      </c>
      <c r="K427" s="28">
        <v>4937</v>
      </c>
      <c r="L427" s="1">
        <f t="shared" si="22"/>
        <v>1087</v>
      </c>
      <c r="M427" s="29">
        <v>660</v>
      </c>
      <c r="N427" s="30" t="b">
        <v>1</v>
      </c>
      <c r="O427" s="31">
        <v>-56</v>
      </c>
      <c r="P427" s="48" t="b">
        <f t="shared" si="20"/>
        <v>0</v>
      </c>
    </row>
    <row r="428" spans="1:16" x14ac:dyDescent="0.25">
      <c r="A428" s="32">
        <v>427</v>
      </c>
      <c r="B428" s="33">
        <v>44694.554685455245</v>
      </c>
      <c r="C428" s="34" t="s">
        <v>19</v>
      </c>
      <c r="D428" s="54">
        <v>31599.132384053533</v>
      </c>
      <c r="E428" s="36">
        <v>12760.571870066906</v>
      </c>
      <c r="F428" s="37">
        <v>-333886.2679094295</v>
      </c>
      <c r="G428" s="49">
        <v>66962.713641439259</v>
      </c>
      <c r="H428" s="50">
        <v>11187</v>
      </c>
      <c r="I428" s="51">
        <v>-324977.11831615516</v>
      </c>
      <c r="J428" s="2">
        <f t="shared" si="21"/>
        <v>36502</v>
      </c>
      <c r="K428" s="41">
        <v>0</v>
      </c>
      <c r="L428" s="2">
        <f t="shared" si="22"/>
        <v>0</v>
      </c>
      <c r="M428" s="42">
        <v>0</v>
      </c>
      <c r="N428" s="43" t="b">
        <v>0</v>
      </c>
      <c r="O428" s="44">
        <v>-93</v>
      </c>
      <c r="P428" s="52" t="b">
        <f t="shared" si="20"/>
        <v>0</v>
      </c>
    </row>
    <row r="429" spans="1:16" x14ac:dyDescent="0.25">
      <c r="A429" s="19">
        <v>428</v>
      </c>
      <c r="B429" s="20">
        <v>44694.554685455245</v>
      </c>
      <c r="C429" s="21" t="s">
        <v>17</v>
      </c>
      <c r="D429" s="53">
        <v>31599.132384053533</v>
      </c>
      <c r="E429" s="23">
        <v>12760.571870066906</v>
      </c>
      <c r="F429" s="24">
        <v>-333886.2679094295</v>
      </c>
      <c r="G429" s="45">
        <v>32876.488350740532</v>
      </c>
      <c r="H429" s="46">
        <v>12372</v>
      </c>
      <c r="I429" s="47">
        <v>-351732.9374828916</v>
      </c>
      <c r="J429" s="1">
        <f t="shared" si="21"/>
        <v>17897</v>
      </c>
      <c r="K429" s="28">
        <v>17687</v>
      </c>
      <c r="L429" s="1">
        <f t="shared" si="22"/>
        <v>-210</v>
      </c>
      <c r="M429" s="29">
        <v>645</v>
      </c>
      <c r="N429" s="30" t="b">
        <v>1</v>
      </c>
      <c r="O429" s="31">
        <v>-62</v>
      </c>
      <c r="P429" s="48" t="b">
        <f t="shared" si="20"/>
        <v>1</v>
      </c>
    </row>
    <row r="430" spans="1:16" x14ac:dyDescent="0.25">
      <c r="A430" s="32">
        <v>429</v>
      </c>
      <c r="B430" s="33">
        <v>44694.554685455245</v>
      </c>
      <c r="C430" s="34" t="s">
        <v>20</v>
      </c>
      <c r="D430" s="54">
        <v>31599.132384053533</v>
      </c>
      <c r="E430" s="36">
        <v>12760.571870066906</v>
      </c>
      <c r="F430" s="37">
        <v>-333886.2679094295</v>
      </c>
      <c r="G430" s="49">
        <v>30256.334571685118</v>
      </c>
      <c r="H430" s="50">
        <v>15683</v>
      </c>
      <c r="I430" s="51">
        <v>-329141.41202189378</v>
      </c>
      <c r="J430" s="2">
        <f t="shared" si="21"/>
        <v>5732</v>
      </c>
      <c r="K430" s="41">
        <v>0</v>
      </c>
      <c r="L430" s="2">
        <f t="shared" si="22"/>
        <v>0</v>
      </c>
      <c r="M430" s="42">
        <v>0</v>
      </c>
      <c r="N430" s="43" t="b">
        <v>0</v>
      </c>
      <c r="O430" s="44">
        <v>-90</v>
      </c>
      <c r="P430" s="52" t="b">
        <f t="shared" si="20"/>
        <v>0</v>
      </c>
    </row>
    <row r="431" spans="1:16" x14ac:dyDescent="0.25">
      <c r="A431" s="19">
        <v>430</v>
      </c>
      <c r="B431" s="20">
        <v>44694.554685455245</v>
      </c>
      <c r="C431" s="21" t="s">
        <v>16</v>
      </c>
      <c r="D431" s="53">
        <v>31599.132384053533</v>
      </c>
      <c r="E431" s="23">
        <v>12760.571870066906</v>
      </c>
      <c r="F431" s="24">
        <v>-333886.2679094295</v>
      </c>
      <c r="G431" s="45">
        <v>29805.999043266896</v>
      </c>
      <c r="H431" s="46">
        <v>11187</v>
      </c>
      <c r="I431" s="47">
        <v>-330864.9970057765</v>
      </c>
      <c r="J431" s="1">
        <f t="shared" si="21"/>
        <v>3850</v>
      </c>
      <c r="K431" s="28">
        <v>4500</v>
      </c>
      <c r="L431" s="1">
        <f t="shared" si="22"/>
        <v>650</v>
      </c>
      <c r="M431" s="29">
        <v>420</v>
      </c>
      <c r="N431" s="30" t="b">
        <v>1</v>
      </c>
      <c r="O431" s="31">
        <v>-56</v>
      </c>
      <c r="P431" s="48" t="b">
        <f t="shared" si="20"/>
        <v>0</v>
      </c>
    </row>
    <row r="432" spans="1:16" x14ac:dyDescent="0.25">
      <c r="A432" s="32">
        <v>431</v>
      </c>
      <c r="B432" s="33">
        <v>44694.554685455245</v>
      </c>
      <c r="C432" s="34" t="s">
        <v>19</v>
      </c>
      <c r="D432" s="54">
        <v>31599.132384053533</v>
      </c>
      <c r="E432" s="36">
        <v>12760.571870066906</v>
      </c>
      <c r="F432" s="37">
        <v>-333886.2679094295</v>
      </c>
      <c r="G432" s="49">
        <v>66962.713641439259</v>
      </c>
      <c r="H432" s="50">
        <v>11187</v>
      </c>
      <c r="I432" s="51">
        <v>-324977.11831615516</v>
      </c>
      <c r="J432" s="2">
        <f t="shared" si="21"/>
        <v>36502</v>
      </c>
      <c r="K432" s="41">
        <v>0</v>
      </c>
      <c r="L432" s="2">
        <f t="shared" si="22"/>
        <v>0</v>
      </c>
      <c r="M432" s="42">
        <v>0</v>
      </c>
      <c r="N432" s="43" t="b">
        <v>0</v>
      </c>
      <c r="O432" s="44">
        <v>-93</v>
      </c>
      <c r="P432" s="52" t="b">
        <f t="shared" si="20"/>
        <v>0</v>
      </c>
    </row>
    <row r="433" spans="1:16" x14ac:dyDescent="0.25">
      <c r="A433" s="19">
        <v>432</v>
      </c>
      <c r="B433" s="20">
        <v>44694.554685455245</v>
      </c>
      <c r="C433" s="21" t="s">
        <v>17</v>
      </c>
      <c r="D433" s="53">
        <v>31599.132384053533</v>
      </c>
      <c r="E433" s="23">
        <v>12760.571870066906</v>
      </c>
      <c r="F433" s="24">
        <v>-333886.2679094295</v>
      </c>
      <c r="G433" s="45">
        <v>32876.488350740532</v>
      </c>
      <c r="H433" s="46">
        <v>12372</v>
      </c>
      <c r="I433" s="47">
        <v>-351732.9374828916</v>
      </c>
      <c r="J433" s="1">
        <f t="shared" si="21"/>
        <v>17897</v>
      </c>
      <c r="K433" s="28">
        <v>17375</v>
      </c>
      <c r="L433" s="1">
        <f t="shared" si="22"/>
        <v>-522</v>
      </c>
      <c r="M433" s="29">
        <v>570</v>
      </c>
      <c r="N433" s="30" t="b">
        <v>1</v>
      </c>
      <c r="O433" s="31">
        <v>-62</v>
      </c>
      <c r="P433" s="48" t="b">
        <f t="shared" si="20"/>
        <v>1</v>
      </c>
    </row>
    <row r="434" spans="1:16" x14ac:dyDescent="0.25">
      <c r="A434" s="32">
        <v>433</v>
      </c>
      <c r="B434" s="33">
        <v>44694.554685455245</v>
      </c>
      <c r="C434" s="34" t="s">
        <v>20</v>
      </c>
      <c r="D434" s="54">
        <v>31599.132384053533</v>
      </c>
      <c r="E434" s="36">
        <v>12760.571870066906</v>
      </c>
      <c r="F434" s="37">
        <v>-333886.2679094295</v>
      </c>
      <c r="G434" s="49">
        <v>30256.334571685118</v>
      </c>
      <c r="H434" s="50">
        <v>15683</v>
      </c>
      <c r="I434" s="51">
        <v>-329141.41202189378</v>
      </c>
      <c r="J434" s="2">
        <f t="shared" si="21"/>
        <v>5732</v>
      </c>
      <c r="K434" s="41">
        <v>0</v>
      </c>
      <c r="L434" s="2">
        <f t="shared" si="22"/>
        <v>0</v>
      </c>
      <c r="M434" s="42">
        <v>0</v>
      </c>
      <c r="N434" s="43" t="b">
        <v>0</v>
      </c>
      <c r="O434" s="44">
        <v>-90</v>
      </c>
      <c r="P434" s="52" t="b">
        <f t="shared" si="20"/>
        <v>0</v>
      </c>
    </row>
    <row r="435" spans="1:16" x14ac:dyDescent="0.25">
      <c r="A435" s="19">
        <v>434</v>
      </c>
      <c r="B435" s="20">
        <v>44694.554685455245</v>
      </c>
      <c r="C435" s="21" t="s">
        <v>16</v>
      </c>
      <c r="D435" s="53">
        <v>31599.132384053533</v>
      </c>
      <c r="E435" s="23">
        <v>12760.571870066906</v>
      </c>
      <c r="F435" s="24">
        <v>-333886.2679094295</v>
      </c>
      <c r="G435" s="45">
        <v>29805.999043266896</v>
      </c>
      <c r="H435" s="46">
        <v>11187</v>
      </c>
      <c r="I435" s="47">
        <v>-330864.9970057765</v>
      </c>
      <c r="J435" s="1">
        <f t="shared" si="21"/>
        <v>3850</v>
      </c>
      <c r="K435" s="28">
        <v>4000</v>
      </c>
      <c r="L435" s="1">
        <f t="shared" si="22"/>
        <v>150</v>
      </c>
      <c r="M435" s="29">
        <v>660</v>
      </c>
      <c r="N435" s="30" t="b">
        <v>1</v>
      </c>
      <c r="O435" s="31">
        <v>-56</v>
      </c>
      <c r="P435" s="48" t="b">
        <f t="shared" si="20"/>
        <v>1</v>
      </c>
    </row>
    <row r="436" spans="1:16" x14ac:dyDescent="0.25">
      <c r="A436" s="32">
        <v>435</v>
      </c>
      <c r="B436" s="33">
        <v>44694.554685455245</v>
      </c>
      <c r="C436" s="34" t="s">
        <v>19</v>
      </c>
      <c r="D436" s="54">
        <v>31599.132384053533</v>
      </c>
      <c r="E436" s="36">
        <v>12760.571870066906</v>
      </c>
      <c r="F436" s="37">
        <v>-333886.2679094295</v>
      </c>
      <c r="G436" s="49">
        <v>66962.713641439259</v>
      </c>
      <c r="H436" s="50">
        <v>11187</v>
      </c>
      <c r="I436" s="51">
        <v>-324977.11831615516</v>
      </c>
      <c r="J436" s="2">
        <f t="shared" si="21"/>
        <v>36502</v>
      </c>
      <c r="K436" s="41">
        <v>0</v>
      </c>
      <c r="L436" s="2">
        <f t="shared" si="22"/>
        <v>0</v>
      </c>
      <c r="M436" s="42">
        <v>0</v>
      </c>
      <c r="N436" s="43" t="b">
        <v>0</v>
      </c>
      <c r="O436" s="44">
        <v>-93</v>
      </c>
      <c r="P436" s="52" t="b">
        <f t="shared" si="20"/>
        <v>0</v>
      </c>
    </row>
    <row r="437" spans="1:16" x14ac:dyDescent="0.25">
      <c r="A437" s="19">
        <v>436</v>
      </c>
      <c r="B437" s="20">
        <v>44694.554685455245</v>
      </c>
      <c r="C437" s="21" t="s">
        <v>17</v>
      </c>
      <c r="D437" s="53">
        <v>31599.132384053533</v>
      </c>
      <c r="E437" s="23">
        <v>12760.571870066906</v>
      </c>
      <c r="F437" s="24">
        <v>-333886.2679094295</v>
      </c>
      <c r="G437" s="45">
        <v>32876.488350740532</v>
      </c>
      <c r="H437" s="46">
        <v>12372</v>
      </c>
      <c r="I437" s="47">
        <v>-351732.9374828916</v>
      </c>
      <c r="J437" s="1">
        <f t="shared" si="21"/>
        <v>17897</v>
      </c>
      <c r="K437" s="28">
        <v>17812</v>
      </c>
      <c r="L437" s="1">
        <f t="shared" si="22"/>
        <v>-85</v>
      </c>
      <c r="M437" s="29">
        <v>660</v>
      </c>
      <c r="N437" s="30" t="b">
        <v>1</v>
      </c>
      <c r="O437" s="31">
        <v>-62</v>
      </c>
      <c r="P437" s="48" t="b">
        <f t="shared" si="20"/>
        <v>1</v>
      </c>
    </row>
    <row r="438" spans="1:16" x14ac:dyDescent="0.25">
      <c r="A438" s="32">
        <v>437</v>
      </c>
      <c r="B438" s="33">
        <v>44694.554685455245</v>
      </c>
      <c r="C438" s="34" t="s">
        <v>20</v>
      </c>
      <c r="D438" s="54">
        <v>31599.132384053533</v>
      </c>
      <c r="E438" s="36">
        <v>12760.571870066906</v>
      </c>
      <c r="F438" s="37">
        <v>-333886.2679094295</v>
      </c>
      <c r="G438" s="49">
        <v>30256.334571685118</v>
      </c>
      <c r="H438" s="50">
        <v>15683</v>
      </c>
      <c r="I438" s="51">
        <v>-329141.41202189378</v>
      </c>
      <c r="J438" s="2">
        <f t="shared" si="21"/>
        <v>5732</v>
      </c>
      <c r="K438" s="41">
        <v>16500</v>
      </c>
      <c r="L438" s="2">
        <f t="shared" si="22"/>
        <v>10768</v>
      </c>
      <c r="M438" s="42">
        <v>210</v>
      </c>
      <c r="N438" s="43" t="b">
        <v>1</v>
      </c>
      <c r="O438" s="44">
        <v>-90</v>
      </c>
      <c r="P438" s="52" t="b">
        <f t="shared" si="20"/>
        <v>0</v>
      </c>
    </row>
    <row r="439" spans="1:16" x14ac:dyDescent="0.25">
      <c r="A439" s="19">
        <v>438</v>
      </c>
      <c r="B439" s="20">
        <v>44694.554685455245</v>
      </c>
      <c r="C439" s="21" t="s">
        <v>16</v>
      </c>
      <c r="D439" s="53">
        <v>31599.132384053533</v>
      </c>
      <c r="E439" s="23">
        <v>12760.571870066906</v>
      </c>
      <c r="F439" s="24">
        <v>-333886.2679094295</v>
      </c>
      <c r="G439" s="45">
        <v>29805.999043266896</v>
      </c>
      <c r="H439" s="46">
        <v>11187</v>
      </c>
      <c r="I439" s="47">
        <v>-330864.9970057765</v>
      </c>
      <c r="J439" s="1">
        <f t="shared" si="21"/>
        <v>3850</v>
      </c>
      <c r="K439" s="28">
        <v>4187</v>
      </c>
      <c r="L439" s="1">
        <f t="shared" si="22"/>
        <v>337</v>
      </c>
      <c r="M439" s="29">
        <v>585</v>
      </c>
      <c r="N439" s="30" t="b">
        <v>1</v>
      </c>
      <c r="O439" s="31">
        <v>-56</v>
      </c>
      <c r="P439" s="48" t="b">
        <f t="shared" si="20"/>
        <v>1</v>
      </c>
    </row>
    <row r="440" spans="1:16" x14ac:dyDescent="0.25">
      <c r="A440" s="32">
        <v>439</v>
      </c>
      <c r="B440" s="33">
        <v>44694.554685455245</v>
      </c>
      <c r="C440" s="34" t="s">
        <v>19</v>
      </c>
      <c r="D440" s="54">
        <v>31599.132384053533</v>
      </c>
      <c r="E440" s="36">
        <v>12760.571870066906</v>
      </c>
      <c r="F440" s="37">
        <v>-333886.2679094295</v>
      </c>
      <c r="G440" s="49">
        <v>66962.713641439259</v>
      </c>
      <c r="H440" s="50">
        <v>11187</v>
      </c>
      <c r="I440" s="51">
        <v>-324977.11831615516</v>
      </c>
      <c r="J440" s="2">
        <f t="shared" si="21"/>
        <v>36502</v>
      </c>
      <c r="K440" s="41">
        <v>0</v>
      </c>
      <c r="L440" s="2">
        <f t="shared" si="22"/>
        <v>0</v>
      </c>
      <c r="M440" s="42">
        <v>0</v>
      </c>
      <c r="N440" s="43" t="b">
        <v>0</v>
      </c>
      <c r="O440" s="44">
        <v>-93</v>
      </c>
      <c r="P440" s="52" t="b">
        <f t="shared" si="20"/>
        <v>0</v>
      </c>
    </row>
    <row r="441" spans="1:16" x14ac:dyDescent="0.25">
      <c r="A441" s="19">
        <v>440</v>
      </c>
      <c r="B441" s="20">
        <v>44694.554685455245</v>
      </c>
      <c r="C441" s="21" t="s">
        <v>17</v>
      </c>
      <c r="D441" s="53">
        <v>31599.132384053533</v>
      </c>
      <c r="E441" s="23">
        <v>12760.571870066906</v>
      </c>
      <c r="F441" s="24">
        <v>-333886.2679094295</v>
      </c>
      <c r="G441" s="45">
        <v>32876.488350740532</v>
      </c>
      <c r="H441" s="46">
        <v>12372</v>
      </c>
      <c r="I441" s="47">
        <v>-351732.9374828916</v>
      </c>
      <c r="J441" s="1">
        <f t="shared" si="21"/>
        <v>17897</v>
      </c>
      <c r="K441" s="28">
        <v>17812</v>
      </c>
      <c r="L441" s="1">
        <f t="shared" si="22"/>
        <v>-85</v>
      </c>
      <c r="M441" s="29">
        <v>585</v>
      </c>
      <c r="N441" s="30" t="b">
        <v>1</v>
      </c>
      <c r="O441" s="31">
        <v>-62</v>
      </c>
      <c r="P441" s="48" t="b">
        <f t="shared" si="20"/>
        <v>1</v>
      </c>
    </row>
    <row r="442" spans="1:16" x14ac:dyDescent="0.25">
      <c r="A442" s="32">
        <v>441</v>
      </c>
      <c r="B442" s="33">
        <v>44694.554685455245</v>
      </c>
      <c r="C442" s="34" t="s">
        <v>20</v>
      </c>
      <c r="D442" s="54">
        <v>31599.132384053533</v>
      </c>
      <c r="E442" s="36">
        <v>12760.571870066906</v>
      </c>
      <c r="F442" s="37">
        <v>-333886.2679094295</v>
      </c>
      <c r="G442" s="49">
        <v>30256.334571685118</v>
      </c>
      <c r="H442" s="50">
        <v>15683</v>
      </c>
      <c r="I442" s="51">
        <v>-329141.41202189378</v>
      </c>
      <c r="J442" s="2">
        <f t="shared" si="21"/>
        <v>5732</v>
      </c>
      <c r="K442" s="41">
        <v>16312</v>
      </c>
      <c r="L442" s="2">
        <f t="shared" si="22"/>
        <v>10580</v>
      </c>
      <c r="M442" s="42">
        <v>960</v>
      </c>
      <c r="N442" s="43" t="b">
        <v>1</v>
      </c>
      <c r="O442" s="44">
        <v>-90</v>
      </c>
      <c r="P442" s="52" t="b">
        <f t="shared" si="20"/>
        <v>0</v>
      </c>
    </row>
    <row r="443" spans="1:16" x14ac:dyDescent="0.25">
      <c r="A443" s="19">
        <v>442</v>
      </c>
      <c r="B443" s="20">
        <v>44694.554685455245</v>
      </c>
      <c r="C443" s="21" t="s">
        <v>16</v>
      </c>
      <c r="D443" s="53">
        <v>31599.132384053533</v>
      </c>
      <c r="E443" s="23">
        <v>12760.571870066906</v>
      </c>
      <c r="F443" s="24">
        <v>-333886.2679094295</v>
      </c>
      <c r="G443" s="45">
        <v>29805.999043266896</v>
      </c>
      <c r="H443" s="46">
        <v>11187</v>
      </c>
      <c r="I443" s="47">
        <v>-330864.9970057765</v>
      </c>
      <c r="J443" s="1">
        <f t="shared" si="21"/>
        <v>3850</v>
      </c>
      <c r="K443" s="28">
        <v>4312</v>
      </c>
      <c r="L443" s="1">
        <f t="shared" si="22"/>
        <v>462</v>
      </c>
      <c r="M443" s="29">
        <v>525</v>
      </c>
      <c r="N443" s="30" t="b">
        <v>1</v>
      </c>
      <c r="O443" s="31">
        <v>-56</v>
      </c>
      <c r="P443" s="48" t="b">
        <f t="shared" si="20"/>
        <v>1</v>
      </c>
    </row>
    <row r="444" spans="1:16" x14ac:dyDescent="0.25">
      <c r="A444" s="32">
        <v>443</v>
      </c>
      <c r="B444" s="33">
        <v>44694.554685455245</v>
      </c>
      <c r="C444" s="34" t="s">
        <v>19</v>
      </c>
      <c r="D444" s="54">
        <v>31599.132384053533</v>
      </c>
      <c r="E444" s="36">
        <v>12760.571870066906</v>
      </c>
      <c r="F444" s="37">
        <v>-333886.2679094295</v>
      </c>
      <c r="G444" s="49">
        <v>66962.713641439259</v>
      </c>
      <c r="H444" s="50">
        <v>11187</v>
      </c>
      <c r="I444" s="51">
        <v>-324977.11831615516</v>
      </c>
      <c r="J444" s="2">
        <f t="shared" si="21"/>
        <v>36502</v>
      </c>
      <c r="K444" s="41">
        <v>0</v>
      </c>
      <c r="L444" s="2">
        <f t="shared" si="22"/>
        <v>0</v>
      </c>
      <c r="M444" s="42">
        <v>0</v>
      </c>
      <c r="N444" s="43" t="b">
        <v>0</v>
      </c>
      <c r="O444" s="44">
        <v>-93</v>
      </c>
      <c r="P444" s="52" t="b">
        <f t="shared" si="20"/>
        <v>0</v>
      </c>
    </row>
    <row r="445" spans="1:16" x14ac:dyDescent="0.25">
      <c r="A445" s="19">
        <v>444</v>
      </c>
      <c r="B445" s="20">
        <v>44694.554685455245</v>
      </c>
      <c r="C445" s="21" t="s">
        <v>17</v>
      </c>
      <c r="D445" s="53">
        <v>31599.132384053533</v>
      </c>
      <c r="E445" s="23">
        <v>12760.571870066906</v>
      </c>
      <c r="F445" s="24">
        <v>-333886.2679094295</v>
      </c>
      <c r="G445" s="45">
        <v>32876.488350740532</v>
      </c>
      <c r="H445" s="46">
        <v>12372</v>
      </c>
      <c r="I445" s="47">
        <v>-351732.9374828916</v>
      </c>
      <c r="J445" s="1">
        <f t="shared" si="21"/>
        <v>17897</v>
      </c>
      <c r="K445" s="28">
        <v>21250</v>
      </c>
      <c r="L445" s="1">
        <f t="shared" si="22"/>
        <v>3353</v>
      </c>
      <c r="M445" s="29">
        <v>1215</v>
      </c>
      <c r="N445" s="30" t="b">
        <v>1</v>
      </c>
      <c r="O445" s="31">
        <v>-62</v>
      </c>
      <c r="P445" s="48" t="b">
        <f t="shared" si="20"/>
        <v>0</v>
      </c>
    </row>
    <row r="446" spans="1:16" x14ac:dyDescent="0.25">
      <c r="A446" s="32">
        <v>445</v>
      </c>
      <c r="B446" s="33">
        <v>44694.554685455245</v>
      </c>
      <c r="C446" s="34" t="s">
        <v>20</v>
      </c>
      <c r="D446" s="54">
        <v>31599.132384053533</v>
      </c>
      <c r="E446" s="36">
        <v>12760.571870066906</v>
      </c>
      <c r="F446" s="37">
        <v>-333886.2679094295</v>
      </c>
      <c r="G446" s="49">
        <v>30256.334571685118</v>
      </c>
      <c r="H446" s="50">
        <v>15683</v>
      </c>
      <c r="I446" s="51">
        <v>-329141.41202189378</v>
      </c>
      <c r="J446" s="2">
        <f t="shared" si="21"/>
        <v>5732</v>
      </c>
      <c r="K446" s="41">
        <v>17375</v>
      </c>
      <c r="L446" s="2">
        <f t="shared" si="22"/>
        <v>11643</v>
      </c>
      <c r="M446" s="42">
        <v>765</v>
      </c>
      <c r="N446" s="43" t="b">
        <v>1</v>
      </c>
      <c r="O446" s="44">
        <v>-90</v>
      </c>
      <c r="P446" s="52" t="b">
        <f t="shared" si="20"/>
        <v>0</v>
      </c>
    </row>
    <row r="447" spans="1:16" x14ac:dyDescent="0.25">
      <c r="A447" s="19">
        <v>446</v>
      </c>
      <c r="B447" s="20">
        <v>44694.555282793212</v>
      </c>
      <c r="C447" s="21" t="s">
        <v>16</v>
      </c>
      <c r="D447" s="53">
        <v>36396.685951425046</v>
      </c>
      <c r="E447" s="23">
        <v>12878.17015079102</v>
      </c>
      <c r="F447" s="24">
        <v>-328477.2640359386</v>
      </c>
      <c r="G447" s="45">
        <v>29805.999043266896</v>
      </c>
      <c r="H447" s="46">
        <v>11187</v>
      </c>
      <c r="I447" s="47">
        <v>-330864.9970057765</v>
      </c>
      <c r="J447" s="1">
        <f t="shared" si="21"/>
        <v>7211</v>
      </c>
      <c r="K447" s="28">
        <v>7750</v>
      </c>
      <c r="L447" s="1">
        <f t="shared" si="22"/>
        <v>539</v>
      </c>
      <c r="M447" s="29">
        <v>600</v>
      </c>
      <c r="N447" s="30" t="b">
        <v>1</v>
      </c>
      <c r="O447" s="31">
        <v>-56</v>
      </c>
      <c r="P447" s="48" t="b">
        <f t="shared" si="20"/>
        <v>1</v>
      </c>
    </row>
    <row r="448" spans="1:16" x14ac:dyDescent="0.25">
      <c r="A448" s="32">
        <v>447</v>
      </c>
      <c r="B448" s="33">
        <v>44694.555282793212</v>
      </c>
      <c r="C448" s="34" t="s">
        <v>19</v>
      </c>
      <c r="D448" s="54">
        <v>36396.685951425046</v>
      </c>
      <c r="E448" s="36">
        <v>12878.17015079102</v>
      </c>
      <c r="F448" s="37">
        <v>-328477.2640359386</v>
      </c>
      <c r="G448" s="49">
        <v>66962.713641439259</v>
      </c>
      <c r="H448" s="50">
        <v>11187</v>
      </c>
      <c r="I448" s="51">
        <v>-324977.11831615516</v>
      </c>
      <c r="J448" s="2">
        <f t="shared" si="21"/>
        <v>30812</v>
      </c>
      <c r="K448" s="41">
        <v>31187</v>
      </c>
      <c r="L448" s="2">
        <f t="shared" si="22"/>
        <v>375</v>
      </c>
      <c r="M448" s="42">
        <v>1110</v>
      </c>
      <c r="N448" s="43" t="b">
        <v>1</v>
      </c>
      <c r="O448" s="44">
        <v>-74</v>
      </c>
      <c r="P448" s="52" t="b">
        <f t="shared" si="20"/>
        <v>1</v>
      </c>
    </row>
    <row r="449" spans="1:16" x14ac:dyDescent="0.25">
      <c r="A449" s="19">
        <v>448</v>
      </c>
      <c r="B449" s="20">
        <v>44694.555282793212</v>
      </c>
      <c r="C449" s="21" t="s">
        <v>17</v>
      </c>
      <c r="D449" s="53">
        <v>36396.685951425046</v>
      </c>
      <c r="E449" s="23">
        <v>12878.17015079102</v>
      </c>
      <c r="F449" s="24">
        <v>-328477.2640359386</v>
      </c>
      <c r="G449" s="45">
        <v>32876.488350740532</v>
      </c>
      <c r="H449" s="46">
        <v>12372</v>
      </c>
      <c r="I449" s="47">
        <v>-351732.9374828916</v>
      </c>
      <c r="J449" s="1">
        <f t="shared" si="21"/>
        <v>23526</v>
      </c>
      <c r="K449" s="28">
        <v>26250</v>
      </c>
      <c r="L449" s="1">
        <f t="shared" si="22"/>
        <v>2724</v>
      </c>
      <c r="M449" s="29">
        <v>960</v>
      </c>
      <c r="N449" s="30" t="b">
        <v>1</v>
      </c>
      <c r="O449" s="31">
        <v>-80</v>
      </c>
      <c r="P449" s="48" t="b">
        <f t="shared" si="20"/>
        <v>0</v>
      </c>
    </row>
    <row r="450" spans="1:16" x14ac:dyDescent="0.25">
      <c r="A450" s="32">
        <v>449</v>
      </c>
      <c r="B450" s="33">
        <v>44694.555282793212</v>
      </c>
      <c r="C450" s="34" t="s">
        <v>20</v>
      </c>
      <c r="D450" s="54">
        <v>36396.685951425046</v>
      </c>
      <c r="E450" s="36">
        <v>12878.17015079102</v>
      </c>
      <c r="F450" s="37">
        <v>-328477.2640359386</v>
      </c>
      <c r="G450" s="49">
        <v>30256.334571685118</v>
      </c>
      <c r="H450" s="50">
        <v>15683</v>
      </c>
      <c r="I450" s="51">
        <v>-329141.41202189378</v>
      </c>
      <c r="J450" s="2">
        <f t="shared" si="21"/>
        <v>6783</v>
      </c>
      <c r="K450" s="41">
        <v>19187</v>
      </c>
      <c r="L450" s="2">
        <f t="shared" si="22"/>
        <v>12404</v>
      </c>
      <c r="M450" s="42">
        <v>645</v>
      </c>
      <c r="N450" s="43" t="b">
        <v>1</v>
      </c>
      <c r="O450" s="44">
        <v>-85</v>
      </c>
      <c r="P450" s="52" t="b">
        <f t="shared" ref="P450:P513" si="23">ABS($L450)-$M450&lt;0</f>
        <v>0</v>
      </c>
    </row>
    <row r="451" spans="1:16" x14ac:dyDescent="0.25">
      <c r="A451" s="19">
        <v>450</v>
      </c>
      <c r="B451" s="20">
        <v>44694.555282793212</v>
      </c>
      <c r="C451" s="21" t="s">
        <v>16</v>
      </c>
      <c r="D451" s="53">
        <v>36396.685951425046</v>
      </c>
      <c r="E451" s="23">
        <v>12878.17015079102</v>
      </c>
      <c r="F451" s="24">
        <v>-328477.2640359386</v>
      </c>
      <c r="G451" s="45">
        <v>29805.999043266896</v>
      </c>
      <c r="H451" s="46">
        <v>11187</v>
      </c>
      <c r="I451" s="47">
        <v>-330864.9970057765</v>
      </c>
      <c r="J451" s="1">
        <f t="shared" si="21"/>
        <v>7211</v>
      </c>
      <c r="K451" s="28">
        <v>8062</v>
      </c>
      <c r="L451" s="1">
        <f t="shared" si="22"/>
        <v>851</v>
      </c>
      <c r="M451" s="29">
        <v>765</v>
      </c>
      <c r="N451" s="30" t="b">
        <v>1</v>
      </c>
      <c r="O451" s="31">
        <v>-56</v>
      </c>
      <c r="P451" s="48" t="b">
        <f t="shared" si="23"/>
        <v>0</v>
      </c>
    </row>
    <row r="452" spans="1:16" x14ac:dyDescent="0.25">
      <c r="A452" s="32">
        <v>451</v>
      </c>
      <c r="B452" s="33">
        <v>44694.555282793212</v>
      </c>
      <c r="C452" s="34" t="s">
        <v>19</v>
      </c>
      <c r="D452" s="54">
        <v>36396.685951425046</v>
      </c>
      <c r="E452" s="36">
        <v>12878.17015079102</v>
      </c>
      <c r="F452" s="37">
        <v>-328477.2640359386</v>
      </c>
      <c r="G452" s="49">
        <v>66962.713641439259</v>
      </c>
      <c r="H452" s="50">
        <v>11187</v>
      </c>
      <c r="I452" s="51">
        <v>-324977.11831615516</v>
      </c>
      <c r="J452" s="2">
        <f t="shared" si="21"/>
        <v>30812</v>
      </c>
      <c r="K452" s="41">
        <v>31625</v>
      </c>
      <c r="L452" s="2">
        <f t="shared" si="22"/>
        <v>813</v>
      </c>
      <c r="M452" s="42">
        <v>510</v>
      </c>
      <c r="N452" s="43" t="b">
        <v>1</v>
      </c>
      <c r="O452" s="44">
        <v>-74</v>
      </c>
      <c r="P452" s="52" t="b">
        <f t="shared" si="23"/>
        <v>0</v>
      </c>
    </row>
    <row r="453" spans="1:16" x14ac:dyDescent="0.25">
      <c r="A453" s="19">
        <v>452</v>
      </c>
      <c r="B453" s="20">
        <v>44694.555282793212</v>
      </c>
      <c r="C453" s="21" t="s">
        <v>17</v>
      </c>
      <c r="D453" s="53">
        <v>36396.685951425046</v>
      </c>
      <c r="E453" s="23">
        <v>12878.17015079102</v>
      </c>
      <c r="F453" s="24">
        <v>-328477.2640359386</v>
      </c>
      <c r="G453" s="45">
        <v>32876.488350740532</v>
      </c>
      <c r="H453" s="46">
        <v>12372</v>
      </c>
      <c r="I453" s="47">
        <v>-351732.9374828916</v>
      </c>
      <c r="J453" s="1">
        <f t="shared" si="21"/>
        <v>23526</v>
      </c>
      <c r="K453" s="28">
        <v>26062</v>
      </c>
      <c r="L453" s="1">
        <f t="shared" si="22"/>
        <v>2536</v>
      </c>
      <c r="M453" s="29">
        <v>1125</v>
      </c>
      <c r="N453" s="30" t="b">
        <v>1</v>
      </c>
      <c r="O453" s="31">
        <v>-80</v>
      </c>
      <c r="P453" s="48" t="b">
        <f t="shared" si="23"/>
        <v>0</v>
      </c>
    </row>
    <row r="454" spans="1:16" x14ac:dyDescent="0.25">
      <c r="A454" s="32">
        <v>453</v>
      </c>
      <c r="B454" s="33">
        <v>44694.555282793212</v>
      </c>
      <c r="C454" s="34" t="s">
        <v>20</v>
      </c>
      <c r="D454" s="54">
        <v>36396.685951425046</v>
      </c>
      <c r="E454" s="36">
        <v>12878.17015079102</v>
      </c>
      <c r="F454" s="37">
        <v>-328477.2640359386</v>
      </c>
      <c r="G454" s="49">
        <v>30256.334571685118</v>
      </c>
      <c r="H454" s="50">
        <v>15683</v>
      </c>
      <c r="I454" s="51">
        <v>-329141.41202189378</v>
      </c>
      <c r="J454" s="2">
        <f t="shared" si="21"/>
        <v>6783</v>
      </c>
      <c r="K454" s="41">
        <v>0</v>
      </c>
      <c r="L454" s="2">
        <f t="shared" si="22"/>
        <v>0</v>
      </c>
      <c r="M454" s="42">
        <v>0</v>
      </c>
      <c r="N454" s="43" t="b">
        <v>0</v>
      </c>
      <c r="O454" s="44">
        <v>-85</v>
      </c>
      <c r="P454" s="52" t="b">
        <f t="shared" si="23"/>
        <v>0</v>
      </c>
    </row>
    <row r="455" spans="1:16" x14ac:dyDescent="0.25">
      <c r="A455" s="19">
        <v>454</v>
      </c>
      <c r="B455" s="20">
        <v>44694.555282793212</v>
      </c>
      <c r="C455" s="21" t="s">
        <v>16</v>
      </c>
      <c r="D455" s="53">
        <v>36396.685951425046</v>
      </c>
      <c r="E455" s="23">
        <v>12878.17015079102</v>
      </c>
      <c r="F455" s="24">
        <v>-328477.2640359386</v>
      </c>
      <c r="G455" s="45">
        <v>29805.999043266896</v>
      </c>
      <c r="H455" s="46">
        <v>11187</v>
      </c>
      <c r="I455" s="47">
        <v>-330864.9970057765</v>
      </c>
      <c r="J455" s="1">
        <f t="shared" si="21"/>
        <v>7211</v>
      </c>
      <c r="K455" s="28">
        <v>7750</v>
      </c>
      <c r="L455" s="1">
        <f t="shared" si="22"/>
        <v>539</v>
      </c>
      <c r="M455" s="29">
        <v>720</v>
      </c>
      <c r="N455" s="30" t="b">
        <v>1</v>
      </c>
      <c r="O455" s="31">
        <v>-56</v>
      </c>
      <c r="P455" s="48" t="b">
        <f t="shared" si="23"/>
        <v>1</v>
      </c>
    </row>
    <row r="456" spans="1:16" x14ac:dyDescent="0.25">
      <c r="A456" s="32">
        <v>455</v>
      </c>
      <c r="B456" s="33">
        <v>44694.555282793212</v>
      </c>
      <c r="C456" s="34" t="s">
        <v>19</v>
      </c>
      <c r="D456" s="54">
        <v>36396.685951425046</v>
      </c>
      <c r="E456" s="36">
        <v>12878.17015079102</v>
      </c>
      <c r="F456" s="37">
        <v>-328477.2640359386</v>
      </c>
      <c r="G456" s="49">
        <v>66962.713641439259</v>
      </c>
      <c r="H456" s="50">
        <v>11187</v>
      </c>
      <c r="I456" s="51">
        <v>-324977.11831615516</v>
      </c>
      <c r="J456" s="2">
        <f t="shared" si="21"/>
        <v>30812</v>
      </c>
      <c r="K456" s="41">
        <v>31187</v>
      </c>
      <c r="L456" s="2">
        <f t="shared" si="22"/>
        <v>375</v>
      </c>
      <c r="M456" s="42">
        <v>750</v>
      </c>
      <c r="N456" s="43" t="b">
        <v>1</v>
      </c>
      <c r="O456" s="44">
        <v>-74</v>
      </c>
      <c r="P456" s="52" t="b">
        <f t="shared" si="23"/>
        <v>1</v>
      </c>
    </row>
    <row r="457" spans="1:16" x14ac:dyDescent="0.25">
      <c r="A457" s="19">
        <v>456</v>
      </c>
      <c r="B457" s="20">
        <v>44694.555282793212</v>
      </c>
      <c r="C457" s="21" t="s">
        <v>17</v>
      </c>
      <c r="D457" s="53">
        <v>36396.685951425046</v>
      </c>
      <c r="E457" s="23">
        <v>12878.17015079102</v>
      </c>
      <c r="F457" s="24">
        <v>-328477.2640359386</v>
      </c>
      <c r="G457" s="45">
        <v>32876.488350740532</v>
      </c>
      <c r="H457" s="46">
        <v>12372</v>
      </c>
      <c r="I457" s="47">
        <v>-351732.9374828916</v>
      </c>
      <c r="J457" s="1">
        <f t="shared" si="21"/>
        <v>23526</v>
      </c>
      <c r="K457" s="28">
        <v>26250</v>
      </c>
      <c r="L457" s="1">
        <f t="shared" si="22"/>
        <v>2724</v>
      </c>
      <c r="M457" s="29">
        <v>2565</v>
      </c>
      <c r="N457" s="30" t="b">
        <v>1</v>
      </c>
      <c r="O457" s="31">
        <v>-80</v>
      </c>
      <c r="P457" s="48" t="b">
        <f t="shared" si="23"/>
        <v>0</v>
      </c>
    </row>
    <row r="458" spans="1:16" x14ac:dyDescent="0.25">
      <c r="A458" s="32">
        <v>457</v>
      </c>
      <c r="B458" s="33">
        <v>44694.555282793212</v>
      </c>
      <c r="C458" s="34" t="s">
        <v>20</v>
      </c>
      <c r="D458" s="54">
        <v>36396.685951425046</v>
      </c>
      <c r="E458" s="36">
        <v>12878.17015079102</v>
      </c>
      <c r="F458" s="37">
        <v>-328477.2640359386</v>
      </c>
      <c r="G458" s="49">
        <v>30256.334571685118</v>
      </c>
      <c r="H458" s="50">
        <v>15683</v>
      </c>
      <c r="I458" s="51">
        <v>-329141.41202189378</v>
      </c>
      <c r="J458" s="2">
        <f t="shared" si="21"/>
        <v>6783</v>
      </c>
      <c r="K458" s="41">
        <v>0</v>
      </c>
      <c r="L458" s="2">
        <f t="shared" si="22"/>
        <v>0</v>
      </c>
      <c r="M458" s="42">
        <v>0</v>
      </c>
      <c r="N458" s="43" t="b">
        <v>0</v>
      </c>
      <c r="O458" s="44">
        <v>-85</v>
      </c>
      <c r="P458" s="52" t="b">
        <f t="shared" si="23"/>
        <v>0</v>
      </c>
    </row>
    <row r="459" spans="1:16" x14ac:dyDescent="0.25">
      <c r="A459" s="19">
        <v>458</v>
      </c>
      <c r="B459" s="20">
        <v>44694.555282793212</v>
      </c>
      <c r="C459" s="21" t="s">
        <v>16</v>
      </c>
      <c r="D459" s="53">
        <v>36396.685951425046</v>
      </c>
      <c r="E459" s="23">
        <v>12878.17015079102</v>
      </c>
      <c r="F459" s="24">
        <v>-328477.2640359386</v>
      </c>
      <c r="G459" s="45">
        <v>29805.999043266896</v>
      </c>
      <c r="H459" s="46">
        <v>11187</v>
      </c>
      <c r="I459" s="47">
        <v>-330864.9970057765</v>
      </c>
      <c r="J459" s="1">
        <f t="shared" si="21"/>
        <v>7211</v>
      </c>
      <c r="K459" s="28">
        <v>9562</v>
      </c>
      <c r="L459" s="1">
        <f t="shared" si="22"/>
        <v>2351</v>
      </c>
      <c r="M459" s="29">
        <v>570</v>
      </c>
      <c r="N459" s="30" t="b">
        <v>1</v>
      </c>
      <c r="O459" s="31">
        <v>-56</v>
      </c>
      <c r="P459" s="48" t="b">
        <f t="shared" si="23"/>
        <v>0</v>
      </c>
    </row>
    <row r="460" spans="1:16" x14ac:dyDescent="0.25">
      <c r="A460" s="32">
        <v>459</v>
      </c>
      <c r="B460" s="33">
        <v>44694.555282793212</v>
      </c>
      <c r="C460" s="34" t="s">
        <v>19</v>
      </c>
      <c r="D460" s="54">
        <v>36396.685951425046</v>
      </c>
      <c r="E460" s="36">
        <v>12878.17015079102</v>
      </c>
      <c r="F460" s="37">
        <v>-328477.2640359386</v>
      </c>
      <c r="G460" s="49">
        <v>66962.713641439259</v>
      </c>
      <c r="H460" s="50">
        <v>11187</v>
      </c>
      <c r="I460" s="51">
        <v>-324977.11831615516</v>
      </c>
      <c r="J460" s="2">
        <f t="shared" si="21"/>
        <v>30812</v>
      </c>
      <c r="K460" s="41">
        <v>31500</v>
      </c>
      <c r="L460" s="2">
        <f t="shared" si="22"/>
        <v>688</v>
      </c>
      <c r="M460" s="42">
        <v>720</v>
      </c>
      <c r="N460" s="43" t="b">
        <v>1</v>
      </c>
      <c r="O460" s="44">
        <v>-74</v>
      </c>
      <c r="P460" s="52" t="b">
        <f t="shared" si="23"/>
        <v>1</v>
      </c>
    </row>
    <row r="461" spans="1:16" x14ac:dyDescent="0.25">
      <c r="A461" s="19">
        <v>460</v>
      </c>
      <c r="B461" s="20">
        <v>44694.555282793212</v>
      </c>
      <c r="C461" s="21" t="s">
        <v>17</v>
      </c>
      <c r="D461" s="53">
        <v>36396.685951425046</v>
      </c>
      <c r="E461" s="23">
        <v>12878.17015079102</v>
      </c>
      <c r="F461" s="24">
        <v>-328477.2640359386</v>
      </c>
      <c r="G461" s="45">
        <v>32876.488350740532</v>
      </c>
      <c r="H461" s="46">
        <v>12372</v>
      </c>
      <c r="I461" s="47">
        <v>-351732.9374828916</v>
      </c>
      <c r="J461" s="1">
        <f t="shared" si="21"/>
        <v>23526</v>
      </c>
      <c r="K461" s="28">
        <v>0</v>
      </c>
      <c r="L461" s="1">
        <f t="shared" si="22"/>
        <v>0</v>
      </c>
      <c r="M461" s="29">
        <v>0</v>
      </c>
      <c r="N461" s="30" t="b">
        <v>0</v>
      </c>
      <c r="O461" s="31">
        <v>-80</v>
      </c>
      <c r="P461" s="48" t="b">
        <f t="shared" si="23"/>
        <v>0</v>
      </c>
    </row>
    <row r="462" spans="1:16" x14ac:dyDescent="0.25">
      <c r="A462" s="32">
        <v>461</v>
      </c>
      <c r="B462" s="33">
        <v>44694.555282793212</v>
      </c>
      <c r="C462" s="34" t="s">
        <v>20</v>
      </c>
      <c r="D462" s="54">
        <v>36396.685951425046</v>
      </c>
      <c r="E462" s="36">
        <v>12878.17015079102</v>
      </c>
      <c r="F462" s="37">
        <v>-328477.2640359386</v>
      </c>
      <c r="G462" s="49">
        <v>30256.334571685118</v>
      </c>
      <c r="H462" s="50">
        <v>15683</v>
      </c>
      <c r="I462" s="51">
        <v>-329141.41202189378</v>
      </c>
      <c r="J462" s="2">
        <f t="shared" si="21"/>
        <v>6783</v>
      </c>
      <c r="K462" s="41">
        <v>0</v>
      </c>
      <c r="L462" s="2">
        <f t="shared" si="22"/>
        <v>0</v>
      </c>
      <c r="M462" s="42">
        <v>0</v>
      </c>
      <c r="N462" s="43" t="b">
        <v>0</v>
      </c>
      <c r="O462" s="44">
        <v>-85</v>
      </c>
      <c r="P462" s="52" t="b">
        <f t="shared" si="23"/>
        <v>0</v>
      </c>
    </row>
    <row r="463" spans="1:16" x14ac:dyDescent="0.25">
      <c r="A463" s="19">
        <v>462</v>
      </c>
      <c r="B463" s="20">
        <v>44694.555282793212</v>
      </c>
      <c r="C463" s="21" t="s">
        <v>16</v>
      </c>
      <c r="D463" s="53">
        <v>36396.685951425046</v>
      </c>
      <c r="E463" s="23">
        <v>12878.17015079102</v>
      </c>
      <c r="F463" s="24">
        <v>-328477.2640359386</v>
      </c>
      <c r="G463" s="45">
        <v>29805.999043266896</v>
      </c>
      <c r="H463" s="46">
        <v>11187</v>
      </c>
      <c r="I463" s="47">
        <v>-330864.9970057765</v>
      </c>
      <c r="J463" s="1">
        <f t="shared" si="21"/>
        <v>7211</v>
      </c>
      <c r="K463" s="28">
        <v>7187</v>
      </c>
      <c r="L463" s="1">
        <f t="shared" si="22"/>
        <v>-24</v>
      </c>
      <c r="M463" s="29">
        <v>750</v>
      </c>
      <c r="N463" s="30" t="b">
        <v>1</v>
      </c>
      <c r="O463" s="31">
        <v>-56</v>
      </c>
      <c r="P463" s="48" t="b">
        <f t="shared" si="23"/>
        <v>1</v>
      </c>
    </row>
    <row r="464" spans="1:16" x14ac:dyDescent="0.25">
      <c r="A464" s="32">
        <v>463</v>
      </c>
      <c r="B464" s="33">
        <v>44694.555282793212</v>
      </c>
      <c r="C464" s="34" t="s">
        <v>19</v>
      </c>
      <c r="D464" s="54">
        <v>36396.685951425046</v>
      </c>
      <c r="E464" s="36">
        <v>12878.17015079102</v>
      </c>
      <c r="F464" s="37">
        <v>-328477.2640359386</v>
      </c>
      <c r="G464" s="49">
        <v>66962.713641439259</v>
      </c>
      <c r="H464" s="50">
        <v>11187</v>
      </c>
      <c r="I464" s="51">
        <v>-324977.11831615516</v>
      </c>
      <c r="J464" s="2">
        <f t="shared" si="21"/>
        <v>30812</v>
      </c>
      <c r="K464" s="41">
        <v>30437</v>
      </c>
      <c r="L464" s="2">
        <f t="shared" si="22"/>
        <v>-375</v>
      </c>
      <c r="M464" s="42">
        <v>1470</v>
      </c>
      <c r="N464" s="43" t="b">
        <v>1</v>
      </c>
      <c r="O464" s="44">
        <v>-74</v>
      </c>
      <c r="P464" s="52" t="b">
        <f t="shared" si="23"/>
        <v>1</v>
      </c>
    </row>
    <row r="465" spans="1:16" x14ac:dyDescent="0.25">
      <c r="A465" s="19">
        <v>464</v>
      </c>
      <c r="B465" s="20">
        <v>44694.555282793212</v>
      </c>
      <c r="C465" s="21" t="s">
        <v>17</v>
      </c>
      <c r="D465" s="53">
        <v>36396.685951425046</v>
      </c>
      <c r="E465" s="23">
        <v>12878.17015079102</v>
      </c>
      <c r="F465" s="24">
        <v>-328477.2640359386</v>
      </c>
      <c r="G465" s="45">
        <v>32876.488350740532</v>
      </c>
      <c r="H465" s="46">
        <v>12372</v>
      </c>
      <c r="I465" s="47">
        <v>-351732.9374828916</v>
      </c>
      <c r="J465" s="1">
        <f t="shared" si="21"/>
        <v>23526</v>
      </c>
      <c r="K465" s="28">
        <v>29250</v>
      </c>
      <c r="L465" s="1">
        <f t="shared" si="22"/>
        <v>5724</v>
      </c>
      <c r="M465" s="29">
        <v>1050</v>
      </c>
      <c r="N465" s="30" t="b">
        <v>1</v>
      </c>
      <c r="O465" s="31">
        <v>-80</v>
      </c>
      <c r="P465" s="48" t="b">
        <f t="shared" si="23"/>
        <v>0</v>
      </c>
    </row>
    <row r="466" spans="1:16" x14ac:dyDescent="0.25">
      <c r="A466" s="32">
        <v>465</v>
      </c>
      <c r="B466" s="33">
        <v>44694.555282793212</v>
      </c>
      <c r="C466" s="34" t="s">
        <v>20</v>
      </c>
      <c r="D466" s="54">
        <v>36396.685951425046</v>
      </c>
      <c r="E466" s="36">
        <v>12878.17015079102</v>
      </c>
      <c r="F466" s="37">
        <v>-328477.2640359386</v>
      </c>
      <c r="G466" s="49">
        <v>30256.334571685118</v>
      </c>
      <c r="H466" s="50">
        <v>15683</v>
      </c>
      <c r="I466" s="51">
        <v>-329141.41202189378</v>
      </c>
      <c r="J466" s="2">
        <f t="shared" si="21"/>
        <v>6783</v>
      </c>
      <c r="K466" s="41">
        <v>17812</v>
      </c>
      <c r="L466" s="2">
        <f t="shared" si="22"/>
        <v>11029</v>
      </c>
      <c r="M466" s="42">
        <v>0</v>
      </c>
      <c r="N466" s="43" t="b">
        <v>1</v>
      </c>
      <c r="O466" s="44">
        <v>-85</v>
      </c>
      <c r="P466" s="52" t="b">
        <f t="shared" si="23"/>
        <v>0</v>
      </c>
    </row>
    <row r="467" spans="1:16" x14ac:dyDescent="0.25">
      <c r="A467" s="19">
        <v>466</v>
      </c>
      <c r="B467" s="20">
        <v>44694.555871064811</v>
      </c>
      <c r="C467" s="21" t="s">
        <v>16</v>
      </c>
      <c r="D467" s="53">
        <v>35948.259499086591</v>
      </c>
      <c r="E467" s="23">
        <v>13119.585562522811</v>
      </c>
      <c r="F467" s="24">
        <v>-329760.42311723781</v>
      </c>
      <c r="G467" s="45">
        <v>29805.999043266896</v>
      </c>
      <c r="H467" s="46">
        <v>11187</v>
      </c>
      <c r="I467" s="47">
        <v>-330864.9970057765</v>
      </c>
      <c r="J467" s="1">
        <f t="shared" si="21"/>
        <v>6533</v>
      </c>
      <c r="K467" s="28">
        <v>6562</v>
      </c>
      <c r="L467" s="1">
        <f t="shared" si="22"/>
        <v>29</v>
      </c>
      <c r="M467" s="29">
        <v>720</v>
      </c>
      <c r="N467" s="30" t="b">
        <v>1</v>
      </c>
      <c r="O467" s="31">
        <v>-54</v>
      </c>
      <c r="P467" s="48" t="b">
        <f t="shared" si="23"/>
        <v>1</v>
      </c>
    </row>
    <row r="468" spans="1:16" x14ac:dyDescent="0.25">
      <c r="A468" s="32">
        <v>467</v>
      </c>
      <c r="B468" s="33">
        <v>44694.555871064811</v>
      </c>
      <c r="C468" s="34" t="s">
        <v>17</v>
      </c>
      <c r="D468" s="54">
        <v>35948.259499086591</v>
      </c>
      <c r="E468" s="36">
        <v>13119.585562522811</v>
      </c>
      <c r="F468" s="37">
        <v>-329760.42311723781</v>
      </c>
      <c r="G468" s="49">
        <v>32876.488350740532</v>
      </c>
      <c r="H468" s="50">
        <v>12372</v>
      </c>
      <c r="I468" s="51">
        <v>-351732.9374828916</v>
      </c>
      <c r="J468" s="2">
        <f t="shared" si="21"/>
        <v>22199</v>
      </c>
      <c r="K468" s="41">
        <v>25312</v>
      </c>
      <c r="L468" s="2">
        <f t="shared" si="22"/>
        <v>3113</v>
      </c>
      <c r="M468" s="42">
        <v>1215</v>
      </c>
      <c r="N468" s="43" t="b">
        <v>1</v>
      </c>
      <c r="O468" s="44">
        <v>-76</v>
      </c>
      <c r="P468" s="52" t="b">
        <f t="shared" si="23"/>
        <v>0</v>
      </c>
    </row>
    <row r="469" spans="1:16" x14ac:dyDescent="0.25">
      <c r="A469" s="19">
        <v>468</v>
      </c>
      <c r="B469" s="20">
        <v>44694.555871064811</v>
      </c>
      <c r="C469" s="21" t="s">
        <v>20</v>
      </c>
      <c r="D469" s="53">
        <v>35948.259499086591</v>
      </c>
      <c r="E469" s="23">
        <v>13119.585562522811</v>
      </c>
      <c r="F469" s="24">
        <v>-329760.42311723781</v>
      </c>
      <c r="G469" s="45">
        <v>30256.334571685118</v>
      </c>
      <c r="H469" s="46">
        <v>15683</v>
      </c>
      <c r="I469" s="47">
        <v>-329141.41202189378</v>
      </c>
      <c r="J469" s="1">
        <f t="shared" si="21"/>
        <v>6273</v>
      </c>
      <c r="K469" s="28">
        <v>0</v>
      </c>
      <c r="L469" s="1">
        <f t="shared" si="22"/>
        <v>0</v>
      </c>
      <c r="M469" s="29">
        <v>0</v>
      </c>
      <c r="N469" s="30" t="b">
        <v>0</v>
      </c>
      <c r="O469" s="31">
        <v>-91</v>
      </c>
      <c r="P469" s="48" t="b">
        <f t="shared" si="23"/>
        <v>0</v>
      </c>
    </row>
    <row r="470" spans="1:16" x14ac:dyDescent="0.25">
      <c r="A470" s="32">
        <v>469</v>
      </c>
      <c r="B470" s="33">
        <v>44694.555871064811</v>
      </c>
      <c r="C470" s="34" t="s">
        <v>16</v>
      </c>
      <c r="D470" s="54">
        <v>35948.259499086591</v>
      </c>
      <c r="E470" s="36">
        <v>13119.585562522811</v>
      </c>
      <c r="F470" s="37">
        <v>-329760.42311723781</v>
      </c>
      <c r="G470" s="49">
        <v>29805.999043266896</v>
      </c>
      <c r="H470" s="50">
        <v>11187</v>
      </c>
      <c r="I470" s="51">
        <v>-330864.9970057765</v>
      </c>
      <c r="J470" s="2">
        <f t="shared" si="21"/>
        <v>6533</v>
      </c>
      <c r="K470" s="41">
        <v>6250</v>
      </c>
      <c r="L470" s="2">
        <f t="shared" si="22"/>
        <v>-283</v>
      </c>
      <c r="M470" s="42">
        <v>720</v>
      </c>
      <c r="N470" s="43" t="b">
        <v>1</v>
      </c>
      <c r="O470" s="44">
        <v>-54</v>
      </c>
      <c r="P470" s="52" t="b">
        <f t="shared" si="23"/>
        <v>1</v>
      </c>
    </row>
    <row r="471" spans="1:16" x14ac:dyDescent="0.25">
      <c r="A471" s="19">
        <v>470</v>
      </c>
      <c r="B471" s="20">
        <v>44694.555871064811</v>
      </c>
      <c r="C471" s="21" t="s">
        <v>17</v>
      </c>
      <c r="D471" s="53">
        <v>35948.259499086591</v>
      </c>
      <c r="E471" s="23">
        <v>13119.585562522811</v>
      </c>
      <c r="F471" s="24">
        <v>-329760.42311723781</v>
      </c>
      <c r="G471" s="45">
        <v>32876.488350740532</v>
      </c>
      <c r="H471" s="46">
        <v>12372</v>
      </c>
      <c r="I471" s="47">
        <v>-351732.9374828916</v>
      </c>
      <c r="J471" s="1">
        <f t="shared" si="21"/>
        <v>22199</v>
      </c>
      <c r="K471" s="28">
        <v>27250</v>
      </c>
      <c r="L471" s="1">
        <f t="shared" si="22"/>
        <v>5051</v>
      </c>
      <c r="M471" s="29">
        <v>1185</v>
      </c>
      <c r="N471" s="30" t="b">
        <v>1</v>
      </c>
      <c r="O471" s="31">
        <v>-76</v>
      </c>
      <c r="P471" s="48" t="b">
        <f t="shared" si="23"/>
        <v>0</v>
      </c>
    </row>
    <row r="472" spans="1:16" x14ac:dyDescent="0.25">
      <c r="A472" s="32">
        <v>471</v>
      </c>
      <c r="B472" s="33">
        <v>44694.555871064811</v>
      </c>
      <c r="C472" s="34" t="s">
        <v>20</v>
      </c>
      <c r="D472" s="54">
        <v>35948.259499086591</v>
      </c>
      <c r="E472" s="36">
        <v>13119.585562522811</v>
      </c>
      <c r="F472" s="37">
        <v>-329760.42311723781</v>
      </c>
      <c r="G472" s="49">
        <v>30256.334571685118</v>
      </c>
      <c r="H472" s="50">
        <v>15683</v>
      </c>
      <c r="I472" s="51">
        <v>-329141.41202189378</v>
      </c>
      <c r="J472" s="2">
        <f t="shared" si="21"/>
        <v>6273</v>
      </c>
      <c r="K472" s="41">
        <v>0</v>
      </c>
      <c r="L472" s="2">
        <f t="shared" si="22"/>
        <v>0</v>
      </c>
      <c r="M472" s="42">
        <v>0</v>
      </c>
      <c r="N472" s="43" t="b">
        <v>0</v>
      </c>
      <c r="O472" s="44">
        <v>-91</v>
      </c>
      <c r="P472" s="52" t="b">
        <f t="shared" si="23"/>
        <v>0</v>
      </c>
    </row>
    <row r="473" spans="1:16" x14ac:dyDescent="0.25">
      <c r="A473" s="19">
        <v>472</v>
      </c>
      <c r="B473" s="20">
        <v>44694.555871064811</v>
      </c>
      <c r="C473" s="21" t="s">
        <v>16</v>
      </c>
      <c r="D473" s="53">
        <v>35948.259499086591</v>
      </c>
      <c r="E473" s="23">
        <v>13119.585562522811</v>
      </c>
      <c r="F473" s="24">
        <v>-329760.42311723781</v>
      </c>
      <c r="G473" s="45">
        <v>29805.999043266896</v>
      </c>
      <c r="H473" s="46">
        <v>11187</v>
      </c>
      <c r="I473" s="47">
        <v>-330864.9970057765</v>
      </c>
      <c r="J473" s="1">
        <f t="shared" si="21"/>
        <v>6533</v>
      </c>
      <c r="K473" s="28">
        <v>6437</v>
      </c>
      <c r="L473" s="1">
        <f t="shared" si="22"/>
        <v>-96</v>
      </c>
      <c r="M473" s="29">
        <v>735</v>
      </c>
      <c r="N473" s="30" t="b">
        <v>1</v>
      </c>
      <c r="O473" s="31">
        <v>-54</v>
      </c>
      <c r="P473" s="48" t="b">
        <f t="shared" si="23"/>
        <v>1</v>
      </c>
    </row>
    <row r="474" spans="1:16" x14ac:dyDescent="0.25">
      <c r="A474" s="32">
        <v>473</v>
      </c>
      <c r="B474" s="33">
        <v>44694.555871064811</v>
      </c>
      <c r="C474" s="34" t="s">
        <v>17</v>
      </c>
      <c r="D474" s="54">
        <v>35948.259499086591</v>
      </c>
      <c r="E474" s="36">
        <v>13119.585562522811</v>
      </c>
      <c r="F474" s="37">
        <v>-329760.42311723781</v>
      </c>
      <c r="G474" s="49">
        <v>32876.488350740532</v>
      </c>
      <c r="H474" s="50">
        <v>12372</v>
      </c>
      <c r="I474" s="51">
        <v>-351732.9374828916</v>
      </c>
      <c r="J474" s="2">
        <f t="shared" si="21"/>
        <v>22199</v>
      </c>
      <c r="K474" s="41">
        <v>25625</v>
      </c>
      <c r="L474" s="2">
        <f t="shared" si="22"/>
        <v>3426</v>
      </c>
      <c r="M474" s="42">
        <v>960</v>
      </c>
      <c r="N474" s="43" t="b">
        <v>1</v>
      </c>
      <c r="O474" s="44">
        <v>-76</v>
      </c>
      <c r="P474" s="52" t="b">
        <f t="shared" si="23"/>
        <v>0</v>
      </c>
    </row>
    <row r="475" spans="1:16" x14ac:dyDescent="0.25">
      <c r="A475" s="19">
        <v>474</v>
      </c>
      <c r="B475" s="20">
        <v>44694.555871064811</v>
      </c>
      <c r="C475" s="21" t="s">
        <v>20</v>
      </c>
      <c r="D475" s="53">
        <v>35948.259499086591</v>
      </c>
      <c r="E475" s="23">
        <v>13119.585562522811</v>
      </c>
      <c r="F475" s="24">
        <v>-329760.42311723781</v>
      </c>
      <c r="G475" s="45">
        <v>30256.334571685118</v>
      </c>
      <c r="H475" s="46">
        <v>15683</v>
      </c>
      <c r="I475" s="47">
        <v>-329141.41202189378</v>
      </c>
      <c r="J475" s="1">
        <f t="shared" si="21"/>
        <v>6273</v>
      </c>
      <c r="K475" s="28">
        <v>0</v>
      </c>
      <c r="L475" s="1">
        <f t="shared" si="22"/>
        <v>0</v>
      </c>
      <c r="M475" s="29">
        <v>0</v>
      </c>
      <c r="N475" s="30" t="b">
        <v>0</v>
      </c>
      <c r="O475" s="31">
        <v>-91</v>
      </c>
      <c r="P475" s="48" t="b">
        <f t="shared" si="23"/>
        <v>0</v>
      </c>
    </row>
    <row r="476" spans="1:16" x14ac:dyDescent="0.25">
      <c r="A476" s="32">
        <v>475</v>
      </c>
      <c r="B476" s="33">
        <v>44694.555871064811</v>
      </c>
      <c r="C476" s="34" t="s">
        <v>16</v>
      </c>
      <c r="D476" s="54">
        <v>35948.259499086591</v>
      </c>
      <c r="E476" s="36">
        <v>13119.585562522811</v>
      </c>
      <c r="F476" s="37">
        <v>-329760.42311723781</v>
      </c>
      <c r="G476" s="49">
        <v>29805.999043266896</v>
      </c>
      <c r="H476" s="50">
        <v>11187</v>
      </c>
      <c r="I476" s="51">
        <v>-330864.9970057765</v>
      </c>
      <c r="J476" s="2">
        <f t="shared" si="21"/>
        <v>6533</v>
      </c>
      <c r="K476" s="41">
        <v>6250</v>
      </c>
      <c r="L476" s="2">
        <f t="shared" si="22"/>
        <v>-283</v>
      </c>
      <c r="M476" s="42">
        <v>690</v>
      </c>
      <c r="N476" s="43" t="b">
        <v>1</v>
      </c>
      <c r="O476" s="44">
        <v>-54</v>
      </c>
      <c r="P476" s="52" t="b">
        <f t="shared" si="23"/>
        <v>1</v>
      </c>
    </row>
    <row r="477" spans="1:16" x14ac:dyDescent="0.25">
      <c r="A477" s="19">
        <v>476</v>
      </c>
      <c r="B477" s="20">
        <v>44694.555871064811</v>
      </c>
      <c r="C477" s="21" t="s">
        <v>17</v>
      </c>
      <c r="D477" s="53">
        <v>35948.259499086591</v>
      </c>
      <c r="E477" s="23">
        <v>13119.585562522811</v>
      </c>
      <c r="F477" s="24">
        <v>-329760.42311723781</v>
      </c>
      <c r="G477" s="45">
        <v>32876.488350740532</v>
      </c>
      <c r="H477" s="46">
        <v>12372</v>
      </c>
      <c r="I477" s="47">
        <v>-351732.9374828916</v>
      </c>
      <c r="J477" s="1">
        <f t="shared" si="21"/>
        <v>22199</v>
      </c>
      <c r="K477" s="28">
        <v>25750</v>
      </c>
      <c r="L477" s="1">
        <f t="shared" si="22"/>
        <v>3551</v>
      </c>
      <c r="M477" s="29">
        <v>1065</v>
      </c>
      <c r="N477" s="30" t="b">
        <v>1</v>
      </c>
      <c r="O477" s="31">
        <v>-76</v>
      </c>
      <c r="P477" s="48" t="b">
        <f t="shared" si="23"/>
        <v>0</v>
      </c>
    </row>
    <row r="478" spans="1:16" x14ac:dyDescent="0.25">
      <c r="A478" s="32">
        <v>477</v>
      </c>
      <c r="B478" s="33">
        <v>44694.555871064811</v>
      </c>
      <c r="C478" s="34" t="s">
        <v>20</v>
      </c>
      <c r="D478" s="54">
        <v>35948.259499086591</v>
      </c>
      <c r="E478" s="36">
        <v>13119.585562522811</v>
      </c>
      <c r="F478" s="37">
        <v>-329760.42311723781</v>
      </c>
      <c r="G478" s="49">
        <v>30256.334571685118</v>
      </c>
      <c r="H478" s="50">
        <v>15683</v>
      </c>
      <c r="I478" s="51">
        <v>-329141.41202189378</v>
      </c>
      <c r="J478" s="2">
        <f t="shared" si="21"/>
        <v>6273</v>
      </c>
      <c r="K478" s="41">
        <v>0</v>
      </c>
      <c r="L478" s="2">
        <f t="shared" si="22"/>
        <v>0</v>
      </c>
      <c r="M478" s="42">
        <v>0</v>
      </c>
      <c r="N478" s="43" t="b">
        <v>0</v>
      </c>
      <c r="O478" s="44">
        <v>-91</v>
      </c>
      <c r="P478" s="52" t="b">
        <f t="shared" si="23"/>
        <v>0</v>
      </c>
    </row>
    <row r="479" spans="1:16" x14ac:dyDescent="0.25">
      <c r="A479" s="19">
        <v>478</v>
      </c>
      <c r="B479" s="20">
        <v>44694.555871064811</v>
      </c>
      <c r="C479" s="21" t="s">
        <v>16</v>
      </c>
      <c r="D479" s="53">
        <v>35948.259499086591</v>
      </c>
      <c r="E479" s="23">
        <v>13119.585562522811</v>
      </c>
      <c r="F479" s="24">
        <v>-329760.42311723781</v>
      </c>
      <c r="G479" s="45">
        <v>29805.999043266896</v>
      </c>
      <c r="H479" s="46">
        <v>11187</v>
      </c>
      <c r="I479" s="47">
        <v>-330864.9970057765</v>
      </c>
      <c r="J479" s="1">
        <f t="shared" si="21"/>
        <v>6533</v>
      </c>
      <c r="K479" s="28">
        <v>6437</v>
      </c>
      <c r="L479" s="1">
        <f t="shared" si="22"/>
        <v>-96</v>
      </c>
      <c r="M479" s="29">
        <v>645</v>
      </c>
      <c r="N479" s="30" t="b">
        <v>1</v>
      </c>
      <c r="O479" s="31">
        <v>-54</v>
      </c>
      <c r="P479" s="48" t="b">
        <f t="shared" si="23"/>
        <v>1</v>
      </c>
    </row>
    <row r="480" spans="1:16" x14ac:dyDescent="0.25">
      <c r="A480" s="32">
        <v>479</v>
      </c>
      <c r="B480" s="33">
        <v>44694.555871064811</v>
      </c>
      <c r="C480" s="34" t="s">
        <v>17</v>
      </c>
      <c r="D480" s="54">
        <v>35948.259499086591</v>
      </c>
      <c r="E480" s="36">
        <v>13119.585562522811</v>
      </c>
      <c r="F480" s="37">
        <v>-329760.42311723781</v>
      </c>
      <c r="G480" s="49">
        <v>32876.488350740532</v>
      </c>
      <c r="H480" s="50">
        <v>12372</v>
      </c>
      <c r="I480" s="51">
        <v>-351732.9374828916</v>
      </c>
      <c r="J480" s="2">
        <f t="shared" si="21"/>
        <v>22199</v>
      </c>
      <c r="K480" s="41">
        <v>26250</v>
      </c>
      <c r="L480" s="2">
        <f t="shared" si="22"/>
        <v>4051</v>
      </c>
      <c r="M480" s="42">
        <v>915</v>
      </c>
      <c r="N480" s="43" t="b">
        <v>1</v>
      </c>
      <c r="O480" s="44">
        <v>-76</v>
      </c>
      <c r="P480" s="52" t="b">
        <f t="shared" si="23"/>
        <v>0</v>
      </c>
    </row>
    <row r="481" spans="1:16" x14ac:dyDescent="0.25">
      <c r="A481" s="19">
        <v>480</v>
      </c>
      <c r="B481" s="20">
        <v>44694.555871064811</v>
      </c>
      <c r="C481" s="21" t="s">
        <v>20</v>
      </c>
      <c r="D481" s="53">
        <v>35948.259499086591</v>
      </c>
      <c r="E481" s="23">
        <v>13119.585562522811</v>
      </c>
      <c r="F481" s="24">
        <v>-329760.42311723781</v>
      </c>
      <c r="G481" s="45">
        <v>30256.334571685118</v>
      </c>
      <c r="H481" s="46">
        <v>15683</v>
      </c>
      <c r="I481" s="47">
        <v>-329141.41202189378</v>
      </c>
      <c r="J481" s="1">
        <f t="shared" si="21"/>
        <v>6273</v>
      </c>
      <c r="K481" s="28">
        <v>0</v>
      </c>
      <c r="L481" s="1">
        <f t="shared" si="22"/>
        <v>0</v>
      </c>
      <c r="M481" s="29">
        <v>0</v>
      </c>
      <c r="N481" s="30" t="b">
        <v>0</v>
      </c>
      <c r="O481" s="31">
        <v>-91</v>
      </c>
      <c r="P481" s="48" t="b">
        <f t="shared" si="23"/>
        <v>0</v>
      </c>
    </row>
    <row r="482" spans="1:16" x14ac:dyDescent="0.25">
      <c r="A482" s="32">
        <v>481</v>
      </c>
      <c r="B482" s="33">
        <v>44694.556536689815</v>
      </c>
      <c r="C482" s="34" t="s">
        <v>16</v>
      </c>
      <c r="D482" s="54">
        <v>31303.700188234074</v>
      </c>
      <c r="E482" s="36">
        <v>12799.14484231514</v>
      </c>
      <c r="F482" s="37">
        <v>-343853.26788695157</v>
      </c>
      <c r="G482" s="49">
        <v>29805.999043266896</v>
      </c>
      <c r="H482" s="50">
        <v>11187</v>
      </c>
      <c r="I482" s="51">
        <v>-330864.9970057765</v>
      </c>
      <c r="J482" s="2">
        <f t="shared" si="21"/>
        <v>13173</v>
      </c>
      <c r="K482" s="41">
        <v>17812</v>
      </c>
      <c r="L482" s="2">
        <f t="shared" si="22"/>
        <v>4639</v>
      </c>
      <c r="M482" s="42">
        <v>765</v>
      </c>
      <c r="N482" s="43" t="b">
        <v>1</v>
      </c>
      <c r="O482" s="44">
        <v>-71</v>
      </c>
      <c r="P482" s="52" t="b">
        <f t="shared" si="23"/>
        <v>0</v>
      </c>
    </row>
    <row r="483" spans="1:16" x14ac:dyDescent="0.25">
      <c r="A483" s="19">
        <v>482</v>
      </c>
      <c r="B483" s="20">
        <v>44694.556536689815</v>
      </c>
      <c r="C483" s="21" t="s">
        <v>17</v>
      </c>
      <c r="D483" s="53">
        <v>31303.700188234074</v>
      </c>
      <c r="E483" s="23">
        <v>12799.14484231514</v>
      </c>
      <c r="F483" s="24">
        <v>-343853.26788695157</v>
      </c>
      <c r="G483" s="45">
        <v>32876.488350740532</v>
      </c>
      <c r="H483" s="46">
        <v>12372</v>
      </c>
      <c r="I483" s="47">
        <v>-351732.9374828916</v>
      </c>
      <c r="J483" s="1">
        <f t="shared" si="21"/>
        <v>8046</v>
      </c>
      <c r="K483" s="28">
        <v>11687</v>
      </c>
      <c r="L483" s="1">
        <f t="shared" si="22"/>
        <v>3641</v>
      </c>
      <c r="M483" s="29">
        <v>780</v>
      </c>
      <c r="N483" s="30" t="b">
        <v>1</v>
      </c>
      <c r="O483" s="31">
        <v>-60</v>
      </c>
      <c r="P483" s="48" t="b">
        <f t="shared" si="23"/>
        <v>0</v>
      </c>
    </row>
    <row r="484" spans="1:16" x14ac:dyDescent="0.25">
      <c r="A484" s="32">
        <v>483</v>
      </c>
      <c r="B484" s="33">
        <v>44694.556536689815</v>
      </c>
      <c r="C484" s="34" t="s">
        <v>21</v>
      </c>
      <c r="D484" s="54">
        <v>31303.700188234074</v>
      </c>
      <c r="E484" s="36">
        <v>12799.14484231514</v>
      </c>
      <c r="F484" s="37">
        <v>-343853.26788695157</v>
      </c>
      <c r="G484" s="49">
        <v>32894.583229209253</v>
      </c>
      <c r="H484" s="50">
        <v>14817</v>
      </c>
      <c r="I484" s="51">
        <v>-351248.64952887269</v>
      </c>
      <c r="J484" s="2">
        <f t="shared" si="21"/>
        <v>7829</v>
      </c>
      <c r="K484" s="41">
        <v>0</v>
      </c>
      <c r="L484" s="2">
        <f t="shared" si="22"/>
        <v>0</v>
      </c>
      <c r="M484" s="42">
        <v>0</v>
      </c>
      <c r="N484" s="43" t="b">
        <v>0</v>
      </c>
      <c r="O484" s="44">
        <v>-92</v>
      </c>
      <c r="P484" s="52" t="b">
        <f t="shared" si="23"/>
        <v>0</v>
      </c>
    </row>
    <row r="485" spans="1:16" x14ac:dyDescent="0.25">
      <c r="A485" s="19">
        <v>484</v>
      </c>
      <c r="B485" s="20">
        <v>44694.556536689815</v>
      </c>
      <c r="C485" s="21" t="s">
        <v>16</v>
      </c>
      <c r="D485" s="53">
        <v>31303.700188234074</v>
      </c>
      <c r="E485" s="23">
        <v>12799.14484231514</v>
      </c>
      <c r="F485" s="24">
        <v>-343853.26788695157</v>
      </c>
      <c r="G485" s="45">
        <v>29805.999043266896</v>
      </c>
      <c r="H485" s="46">
        <v>11187</v>
      </c>
      <c r="I485" s="47">
        <v>-330864.9970057765</v>
      </c>
      <c r="J485" s="1">
        <f t="shared" si="21"/>
        <v>13173</v>
      </c>
      <c r="K485" s="28">
        <v>16500</v>
      </c>
      <c r="L485" s="1">
        <f t="shared" si="22"/>
        <v>3327</v>
      </c>
      <c r="M485" s="29">
        <v>690</v>
      </c>
      <c r="N485" s="30" t="b">
        <v>1</v>
      </c>
      <c r="O485" s="31">
        <v>-71</v>
      </c>
      <c r="P485" s="48" t="b">
        <f t="shared" si="23"/>
        <v>0</v>
      </c>
    </row>
    <row r="486" spans="1:16" x14ac:dyDescent="0.25">
      <c r="A486" s="32">
        <v>485</v>
      </c>
      <c r="B486" s="33">
        <v>44694.556536689815</v>
      </c>
      <c r="C486" s="34" t="s">
        <v>17</v>
      </c>
      <c r="D486" s="54">
        <v>31303.700188234074</v>
      </c>
      <c r="E486" s="36">
        <v>12799.14484231514</v>
      </c>
      <c r="F486" s="37">
        <v>-343853.26788695157</v>
      </c>
      <c r="G486" s="49">
        <v>32876.488350740532</v>
      </c>
      <c r="H486" s="50">
        <v>12372</v>
      </c>
      <c r="I486" s="51">
        <v>-351732.9374828916</v>
      </c>
      <c r="J486" s="2">
        <f t="shared" ref="J486:J549" si="24">ROUND(SQRT((G486-D486)^2+(H486-E486)^2+(I486-F486)^2),0)</f>
        <v>8046</v>
      </c>
      <c r="K486" s="41">
        <v>12250</v>
      </c>
      <c r="L486" s="2">
        <f t="shared" ref="L486:L549" si="25">ROUND(IF(N486,K486-J486,0),1)</f>
        <v>4204</v>
      </c>
      <c r="M486" s="42">
        <v>495</v>
      </c>
      <c r="N486" s="43" t="b">
        <v>1</v>
      </c>
      <c r="O486" s="44">
        <v>-60</v>
      </c>
      <c r="P486" s="52" t="b">
        <f t="shared" si="23"/>
        <v>0</v>
      </c>
    </row>
    <row r="487" spans="1:16" x14ac:dyDescent="0.25">
      <c r="A487" s="19">
        <v>486</v>
      </c>
      <c r="B487" s="20">
        <v>44694.556536689815</v>
      </c>
      <c r="C487" s="21" t="s">
        <v>21</v>
      </c>
      <c r="D487" s="53">
        <v>31303.700188234074</v>
      </c>
      <c r="E487" s="23">
        <v>12799.14484231514</v>
      </c>
      <c r="F487" s="24">
        <v>-343853.26788695157</v>
      </c>
      <c r="G487" s="45">
        <v>32894.583229209253</v>
      </c>
      <c r="H487" s="46">
        <v>14817</v>
      </c>
      <c r="I487" s="47">
        <v>-351248.64952887269</v>
      </c>
      <c r="J487" s="1">
        <f t="shared" si="24"/>
        <v>7829</v>
      </c>
      <c r="K487" s="28">
        <v>0</v>
      </c>
      <c r="L487" s="1">
        <f t="shared" si="25"/>
        <v>0</v>
      </c>
      <c r="M487" s="29">
        <v>0</v>
      </c>
      <c r="N487" s="30" t="b">
        <v>0</v>
      </c>
      <c r="O487" s="31">
        <v>-92</v>
      </c>
      <c r="P487" s="48" t="b">
        <f t="shared" si="23"/>
        <v>0</v>
      </c>
    </row>
    <row r="488" spans="1:16" x14ac:dyDescent="0.25">
      <c r="A488" s="32">
        <v>487</v>
      </c>
      <c r="B488" s="33">
        <v>44694.556536689815</v>
      </c>
      <c r="C488" s="34" t="s">
        <v>16</v>
      </c>
      <c r="D488" s="54">
        <v>31303.700188234074</v>
      </c>
      <c r="E488" s="36">
        <v>12799.14484231514</v>
      </c>
      <c r="F488" s="37">
        <v>-343853.26788695157</v>
      </c>
      <c r="G488" s="49">
        <v>29805.999043266896</v>
      </c>
      <c r="H488" s="50">
        <v>11187</v>
      </c>
      <c r="I488" s="51">
        <v>-330864.9970057765</v>
      </c>
      <c r="J488" s="2">
        <f t="shared" si="24"/>
        <v>13173</v>
      </c>
      <c r="K488" s="41">
        <v>16625</v>
      </c>
      <c r="L488" s="2">
        <f t="shared" si="25"/>
        <v>3452</v>
      </c>
      <c r="M488" s="42">
        <v>675</v>
      </c>
      <c r="N488" s="43" t="b">
        <v>1</v>
      </c>
      <c r="O488" s="44">
        <v>-71</v>
      </c>
      <c r="P488" s="52" t="b">
        <f t="shared" si="23"/>
        <v>0</v>
      </c>
    </row>
    <row r="489" spans="1:16" x14ac:dyDescent="0.25">
      <c r="A489" s="19">
        <v>488</v>
      </c>
      <c r="B489" s="20">
        <v>44694.556536689815</v>
      </c>
      <c r="C489" s="21" t="s">
        <v>17</v>
      </c>
      <c r="D489" s="53">
        <v>31303.700188234074</v>
      </c>
      <c r="E489" s="23">
        <v>12799.14484231514</v>
      </c>
      <c r="F489" s="24">
        <v>-343853.26788695157</v>
      </c>
      <c r="G489" s="45">
        <v>32876.488350740532</v>
      </c>
      <c r="H489" s="46">
        <v>12372</v>
      </c>
      <c r="I489" s="47">
        <v>-351732.9374828916</v>
      </c>
      <c r="J489" s="1">
        <f t="shared" si="24"/>
        <v>8046</v>
      </c>
      <c r="K489" s="28">
        <v>12125</v>
      </c>
      <c r="L489" s="1">
        <f t="shared" si="25"/>
        <v>4079</v>
      </c>
      <c r="M489" s="29">
        <v>600</v>
      </c>
      <c r="N489" s="30" t="b">
        <v>1</v>
      </c>
      <c r="O489" s="31">
        <v>-60</v>
      </c>
      <c r="P489" s="48" t="b">
        <f t="shared" si="23"/>
        <v>0</v>
      </c>
    </row>
    <row r="490" spans="1:16" x14ac:dyDescent="0.25">
      <c r="A490" s="32">
        <v>489</v>
      </c>
      <c r="B490" s="33">
        <v>44694.556536689815</v>
      </c>
      <c r="C490" s="34" t="s">
        <v>21</v>
      </c>
      <c r="D490" s="54">
        <v>31303.700188234074</v>
      </c>
      <c r="E490" s="36">
        <v>12799.14484231514</v>
      </c>
      <c r="F490" s="37">
        <v>-343853.26788695157</v>
      </c>
      <c r="G490" s="49">
        <v>32894.583229209253</v>
      </c>
      <c r="H490" s="50">
        <v>14817</v>
      </c>
      <c r="I490" s="51">
        <v>-351248.64952887269</v>
      </c>
      <c r="J490" s="2">
        <f t="shared" si="24"/>
        <v>7829</v>
      </c>
      <c r="K490" s="41">
        <v>0</v>
      </c>
      <c r="L490" s="2">
        <f t="shared" si="25"/>
        <v>0</v>
      </c>
      <c r="M490" s="42">
        <v>0</v>
      </c>
      <c r="N490" s="43" t="b">
        <v>0</v>
      </c>
      <c r="O490" s="44">
        <v>-92</v>
      </c>
      <c r="P490" s="52" t="b">
        <f t="shared" si="23"/>
        <v>0</v>
      </c>
    </row>
    <row r="491" spans="1:16" x14ac:dyDescent="0.25">
      <c r="A491" s="19">
        <v>490</v>
      </c>
      <c r="B491" s="20">
        <v>44694.556536689815</v>
      </c>
      <c r="C491" s="21" t="s">
        <v>16</v>
      </c>
      <c r="D491" s="53">
        <v>31303.700188234074</v>
      </c>
      <c r="E491" s="23">
        <v>12799.14484231514</v>
      </c>
      <c r="F491" s="24">
        <v>-343853.26788695157</v>
      </c>
      <c r="G491" s="45">
        <v>29805.999043266896</v>
      </c>
      <c r="H491" s="46">
        <v>11187</v>
      </c>
      <c r="I491" s="47">
        <v>-330864.9970057765</v>
      </c>
      <c r="J491" s="1">
        <f t="shared" si="24"/>
        <v>13173</v>
      </c>
      <c r="K491" s="28">
        <v>15000</v>
      </c>
      <c r="L491" s="1">
        <f t="shared" si="25"/>
        <v>1827</v>
      </c>
      <c r="M491" s="29">
        <v>765</v>
      </c>
      <c r="N491" s="30" t="b">
        <v>1</v>
      </c>
      <c r="O491" s="31">
        <v>-71</v>
      </c>
      <c r="P491" s="48" t="b">
        <f t="shared" si="23"/>
        <v>0</v>
      </c>
    </row>
    <row r="492" spans="1:16" x14ac:dyDescent="0.25">
      <c r="A492" s="32">
        <v>491</v>
      </c>
      <c r="B492" s="33">
        <v>44694.556536689815</v>
      </c>
      <c r="C492" s="34" t="s">
        <v>17</v>
      </c>
      <c r="D492" s="54">
        <v>31303.700188234074</v>
      </c>
      <c r="E492" s="36">
        <v>12799.14484231514</v>
      </c>
      <c r="F492" s="37">
        <v>-343853.26788695157</v>
      </c>
      <c r="G492" s="49">
        <v>32876.488350740532</v>
      </c>
      <c r="H492" s="50">
        <v>12372</v>
      </c>
      <c r="I492" s="51">
        <v>-351732.9374828916</v>
      </c>
      <c r="J492" s="2">
        <f t="shared" si="24"/>
        <v>8046</v>
      </c>
      <c r="K492" s="41">
        <v>12250</v>
      </c>
      <c r="L492" s="2">
        <f t="shared" si="25"/>
        <v>4204</v>
      </c>
      <c r="M492" s="42">
        <v>690</v>
      </c>
      <c r="N492" s="43" t="b">
        <v>1</v>
      </c>
      <c r="O492" s="44">
        <v>-60</v>
      </c>
      <c r="P492" s="52" t="b">
        <f t="shared" si="23"/>
        <v>0</v>
      </c>
    </row>
    <row r="493" spans="1:16" x14ac:dyDescent="0.25">
      <c r="A493" s="19">
        <v>492</v>
      </c>
      <c r="B493" s="20">
        <v>44694.556536689815</v>
      </c>
      <c r="C493" s="21" t="s">
        <v>21</v>
      </c>
      <c r="D493" s="53">
        <v>31303.700188234074</v>
      </c>
      <c r="E493" s="23">
        <v>12799.14484231514</v>
      </c>
      <c r="F493" s="24">
        <v>-343853.26788695157</v>
      </c>
      <c r="G493" s="45">
        <v>32894.583229209253</v>
      </c>
      <c r="H493" s="46">
        <v>14817</v>
      </c>
      <c r="I493" s="47">
        <v>-351248.64952887269</v>
      </c>
      <c r="J493" s="1">
        <f t="shared" si="24"/>
        <v>7829</v>
      </c>
      <c r="K493" s="28">
        <v>0</v>
      </c>
      <c r="L493" s="1">
        <f t="shared" si="25"/>
        <v>0</v>
      </c>
      <c r="M493" s="29">
        <v>0</v>
      </c>
      <c r="N493" s="30" t="b">
        <v>0</v>
      </c>
      <c r="O493" s="31">
        <v>-92</v>
      </c>
      <c r="P493" s="48" t="b">
        <f t="shared" si="23"/>
        <v>0</v>
      </c>
    </row>
    <row r="494" spans="1:16" x14ac:dyDescent="0.25">
      <c r="A494" s="32">
        <v>493</v>
      </c>
      <c r="B494" s="33">
        <v>44694.556536689815</v>
      </c>
      <c r="C494" s="34" t="s">
        <v>16</v>
      </c>
      <c r="D494" s="54">
        <v>31303.700188234074</v>
      </c>
      <c r="E494" s="36">
        <v>12799.14484231514</v>
      </c>
      <c r="F494" s="37">
        <v>-343853.26788695157</v>
      </c>
      <c r="G494" s="49">
        <v>29805.999043266896</v>
      </c>
      <c r="H494" s="50">
        <v>11187</v>
      </c>
      <c r="I494" s="51">
        <v>-330864.9970057765</v>
      </c>
      <c r="J494" s="2">
        <f t="shared" si="24"/>
        <v>13173</v>
      </c>
      <c r="K494" s="41">
        <v>15750</v>
      </c>
      <c r="L494" s="2">
        <f t="shared" si="25"/>
        <v>2577</v>
      </c>
      <c r="M494" s="42">
        <v>675</v>
      </c>
      <c r="N494" s="43" t="b">
        <v>1</v>
      </c>
      <c r="O494" s="44">
        <v>-71</v>
      </c>
      <c r="P494" s="52" t="b">
        <f t="shared" si="23"/>
        <v>0</v>
      </c>
    </row>
    <row r="495" spans="1:16" x14ac:dyDescent="0.25">
      <c r="A495" s="19">
        <v>494</v>
      </c>
      <c r="B495" s="20">
        <v>44694.556536689815</v>
      </c>
      <c r="C495" s="21" t="s">
        <v>17</v>
      </c>
      <c r="D495" s="53">
        <v>31303.700188234074</v>
      </c>
      <c r="E495" s="23">
        <v>12799.14484231514</v>
      </c>
      <c r="F495" s="24">
        <v>-343853.26788695157</v>
      </c>
      <c r="G495" s="45">
        <v>32876.488350740532</v>
      </c>
      <c r="H495" s="46">
        <v>12372</v>
      </c>
      <c r="I495" s="47">
        <v>-351732.9374828916</v>
      </c>
      <c r="J495" s="1">
        <f t="shared" si="24"/>
        <v>8046</v>
      </c>
      <c r="K495" s="28">
        <v>12125</v>
      </c>
      <c r="L495" s="1">
        <f t="shared" si="25"/>
        <v>4079</v>
      </c>
      <c r="M495" s="29">
        <v>570</v>
      </c>
      <c r="N495" s="30" t="b">
        <v>1</v>
      </c>
      <c r="O495" s="31">
        <v>-60</v>
      </c>
      <c r="P495" s="48" t="b">
        <f t="shared" si="23"/>
        <v>0</v>
      </c>
    </row>
    <row r="496" spans="1:16" x14ac:dyDescent="0.25">
      <c r="A496" s="32">
        <v>495</v>
      </c>
      <c r="B496" s="33">
        <v>44694.556536689815</v>
      </c>
      <c r="C496" s="34" t="s">
        <v>21</v>
      </c>
      <c r="D496" s="54">
        <v>31303.700188234074</v>
      </c>
      <c r="E496" s="36">
        <v>12799.14484231514</v>
      </c>
      <c r="F496" s="37">
        <v>-343853.26788695157</v>
      </c>
      <c r="G496" s="49">
        <v>32894.583229209253</v>
      </c>
      <c r="H496" s="50">
        <v>14817</v>
      </c>
      <c r="I496" s="51">
        <v>-351248.64952887269</v>
      </c>
      <c r="J496" s="2">
        <f t="shared" si="24"/>
        <v>7829</v>
      </c>
      <c r="K496" s="41">
        <v>0</v>
      </c>
      <c r="L496" s="2">
        <f t="shared" si="25"/>
        <v>0</v>
      </c>
      <c r="M496" s="42">
        <v>0</v>
      </c>
      <c r="N496" s="43" t="b">
        <v>0</v>
      </c>
      <c r="O496" s="44">
        <v>-92</v>
      </c>
      <c r="P496" s="52" t="b">
        <f t="shared" si="23"/>
        <v>0</v>
      </c>
    </row>
    <row r="497" spans="1:16" x14ac:dyDescent="0.25">
      <c r="A497" s="19">
        <v>496</v>
      </c>
      <c r="B497" s="20">
        <v>44694.557015046295</v>
      </c>
      <c r="C497" s="21" t="s">
        <v>16</v>
      </c>
      <c r="D497" s="53">
        <v>46703.529311569699</v>
      </c>
      <c r="E497" s="23">
        <v>12925.766787914095</v>
      </c>
      <c r="F497" s="24">
        <v>-325395.22361204249</v>
      </c>
      <c r="G497" s="45">
        <v>29805.999043266896</v>
      </c>
      <c r="H497" s="46">
        <v>11187</v>
      </c>
      <c r="I497" s="47">
        <v>-330864.9970057765</v>
      </c>
      <c r="J497" s="1">
        <f t="shared" si="24"/>
        <v>17846</v>
      </c>
      <c r="K497" s="28">
        <v>17687</v>
      </c>
      <c r="L497" s="1">
        <f t="shared" si="25"/>
        <v>-159</v>
      </c>
      <c r="M497" s="29">
        <v>465</v>
      </c>
      <c r="N497" s="30" t="b">
        <v>1</v>
      </c>
      <c r="O497" s="31">
        <v>-67</v>
      </c>
      <c r="P497" s="48" t="b">
        <f t="shared" si="23"/>
        <v>1</v>
      </c>
    </row>
    <row r="498" spans="1:16" x14ac:dyDescent="0.25">
      <c r="A498" s="32">
        <v>497</v>
      </c>
      <c r="B498" s="33">
        <v>44694.557015046295</v>
      </c>
      <c r="C498" s="34" t="s">
        <v>18</v>
      </c>
      <c r="D498" s="54">
        <v>46703.529311569699</v>
      </c>
      <c r="E498" s="36">
        <v>12925.766787914095</v>
      </c>
      <c r="F498" s="37">
        <v>-325395.22361204249</v>
      </c>
      <c r="G498" s="49">
        <v>61149.891241886027</v>
      </c>
      <c r="H498" s="50">
        <v>14817</v>
      </c>
      <c r="I498" s="51">
        <v>-325464.20177916501</v>
      </c>
      <c r="J498" s="2">
        <f t="shared" si="24"/>
        <v>14570</v>
      </c>
      <c r="K498" s="41">
        <v>0</v>
      </c>
      <c r="L498" s="2">
        <f t="shared" si="25"/>
        <v>0</v>
      </c>
      <c r="M498" s="42">
        <v>0</v>
      </c>
      <c r="N498" s="43" t="b">
        <v>0</v>
      </c>
      <c r="O498" s="44">
        <v>-91</v>
      </c>
      <c r="P498" s="52" t="b">
        <f t="shared" si="23"/>
        <v>0</v>
      </c>
    </row>
    <row r="499" spans="1:16" x14ac:dyDescent="0.25">
      <c r="A499" s="19">
        <v>498</v>
      </c>
      <c r="B499" s="20">
        <v>44694.557015046295</v>
      </c>
      <c r="C499" s="21" t="s">
        <v>19</v>
      </c>
      <c r="D499" s="53">
        <v>46703.529311569699</v>
      </c>
      <c r="E499" s="23">
        <v>12925.766787914095</v>
      </c>
      <c r="F499" s="24">
        <v>-325395.22361204249</v>
      </c>
      <c r="G499" s="45">
        <v>66962.713641439259</v>
      </c>
      <c r="H499" s="46">
        <v>11187</v>
      </c>
      <c r="I499" s="47">
        <v>-324977.11831615516</v>
      </c>
      <c r="J499" s="1">
        <f t="shared" si="24"/>
        <v>20338</v>
      </c>
      <c r="K499" s="28">
        <v>21437</v>
      </c>
      <c r="L499" s="1">
        <f t="shared" si="25"/>
        <v>1099</v>
      </c>
      <c r="M499" s="29">
        <v>285</v>
      </c>
      <c r="N499" s="30" t="b">
        <v>1</v>
      </c>
      <c r="O499" s="31">
        <v>-63</v>
      </c>
      <c r="P499" s="48" t="b">
        <f t="shared" si="23"/>
        <v>0</v>
      </c>
    </row>
    <row r="500" spans="1:16" x14ac:dyDescent="0.25">
      <c r="A500" s="32">
        <v>499</v>
      </c>
      <c r="B500" s="33">
        <v>44694.557015046295</v>
      </c>
      <c r="C500" s="34" t="s">
        <v>17</v>
      </c>
      <c r="D500" s="54">
        <v>46703.529311569699</v>
      </c>
      <c r="E500" s="36">
        <v>12925.766787914095</v>
      </c>
      <c r="F500" s="37">
        <v>-325395.22361204249</v>
      </c>
      <c r="G500" s="49">
        <v>32876.488350740532</v>
      </c>
      <c r="H500" s="50">
        <v>12372</v>
      </c>
      <c r="I500" s="51">
        <v>-351732.9374828916</v>
      </c>
      <c r="J500" s="2">
        <f t="shared" si="24"/>
        <v>29752</v>
      </c>
      <c r="K500" s="41">
        <v>0</v>
      </c>
      <c r="L500" s="2">
        <f t="shared" si="25"/>
        <v>0</v>
      </c>
      <c r="M500" s="42">
        <v>0</v>
      </c>
      <c r="N500" s="43" t="b">
        <v>0</v>
      </c>
      <c r="O500" s="44">
        <v>-91</v>
      </c>
      <c r="P500" s="52" t="b">
        <f t="shared" si="23"/>
        <v>0</v>
      </c>
    </row>
    <row r="501" spans="1:16" x14ac:dyDescent="0.25">
      <c r="A501" s="19">
        <v>500</v>
      </c>
      <c r="B501" s="20">
        <v>44694.557015046295</v>
      </c>
      <c r="C501" s="21" t="s">
        <v>16</v>
      </c>
      <c r="D501" s="53">
        <v>46703.529311569699</v>
      </c>
      <c r="E501" s="23">
        <v>12925.766787914095</v>
      </c>
      <c r="F501" s="24">
        <v>-325395.22361204249</v>
      </c>
      <c r="G501" s="45">
        <v>29805.999043266896</v>
      </c>
      <c r="H501" s="46">
        <v>11187</v>
      </c>
      <c r="I501" s="47">
        <v>-330864.9970057765</v>
      </c>
      <c r="J501" s="1">
        <f t="shared" si="24"/>
        <v>17846</v>
      </c>
      <c r="K501" s="28">
        <v>17687</v>
      </c>
      <c r="L501" s="1">
        <f t="shared" si="25"/>
        <v>-159</v>
      </c>
      <c r="M501" s="29">
        <v>675</v>
      </c>
      <c r="N501" s="30" t="b">
        <v>1</v>
      </c>
      <c r="O501" s="31">
        <v>-67</v>
      </c>
      <c r="P501" s="48" t="b">
        <f t="shared" si="23"/>
        <v>1</v>
      </c>
    </row>
    <row r="502" spans="1:16" x14ac:dyDescent="0.25">
      <c r="A502" s="32">
        <v>501</v>
      </c>
      <c r="B502" s="33">
        <v>44694.557015046295</v>
      </c>
      <c r="C502" s="34" t="s">
        <v>18</v>
      </c>
      <c r="D502" s="54">
        <v>46703.529311569699</v>
      </c>
      <c r="E502" s="36">
        <v>12925.766787914095</v>
      </c>
      <c r="F502" s="37">
        <v>-325395.22361204249</v>
      </c>
      <c r="G502" s="49">
        <v>61149.891241886027</v>
      </c>
      <c r="H502" s="50">
        <v>14817</v>
      </c>
      <c r="I502" s="51">
        <v>-325464.20177916501</v>
      </c>
      <c r="J502" s="2">
        <f t="shared" si="24"/>
        <v>14570</v>
      </c>
      <c r="K502" s="41">
        <v>0</v>
      </c>
      <c r="L502" s="2">
        <f t="shared" si="25"/>
        <v>0</v>
      </c>
      <c r="M502" s="42">
        <v>0</v>
      </c>
      <c r="N502" s="43" t="b">
        <v>0</v>
      </c>
      <c r="O502" s="44">
        <v>-91</v>
      </c>
      <c r="P502" s="52" t="b">
        <f t="shared" si="23"/>
        <v>0</v>
      </c>
    </row>
    <row r="503" spans="1:16" x14ac:dyDescent="0.25">
      <c r="A503" s="19">
        <v>502</v>
      </c>
      <c r="B503" s="20">
        <v>44694.557015046295</v>
      </c>
      <c r="C503" s="21" t="s">
        <v>19</v>
      </c>
      <c r="D503" s="53">
        <v>46703.529311569699</v>
      </c>
      <c r="E503" s="23">
        <v>12925.766787914095</v>
      </c>
      <c r="F503" s="24">
        <v>-325395.22361204249</v>
      </c>
      <c r="G503" s="45">
        <v>66962.713641439259</v>
      </c>
      <c r="H503" s="46">
        <v>11187</v>
      </c>
      <c r="I503" s="47">
        <v>-324977.11831615516</v>
      </c>
      <c r="J503" s="1">
        <f t="shared" si="24"/>
        <v>20338</v>
      </c>
      <c r="K503" s="28">
        <v>21250</v>
      </c>
      <c r="L503" s="1">
        <f t="shared" si="25"/>
        <v>912</v>
      </c>
      <c r="M503" s="29">
        <v>705</v>
      </c>
      <c r="N503" s="30" t="b">
        <v>1</v>
      </c>
      <c r="O503" s="31">
        <v>-63</v>
      </c>
      <c r="P503" s="48" t="b">
        <f t="shared" si="23"/>
        <v>0</v>
      </c>
    </row>
    <row r="504" spans="1:16" x14ac:dyDescent="0.25">
      <c r="A504" s="32">
        <v>503</v>
      </c>
      <c r="B504" s="33">
        <v>44694.557015046295</v>
      </c>
      <c r="C504" s="34" t="s">
        <v>17</v>
      </c>
      <c r="D504" s="54">
        <v>46703.529311569699</v>
      </c>
      <c r="E504" s="36">
        <v>12925.766787914095</v>
      </c>
      <c r="F504" s="37">
        <v>-325395.22361204249</v>
      </c>
      <c r="G504" s="49">
        <v>32876.488350740532</v>
      </c>
      <c r="H504" s="50">
        <v>12372</v>
      </c>
      <c r="I504" s="51">
        <v>-351732.9374828916</v>
      </c>
      <c r="J504" s="2">
        <f t="shared" si="24"/>
        <v>29752</v>
      </c>
      <c r="K504" s="41">
        <v>0</v>
      </c>
      <c r="L504" s="2">
        <f t="shared" si="25"/>
        <v>0</v>
      </c>
      <c r="M504" s="42">
        <v>0</v>
      </c>
      <c r="N504" s="43" t="b">
        <v>0</v>
      </c>
      <c r="O504" s="44">
        <v>-91</v>
      </c>
      <c r="P504" s="52" t="b">
        <f t="shared" si="23"/>
        <v>0</v>
      </c>
    </row>
    <row r="505" spans="1:16" x14ac:dyDescent="0.25">
      <c r="A505" s="19">
        <v>504</v>
      </c>
      <c r="B505" s="20">
        <v>44694.557015046295</v>
      </c>
      <c r="C505" s="21" t="s">
        <v>16</v>
      </c>
      <c r="D505" s="53">
        <v>46703.529311569699</v>
      </c>
      <c r="E505" s="23">
        <v>12925.766787914095</v>
      </c>
      <c r="F505" s="24">
        <v>-325395.22361204249</v>
      </c>
      <c r="G505" s="45">
        <v>29805.999043266896</v>
      </c>
      <c r="H505" s="46">
        <v>11187</v>
      </c>
      <c r="I505" s="47">
        <v>-330864.9970057765</v>
      </c>
      <c r="J505" s="1">
        <f t="shared" si="24"/>
        <v>17846</v>
      </c>
      <c r="K505" s="28">
        <v>18562</v>
      </c>
      <c r="L505" s="1">
        <f t="shared" si="25"/>
        <v>716</v>
      </c>
      <c r="M505" s="29">
        <v>480</v>
      </c>
      <c r="N505" s="30" t="b">
        <v>1</v>
      </c>
      <c r="O505" s="31">
        <v>-67</v>
      </c>
      <c r="P505" s="48" t="b">
        <f t="shared" si="23"/>
        <v>0</v>
      </c>
    </row>
    <row r="506" spans="1:16" x14ac:dyDescent="0.25">
      <c r="A506" s="32">
        <v>505</v>
      </c>
      <c r="B506" s="33">
        <v>44694.557015046295</v>
      </c>
      <c r="C506" s="34" t="s">
        <v>18</v>
      </c>
      <c r="D506" s="54">
        <v>46703.529311569699</v>
      </c>
      <c r="E506" s="36">
        <v>12925.766787914095</v>
      </c>
      <c r="F506" s="37">
        <v>-325395.22361204249</v>
      </c>
      <c r="G506" s="49">
        <v>61149.891241886027</v>
      </c>
      <c r="H506" s="50">
        <v>14817</v>
      </c>
      <c r="I506" s="51">
        <v>-325464.20177916501</v>
      </c>
      <c r="J506" s="2">
        <f t="shared" si="24"/>
        <v>14570</v>
      </c>
      <c r="K506" s="41">
        <v>0</v>
      </c>
      <c r="L506" s="2">
        <f t="shared" si="25"/>
        <v>0</v>
      </c>
      <c r="M506" s="42">
        <v>0</v>
      </c>
      <c r="N506" s="43" t="b">
        <v>0</v>
      </c>
      <c r="O506" s="44">
        <v>-91</v>
      </c>
      <c r="P506" s="52" t="b">
        <f t="shared" si="23"/>
        <v>0</v>
      </c>
    </row>
    <row r="507" spans="1:16" x14ac:dyDescent="0.25">
      <c r="A507" s="19">
        <v>506</v>
      </c>
      <c r="B507" s="20">
        <v>44694.557015046295</v>
      </c>
      <c r="C507" s="21" t="s">
        <v>19</v>
      </c>
      <c r="D507" s="53">
        <v>46703.529311569699</v>
      </c>
      <c r="E507" s="23">
        <v>12925.766787914095</v>
      </c>
      <c r="F507" s="24">
        <v>-325395.22361204249</v>
      </c>
      <c r="G507" s="45">
        <v>66962.713641439259</v>
      </c>
      <c r="H507" s="46">
        <v>11187</v>
      </c>
      <c r="I507" s="47">
        <v>-324977.11831615516</v>
      </c>
      <c r="J507" s="1">
        <f t="shared" si="24"/>
        <v>20338</v>
      </c>
      <c r="K507" s="28">
        <v>21250</v>
      </c>
      <c r="L507" s="1">
        <f t="shared" si="25"/>
        <v>912</v>
      </c>
      <c r="M507" s="29">
        <v>660</v>
      </c>
      <c r="N507" s="30" t="b">
        <v>1</v>
      </c>
      <c r="O507" s="31">
        <v>-63</v>
      </c>
      <c r="P507" s="48" t="b">
        <f t="shared" si="23"/>
        <v>0</v>
      </c>
    </row>
    <row r="508" spans="1:16" x14ac:dyDescent="0.25">
      <c r="A508" s="32">
        <v>507</v>
      </c>
      <c r="B508" s="33">
        <v>44694.557015046295</v>
      </c>
      <c r="C508" s="34" t="s">
        <v>17</v>
      </c>
      <c r="D508" s="54">
        <v>46703.529311569699</v>
      </c>
      <c r="E508" s="36">
        <v>12925.766787914095</v>
      </c>
      <c r="F508" s="37">
        <v>-325395.22361204249</v>
      </c>
      <c r="G508" s="49">
        <v>32876.488350740532</v>
      </c>
      <c r="H508" s="50">
        <v>12372</v>
      </c>
      <c r="I508" s="51">
        <v>-351732.9374828916</v>
      </c>
      <c r="J508" s="2">
        <f t="shared" si="24"/>
        <v>29752</v>
      </c>
      <c r="K508" s="41">
        <v>0</v>
      </c>
      <c r="L508" s="2">
        <f t="shared" si="25"/>
        <v>0</v>
      </c>
      <c r="M508" s="42">
        <v>0</v>
      </c>
      <c r="N508" s="43" t="b">
        <v>0</v>
      </c>
      <c r="O508" s="44">
        <v>-91</v>
      </c>
      <c r="P508" s="52" t="b">
        <f t="shared" si="23"/>
        <v>0</v>
      </c>
    </row>
    <row r="509" spans="1:16" x14ac:dyDescent="0.25">
      <c r="A509" s="19">
        <v>508</v>
      </c>
      <c r="B509" s="20">
        <v>44694.557015046295</v>
      </c>
      <c r="C509" s="21" t="s">
        <v>16</v>
      </c>
      <c r="D509" s="53">
        <v>46703.529311569699</v>
      </c>
      <c r="E509" s="23">
        <v>12925.766787914095</v>
      </c>
      <c r="F509" s="24">
        <v>-325395.22361204249</v>
      </c>
      <c r="G509" s="45">
        <v>29805.999043266896</v>
      </c>
      <c r="H509" s="46">
        <v>11187</v>
      </c>
      <c r="I509" s="47">
        <v>-330864.9970057765</v>
      </c>
      <c r="J509" s="1">
        <f t="shared" si="24"/>
        <v>17846</v>
      </c>
      <c r="K509" s="28">
        <v>18250</v>
      </c>
      <c r="L509" s="1">
        <f t="shared" si="25"/>
        <v>404</v>
      </c>
      <c r="M509" s="29">
        <v>675</v>
      </c>
      <c r="N509" s="30" t="b">
        <v>1</v>
      </c>
      <c r="O509" s="31">
        <v>-67</v>
      </c>
      <c r="P509" s="48" t="b">
        <f t="shared" si="23"/>
        <v>1</v>
      </c>
    </row>
    <row r="510" spans="1:16" x14ac:dyDescent="0.25">
      <c r="A510" s="32">
        <v>509</v>
      </c>
      <c r="B510" s="33">
        <v>44694.557015046295</v>
      </c>
      <c r="C510" s="34" t="s">
        <v>18</v>
      </c>
      <c r="D510" s="54">
        <v>46703.529311569699</v>
      </c>
      <c r="E510" s="36">
        <v>12925.766787914095</v>
      </c>
      <c r="F510" s="37">
        <v>-325395.22361204249</v>
      </c>
      <c r="G510" s="49">
        <v>61149.891241886027</v>
      </c>
      <c r="H510" s="50">
        <v>14817</v>
      </c>
      <c r="I510" s="51">
        <v>-325464.20177916501</v>
      </c>
      <c r="J510" s="2">
        <f t="shared" si="24"/>
        <v>14570</v>
      </c>
      <c r="K510" s="41">
        <v>0</v>
      </c>
      <c r="L510" s="2">
        <f t="shared" si="25"/>
        <v>0</v>
      </c>
      <c r="M510" s="42">
        <v>0</v>
      </c>
      <c r="N510" s="43" t="b">
        <v>0</v>
      </c>
      <c r="O510" s="44">
        <v>-91</v>
      </c>
      <c r="P510" s="52" t="b">
        <f t="shared" si="23"/>
        <v>0</v>
      </c>
    </row>
    <row r="511" spans="1:16" x14ac:dyDescent="0.25">
      <c r="A511" s="19">
        <v>510</v>
      </c>
      <c r="B511" s="20">
        <v>44694.557015046295</v>
      </c>
      <c r="C511" s="21" t="s">
        <v>19</v>
      </c>
      <c r="D511" s="53">
        <v>46703.529311569699</v>
      </c>
      <c r="E511" s="23">
        <v>12925.766787914095</v>
      </c>
      <c r="F511" s="24">
        <v>-325395.22361204249</v>
      </c>
      <c r="G511" s="45">
        <v>66962.713641439259</v>
      </c>
      <c r="H511" s="46">
        <v>11187</v>
      </c>
      <c r="I511" s="47">
        <v>-324977.11831615516</v>
      </c>
      <c r="J511" s="1">
        <f t="shared" si="24"/>
        <v>20338</v>
      </c>
      <c r="K511" s="28">
        <v>21562</v>
      </c>
      <c r="L511" s="1">
        <f t="shared" si="25"/>
        <v>1224</v>
      </c>
      <c r="M511" s="29">
        <v>630</v>
      </c>
      <c r="N511" s="30" t="b">
        <v>1</v>
      </c>
      <c r="O511" s="31">
        <v>-63</v>
      </c>
      <c r="P511" s="48" t="b">
        <f t="shared" si="23"/>
        <v>0</v>
      </c>
    </row>
    <row r="512" spans="1:16" x14ac:dyDescent="0.25">
      <c r="A512" s="32">
        <v>511</v>
      </c>
      <c r="B512" s="33">
        <v>44694.557015046295</v>
      </c>
      <c r="C512" s="34" t="s">
        <v>17</v>
      </c>
      <c r="D512" s="54">
        <v>46703.529311569699</v>
      </c>
      <c r="E512" s="36">
        <v>12925.766787914095</v>
      </c>
      <c r="F512" s="37">
        <v>-325395.22361204249</v>
      </c>
      <c r="G512" s="49">
        <v>32876.488350740532</v>
      </c>
      <c r="H512" s="50">
        <v>12372</v>
      </c>
      <c r="I512" s="51">
        <v>-351732.9374828916</v>
      </c>
      <c r="J512" s="2">
        <f t="shared" si="24"/>
        <v>29752</v>
      </c>
      <c r="K512" s="41">
        <v>0</v>
      </c>
      <c r="L512" s="2">
        <f t="shared" si="25"/>
        <v>0</v>
      </c>
      <c r="M512" s="42">
        <v>0</v>
      </c>
      <c r="N512" s="43" t="b">
        <v>0</v>
      </c>
      <c r="O512" s="44">
        <v>-91</v>
      </c>
      <c r="P512" s="52" t="b">
        <f t="shared" si="23"/>
        <v>0</v>
      </c>
    </row>
    <row r="513" spans="1:16" x14ac:dyDescent="0.25">
      <c r="A513" s="19">
        <v>512</v>
      </c>
      <c r="B513" s="20">
        <v>44694.557015046295</v>
      </c>
      <c r="C513" s="21" t="s">
        <v>16</v>
      </c>
      <c r="D513" s="53">
        <v>46703.529311569699</v>
      </c>
      <c r="E513" s="23">
        <v>12925.766787914095</v>
      </c>
      <c r="F513" s="24">
        <v>-325395.22361204249</v>
      </c>
      <c r="G513" s="45">
        <v>29805.999043266896</v>
      </c>
      <c r="H513" s="46">
        <v>11187</v>
      </c>
      <c r="I513" s="47">
        <v>-330864.9970057765</v>
      </c>
      <c r="J513" s="1">
        <f t="shared" si="24"/>
        <v>17846</v>
      </c>
      <c r="K513" s="28">
        <v>18562</v>
      </c>
      <c r="L513" s="1">
        <f t="shared" si="25"/>
        <v>716</v>
      </c>
      <c r="M513" s="29">
        <v>810</v>
      </c>
      <c r="N513" s="30" t="b">
        <v>1</v>
      </c>
      <c r="O513" s="31">
        <v>-67</v>
      </c>
      <c r="P513" s="48" t="b">
        <f t="shared" si="23"/>
        <v>1</v>
      </c>
    </row>
    <row r="514" spans="1:16" x14ac:dyDescent="0.25">
      <c r="A514" s="32">
        <v>513</v>
      </c>
      <c r="B514" s="33">
        <v>44694.557015046295</v>
      </c>
      <c r="C514" s="34" t="s">
        <v>18</v>
      </c>
      <c r="D514" s="54">
        <v>46703.529311569699</v>
      </c>
      <c r="E514" s="36">
        <v>12925.766787914095</v>
      </c>
      <c r="F514" s="37">
        <v>-325395.22361204249</v>
      </c>
      <c r="G514" s="49">
        <v>61149.891241886027</v>
      </c>
      <c r="H514" s="50">
        <v>14817</v>
      </c>
      <c r="I514" s="51">
        <v>-325464.20177916501</v>
      </c>
      <c r="J514" s="2">
        <f t="shared" si="24"/>
        <v>14570</v>
      </c>
      <c r="K514" s="41">
        <v>0</v>
      </c>
      <c r="L514" s="2">
        <f t="shared" si="25"/>
        <v>0</v>
      </c>
      <c r="M514" s="42">
        <v>0</v>
      </c>
      <c r="N514" s="43" t="b">
        <v>0</v>
      </c>
      <c r="O514" s="44">
        <v>-91</v>
      </c>
      <c r="P514" s="52" t="b">
        <f t="shared" ref="P514:P577" si="26">ABS($L514)-$M514&lt;0</f>
        <v>0</v>
      </c>
    </row>
    <row r="515" spans="1:16" x14ac:dyDescent="0.25">
      <c r="A515" s="19">
        <v>514</v>
      </c>
      <c r="B515" s="20">
        <v>44694.557015046295</v>
      </c>
      <c r="C515" s="21" t="s">
        <v>19</v>
      </c>
      <c r="D515" s="53">
        <v>46703.529311569699</v>
      </c>
      <c r="E515" s="23">
        <v>12925.766787914095</v>
      </c>
      <c r="F515" s="24">
        <v>-325395.22361204249</v>
      </c>
      <c r="G515" s="45">
        <v>66962.713641439259</v>
      </c>
      <c r="H515" s="46">
        <v>11187</v>
      </c>
      <c r="I515" s="47">
        <v>-324977.11831615516</v>
      </c>
      <c r="J515" s="1">
        <f t="shared" si="24"/>
        <v>20338</v>
      </c>
      <c r="K515" s="28">
        <v>21250</v>
      </c>
      <c r="L515" s="1">
        <f t="shared" si="25"/>
        <v>912</v>
      </c>
      <c r="M515" s="29">
        <v>540</v>
      </c>
      <c r="N515" s="30" t="b">
        <v>1</v>
      </c>
      <c r="O515" s="31">
        <v>-63</v>
      </c>
      <c r="P515" s="48" t="b">
        <f t="shared" si="26"/>
        <v>0</v>
      </c>
    </row>
    <row r="516" spans="1:16" x14ac:dyDescent="0.25">
      <c r="A516" s="32">
        <v>515</v>
      </c>
      <c r="B516" s="33">
        <v>44694.557015046295</v>
      </c>
      <c r="C516" s="34" t="s">
        <v>17</v>
      </c>
      <c r="D516" s="54">
        <v>46703.529311569699</v>
      </c>
      <c r="E516" s="36">
        <v>12925.766787914095</v>
      </c>
      <c r="F516" s="37">
        <v>-325395.22361204249</v>
      </c>
      <c r="G516" s="49">
        <v>32876.488350740532</v>
      </c>
      <c r="H516" s="50">
        <v>12372</v>
      </c>
      <c r="I516" s="51">
        <v>-351732.9374828916</v>
      </c>
      <c r="J516" s="2">
        <f t="shared" si="24"/>
        <v>29752</v>
      </c>
      <c r="K516" s="41">
        <v>0</v>
      </c>
      <c r="L516" s="2">
        <f t="shared" si="25"/>
        <v>0</v>
      </c>
      <c r="M516" s="42">
        <v>0</v>
      </c>
      <c r="N516" s="43" t="b">
        <v>0</v>
      </c>
      <c r="O516" s="44">
        <v>-91</v>
      </c>
      <c r="P516" s="52" t="b">
        <f t="shared" si="26"/>
        <v>0</v>
      </c>
    </row>
    <row r="517" spans="1:16" x14ac:dyDescent="0.25">
      <c r="A517" s="19">
        <v>516</v>
      </c>
      <c r="B517" s="20">
        <v>44694.557527391968</v>
      </c>
      <c r="C517" s="21" t="s">
        <v>16</v>
      </c>
      <c r="D517" s="53">
        <v>65957.009898902616</v>
      </c>
      <c r="E517" s="23">
        <v>12845.081628191876</v>
      </c>
      <c r="F517" s="24">
        <v>-324070.88978232618</v>
      </c>
      <c r="G517" s="45">
        <v>29805.999043266896</v>
      </c>
      <c r="H517" s="46">
        <v>11187</v>
      </c>
      <c r="I517" s="47">
        <v>-330864.9970057765</v>
      </c>
      <c r="J517" s="1">
        <f t="shared" si="24"/>
        <v>36821</v>
      </c>
      <c r="K517" s="28">
        <v>0</v>
      </c>
      <c r="L517" s="1">
        <f t="shared" si="25"/>
        <v>0</v>
      </c>
      <c r="M517" s="29">
        <v>0</v>
      </c>
      <c r="N517" s="30" t="b">
        <v>0</v>
      </c>
      <c r="O517" s="31">
        <v>-78</v>
      </c>
      <c r="P517" s="48" t="b">
        <f t="shared" si="26"/>
        <v>0</v>
      </c>
    </row>
    <row r="518" spans="1:16" x14ac:dyDescent="0.25">
      <c r="A518" s="32">
        <v>517</v>
      </c>
      <c r="B518" s="33">
        <v>44694.557527391968</v>
      </c>
      <c r="C518" s="34" t="s">
        <v>18</v>
      </c>
      <c r="D518" s="54">
        <v>65957.009898902616</v>
      </c>
      <c r="E518" s="36">
        <v>12845.081628191876</v>
      </c>
      <c r="F518" s="37">
        <v>-324070.88978232618</v>
      </c>
      <c r="G518" s="49">
        <v>61149.891241886027</v>
      </c>
      <c r="H518" s="50">
        <v>14817</v>
      </c>
      <c r="I518" s="51">
        <v>-325464.20177916501</v>
      </c>
      <c r="J518" s="2">
        <f t="shared" si="24"/>
        <v>5379</v>
      </c>
      <c r="K518" s="41">
        <v>0</v>
      </c>
      <c r="L518" s="2">
        <f t="shared" si="25"/>
        <v>0</v>
      </c>
      <c r="M518" s="42">
        <v>0</v>
      </c>
      <c r="N518" s="43" t="b">
        <v>0</v>
      </c>
      <c r="O518" s="44">
        <v>-86</v>
      </c>
      <c r="P518" s="52" t="b">
        <f t="shared" si="26"/>
        <v>0</v>
      </c>
    </row>
    <row r="519" spans="1:16" x14ac:dyDescent="0.25">
      <c r="A519" s="19">
        <v>518</v>
      </c>
      <c r="B519" s="20">
        <v>44694.557527391968</v>
      </c>
      <c r="C519" s="21" t="s">
        <v>19</v>
      </c>
      <c r="D519" s="53">
        <v>65957.009898902616</v>
      </c>
      <c r="E519" s="23">
        <v>12845.081628191876</v>
      </c>
      <c r="F519" s="24">
        <v>-324070.88978232618</v>
      </c>
      <c r="G519" s="45">
        <v>66962.713641439259</v>
      </c>
      <c r="H519" s="46">
        <v>11187</v>
      </c>
      <c r="I519" s="47">
        <v>-324977.11831615516</v>
      </c>
      <c r="J519" s="1">
        <f t="shared" si="24"/>
        <v>2141</v>
      </c>
      <c r="K519" s="28">
        <v>1625</v>
      </c>
      <c r="L519" s="1">
        <f t="shared" si="25"/>
        <v>-516</v>
      </c>
      <c r="M519" s="29">
        <v>750</v>
      </c>
      <c r="N519" s="30" t="b">
        <v>1</v>
      </c>
      <c r="O519" s="31">
        <v>-41</v>
      </c>
      <c r="P519" s="48" t="b">
        <f t="shared" si="26"/>
        <v>1</v>
      </c>
    </row>
    <row r="520" spans="1:16" x14ac:dyDescent="0.25">
      <c r="A520" s="32">
        <v>519</v>
      </c>
      <c r="B520" s="33">
        <v>44694.557527391968</v>
      </c>
      <c r="C520" s="34" t="s">
        <v>16</v>
      </c>
      <c r="D520" s="54">
        <v>65957.009898902616</v>
      </c>
      <c r="E520" s="36">
        <v>12845.081628191876</v>
      </c>
      <c r="F520" s="37">
        <v>-324070.88978232618</v>
      </c>
      <c r="G520" s="49">
        <v>29805.999043266896</v>
      </c>
      <c r="H520" s="50">
        <v>11187</v>
      </c>
      <c r="I520" s="51">
        <v>-330864.9970057765</v>
      </c>
      <c r="J520" s="2">
        <f t="shared" si="24"/>
        <v>36821</v>
      </c>
      <c r="K520" s="41">
        <v>37187</v>
      </c>
      <c r="L520" s="2">
        <f t="shared" si="25"/>
        <v>366</v>
      </c>
      <c r="M520" s="42">
        <v>705</v>
      </c>
      <c r="N520" s="43" t="b">
        <v>1</v>
      </c>
      <c r="O520" s="44">
        <v>-78</v>
      </c>
      <c r="P520" s="52" t="b">
        <f t="shared" si="26"/>
        <v>1</v>
      </c>
    </row>
    <row r="521" spans="1:16" x14ac:dyDescent="0.25">
      <c r="A521" s="19">
        <v>520</v>
      </c>
      <c r="B521" s="20">
        <v>44694.557527391968</v>
      </c>
      <c r="C521" s="21" t="s">
        <v>18</v>
      </c>
      <c r="D521" s="53">
        <v>65957.009898902616</v>
      </c>
      <c r="E521" s="23">
        <v>12845.081628191876</v>
      </c>
      <c r="F521" s="24">
        <v>-324070.88978232618</v>
      </c>
      <c r="G521" s="45">
        <v>61149.891241886027</v>
      </c>
      <c r="H521" s="46">
        <v>14817</v>
      </c>
      <c r="I521" s="47">
        <v>-325464.20177916501</v>
      </c>
      <c r="J521" s="1">
        <f t="shared" si="24"/>
        <v>5379</v>
      </c>
      <c r="K521" s="28">
        <v>0</v>
      </c>
      <c r="L521" s="1">
        <f t="shared" si="25"/>
        <v>0</v>
      </c>
      <c r="M521" s="29">
        <v>0</v>
      </c>
      <c r="N521" s="30" t="b">
        <v>0</v>
      </c>
      <c r="O521" s="31">
        <v>-86</v>
      </c>
      <c r="P521" s="48" t="b">
        <f t="shared" si="26"/>
        <v>0</v>
      </c>
    </row>
    <row r="522" spans="1:16" x14ac:dyDescent="0.25">
      <c r="A522" s="32">
        <v>521</v>
      </c>
      <c r="B522" s="33">
        <v>44694.557527391968</v>
      </c>
      <c r="C522" s="34" t="s">
        <v>19</v>
      </c>
      <c r="D522" s="54">
        <v>65957.009898902616</v>
      </c>
      <c r="E522" s="36">
        <v>12845.081628191876</v>
      </c>
      <c r="F522" s="37">
        <v>-324070.88978232618</v>
      </c>
      <c r="G522" s="49">
        <v>66962.713641439259</v>
      </c>
      <c r="H522" s="50">
        <v>11187</v>
      </c>
      <c r="I522" s="51">
        <v>-324977.11831615516</v>
      </c>
      <c r="J522" s="2">
        <f t="shared" si="24"/>
        <v>2141</v>
      </c>
      <c r="K522" s="41">
        <v>1187</v>
      </c>
      <c r="L522" s="2">
        <f t="shared" si="25"/>
        <v>-954</v>
      </c>
      <c r="M522" s="42">
        <v>675</v>
      </c>
      <c r="N522" s="43" t="b">
        <v>1</v>
      </c>
      <c r="O522" s="44">
        <v>-41</v>
      </c>
      <c r="P522" s="52" t="b">
        <f t="shared" si="26"/>
        <v>0</v>
      </c>
    </row>
    <row r="523" spans="1:16" x14ac:dyDescent="0.25">
      <c r="A523" s="19">
        <v>522</v>
      </c>
      <c r="B523" s="20">
        <v>44694.557527391968</v>
      </c>
      <c r="C523" s="21" t="s">
        <v>16</v>
      </c>
      <c r="D523" s="53">
        <v>65957.009898902616</v>
      </c>
      <c r="E523" s="23">
        <v>12845.081628191876</v>
      </c>
      <c r="F523" s="24">
        <v>-324070.88978232618</v>
      </c>
      <c r="G523" s="45">
        <v>29805.999043266896</v>
      </c>
      <c r="H523" s="46">
        <v>11187</v>
      </c>
      <c r="I523" s="47">
        <v>-330864.9970057765</v>
      </c>
      <c r="J523" s="1">
        <f t="shared" si="24"/>
        <v>36821</v>
      </c>
      <c r="K523" s="28">
        <v>37312</v>
      </c>
      <c r="L523" s="1">
        <f t="shared" si="25"/>
        <v>491</v>
      </c>
      <c r="M523" s="29">
        <v>645</v>
      </c>
      <c r="N523" s="30" t="b">
        <v>1</v>
      </c>
      <c r="O523" s="31">
        <v>-78</v>
      </c>
      <c r="P523" s="48" t="b">
        <f t="shared" si="26"/>
        <v>1</v>
      </c>
    </row>
    <row r="524" spans="1:16" x14ac:dyDescent="0.25">
      <c r="A524" s="32">
        <v>523</v>
      </c>
      <c r="B524" s="33">
        <v>44694.557527391968</v>
      </c>
      <c r="C524" s="34" t="s">
        <v>18</v>
      </c>
      <c r="D524" s="54">
        <v>65957.009898902616</v>
      </c>
      <c r="E524" s="36">
        <v>12845.081628191876</v>
      </c>
      <c r="F524" s="37">
        <v>-324070.88978232618</v>
      </c>
      <c r="G524" s="49">
        <v>61149.891241886027</v>
      </c>
      <c r="H524" s="50">
        <v>14817</v>
      </c>
      <c r="I524" s="51">
        <v>-325464.20177916501</v>
      </c>
      <c r="J524" s="2">
        <f t="shared" si="24"/>
        <v>5379</v>
      </c>
      <c r="K524" s="41">
        <v>0</v>
      </c>
      <c r="L524" s="2">
        <f t="shared" si="25"/>
        <v>0</v>
      </c>
      <c r="M524" s="42">
        <v>0</v>
      </c>
      <c r="N524" s="43" t="b">
        <v>0</v>
      </c>
      <c r="O524" s="44">
        <v>-86</v>
      </c>
      <c r="P524" s="52" t="b">
        <f t="shared" si="26"/>
        <v>0</v>
      </c>
    </row>
    <row r="525" spans="1:16" x14ac:dyDescent="0.25">
      <c r="A525" s="19">
        <v>524</v>
      </c>
      <c r="B525" s="20">
        <v>44694.557527391968</v>
      </c>
      <c r="C525" s="21" t="s">
        <v>19</v>
      </c>
      <c r="D525" s="53">
        <v>65957.009898902616</v>
      </c>
      <c r="E525" s="23">
        <v>12845.081628191876</v>
      </c>
      <c r="F525" s="24">
        <v>-324070.88978232618</v>
      </c>
      <c r="G525" s="45">
        <v>66962.713641439259</v>
      </c>
      <c r="H525" s="46">
        <v>11187</v>
      </c>
      <c r="I525" s="47">
        <v>-324977.11831615516</v>
      </c>
      <c r="J525" s="1">
        <f t="shared" si="24"/>
        <v>2141</v>
      </c>
      <c r="K525" s="28">
        <v>1500</v>
      </c>
      <c r="L525" s="1">
        <f t="shared" si="25"/>
        <v>-641</v>
      </c>
      <c r="M525" s="29">
        <v>750</v>
      </c>
      <c r="N525" s="30" t="b">
        <v>1</v>
      </c>
      <c r="O525" s="31">
        <v>-41</v>
      </c>
      <c r="P525" s="48" t="b">
        <f t="shared" si="26"/>
        <v>1</v>
      </c>
    </row>
    <row r="526" spans="1:16" x14ac:dyDescent="0.25">
      <c r="A526" s="32">
        <v>525</v>
      </c>
      <c r="B526" s="33">
        <v>44694.557527391968</v>
      </c>
      <c r="C526" s="34" t="s">
        <v>16</v>
      </c>
      <c r="D526" s="54">
        <v>65957.009898902616</v>
      </c>
      <c r="E526" s="36">
        <v>12845.081628191876</v>
      </c>
      <c r="F526" s="37">
        <v>-324070.88978232618</v>
      </c>
      <c r="G526" s="49">
        <v>29805.999043266896</v>
      </c>
      <c r="H526" s="50">
        <v>11187</v>
      </c>
      <c r="I526" s="51">
        <v>-330864.9970057765</v>
      </c>
      <c r="J526" s="2">
        <f t="shared" si="24"/>
        <v>36821</v>
      </c>
      <c r="K526" s="41">
        <v>38062</v>
      </c>
      <c r="L526" s="2">
        <f t="shared" si="25"/>
        <v>1241</v>
      </c>
      <c r="M526" s="42">
        <v>615</v>
      </c>
      <c r="N526" s="43" t="b">
        <v>1</v>
      </c>
      <c r="O526" s="44">
        <v>-78</v>
      </c>
      <c r="P526" s="52" t="b">
        <f t="shared" si="26"/>
        <v>0</v>
      </c>
    </row>
    <row r="527" spans="1:16" x14ac:dyDescent="0.25">
      <c r="A527" s="19">
        <v>526</v>
      </c>
      <c r="B527" s="20">
        <v>44694.557527391968</v>
      </c>
      <c r="C527" s="21" t="s">
        <v>18</v>
      </c>
      <c r="D527" s="53">
        <v>65957.009898902616</v>
      </c>
      <c r="E527" s="23">
        <v>12845.081628191876</v>
      </c>
      <c r="F527" s="24">
        <v>-324070.88978232618</v>
      </c>
      <c r="G527" s="45">
        <v>61149.891241886027</v>
      </c>
      <c r="H527" s="46">
        <v>14817</v>
      </c>
      <c r="I527" s="47">
        <v>-325464.20177916501</v>
      </c>
      <c r="J527" s="1">
        <f t="shared" si="24"/>
        <v>5379</v>
      </c>
      <c r="K527" s="28">
        <v>0</v>
      </c>
      <c r="L527" s="1">
        <f t="shared" si="25"/>
        <v>0</v>
      </c>
      <c r="M527" s="29">
        <v>0</v>
      </c>
      <c r="N527" s="30" t="b">
        <v>0</v>
      </c>
      <c r="O527" s="31">
        <v>-86</v>
      </c>
      <c r="P527" s="48" t="b">
        <f t="shared" si="26"/>
        <v>0</v>
      </c>
    </row>
    <row r="528" spans="1:16" x14ac:dyDescent="0.25">
      <c r="A528" s="32">
        <v>527</v>
      </c>
      <c r="B528" s="33">
        <v>44694.557527391968</v>
      </c>
      <c r="C528" s="34" t="s">
        <v>19</v>
      </c>
      <c r="D528" s="54">
        <v>65957.009898902616</v>
      </c>
      <c r="E528" s="36">
        <v>12845.081628191876</v>
      </c>
      <c r="F528" s="37">
        <v>-324070.88978232618</v>
      </c>
      <c r="G528" s="49">
        <v>66962.713641439259</v>
      </c>
      <c r="H528" s="50">
        <v>11187</v>
      </c>
      <c r="I528" s="51">
        <v>-324977.11831615516</v>
      </c>
      <c r="J528" s="2">
        <f t="shared" si="24"/>
        <v>2141</v>
      </c>
      <c r="K528" s="41">
        <v>1187</v>
      </c>
      <c r="L528" s="2">
        <f t="shared" si="25"/>
        <v>-954</v>
      </c>
      <c r="M528" s="42">
        <v>585</v>
      </c>
      <c r="N528" s="43" t="b">
        <v>1</v>
      </c>
      <c r="O528" s="44">
        <v>-41</v>
      </c>
      <c r="P528" s="52" t="b">
        <f t="shared" si="26"/>
        <v>0</v>
      </c>
    </row>
    <row r="529" spans="1:16" x14ac:dyDescent="0.25">
      <c r="A529" s="19">
        <v>528</v>
      </c>
      <c r="B529" s="20">
        <v>44694.557527391968</v>
      </c>
      <c r="C529" s="21" t="s">
        <v>16</v>
      </c>
      <c r="D529" s="53">
        <v>65957.009898902616</v>
      </c>
      <c r="E529" s="23">
        <v>12845.081628191876</v>
      </c>
      <c r="F529" s="24">
        <v>-324070.88978232618</v>
      </c>
      <c r="G529" s="45">
        <v>29805.999043266896</v>
      </c>
      <c r="H529" s="46">
        <v>11187</v>
      </c>
      <c r="I529" s="47">
        <v>-330864.9970057765</v>
      </c>
      <c r="J529" s="1">
        <f t="shared" si="24"/>
        <v>36821</v>
      </c>
      <c r="K529" s="28">
        <v>37500</v>
      </c>
      <c r="L529" s="1">
        <f t="shared" si="25"/>
        <v>679</v>
      </c>
      <c r="M529" s="29">
        <v>690</v>
      </c>
      <c r="N529" s="30" t="b">
        <v>1</v>
      </c>
      <c r="O529" s="31">
        <v>-78</v>
      </c>
      <c r="P529" s="48" t="b">
        <f t="shared" si="26"/>
        <v>1</v>
      </c>
    </row>
    <row r="530" spans="1:16" x14ac:dyDescent="0.25">
      <c r="A530" s="32">
        <v>529</v>
      </c>
      <c r="B530" s="33">
        <v>44694.557527391968</v>
      </c>
      <c r="C530" s="34" t="s">
        <v>18</v>
      </c>
      <c r="D530" s="54">
        <v>65957.009898902616</v>
      </c>
      <c r="E530" s="36">
        <v>12845.081628191876</v>
      </c>
      <c r="F530" s="37">
        <v>-324070.88978232618</v>
      </c>
      <c r="G530" s="49">
        <v>61149.891241886027</v>
      </c>
      <c r="H530" s="50">
        <v>14817</v>
      </c>
      <c r="I530" s="51">
        <v>-325464.20177916501</v>
      </c>
      <c r="J530" s="2">
        <f t="shared" si="24"/>
        <v>5379</v>
      </c>
      <c r="K530" s="41">
        <v>0</v>
      </c>
      <c r="L530" s="2">
        <f t="shared" si="25"/>
        <v>0</v>
      </c>
      <c r="M530" s="42">
        <v>0</v>
      </c>
      <c r="N530" s="43" t="b">
        <v>0</v>
      </c>
      <c r="O530" s="44">
        <v>-86</v>
      </c>
      <c r="P530" s="52" t="b">
        <f t="shared" si="26"/>
        <v>0</v>
      </c>
    </row>
    <row r="531" spans="1:16" x14ac:dyDescent="0.25">
      <c r="A531" s="19">
        <v>530</v>
      </c>
      <c r="B531" s="20">
        <v>44694.557527391968</v>
      </c>
      <c r="C531" s="21" t="s">
        <v>19</v>
      </c>
      <c r="D531" s="53">
        <v>65957.009898902616</v>
      </c>
      <c r="E531" s="23">
        <v>12845.081628191876</v>
      </c>
      <c r="F531" s="24">
        <v>-324070.88978232618</v>
      </c>
      <c r="G531" s="45">
        <v>66962.713641439259</v>
      </c>
      <c r="H531" s="46">
        <v>11187</v>
      </c>
      <c r="I531" s="47">
        <v>-324977.11831615516</v>
      </c>
      <c r="J531" s="1">
        <f t="shared" si="24"/>
        <v>2141</v>
      </c>
      <c r="K531" s="28">
        <v>875</v>
      </c>
      <c r="L531" s="1">
        <f t="shared" si="25"/>
        <v>-1266</v>
      </c>
      <c r="M531" s="29">
        <v>615</v>
      </c>
      <c r="N531" s="30" t="b">
        <v>1</v>
      </c>
      <c r="O531" s="31">
        <v>-41</v>
      </c>
      <c r="P531" s="48" t="b">
        <f t="shared" si="26"/>
        <v>0</v>
      </c>
    </row>
    <row r="532" spans="1:16" x14ac:dyDescent="0.25">
      <c r="A532" s="32">
        <v>531</v>
      </c>
      <c r="B532" s="33">
        <v>44694.558560532409</v>
      </c>
      <c r="C532" s="34" t="s">
        <v>18</v>
      </c>
      <c r="D532" s="54">
        <v>66248.192238270276</v>
      </c>
      <c r="E532" s="36">
        <v>16138.579059489146</v>
      </c>
      <c r="F532" s="37">
        <v>-324328.46816682437</v>
      </c>
      <c r="G532" s="49">
        <v>61149.891241886027</v>
      </c>
      <c r="H532" s="50">
        <v>14817</v>
      </c>
      <c r="I532" s="51">
        <v>-325464.20177916501</v>
      </c>
      <c r="J532" s="2">
        <f t="shared" si="24"/>
        <v>5388</v>
      </c>
      <c r="K532" s="41">
        <v>4937</v>
      </c>
      <c r="L532" s="2">
        <f t="shared" si="25"/>
        <v>-451</v>
      </c>
      <c r="M532" s="42">
        <v>600</v>
      </c>
      <c r="N532" s="43" t="b">
        <v>1</v>
      </c>
      <c r="O532" s="44">
        <v>-50</v>
      </c>
      <c r="P532" s="52" t="b">
        <f t="shared" si="26"/>
        <v>1</v>
      </c>
    </row>
    <row r="533" spans="1:16" x14ac:dyDescent="0.25">
      <c r="A533" s="19">
        <v>532</v>
      </c>
      <c r="B533" s="20">
        <v>44694.558560532409</v>
      </c>
      <c r="C533" s="21" t="s">
        <v>19</v>
      </c>
      <c r="D533" s="53">
        <v>66248.192238270276</v>
      </c>
      <c r="E533" s="23">
        <v>16138.579059489146</v>
      </c>
      <c r="F533" s="24">
        <v>-324328.46816682437</v>
      </c>
      <c r="G533" s="45">
        <v>66962.713641439259</v>
      </c>
      <c r="H533" s="46">
        <v>11187</v>
      </c>
      <c r="I533" s="47">
        <v>-324977.11831615516</v>
      </c>
      <c r="J533" s="1">
        <f t="shared" si="24"/>
        <v>5045</v>
      </c>
      <c r="K533" s="28">
        <v>6125</v>
      </c>
      <c r="L533" s="1">
        <f t="shared" si="25"/>
        <v>1080</v>
      </c>
      <c r="M533" s="29">
        <v>570</v>
      </c>
      <c r="N533" s="30" t="b">
        <v>1</v>
      </c>
      <c r="O533" s="31">
        <v>-65</v>
      </c>
      <c r="P533" s="48" t="b">
        <f t="shared" si="26"/>
        <v>0</v>
      </c>
    </row>
    <row r="534" spans="1:16" x14ac:dyDescent="0.25">
      <c r="A534" s="32">
        <v>533</v>
      </c>
      <c r="B534" s="33">
        <v>44694.558560532409</v>
      </c>
      <c r="C534" s="34" t="s">
        <v>20</v>
      </c>
      <c r="D534" s="54">
        <v>66248.192238270276</v>
      </c>
      <c r="E534" s="36">
        <v>16138.579059489146</v>
      </c>
      <c r="F534" s="37">
        <v>-324328.46816682437</v>
      </c>
      <c r="G534" s="49">
        <v>30256.334571685118</v>
      </c>
      <c r="H534" s="50">
        <v>15683</v>
      </c>
      <c r="I534" s="51">
        <v>-329141.41202189378</v>
      </c>
      <c r="J534" s="2">
        <f t="shared" si="24"/>
        <v>36315</v>
      </c>
      <c r="K534" s="41">
        <v>37187</v>
      </c>
      <c r="L534" s="2">
        <f t="shared" si="25"/>
        <v>872</v>
      </c>
      <c r="M534" s="42">
        <v>0</v>
      </c>
      <c r="N534" s="43" t="b">
        <v>1</v>
      </c>
      <c r="O534" s="44">
        <v>-80</v>
      </c>
      <c r="P534" s="52" t="b">
        <f t="shared" si="26"/>
        <v>0</v>
      </c>
    </row>
    <row r="535" spans="1:16" x14ac:dyDescent="0.25">
      <c r="A535" s="19">
        <v>534</v>
      </c>
      <c r="B535" s="20">
        <v>44694.558560532409</v>
      </c>
      <c r="C535" s="21" t="s">
        <v>18</v>
      </c>
      <c r="D535" s="53">
        <v>66248.192238270276</v>
      </c>
      <c r="E535" s="23">
        <v>16138.579059489146</v>
      </c>
      <c r="F535" s="24">
        <v>-324328.46816682437</v>
      </c>
      <c r="G535" s="45">
        <v>61149.891241886027</v>
      </c>
      <c r="H535" s="46">
        <v>14817</v>
      </c>
      <c r="I535" s="47">
        <v>-325464.20177916501</v>
      </c>
      <c r="J535" s="1">
        <f t="shared" si="24"/>
        <v>5388</v>
      </c>
      <c r="K535" s="28">
        <v>5500</v>
      </c>
      <c r="L535" s="1">
        <f t="shared" si="25"/>
        <v>112</v>
      </c>
      <c r="M535" s="29">
        <v>555</v>
      </c>
      <c r="N535" s="30" t="b">
        <v>1</v>
      </c>
      <c r="O535" s="31">
        <v>-50</v>
      </c>
      <c r="P535" s="48" t="b">
        <f t="shared" si="26"/>
        <v>1</v>
      </c>
    </row>
    <row r="536" spans="1:16" x14ac:dyDescent="0.25">
      <c r="A536" s="32">
        <v>535</v>
      </c>
      <c r="B536" s="33">
        <v>44694.558560532409</v>
      </c>
      <c r="C536" s="34" t="s">
        <v>19</v>
      </c>
      <c r="D536" s="54">
        <v>66248.192238270276</v>
      </c>
      <c r="E536" s="36">
        <v>16138.579059489146</v>
      </c>
      <c r="F536" s="37">
        <v>-324328.46816682437</v>
      </c>
      <c r="G536" s="49">
        <v>66962.713641439259</v>
      </c>
      <c r="H536" s="50">
        <v>11187</v>
      </c>
      <c r="I536" s="51">
        <v>-324977.11831615516</v>
      </c>
      <c r="J536" s="2">
        <f t="shared" si="24"/>
        <v>5045</v>
      </c>
      <c r="K536" s="41">
        <v>5687</v>
      </c>
      <c r="L536" s="2">
        <f t="shared" si="25"/>
        <v>642</v>
      </c>
      <c r="M536" s="42">
        <v>675</v>
      </c>
      <c r="N536" s="43" t="b">
        <v>1</v>
      </c>
      <c r="O536" s="44">
        <v>-65</v>
      </c>
      <c r="P536" s="52" t="b">
        <f t="shared" si="26"/>
        <v>1</v>
      </c>
    </row>
    <row r="537" spans="1:16" x14ac:dyDescent="0.25">
      <c r="A537" s="19">
        <v>536</v>
      </c>
      <c r="B537" s="20">
        <v>44694.558560532409</v>
      </c>
      <c r="C537" s="21" t="s">
        <v>20</v>
      </c>
      <c r="D537" s="53">
        <v>66248.192238270276</v>
      </c>
      <c r="E537" s="23">
        <v>16138.579059489146</v>
      </c>
      <c r="F537" s="24">
        <v>-324328.46816682437</v>
      </c>
      <c r="G537" s="45">
        <v>30256.334571685118</v>
      </c>
      <c r="H537" s="46">
        <v>15683</v>
      </c>
      <c r="I537" s="47">
        <v>-329141.41202189378</v>
      </c>
      <c r="J537" s="1">
        <f t="shared" si="24"/>
        <v>36315</v>
      </c>
      <c r="K537" s="28">
        <v>0</v>
      </c>
      <c r="L537" s="1">
        <f t="shared" si="25"/>
        <v>0</v>
      </c>
      <c r="M537" s="29">
        <v>0</v>
      </c>
      <c r="N537" s="30" t="b">
        <v>0</v>
      </c>
      <c r="O537" s="31">
        <v>-80</v>
      </c>
      <c r="P537" s="48" t="b">
        <f t="shared" si="26"/>
        <v>0</v>
      </c>
    </row>
    <row r="538" spans="1:16" x14ac:dyDescent="0.25">
      <c r="A538" s="32">
        <v>537</v>
      </c>
      <c r="B538" s="33">
        <v>44694.558560532409</v>
      </c>
      <c r="C538" s="34" t="s">
        <v>18</v>
      </c>
      <c r="D538" s="54">
        <v>66248.192238270276</v>
      </c>
      <c r="E538" s="36">
        <v>16138.579059489146</v>
      </c>
      <c r="F538" s="37">
        <v>-324328.46816682437</v>
      </c>
      <c r="G538" s="49">
        <v>61149.891241886027</v>
      </c>
      <c r="H538" s="50">
        <v>14817</v>
      </c>
      <c r="I538" s="51">
        <v>-325464.20177916501</v>
      </c>
      <c r="J538" s="2">
        <f t="shared" si="24"/>
        <v>5388</v>
      </c>
      <c r="K538" s="41">
        <v>5375</v>
      </c>
      <c r="L538" s="2">
        <f t="shared" si="25"/>
        <v>-13</v>
      </c>
      <c r="M538" s="42">
        <v>585</v>
      </c>
      <c r="N538" s="43" t="b">
        <v>1</v>
      </c>
      <c r="O538" s="44">
        <v>-50</v>
      </c>
      <c r="P538" s="52" t="b">
        <f t="shared" si="26"/>
        <v>1</v>
      </c>
    </row>
    <row r="539" spans="1:16" x14ac:dyDescent="0.25">
      <c r="A539" s="19">
        <v>538</v>
      </c>
      <c r="B539" s="20">
        <v>44694.558560532409</v>
      </c>
      <c r="C539" s="21" t="s">
        <v>19</v>
      </c>
      <c r="D539" s="53">
        <v>66248.192238270276</v>
      </c>
      <c r="E539" s="23">
        <v>16138.579059489146</v>
      </c>
      <c r="F539" s="24">
        <v>-324328.46816682437</v>
      </c>
      <c r="G539" s="45">
        <v>66962.713641439259</v>
      </c>
      <c r="H539" s="46">
        <v>11187</v>
      </c>
      <c r="I539" s="47">
        <v>-324977.11831615516</v>
      </c>
      <c r="J539" s="1">
        <f t="shared" si="24"/>
        <v>5045</v>
      </c>
      <c r="K539" s="28">
        <v>5500</v>
      </c>
      <c r="L539" s="1">
        <f t="shared" si="25"/>
        <v>455</v>
      </c>
      <c r="M539" s="29">
        <v>750</v>
      </c>
      <c r="N539" s="30" t="b">
        <v>1</v>
      </c>
      <c r="O539" s="31">
        <v>-65</v>
      </c>
      <c r="P539" s="48" t="b">
        <f t="shared" si="26"/>
        <v>1</v>
      </c>
    </row>
    <row r="540" spans="1:16" x14ac:dyDescent="0.25">
      <c r="A540" s="32">
        <v>539</v>
      </c>
      <c r="B540" s="33">
        <v>44694.558560532409</v>
      </c>
      <c r="C540" s="34" t="s">
        <v>20</v>
      </c>
      <c r="D540" s="54">
        <v>66248.192238270276</v>
      </c>
      <c r="E540" s="36">
        <v>16138.579059489146</v>
      </c>
      <c r="F540" s="37">
        <v>-324328.46816682437</v>
      </c>
      <c r="G540" s="49">
        <v>30256.334571685118</v>
      </c>
      <c r="H540" s="50">
        <v>15683</v>
      </c>
      <c r="I540" s="51">
        <v>-329141.41202189378</v>
      </c>
      <c r="J540" s="2">
        <f t="shared" si="24"/>
        <v>36315</v>
      </c>
      <c r="K540" s="41">
        <v>0</v>
      </c>
      <c r="L540" s="2">
        <f t="shared" si="25"/>
        <v>0</v>
      </c>
      <c r="M540" s="42">
        <v>0</v>
      </c>
      <c r="N540" s="43" t="b">
        <v>0</v>
      </c>
      <c r="O540" s="44">
        <v>-80</v>
      </c>
      <c r="P540" s="52" t="b">
        <f t="shared" si="26"/>
        <v>0</v>
      </c>
    </row>
    <row r="541" spans="1:16" x14ac:dyDescent="0.25">
      <c r="A541" s="19">
        <v>540</v>
      </c>
      <c r="B541" s="20">
        <v>44694.558560532409</v>
      </c>
      <c r="C541" s="21" t="s">
        <v>18</v>
      </c>
      <c r="D541" s="53">
        <v>66248.192238270276</v>
      </c>
      <c r="E541" s="23">
        <v>16138.579059489146</v>
      </c>
      <c r="F541" s="24">
        <v>-324328.46816682437</v>
      </c>
      <c r="G541" s="45">
        <v>61149.891241886027</v>
      </c>
      <c r="H541" s="46">
        <v>14817</v>
      </c>
      <c r="I541" s="47">
        <v>-325464.20177916501</v>
      </c>
      <c r="J541" s="1">
        <f t="shared" si="24"/>
        <v>5388</v>
      </c>
      <c r="K541" s="28">
        <v>5500</v>
      </c>
      <c r="L541" s="1">
        <f t="shared" si="25"/>
        <v>112</v>
      </c>
      <c r="M541" s="29">
        <v>540</v>
      </c>
      <c r="N541" s="30" t="b">
        <v>1</v>
      </c>
      <c r="O541" s="31">
        <v>-50</v>
      </c>
      <c r="P541" s="48" t="b">
        <f t="shared" si="26"/>
        <v>1</v>
      </c>
    </row>
    <row r="542" spans="1:16" x14ac:dyDescent="0.25">
      <c r="A542" s="32">
        <v>541</v>
      </c>
      <c r="B542" s="33">
        <v>44694.558560532409</v>
      </c>
      <c r="C542" s="34" t="s">
        <v>19</v>
      </c>
      <c r="D542" s="54">
        <v>66248.192238270276</v>
      </c>
      <c r="E542" s="36">
        <v>16138.579059489146</v>
      </c>
      <c r="F542" s="37">
        <v>-324328.46816682437</v>
      </c>
      <c r="G542" s="49">
        <v>66962.713641439259</v>
      </c>
      <c r="H542" s="50">
        <v>11187</v>
      </c>
      <c r="I542" s="51">
        <v>-324977.11831615516</v>
      </c>
      <c r="J542" s="2">
        <f t="shared" si="24"/>
        <v>5045</v>
      </c>
      <c r="K542" s="41">
        <v>5375</v>
      </c>
      <c r="L542" s="2">
        <f t="shared" si="25"/>
        <v>330</v>
      </c>
      <c r="M542" s="42">
        <v>705</v>
      </c>
      <c r="N542" s="43" t="b">
        <v>1</v>
      </c>
      <c r="O542" s="44">
        <v>-65</v>
      </c>
      <c r="P542" s="52" t="b">
        <f t="shared" si="26"/>
        <v>1</v>
      </c>
    </row>
    <row r="543" spans="1:16" x14ac:dyDescent="0.25">
      <c r="A543" s="19">
        <v>542</v>
      </c>
      <c r="B543" s="20">
        <v>44694.558560532409</v>
      </c>
      <c r="C543" s="21" t="s">
        <v>20</v>
      </c>
      <c r="D543" s="53">
        <v>66248.192238270276</v>
      </c>
      <c r="E543" s="23">
        <v>16138.579059489146</v>
      </c>
      <c r="F543" s="24">
        <v>-324328.46816682437</v>
      </c>
      <c r="G543" s="45">
        <v>30256.334571685118</v>
      </c>
      <c r="H543" s="46">
        <v>15683</v>
      </c>
      <c r="I543" s="47">
        <v>-329141.41202189378</v>
      </c>
      <c r="J543" s="1">
        <f t="shared" si="24"/>
        <v>36315</v>
      </c>
      <c r="K543" s="28">
        <v>0</v>
      </c>
      <c r="L543" s="1">
        <f t="shared" si="25"/>
        <v>0</v>
      </c>
      <c r="M543" s="29">
        <v>0</v>
      </c>
      <c r="N543" s="30" t="b">
        <v>0</v>
      </c>
      <c r="O543" s="31">
        <v>-80</v>
      </c>
      <c r="P543" s="48" t="b">
        <f t="shared" si="26"/>
        <v>0</v>
      </c>
    </row>
    <row r="544" spans="1:16" x14ac:dyDescent="0.25">
      <c r="A544" s="32">
        <v>543</v>
      </c>
      <c r="B544" s="33">
        <v>44694.558560532409</v>
      </c>
      <c r="C544" s="34" t="s">
        <v>18</v>
      </c>
      <c r="D544" s="54">
        <v>66248.192238270276</v>
      </c>
      <c r="E544" s="36">
        <v>16138.579059489146</v>
      </c>
      <c r="F544" s="37">
        <v>-324328.46816682437</v>
      </c>
      <c r="G544" s="49">
        <v>61149.891241886027</v>
      </c>
      <c r="H544" s="50">
        <v>14817</v>
      </c>
      <c r="I544" s="51">
        <v>-325464.20177916501</v>
      </c>
      <c r="J544" s="2">
        <f t="shared" si="24"/>
        <v>5388</v>
      </c>
      <c r="K544" s="41">
        <v>4937</v>
      </c>
      <c r="L544" s="2">
        <f t="shared" si="25"/>
        <v>-451</v>
      </c>
      <c r="M544" s="42">
        <v>495</v>
      </c>
      <c r="N544" s="43" t="b">
        <v>1</v>
      </c>
      <c r="O544" s="44">
        <v>-50</v>
      </c>
      <c r="P544" s="52" t="b">
        <f t="shared" si="26"/>
        <v>1</v>
      </c>
    </row>
    <row r="545" spans="1:16" x14ac:dyDescent="0.25">
      <c r="A545" s="19">
        <v>544</v>
      </c>
      <c r="B545" s="20">
        <v>44694.558560532409</v>
      </c>
      <c r="C545" s="21" t="s">
        <v>19</v>
      </c>
      <c r="D545" s="53">
        <v>66248.192238270276</v>
      </c>
      <c r="E545" s="23">
        <v>16138.579059489146</v>
      </c>
      <c r="F545" s="24">
        <v>-324328.46816682437</v>
      </c>
      <c r="G545" s="45">
        <v>66962.713641439259</v>
      </c>
      <c r="H545" s="46">
        <v>11187</v>
      </c>
      <c r="I545" s="47">
        <v>-324977.11831615516</v>
      </c>
      <c r="J545" s="1">
        <f t="shared" si="24"/>
        <v>5045</v>
      </c>
      <c r="K545" s="28">
        <v>5687</v>
      </c>
      <c r="L545" s="1">
        <f t="shared" si="25"/>
        <v>642</v>
      </c>
      <c r="M545" s="29">
        <v>735</v>
      </c>
      <c r="N545" s="30" t="b">
        <v>1</v>
      </c>
      <c r="O545" s="31">
        <v>-65</v>
      </c>
      <c r="P545" s="48" t="b">
        <f t="shared" si="26"/>
        <v>1</v>
      </c>
    </row>
    <row r="546" spans="1:16" x14ac:dyDescent="0.25">
      <c r="A546" s="32">
        <v>545</v>
      </c>
      <c r="B546" s="33">
        <v>44694.558560532409</v>
      </c>
      <c r="C546" s="34" t="s">
        <v>20</v>
      </c>
      <c r="D546" s="54">
        <v>66248.192238270276</v>
      </c>
      <c r="E546" s="36">
        <v>16138.579059489146</v>
      </c>
      <c r="F546" s="37">
        <v>-324328.46816682437</v>
      </c>
      <c r="G546" s="49">
        <v>30256.334571685118</v>
      </c>
      <c r="H546" s="50">
        <v>15683</v>
      </c>
      <c r="I546" s="51">
        <v>-329141.41202189378</v>
      </c>
      <c r="J546" s="2">
        <f t="shared" si="24"/>
        <v>36315</v>
      </c>
      <c r="K546" s="41">
        <v>0</v>
      </c>
      <c r="L546" s="2">
        <f t="shared" si="25"/>
        <v>0</v>
      </c>
      <c r="M546" s="42">
        <v>0</v>
      </c>
      <c r="N546" s="43" t="b">
        <v>0</v>
      </c>
      <c r="O546" s="44">
        <v>-80</v>
      </c>
      <c r="P546" s="52" t="b">
        <f t="shared" si="26"/>
        <v>0</v>
      </c>
    </row>
    <row r="547" spans="1:16" x14ac:dyDescent="0.25">
      <c r="A547" s="19">
        <v>546</v>
      </c>
      <c r="B547" s="20">
        <v>44694.559461689816</v>
      </c>
      <c r="C547" s="21" t="s">
        <v>16</v>
      </c>
      <c r="D547" s="53">
        <v>50561.280777489883</v>
      </c>
      <c r="E547" s="23">
        <v>16273.57233052932</v>
      </c>
      <c r="F547" s="24">
        <v>-324530.72662474669</v>
      </c>
      <c r="G547" s="45">
        <v>29805.999043266896</v>
      </c>
      <c r="H547" s="46">
        <v>11187</v>
      </c>
      <c r="I547" s="47">
        <v>-330864.9970057765</v>
      </c>
      <c r="J547" s="1">
        <f t="shared" si="24"/>
        <v>22289</v>
      </c>
      <c r="K547" s="28">
        <v>0</v>
      </c>
      <c r="L547" s="1">
        <f t="shared" si="25"/>
        <v>0</v>
      </c>
      <c r="M547" s="29">
        <v>0</v>
      </c>
      <c r="N547" s="30" t="b">
        <v>0</v>
      </c>
      <c r="O547" s="31">
        <v>-91</v>
      </c>
      <c r="P547" s="48" t="b">
        <f t="shared" si="26"/>
        <v>0</v>
      </c>
    </row>
    <row r="548" spans="1:16" x14ac:dyDescent="0.25">
      <c r="A548" s="32">
        <v>547</v>
      </c>
      <c r="B548" s="33">
        <v>44694.559461689816</v>
      </c>
      <c r="C548" s="34" t="s">
        <v>18</v>
      </c>
      <c r="D548" s="54">
        <v>50561.280777489883</v>
      </c>
      <c r="E548" s="36">
        <v>16273.57233052932</v>
      </c>
      <c r="F548" s="37">
        <v>-324530.72662474669</v>
      </c>
      <c r="G548" s="49">
        <v>61149.891241886027</v>
      </c>
      <c r="H548" s="50">
        <v>14817</v>
      </c>
      <c r="I548" s="51">
        <v>-325464.20177916501</v>
      </c>
      <c r="J548" s="2">
        <f t="shared" si="24"/>
        <v>10729</v>
      </c>
      <c r="K548" s="41">
        <v>12437</v>
      </c>
      <c r="L548" s="2">
        <f t="shared" si="25"/>
        <v>1708</v>
      </c>
      <c r="M548" s="42">
        <v>675</v>
      </c>
      <c r="N548" s="43" t="b">
        <v>1</v>
      </c>
      <c r="O548" s="44">
        <v>-67</v>
      </c>
      <c r="P548" s="52" t="b">
        <f t="shared" si="26"/>
        <v>0</v>
      </c>
    </row>
    <row r="549" spans="1:16" x14ac:dyDescent="0.25">
      <c r="A549" s="19">
        <v>548</v>
      </c>
      <c r="B549" s="20">
        <v>44694.559461689816</v>
      </c>
      <c r="C549" s="21" t="s">
        <v>19</v>
      </c>
      <c r="D549" s="53">
        <v>50561.280777489883</v>
      </c>
      <c r="E549" s="23">
        <v>16273.57233052932</v>
      </c>
      <c r="F549" s="24">
        <v>-324530.72662474669</v>
      </c>
      <c r="G549" s="45">
        <v>66962.713641439259</v>
      </c>
      <c r="H549" s="46">
        <v>11187</v>
      </c>
      <c r="I549" s="47">
        <v>-324977.11831615516</v>
      </c>
      <c r="J549" s="1">
        <f t="shared" si="24"/>
        <v>17178</v>
      </c>
      <c r="K549" s="28">
        <v>0</v>
      </c>
      <c r="L549" s="1">
        <f t="shared" si="25"/>
        <v>0</v>
      </c>
      <c r="M549" s="29">
        <v>0</v>
      </c>
      <c r="N549" s="30" t="b">
        <v>0</v>
      </c>
      <c r="O549" s="31">
        <v>-92</v>
      </c>
      <c r="P549" s="48" t="b">
        <f t="shared" si="26"/>
        <v>0</v>
      </c>
    </row>
    <row r="550" spans="1:16" x14ac:dyDescent="0.25">
      <c r="A550" s="32">
        <v>549</v>
      </c>
      <c r="B550" s="33">
        <v>44694.559461689816</v>
      </c>
      <c r="C550" s="34" t="s">
        <v>21</v>
      </c>
      <c r="D550" s="54">
        <v>50561.280777489883</v>
      </c>
      <c r="E550" s="36">
        <v>16273.57233052932</v>
      </c>
      <c r="F550" s="37">
        <v>-324530.72662474669</v>
      </c>
      <c r="G550" s="49">
        <v>32894.583229209253</v>
      </c>
      <c r="H550" s="50">
        <v>14817</v>
      </c>
      <c r="I550" s="51">
        <v>-351248.64952887269</v>
      </c>
      <c r="J550" s="2">
        <f t="shared" ref="J550:J586" si="27">ROUND(SQRT((G550-D550)^2+(H550-E550)^2+(I550-F550)^2),0)</f>
        <v>32064</v>
      </c>
      <c r="K550" s="41">
        <v>0</v>
      </c>
      <c r="L550" s="2">
        <f t="shared" ref="L550:L586" si="28">ROUND(IF(N550,K550-J550,0),1)</f>
        <v>0</v>
      </c>
      <c r="M550" s="42">
        <v>0</v>
      </c>
      <c r="N550" s="43" t="b">
        <v>0</v>
      </c>
      <c r="O550" s="44">
        <v>-89</v>
      </c>
      <c r="P550" s="52" t="b">
        <f t="shared" si="26"/>
        <v>0</v>
      </c>
    </row>
    <row r="551" spans="1:16" x14ac:dyDescent="0.25">
      <c r="A551" s="19">
        <v>550</v>
      </c>
      <c r="B551" s="20">
        <v>44694.559461689816</v>
      </c>
      <c r="C551" s="21" t="s">
        <v>20</v>
      </c>
      <c r="D551" s="53">
        <v>50561.280777489883</v>
      </c>
      <c r="E551" s="23">
        <v>16273.57233052932</v>
      </c>
      <c r="F551" s="24">
        <v>-324530.72662474669</v>
      </c>
      <c r="G551" s="45">
        <v>30256.334571685118</v>
      </c>
      <c r="H551" s="46">
        <v>15683</v>
      </c>
      <c r="I551" s="47">
        <v>-329141.41202189378</v>
      </c>
      <c r="J551" s="1">
        <f t="shared" si="27"/>
        <v>20830</v>
      </c>
      <c r="K551" s="28">
        <v>26687</v>
      </c>
      <c r="L551" s="1">
        <f t="shared" si="28"/>
        <v>5857</v>
      </c>
      <c r="M551" s="29">
        <v>3210</v>
      </c>
      <c r="N551" s="30" t="b">
        <v>1</v>
      </c>
      <c r="O551" s="31">
        <v>-75</v>
      </c>
      <c r="P551" s="48" t="b">
        <f t="shared" si="26"/>
        <v>0</v>
      </c>
    </row>
    <row r="552" spans="1:16" x14ac:dyDescent="0.25">
      <c r="A552" s="32">
        <v>551</v>
      </c>
      <c r="B552" s="33">
        <v>44694.559461689816</v>
      </c>
      <c r="C552" s="34" t="s">
        <v>16</v>
      </c>
      <c r="D552" s="54">
        <v>50561.280777489883</v>
      </c>
      <c r="E552" s="36">
        <v>16273.57233052932</v>
      </c>
      <c r="F552" s="37">
        <v>-324530.72662474669</v>
      </c>
      <c r="G552" s="49">
        <v>29805.999043266896</v>
      </c>
      <c r="H552" s="50">
        <v>11187</v>
      </c>
      <c r="I552" s="51">
        <v>-330864.9970057765</v>
      </c>
      <c r="J552" s="2">
        <f t="shared" si="27"/>
        <v>22289</v>
      </c>
      <c r="K552" s="41">
        <v>0</v>
      </c>
      <c r="L552" s="2">
        <f t="shared" si="28"/>
        <v>0</v>
      </c>
      <c r="M552" s="42">
        <v>0</v>
      </c>
      <c r="N552" s="43" t="b">
        <v>0</v>
      </c>
      <c r="O552" s="44">
        <v>-91</v>
      </c>
      <c r="P552" s="52" t="b">
        <f t="shared" si="26"/>
        <v>0</v>
      </c>
    </row>
    <row r="553" spans="1:16" x14ac:dyDescent="0.25">
      <c r="A553" s="19">
        <v>552</v>
      </c>
      <c r="B553" s="20">
        <v>44694.559461689816</v>
      </c>
      <c r="C553" s="21" t="s">
        <v>18</v>
      </c>
      <c r="D553" s="53">
        <v>50561.280777489883</v>
      </c>
      <c r="E553" s="23">
        <v>16273.57233052932</v>
      </c>
      <c r="F553" s="24">
        <v>-324530.72662474669</v>
      </c>
      <c r="G553" s="45">
        <v>61149.891241886027</v>
      </c>
      <c r="H553" s="46">
        <v>14817</v>
      </c>
      <c r="I553" s="47">
        <v>-325464.20177916501</v>
      </c>
      <c r="J553" s="1">
        <f t="shared" si="27"/>
        <v>10729</v>
      </c>
      <c r="K553" s="28">
        <v>11687</v>
      </c>
      <c r="L553" s="1">
        <f t="shared" si="28"/>
        <v>958</v>
      </c>
      <c r="M553" s="29">
        <v>615</v>
      </c>
      <c r="N553" s="30" t="b">
        <v>1</v>
      </c>
      <c r="O553" s="31">
        <v>-67</v>
      </c>
      <c r="P553" s="48" t="b">
        <f t="shared" si="26"/>
        <v>0</v>
      </c>
    </row>
    <row r="554" spans="1:16" x14ac:dyDescent="0.25">
      <c r="A554" s="32">
        <v>553</v>
      </c>
      <c r="B554" s="33">
        <v>44694.559461689816</v>
      </c>
      <c r="C554" s="34" t="s">
        <v>19</v>
      </c>
      <c r="D554" s="54">
        <v>50561.280777489883</v>
      </c>
      <c r="E554" s="36">
        <v>16273.57233052932</v>
      </c>
      <c r="F554" s="37">
        <v>-324530.72662474669</v>
      </c>
      <c r="G554" s="49">
        <v>66962.713641439259</v>
      </c>
      <c r="H554" s="50">
        <v>11187</v>
      </c>
      <c r="I554" s="51">
        <v>-324977.11831615516</v>
      </c>
      <c r="J554" s="2">
        <f t="shared" si="27"/>
        <v>17178</v>
      </c>
      <c r="K554" s="41">
        <v>0</v>
      </c>
      <c r="L554" s="2">
        <f t="shared" si="28"/>
        <v>0</v>
      </c>
      <c r="M554" s="42">
        <v>0</v>
      </c>
      <c r="N554" s="43" t="b">
        <v>0</v>
      </c>
      <c r="O554" s="44">
        <v>-92</v>
      </c>
      <c r="P554" s="52" t="b">
        <f t="shared" si="26"/>
        <v>0</v>
      </c>
    </row>
    <row r="555" spans="1:16" x14ac:dyDescent="0.25">
      <c r="A555" s="19">
        <v>554</v>
      </c>
      <c r="B555" s="20">
        <v>44694.559461689816</v>
      </c>
      <c r="C555" s="21" t="s">
        <v>21</v>
      </c>
      <c r="D555" s="53">
        <v>50561.280777489883</v>
      </c>
      <c r="E555" s="23">
        <v>16273.57233052932</v>
      </c>
      <c r="F555" s="24">
        <v>-324530.72662474669</v>
      </c>
      <c r="G555" s="45">
        <v>32894.583229209253</v>
      </c>
      <c r="H555" s="46">
        <v>14817</v>
      </c>
      <c r="I555" s="47">
        <v>-351248.64952887269</v>
      </c>
      <c r="J555" s="1">
        <f t="shared" si="27"/>
        <v>32064</v>
      </c>
      <c r="K555" s="28">
        <v>0</v>
      </c>
      <c r="L555" s="1">
        <f t="shared" si="28"/>
        <v>0</v>
      </c>
      <c r="M555" s="29">
        <v>0</v>
      </c>
      <c r="N555" s="30" t="b">
        <v>0</v>
      </c>
      <c r="O555" s="31">
        <v>-89</v>
      </c>
      <c r="P555" s="48" t="b">
        <f t="shared" si="26"/>
        <v>0</v>
      </c>
    </row>
    <row r="556" spans="1:16" x14ac:dyDescent="0.25">
      <c r="A556" s="32">
        <v>555</v>
      </c>
      <c r="B556" s="33">
        <v>44694.559461689816</v>
      </c>
      <c r="C556" s="34" t="s">
        <v>20</v>
      </c>
      <c r="D556" s="54">
        <v>50561.280777489883</v>
      </c>
      <c r="E556" s="36">
        <v>16273.57233052932</v>
      </c>
      <c r="F556" s="37">
        <v>-324530.72662474669</v>
      </c>
      <c r="G556" s="49">
        <v>30256.334571685118</v>
      </c>
      <c r="H556" s="50">
        <v>15683</v>
      </c>
      <c r="I556" s="51">
        <v>-329141.41202189378</v>
      </c>
      <c r="J556" s="2">
        <f t="shared" si="27"/>
        <v>20830</v>
      </c>
      <c r="K556" s="41">
        <v>29250</v>
      </c>
      <c r="L556" s="2">
        <f t="shared" si="28"/>
        <v>8420</v>
      </c>
      <c r="M556" s="42">
        <v>2310</v>
      </c>
      <c r="N556" s="43" t="b">
        <v>1</v>
      </c>
      <c r="O556" s="44">
        <v>-75</v>
      </c>
      <c r="P556" s="52" t="b">
        <f t="shared" si="26"/>
        <v>0</v>
      </c>
    </row>
    <row r="557" spans="1:16" x14ac:dyDescent="0.25">
      <c r="A557" s="19">
        <v>556</v>
      </c>
      <c r="B557" s="20">
        <v>44694.559461689816</v>
      </c>
      <c r="C557" s="21" t="s">
        <v>16</v>
      </c>
      <c r="D557" s="53">
        <v>50561.280777489883</v>
      </c>
      <c r="E557" s="23">
        <v>16273.57233052932</v>
      </c>
      <c r="F557" s="24">
        <v>-324530.72662474669</v>
      </c>
      <c r="G557" s="45">
        <v>29805.999043266896</v>
      </c>
      <c r="H557" s="46">
        <v>11187</v>
      </c>
      <c r="I557" s="47">
        <v>-330864.9970057765</v>
      </c>
      <c r="J557" s="1">
        <f t="shared" si="27"/>
        <v>22289</v>
      </c>
      <c r="K557" s="28">
        <v>0</v>
      </c>
      <c r="L557" s="1">
        <f t="shared" si="28"/>
        <v>0</v>
      </c>
      <c r="M557" s="29">
        <v>0</v>
      </c>
      <c r="N557" s="30" t="b">
        <v>0</v>
      </c>
      <c r="O557" s="31">
        <v>-91</v>
      </c>
      <c r="P557" s="48" t="b">
        <f t="shared" si="26"/>
        <v>0</v>
      </c>
    </row>
    <row r="558" spans="1:16" x14ac:dyDescent="0.25">
      <c r="A558" s="32">
        <v>557</v>
      </c>
      <c r="B558" s="33">
        <v>44694.559461689816</v>
      </c>
      <c r="C558" s="34" t="s">
        <v>18</v>
      </c>
      <c r="D558" s="54">
        <v>50561.280777489883</v>
      </c>
      <c r="E558" s="36">
        <v>16273.57233052932</v>
      </c>
      <c r="F558" s="37">
        <v>-324530.72662474669</v>
      </c>
      <c r="G558" s="49">
        <v>61149.891241886027</v>
      </c>
      <c r="H558" s="50">
        <v>14817</v>
      </c>
      <c r="I558" s="51">
        <v>-325464.20177916501</v>
      </c>
      <c r="J558" s="2">
        <f t="shared" si="27"/>
        <v>10729</v>
      </c>
      <c r="K558" s="41">
        <v>10750</v>
      </c>
      <c r="L558" s="2">
        <f t="shared" si="28"/>
        <v>21</v>
      </c>
      <c r="M558" s="42">
        <v>495</v>
      </c>
      <c r="N558" s="43" t="b">
        <v>1</v>
      </c>
      <c r="O558" s="44">
        <v>-67</v>
      </c>
      <c r="P558" s="52" t="b">
        <f t="shared" si="26"/>
        <v>1</v>
      </c>
    </row>
    <row r="559" spans="1:16" x14ac:dyDescent="0.25">
      <c r="A559" s="19">
        <v>558</v>
      </c>
      <c r="B559" s="20">
        <v>44694.559461689816</v>
      </c>
      <c r="C559" s="21" t="s">
        <v>19</v>
      </c>
      <c r="D559" s="53">
        <v>50561.280777489883</v>
      </c>
      <c r="E559" s="23">
        <v>16273.57233052932</v>
      </c>
      <c r="F559" s="24">
        <v>-324530.72662474669</v>
      </c>
      <c r="G559" s="45">
        <v>66962.713641439259</v>
      </c>
      <c r="H559" s="46">
        <v>11187</v>
      </c>
      <c r="I559" s="47">
        <v>-324977.11831615516</v>
      </c>
      <c r="J559" s="1">
        <f t="shared" si="27"/>
        <v>17178</v>
      </c>
      <c r="K559" s="28">
        <v>0</v>
      </c>
      <c r="L559" s="1">
        <f t="shared" si="28"/>
        <v>0</v>
      </c>
      <c r="M559" s="29">
        <v>0</v>
      </c>
      <c r="N559" s="30" t="b">
        <v>0</v>
      </c>
      <c r="O559" s="31">
        <v>-92</v>
      </c>
      <c r="P559" s="48" t="b">
        <f t="shared" si="26"/>
        <v>0</v>
      </c>
    </row>
    <row r="560" spans="1:16" x14ac:dyDescent="0.25">
      <c r="A560" s="32">
        <v>559</v>
      </c>
      <c r="B560" s="33">
        <v>44694.559461689816</v>
      </c>
      <c r="C560" s="34" t="s">
        <v>21</v>
      </c>
      <c r="D560" s="54">
        <v>50561.280777489883</v>
      </c>
      <c r="E560" s="36">
        <v>16273.57233052932</v>
      </c>
      <c r="F560" s="37">
        <v>-324530.72662474669</v>
      </c>
      <c r="G560" s="49">
        <v>32894.583229209253</v>
      </c>
      <c r="H560" s="50">
        <v>14817</v>
      </c>
      <c r="I560" s="51">
        <v>-351248.64952887269</v>
      </c>
      <c r="J560" s="2">
        <f t="shared" si="27"/>
        <v>32064</v>
      </c>
      <c r="K560" s="41">
        <v>0</v>
      </c>
      <c r="L560" s="2">
        <f t="shared" si="28"/>
        <v>0</v>
      </c>
      <c r="M560" s="42">
        <v>0</v>
      </c>
      <c r="N560" s="43" t="b">
        <v>0</v>
      </c>
      <c r="O560" s="44">
        <v>-89</v>
      </c>
      <c r="P560" s="52" t="b">
        <f t="shared" si="26"/>
        <v>0</v>
      </c>
    </row>
    <row r="561" spans="1:16" x14ac:dyDescent="0.25">
      <c r="A561" s="19">
        <v>560</v>
      </c>
      <c r="B561" s="20">
        <v>44694.559461689816</v>
      </c>
      <c r="C561" s="21" t="s">
        <v>20</v>
      </c>
      <c r="D561" s="53">
        <v>50561.280777489883</v>
      </c>
      <c r="E561" s="23">
        <v>16273.57233052932</v>
      </c>
      <c r="F561" s="24">
        <v>-324530.72662474669</v>
      </c>
      <c r="G561" s="45">
        <v>30256.334571685118</v>
      </c>
      <c r="H561" s="46">
        <v>15683</v>
      </c>
      <c r="I561" s="47">
        <v>-329141.41202189378</v>
      </c>
      <c r="J561" s="1">
        <f t="shared" si="27"/>
        <v>20830</v>
      </c>
      <c r="K561" s="28">
        <v>24000</v>
      </c>
      <c r="L561" s="1">
        <f t="shared" si="28"/>
        <v>3170</v>
      </c>
      <c r="M561" s="29">
        <v>1215</v>
      </c>
      <c r="N561" s="30" t="b">
        <v>1</v>
      </c>
      <c r="O561" s="31">
        <v>-75</v>
      </c>
      <c r="P561" s="48" t="b">
        <f t="shared" si="26"/>
        <v>0</v>
      </c>
    </row>
    <row r="562" spans="1:16" x14ac:dyDescent="0.25">
      <c r="A562" s="32">
        <v>561</v>
      </c>
      <c r="B562" s="33">
        <v>44694.559461689816</v>
      </c>
      <c r="C562" s="34" t="s">
        <v>16</v>
      </c>
      <c r="D562" s="54">
        <v>50561.280777489883</v>
      </c>
      <c r="E562" s="36">
        <v>16273.57233052932</v>
      </c>
      <c r="F562" s="37">
        <v>-324530.72662474669</v>
      </c>
      <c r="G562" s="49">
        <v>29805.999043266896</v>
      </c>
      <c r="H562" s="50">
        <v>11187</v>
      </c>
      <c r="I562" s="51">
        <v>-330864.9970057765</v>
      </c>
      <c r="J562" s="2">
        <f t="shared" si="27"/>
        <v>22289</v>
      </c>
      <c r="K562" s="41">
        <v>0</v>
      </c>
      <c r="L562" s="2">
        <f t="shared" si="28"/>
        <v>0</v>
      </c>
      <c r="M562" s="42">
        <v>0</v>
      </c>
      <c r="N562" s="43" t="b">
        <v>0</v>
      </c>
      <c r="O562" s="44">
        <v>-91</v>
      </c>
      <c r="P562" s="52" t="b">
        <f t="shared" si="26"/>
        <v>0</v>
      </c>
    </row>
    <row r="563" spans="1:16" x14ac:dyDescent="0.25">
      <c r="A563" s="19">
        <v>562</v>
      </c>
      <c r="B563" s="20">
        <v>44694.559461689816</v>
      </c>
      <c r="C563" s="21" t="s">
        <v>18</v>
      </c>
      <c r="D563" s="53">
        <v>50561.280777489883</v>
      </c>
      <c r="E563" s="23">
        <v>16273.57233052932</v>
      </c>
      <c r="F563" s="24">
        <v>-324530.72662474669</v>
      </c>
      <c r="G563" s="45">
        <v>61149.891241886027</v>
      </c>
      <c r="H563" s="46">
        <v>14817</v>
      </c>
      <c r="I563" s="47">
        <v>-325464.20177916501</v>
      </c>
      <c r="J563" s="1">
        <f t="shared" si="27"/>
        <v>10729</v>
      </c>
      <c r="K563" s="28">
        <v>10750</v>
      </c>
      <c r="L563" s="1">
        <f t="shared" si="28"/>
        <v>21</v>
      </c>
      <c r="M563" s="29">
        <v>555</v>
      </c>
      <c r="N563" s="30" t="b">
        <v>1</v>
      </c>
      <c r="O563" s="31">
        <v>-67</v>
      </c>
      <c r="P563" s="48" t="b">
        <f t="shared" si="26"/>
        <v>1</v>
      </c>
    </row>
    <row r="564" spans="1:16" x14ac:dyDescent="0.25">
      <c r="A564" s="32">
        <v>563</v>
      </c>
      <c r="B564" s="33">
        <v>44694.559461689816</v>
      </c>
      <c r="C564" s="34" t="s">
        <v>19</v>
      </c>
      <c r="D564" s="54">
        <v>50561.280777489883</v>
      </c>
      <c r="E564" s="36">
        <v>16273.57233052932</v>
      </c>
      <c r="F564" s="37">
        <v>-324530.72662474669</v>
      </c>
      <c r="G564" s="49">
        <v>66962.713641439259</v>
      </c>
      <c r="H564" s="50">
        <v>11187</v>
      </c>
      <c r="I564" s="51">
        <v>-324977.11831615516</v>
      </c>
      <c r="J564" s="2">
        <f t="shared" si="27"/>
        <v>17178</v>
      </c>
      <c r="K564" s="41">
        <v>0</v>
      </c>
      <c r="L564" s="2">
        <f t="shared" si="28"/>
        <v>0</v>
      </c>
      <c r="M564" s="42">
        <v>0</v>
      </c>
      <c r="N564" s="43" t="b">
        <v>0</v>
      </c>
      <c r="O564" s="44">
        <v>-92</v>
      </c>
      <c r="P564" s="52" t="b">
        <f t="shared" si="26"/>
        <v>0</v>
      </c>
    </row>
    <row r="565" spans="1:16" x14ac:dyDescent="0.25">
      <c r="A565" s="19">
        <v>564</v>
      </c>
      <c r="B565" s="20">
        <v>44694.559461689816</v>
      </c>
      <c r="C565" s="21" t="s">
        <v>21</v>
      </c>
      <c r="D565" s="53">
        <v>50561.280777489883</v>
      </c>
      <c r="E565" s="23">
        <v>16273.57233052932</v>
      </c>
      <c r="F565" s="24">
        <v>-324530.72662474669</v>
      </c>
      <c r="G565" s="45">
        <v>32894.583229209253</v>
      </c>
      <c r="H565" s="46">
        <v>14817</v>
      </c>
      <c r="I565" s="47">
        <v>-351248.64952887269</v>
      </c>
      <c r="J565" s="1">
        <f t="shared" si="27"/>
        <v>32064</v>
      </c>
      <c r="K565" s="28">
        <v>0</v>
      </c>
      <c r="L565" s="1">
        <f t="shared" si="28"/>
        <v>0</v>
      </c>
      <c r="M565" s="29">
        <v>0</v>
      </c>
      <c r="N565" s="30" t="b">
        <v>0</v>
      </c>
      <c r="O565" s="31">
        <v>-89</v>
      </c>
      <c r="P565" s="48" t="b">
        <f t="shared" si="26"/>
        <v>0</v>
      </c>
    </row>
    <row r="566" spans="1:16" x14ac:dyDescent="0.25">
      <c r="A566" s="32">
        <v>565</v>
      </c>
      <c r="B566" s="33">
        <v>44694.559461689816</v>
      </c>
      <c r="C566" s="34" t="s">
        <v>20</v>
      </c>
      <c r="D566" s="54">
        <v>50561.280777489883</v>
      </c>
      <c r="E566" s="36">
        <v>16273.57233052932</v>
      </c>
      <c r="F566" s="37">
        <v>-324530.72662474669</v>
      </c>
      <c r="G566" s="49">
        <v>30256.334571685118</v>
      </c>
      <c r="H566" s="50">
        <v>15683</v>
      </c>
      <c r="I566" s="51">
        <v>-329141.41202189378</v>
      </c>
      <c r="J566" s="2">
        <f t="shared" si="27"/>
        <v>20830</v>
      </c>
      <c r="K566" s="41">
        <v>26812</v>
      </c>
      <c r="L566" s="2">
        <f t="shared" si="28"/>
        <v>5982</v>
      </c>
      <c r="M566" s="42">
        <v>2160</v>
      </c>
      <c r="N566" s="43" t="b">
        <v>1</v>
      </c>
      <c r="O566" s="44">
        <v>-75</v>
      </c>
      <c r="P566" s="52" t="b">
        <f t="shared" si="26"/>
        <v>0</v>
      </c>
    </row>
    <row r="567" spans="1:16" x14ac:dyDescent="0.25">
      <c r="A567" s="19">
        <v>566</v>
      </c>
      <c r="B567" s="20">
        <v>44694.559461689816</v>
      </c>
      <c r="C567" s="21" t="s">
        <v>16</v>
      </c>
      <c r="D567" s="53">
        <v>50561.280777489883</v>
      </c>
      <c r="E567" s="23">
        <v>16273.57233052932</v>
      </c>
      <c r="F567" s="24">
        <v>-324530.72662474669</v>
      </c>
      <c r="G567" s="45">
        <v>29805.999043266896</v>
      </c>
      <c r="H567" s="46">
        <v>11187</v>
      </c>
      <c r="I567" s="47">
        <v>-330864.9970057765</v>
      </c>
      <c r="J567" s="1">
        <f t="shared" si="27"/>
        <v>22289</v>
      </c>
      <c r="K567" s="28">
        <v>0</v>
      </c>
      <c r="L567" s="1">
        <f t="shared" si="28"/>
        <v>0</v>
      </c>
      <c r="M567" s="29">
        <v>0</v>
      </c>
      <c r="N567" s="30" t="b">
        <v>0</v>
      </c>
      <c r="O567" s="31">
        <v>-91</v>
      </c>
      <c r="P567" s="48" t="b">
        <f t="shared" si="26"/>
        <v>0</v>
      </c>
    </row>
    <row r="568" spans="1:16" x14ac:dyDescent="0.25">
      <c r="A568" s="32">
        <v>567</v>
      </c>
      <c r="B568" s="33">
        <v>44694.559461689816</v>
      </c>
      <c r="C568" s="34" t="s">
        <v>18</v>
      </c>
      <c r="D568" s="54">
        <v>50561.280777489883</v>
      </c>
      <c r="E568" s="36">
        <v>16273.57233052932</v>
      </c>
      <c r="F568" s="37">
        <v>-324530.72662474669</v>
      </c>
      <c r="G568" s="49">
        <v>61149.891241886027</v>
      </c>
      <c r="H568" s="50">
        <v>14817</v>
      </c>
      <c r="I568" s="51">
        <v>-325464.20177916501</v>
      </c>
      <c r="J568" s="2">
        <f t="shared" si="27"/>
        <v>10729</v>
      </c>
      <c r="K568" s="41">
        <v>11500</v>
      </c>
      <c r="L568" s="2">
        <f t="shared" si="28"/>
        <v>771</v>
      </c>
      <c r="M568" s="42">
        <v>585</v>
      </c>
      <c r="N568" s="43" t="b">
        <v>1</v>
      </c>
      <c r="O568" s="44">
        <v>-67</v>
      </c>
      <c r="P568" s="52" t="b">
        <f t="shared" si="26"/>
        <v>0</v>
      </c>
    </row>
    <row r="569" spans="1:16" x14ac:dyDescent="0.25">
      <c r="A569" s="19">
        <v>568</v>
      </c>
      <c r="B569" s="20">
        <v>44694.559461689816</v>
      </c>
      <c r="C569" s="21" t="s">
        <v>19</v>
      </c>
      <c r="D569" s="53">
        <v>50561.280777489883</v>
      </c>
      <c r="E569" s="23">
        <v>16273.57233052932</v>
      </c>
      <c r="F569" s="24">
        <v>-324530.72662474669</v>
      </c>
      <c r="G569" s="45">
        <v>66962.713641439259</v>
      </c>
      <c r="H569" s="46">
        <v>11187</v>
      </c>
      <c r="I569" s="47">
        <v>-324977.11831615516</v>
      </c>
      <c r="J569" s="1">
        <f t="shared" si="27"/>
        <v>17178</v>
      </c>
      <c r="K569" s="28">
        <v>0</v>
      </c>
      <c r="L569" s="1">
        <f t="shared" si="28"/>
        <v>0</v>
      </c>
      <c r="M569" s="29">
        <v>0</v>
      </c>
      <c r="N569" s="30" t="b">
        <v>0</v>
      </c>
      <c r="O569" s="31">
        <v>-92</v>
      </c>
      <c r="P569" s="48" t="b">
        <f t="shared" si="26"/>
        <v>0</v>
      </c>
    </row>
    <row r="570" spans="1:16" x14ac:dyDescent="0.25">
      <c r="A570" s="32">
        <v>569</v>
      </c>
      <c r="B570" s="33">
        <v>44694.559461689816</v>
      </c>
      <c r="C570" s="34" t="s">
        <v>21</v>
      </c>
      <c r="D570" s="54">
        <v>50561.280777489883</v>
      </c>
      <c r="E570" s="36">
        <v>16273.57233052932</v>
      </c>
      <c r="F570" s="37">
        <v>-324530.72662474669</v>
      </c>
      <c r="G570" s="49">
        <v>32894.583229209253</v>
      </c>
      <c r="H570" s="50">
        <v>14817</v>
      </c>
      <c r="I570" s="51">
        <v>-351248.64952887269</v>
      </c>
      <c r="J570" s="2">
        <f t="shared" si="27"/>
        <v>32064</v>
      </c>
      <c r="K570" s="41">
        <v>0</v>
      </c>
      <c r="L570" s="2">
        <f t="shared" si="28"/>
        <v>0</v>
      </c>
      <c r="M570" s="42">
        <v>0</v>
      </c>
      <c r="N570" s="43" t="b">
        <v>0</v>
      </c>
      <c r="O570" s="44">
        <v>-89</v>
      </c>
      <c r="P570" s="52" t="b">
        <f t="shared" si="26"/>
        <v>0</v>
      </c>
    </row>
    <row r="571" spans="1:16" x14ac:dyDescent="0.25">
      <c r="A571" s="19">
        <v>570</v>
      </c>
      <c r="B571" s="20">
        <v>44694.559461689816</v>
      </c>
      <c r="C571" s="21" t="s">
        <v>20</v>
      </c>
      <c r="D571" s="53">
        <v>50561.280777489883</v>
      </c>
      <c r="E571" s="23">
        <v>16273.57233052932</v>
      </c>
      <c r="F571" s="24">
        <v>-324530.72662474669</v>
      </c>
      <c r="G571" s="45">
        <v>30256.334571685118</v>
      </c>
      <c r="H571" s="46">
        <v>15683</v>
      </c>
      <c r="I571" s="47">
        <v>-329141.41202189378</v>
      </c>
      <c r="J571" s="1">
        <f t="shared" si="27"/>
        <v>20830</v>
      </c>
      <c r="K571" s="28">
        <v>29687</v>
      </c>
      <c r="L571" s="1">
        <f t="shared" si="28"/>
        <v>8857</v>
      </c>
      <c r="M571" s="29">
        <v>1545</v>
      </c>
      <c r="N571" s="30" t="b">
        <v>1</v>
      </c>
      <c r="O571" s="31">
        <v>-75</v>
      </c>
      <c r="P571" s="48" t="b">
        <f t="shared" si="26"/>
        <v>0</v>
      </c>
    </row>
    <row r="572" spans="1:16" x14ac:dyDescent="0.25">
      <c r="A572" s="32">
        <v>571</v>
      </c>
      <c r="B572" s="33">
        <v>44694.560654475303</v>
      </c>
      <c r="C572" s="34" t="s">
        <v>16</v>
      </c>
      <c r="D572" s="54">
        <v>30464.270885351474</v>
      </c>
      <c r="E572" s="36">
        <v>16526.151920052791</v>
      </c>
      <c r="F572" s="37">
        <v>-340050.55275622092</v>
      </c>
      <c r="G572" s="49">
        <v>29805.999043266896</v>
      </c>
      <c r="H572" s="50">
        <v>11187</v>
      </c>
      <c r="I572" s="51">
        <v>-330864.9970057765</v>
      </c>
      <c r="J572" s="2">
        <f t="shared" si="27"/>
        <v>10645</v>
      </c>
      <c r="K572" s="41">
        <v>0</v>
      </c>
      <c r="L572" s="2">
        <f t="shared" si="28"/>
        <v>0</v>
      </c>
      <c r="M572" s="42">
        <v>0</v>
      </c>
      <c r="N572" s="43" t="b">
        <v>0</v>
      </c>
      <c r="O572" s="44">
        <v>-90</v>
      </c>
      <c r="P572" s="52" t="b">
        <f t="shared" si="26"/>
        <v>0</v>
      </c>
    </row>
    <row r="573" spans="1:16" x14ac:dyDescent="0.25">
      <c r="A573" s="19">
        <v>572</v>
      </c>
      <c r="B573" s="20">
        <v>44694.560654475303</v>
      </c>
      <c r="C573" s="21" t="s">
        <v>21</v>
      </c>
      <c r="D573" s="53">
        <v>30464.270885351474</v>
      </c>
      <c r="E573" s="23">
        <v>16526.151920052791</v>
      </c>
      <c r="F573" s="24">
        <v>-340050.55275622092</v>
      </c>
      <c r="G573" s="45">
        <v>32894.583229209253</v>
      </c>
      <c r="H573" s="46">
        <v>14817</v>
      </c>
      <c r="I573" s="47">
        <v>-351248.64952887269</v>
      </c>
      <c r="J573" s="1">
        <f t="shared" si="27"/>
        <v>11586</v>
      </c>
      <c r="K573" s="28">
        <v>14062</v>
      </c>
      <c r="L573" s="1">
        <f t="shared" si="28"/>
        <v>2476</v>
      </c>
      <c r="M573" s="29">
        <v>675</v>
      </c>
      <c r="N573" s="30" t="b">
        <v>1</v>
      </c>
      <c r="O573" s="31">
        <v>-70</v>
      </c>
      <c r="P573" s="48" t="b">
        <f t="shared" si="26"/>
        <v>0</v>
      </c>
    </row>
    <row r="574" spans="1:16" x14ac:dyDescent="0.25">
      <c r="A574" s="32">
        <v>573</v>
      </c>
      <c r="B574" s="33">
        <v>44694.560654475303</v>
      </c>
      <c r="C574" s="34" t="s">
        <v>20</v>
      </c>
      <c r="D574" s="54">
        <v>30464.270885351474</v>
      </c>
      <c r="E574" s="36">
        <v>16526.151920052791</v>
      </c>
      <c r="F574" s="37">
        <v>-340050.55275622092</v>
      </c>
      <c r="G574" s="49">
        <v>30256.334571685118</v>
      </c>
      <c r="H574" s="50">
        <v>15683</v>
      </c>
      <c r="I574" s="51">
        <v>-329141.41202189378</v>
      </c>
      <c r="J574" s="2">
        <f t="shared" si="27"/>
        <v>10944</v>
      </c>
      <c r="K574" s="41">
        <v>11062</v>
      </c>
      <c r="L574" s="2">
        <f t="shared" si="28"/>
        <v>118</v>
      </c>
      <c r="M574" s="42">
        <v>660</v>
      </c>
      <c r="N574" s="43" t="b">
        <v>1</v>
      </c>
      <c r="O574" s="44">
        <v>-62</v>
      </c>
      <c r="P574" s="52" t="b">
        <f t="shared" si="26"/>
        <v>1</v>
      </c>
    </row>
    <row r="575" spans="1:16" x14ac:dyDescent="0.25">
      <c r="A575" s="19">
        <v>574</v>
      </c>
      <c r="B575" s="20">
        <v>44694.560654475303</v>
      </c>
      <c r="C575" s="21" t="s">
        <v>16</v>
      </c>
      <c r="D575" s="53">
        <v>30464.270885351474</v>
      </c>
      <c r="E575" s="23">
        <v>16526.151920052791</v>
      </c>
      <c r="F575" s="24">
        <v>-340050.55275622092</v>
      </c>
      <c r="G575" s="45">
        <v>29805.999043266896</v>
      </c>
      <c r="H575" s="46">
        <v>11187</v>
      </c>
      <c r="I575" s="47">
        <v>-330864.9970057765</v>
      </c>
      <c r="J575" s="1">
        <f t="shared" si="27"/>
        <v>10645</v>
      </c>
      <c r="K575" s="28">
        <v>0</v>
      </c>
      <c r="L575" s="1">
        <f t="shared" si="28"/>
        <v>0</v>
      </c>
      <c r="M575" s="29">
        <v>0</v>
      </c>
      <c r="N575" s="30" t="b">
        <v>0</v>
      </c>
      <c r="O575" s="31">
        <v>-90</v>
      </c>
      <c r="P575" s="48" t="b">
        <f t="shared" si="26"/>
        <v>0</v>
      </c>
    </row>
    <row r="576" spans="1:16" x14ac:dyDescent="0.25">
      <c r="A576" s="32">
        <v>575</v>
      </c>
      <c r="B576" s="33">
        <v>44694.560654475303</v>
      </c>
      <c r="C576" s="34" t="s">
        <v>21</v>
      </c>
      <c r="D576" s="54">
        <v>30464.270885351474</v>
      </c>
      <c r="E576" s="36">
        <v>16526.151920052791</v>
      </c>
      <c r="F576" s="37">
        <v>-340050.55275622092</v>
      </c>
      <c r="G576" s="49">
        <v>32894.583229209253</v>
      </c>
      <c r="H576" s="50">
        <v>14817</v>
      </c>
      <c r="I576" s="51">
        <v>-351248.64952887269</v>
      </c>
      <c r="J576" s="2">
        <f t="shared" si="27"/>
        <v>11586</v>
      </c>
      <c r="K576" s="41">
        <v>14062</v>
      </c>
      <c r="L576" s="2">
        <f t="shared" si="28"/>
        <v>2476</v>
      </c>
      <c r="M576" s="42">
        <v>720</v>
      </c>
      <c r="N576" s="43" t="b">
        <v>1</v>
      </c>
      <c r="O576" s="44">
        <v>-70</v>
      </c>
      <c r="P576" s="52" t="b">
        <f t="shared" si="26"/>
        <v>0</v>
      </c>
    </row>
    <row r="577" spans="1:16" x14ac:dyDescent="0.25">
      <c r="A577" s="19">
        <v>576</v>
      </c>
      <c r="B577" s="20">
        <v>44694.560654475303</v>
      </c>
      <c r="C577" s="21" t="s">
        <v>20</v>
      </c>
      <c r="D577" s="53">
        <v>30464.270885351474</v>
      </c>
      <c r="E577" s="23">
        <v>16526.151920052791</v>
      </c>
      <c r="F577" s="24">
        <v>-340050.55275622092</v>
      </c>
      <c r="G577" s="45">
        <v>30256.334571685118</v>
      </c>
      <c r="H577" s="46">
        <v>15683</v>
      </c>
      <c r="I577" s="47">
        <v>-329141.41202189378</v>
      </c>
      <c r="J577" s="1">
        <f t="shared" si="27"/>
        <v>10944</v>
      </c>
      <c r="K577" s="28">
        <v>11687</v>
      </c>
      <c r="L577" s="1">
        <f t="shared" si="28"/>
        <v>743</v>
      </c>
      <c r="M577" s="29">
        <v>540</v>
      </c>
      <c r="N577" s="30" t="b">
        <v>1</v>
      </c>
      <c r="O577" s="31">
        <v>-62</v>
      </c>
      <c r="P577" s="48" t="b">
        <f t="shared" si="26"/>
        <v>0</v>
      </c>
    </row>
    <row r="578" spans="1:16" x14ac:dyDescent="0.25">
      <c r="A578" s="32">
        <v>577</v>
      </c>
      <c r="B578" s="33">
        <v>44694.560654475303</v>
      </c>
      <c r="C578" s="34" t="s">
        <v>16</v>
      </c>
      <c r="D578" s="54">
        <v>30464.270885351474</v>
      </c>
      <c r="E578" s="36">
        <v>16526.151920052791</v>
      </c>
      <c r="F578" s="37">
        <v>-340050.55275622092</v>
      </c>
      <c r="G578" s="49">
        <v>29805.999043266896</v>
      </c>
      <c r="H578" s="50">
        <v>11187</v>
      </c>
      <c r="I578" s="51">
        <v>-330864.9970057765</v>
      </c>
      <c r="J578" s="2">
        <f t="shared" si="27"/>
        <v>10645</v>
      </c>
      <c r="K578" s="41">
        <v>0</v>
      </c>
      <c r="L578" s="2">
        <f t="shared" si="28"/>
        <v>0</v>
      </c>
      <c r="M578" s="42">
        <v>0</v>
      </c>
      <c r="N578" s="43" t="b">
        <v>0</v>
      </c>
      <c r="O578" s="44">
        <v>-90</v>
      </c>
      <c r="P578" s="52" t="b">
        <f t="shared" ref="P578:P586" si="29">ABS($L578)-$M578&lt;0</f>
        <v>0</v>
      </c>
    </row>
    <row r="579" spans="1:16" x14ac:dyDescent="0.25">
      <c r="A579" s="19">
        <v>578</v>
      </c>
      <c r="B579" s="20">
        <v>44694.560654475303</v>
      </c>
      <c r="C579" s="21" t="s">
        <v>21</v>
      </c>
      <c r="D579" s="53">
        <v>30464.270885351474</v>
      </c>
      <c r="E579" s="23">
        <v>16526.151920052791</v>
      </c>
      <c r="F579" s="24">
        <v>-340050.55275622092</v>
      </c>
      <c r="G579" s="45">
        <v>32894.583229209253</v>
      </c>
      <c r="H579" s="46">
        <v>14817</v>
      </c>
      <c r="I579" s="47">
        <v>-351248.64952887269</v>
      </c>
      <c r="J579" s="1">
        <f t="shared" si="27"/>
        <v>11586</v>
      </c>
      <c r="K579" s="28">
        <v>14812</v>
      </c>
      <c r="L579" s="1">
        <f t="shared" si="28"/>
        <v>3226</v>
      </c>
      <c r="M579" s="29">
        <v>1440</v>
      </c>
      <c r="N579" s="30" t="b">
        <v>1</v>
      </c>
      <c r="O579" s="31">
        <v>-70</v>
      </c>
      <c r="P579" s="48" t="b">
        <f t="shared" si="29"/>
        <v>0</v>
      </c>
    </row>
    <row r="580" spans="1:16" x14ac:dyDescent="0.25">
      <c r="A580" s="32">
        <v>579</v>
      </c>
      <c r="B580" s="33">
        <v>44694.560654475303</v>
      </c>
      <c r="C580" s="34" t="s">
        <v>20</v>
      </c>
      <c r="D580" s="54">
        <v>30464.270885351474</v>
      </c>
      <c r="E580" s="36">
        <v>16526.151920052791</v>
      </c>
      <c r="F580" s="37">
        <v>-340050.55275622092</v>
      </c>
      <c r="G580" s="49">
        <v>30256.334571685118</v>
      </c>
      <c r="H580" s="50">
        <v>15683</v>
      </c>
      <c r="I580" s="51">
        <v>-329141.41202189378</v>
      </c>
      <c r="J580" s="2">
        <f t="shared" si="27"/>
        <v>10944</v>
      </c>
      <c r="K580" s="41">
        <v>11500</v>
      </c>
      <c r="L580" s="2">
        <f t="shared" si="28"/>
        <v>556</v>
      </c>
      <c r="M580" s="42">
        <v>630</v>
      </c>
      <c r="N580" s="43" t="b">
        <v>1</v>
      </c>
      <c r="O580" s="44">
        <v>-62</v>
      </c>
      <c r="P580" s="52" t="b">
        <f t="shared" si="29"/>
        <v>1</v>
      </c>
    </row>
    <row r="581" spans="1:16" x14ac:dyDescent="0.25">
      <c r="A581" s="19">
        <v>580</v>
      </c>
      <c r="B581" s="20">
        <v>44694.560654475303</v>
      </c>
      <c r="C581" s="21" t="s">
        <v>16</v>
      </c>
      <c r="D581" s="53">
        <v>30464.270885351474</v>
      </c>
      <c r="E581" s="23">
        <v>16526.151920052791</v>
      </c>
      <c r="F581" s="24">
        <v>-340050.55275622092</v>
      </c>
      <c r="G581" s="45">
        <v>29805.999043266896</v>
      </c>
      <c r="H581" s="46">
        <v>11187</v>
      </c>
      <c r="I581" s="47">
        <v>-330864.9970057765</v>
      </c>
      <c r="J581" s="1">
        <f t="shared" si="27"/>
        <v>10645</v>
      </c>
      <c r="K581" s="28">
        <v>0</v>
      </c>
      <c r="L581" s="1">
        <f t="shared" si="28"/>
        <v>0</v>
      </c>
      <c r="M581" s="29">
        <v>0</v>
      </c>
      <c r="N581" s="30" t="b">
        <v>0</v>
      </c>
      <c r="O581" s="31">
        <v>-90</v>
      </c>
      <c r="P581" s="48" t="b">
        <f t="shared" si="29"/>
        <v>0</v>
      </c>
    </row>
    <row r="582" spans="1:16" x14ac:dyDescent="0.25">
      <c r="A582" s="32">
        <v>581</v>
      </c>
      <c r="B582" s="33">
        <v>44694.560654475303</v>
      </c>
      <c r="C582" s="34" t="s">
        <v>21</v>
      </c>
      <c r="D582" s="54">
        <v>30464.270885351474</v>
      </c>
      <c r="E582" s="36">
        <v>16526.151920052791</v>
      </c>
      <c r="F582" s="37">
        <v>-340050.55275622092</v>
      </c>
      <c r="G582" s="49">
        <v>32894.583229209253</v>
      </c>
      <c r="H582" s="50">
        <v>14817</v>
      </c>
      <c r="I582" s="51">
        <v>-351248.64952887269</v>
      </c>
      <c r="J582" s="2">
        <f t="shared" si="27"/>
        <v>11586</v>
      </c>
      <c r="K582" s="41">
        <v>13187</v>
      </c>
      <c r="L582" s="2">
        <f t="shared" si="28"/>
        <v>1601</v>
      </c>
      <c r="M582" s="42">
        <v>930</v>
      </c>
      <c r="N582" s="43" t="b">
        <v>1</v>
      </c>
      <c r="O582" s="44">
        <v>-70</v>
      </c>
      <c r="P582" s="52" t="b">
        <f t="shared" si="29"/>
        <v>0</v>
      </c>
    </row>
    <row r="583" spans="1:16" x14ac:dyDescent="0.25">
      <c r="A583" s="19">
        <v>582</v>
      </c>
      <c r="B583" s="20">
        <v>44694.560654475303</v>
      </c>
      <c r="C583" s="21" t="s">
        <v>20</v>
      </c>
      <c r="D583" s="53">
        <v>30464.270885351474</v>
      </c>
      <c r="E583" s="23">
        <v>16526.151920052791</v>
      </c>
      <c r="F583" s="24">
        <v>-340050.55275622092</v>
      </c>
      <c r="G583" s="45">
        <v>30256.334571685118</v>
      </c>
      <c r="H583" s="46">
        <v>15683</v>
      </c>
      <c r="I583" s="47">
        <v>-329141.41202189378</v>
      </c>
      <c r="J583" s="1">
        <f t="shared" si="27"/>
        <v>10944</v>
      </c>
      <c r="K583" s="28">
        <v>11062</v>
      </c>
      <c r="L583" s="1">
        <f t="shared" si="28"/>
        <v>118</v>
      </c>
      <c r="M583" s="29">
        <v>510</v>
      </c>
      <c r="N583" s="30" t="b">
        <v>1</v>
      </c>
      <c r="O583" s="31">
        <v>-62</v>
      </c>
      <c r="P583" s="48" t="b">
        <f t="shared" si="29"/>
        <v>1</v>
      </c>
    </row>
    <row r="584" spans="1:16" x14ac:dyDescent="0.25">
      <c r="A584" s="32">
        <v>583</v>
      </c>
      <c r="B584" s="33">
        <v>44694.560654475303</v>
      </c>
      <c r="C584" s="34" t="s">
        <v>16</v>
      </c>
      <c r="D584" s="54">
        <v>30464.270885351474</v>
      </c>
      <c r="E584" s="36">
        <v>16526.151920052791</v>
      </c>
      <c r="F584" s="37">
        <v>-340050.55275622092</v>
      </c>
      <c r="G584" s="49">
        <v>29805.999043266896</v>
      </c>
      <c r="H584" s="50">
        <v>11187</v>
      </c>
      <c r="I584" s="51">
        <v>-330864.9970057765</v>
      </c>
      <c r="J584" s="2">
        <f t="shared" si="27"/>
        <v>10645</v>
      </c>
      <c r="K584" s="41">
        <v>0</v>
      </c>
      <c r="L584" s="2">
        <f t="shared" si="28"/>
        <v>0</v>
      </c>
      <c r="M584" s="42">
        <v>0</v>
      </c>
      <c r="N584" s="43" t="b">
        <v>0</v>
      </c>
      <c r="O584" s="44">
        <v>-90</v>
      </c>
      <c r="P584" s="52" t="b">
        <f t="shared" si="29"/>
        <v>0</v>
      </c>
    </row>
    <row r="585" spans="1:16" x14ac:dyDescent="0.25">
      <c r="A585" s="19">
        <v>584</v>
      </c>
      <c r="B585" s="20">
        <v>44694.560654475303</v>
      </c>
      <c r="C585" s="21" t="s">
        <v>21</v>
      </c>
      <c r="D585" s="53">
        <v>30464.270885351474</v>
      </c>
      <c r="E585" s="23">
        <v>16526.151920052791</v>
      </c>
      <c r="F585" s="24">
        <v>-340050.55275622092</v>
      </c>
      <c r="G585" s="45">
        <v>32894.583229209253</v>
      </c>
      <c r="H585" s="46">
        <v>14817</v>
      </c>
      <c r="I585" s="47">
        <v>-351248.64952887269</v>
      </c>
      <c r="J585" s="1">
        <f t="shared" si="27"/>
        <v>11586</v>
      </c>
      <c r="K585" s="28">
        <v>12875</v>
      </c>
      <c r="L585" s="1">
        <f t="shared" si="28"/>
        <v>1289</v>
      </c>
      <c r="M585" s="29">
        <v>855</v>
      </c>
      <c r="N585" s="30" t="b">
        <v>1</v>
      </c>
      <c r="O585" s="31">
        <v>-70</v>
      </c>
      <c r="P585" s="48" t="b">
        <f t="shared" si="29"/>
        <v>0</v>
      </c>
    </row>
    <row r="586" spans="1:16" x14ac:dyDescent="0.25">
      <c r="A586" s="32">
        <v>585</v>
      </c>
      <c r="B586" s="33">
        <v>44694.560654475303</v>
      </c>
      <c r="C586" s="34" t="s">
        <v>20</v>
      </c>
      <c r="D586" s="54">
        <v>30464.270885351474</v>
      </c>
      <c r="E586" s="36">
        <v>16526.151920052791</v>
      </c>
      <c r="F586" s="37">
        <v>-340050.55275622092</v>
      </c>
      <c r="G586" s="49">
        <v>30256.334571685118</v>
      </c>
      <c r="H586" s="50">
        <v>15683</v>
      </c>
      <c r="I586" s="51">
        <v>-329141.41202189378</v>
      </c>
      <c r="J586" s="2">
        <f t="shared" si="27"/>
        <v>10944</v>
      </c>
      <c r="K586" s="41">
        <v>11812</v>
      </c>
      <c r="L586" s="2">
        <f t="shared" si="28"/>
        <v>868</v>
      </c>
      <c r="M586" s="42">
        <v>570</v>
      </c>
      <c r="N586" s="43" t="b">
        <v>1</v>
      </c>
      <c r="O586" s="44">
        <v>-62</v>
      </c>
      <c r="P586" s="52" t="b">
        <f t="shared" si="29"/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A1171-3028-427C-B320-73857A7163A0}">
  <dimension ref="A1:P586"/>
  <sheetViews>
    <sheetView tabSelected="1" topLeftCell="A328" workbookViewId="0">
      <selection activeCell="D2" sqref="D2"/>
    </sheetView>
  </sheetViews>
  <sheetFormatPr defaultRowHeight="15" x14ac:dyDescent="0.25"/>
  <cols>
    <col min="2" max="2" width="14.7109375" customWidth="1"/>
    <col min="3" max="3" width="14.5703125" customWidth="1"/>
    <col min="4" max="4" width="15.140625" customWidth="1"/>
    <col min="5" max="5" width="13.85546875" customWidth="1"/>
    <col min="6" max="6" width="13.5703125" customWidth="1"/>
    <col min="10" max="10" width="10.28515625" customWidth="1"/>
    <col min="12" max="12" width="12.42578125" customWidth="1"/>
    <col min="13" max="13" width="17.140625" customWidth="1"/>
  </cols>
  <sheetData>
    <row r="1" spans="1:16" ht="15.75" thickBot="1" x14ac:dyDescent="0.3">
      <c r="A1" s="110" t="s">
        <v>0</v>
      </c>
      <c r="B1" s="111" t="s">
        <v>1</v>
      </c>
      <c r="C1" s="111" t="s">
        <v>2</v>
      </c>
      <c r="D1" s="111" t="s">
        <v>3</v>
      </c>
      <c r="E1" s="111" t="s">
        <v>4</v>
      </c>
      <c r="F1" s="111" t="s">
        <v>5</v>
      </c>
      <c r="G1" s="111" t="s">
        <v>6</v>
      </c>
      <c r="H1" s="111" t="s">
        <v>7</v>
      </c>
      <c r="I1" s="111" t="s">
        <v>8</v>
      </c>
      <c r="J1" s="111" t="s">
        <v>9</v>
      </c>
      <c r="K1" s="111" t="s">
        <v>10</v>
      </c>
      <c r="L1" s="111" t="s">
        <v>11</v>
      </c>
      <c r="M1" s="111" t="s">
        <v>12</v>
      </c>
      <c r="N1" s="111" t="s">
        <v>13</v>
      </c>
      <c r="O1" s="111" t="s">
        <v>14</v>
      </c>
      <c r="P1" s="112" t="s">
        <v>15</v>
      </c>
    </row>
    <row r="2" spans="1:16" ht="15.75" thickTop="1" x14ac:dyDescent="0.25">
      <c r="A2" s="55">
        <v>1</v>
      </c>
      <c r="B2" s="56">
        <v>44693.476894097221</v>
      </c>
      <c r="C2" s="57" t="s">
        <v>16</v>
      </c>
      <c r="D2" s="58">
        <v>36940.122303513061</v>
      </c>
      <c r="E2" s="59">
        <v>12826.833532047085</v>
      </c>
      <c r="F2" s="60">
        <v>-323357.6121835087</v>
      </c>
      <c r="G2" s="61">
        <v>29805.999043266896</v>
      </c>
      <c r="H2" s="62">
        <v>11187</v>
      </c>
      <c r="I2" s="63">
        <v>-330864.9970057765</v>
      </c>
      <c r="J2" s="64">
        <f t="shared" ref="J2:J65" si="0">ROUND(SQRT((G2-D2)^2+(H2-E2)^2+(I2-F2)^2),0)</f>
        <v>10485</v>
      </c>
      <c r="K2" s="65">
        <v>10625</v>
      </c>
      <c r="L2" s="64">
        <f t="shared" ref="L2:L65" si="1">ROUND(IF(N2,K2-J2,0),1)</f>
        <v>140</v>
      </c>
      <c r="M2" s="66">
        <v>630</v>
      </c>
      <c r="N2" s="67" t="b">
        <v>1</v>
      </c>
      <c r="O2" s="68">
        <v>-61</v>
      </c>
      <c r="P2" s="69" t="b">
        <f>ABS($L2)-$M2&lt;0</f>
        <v>1</v>
      </c>
    </row>
    <row r="3" spans="1:16" x14ac:dyDescent="0.25">
      <c r="A3" s="70">
        <v>2</v>
      </c>
      <c r="B3" s="71">
        <v>44693.476894097221</v>
      </c>
      <c r="C3" s="72" t="s">
        <v>17</v>
      </c>
      <c r="D3" s="73">
        <v>36940.122303513061</v>
      </c>
      <c r="E3" s="74">
        <v>12826.833532047085</v>
      </c>
      <c r="F3" s="75">
        <v>-323357.6121835087</v>
      </c>
      <c r="G3" s="76">
        <v>32876.488350740532</v>
      </c>
      <c r="H3" s="77">
        <v>12372</v>
      </c>
      <c r="I3" s="78">
        <v>-351732.9374828916</v>
      </c>
      <c r="J3" s="79">
        <f t="shared" si="0"/>
        <v>28668</v>
      </c>
      <c r="K3" s="80">
        <v>0</v>
      </c>
      <c r="L3" s="79">
        <f t="shared" si="1"/>
        <v>0</v>
      </c>
      <c r="M3" s="81">
        <v>0</v>
      </c>
      <c r="N3" s="82" t="b">
        <v>0</v>
      </c>
      <c r="O3" s="83">
        <v>-86</v>
      </c>
      <c r="P3" s="84" t="b">
        <f>ABS($L3)-$M3&lt;0</f>
        <v>0</v>
      </c>
    </row>
    <row r="4" spans="1:16" x14ac:dyDescent="0.25">
      <c r="A4" s="85">
        <v>3</v>
      </c>
      <c r="B4" s="86">
        <v>44693.476894097221</v>
      </c>
      <c r="C4" s="87" t="s">
        <v>16</v>
      </c>
      <c r="D4" s="88">
        <v>36940.122303513061</v>
      </c>
      <c r="E4" s="89">
        <v>12826.833532047085</v>
      </c>
      <c r="F4" s="90">
        <v>-323357.6121835087</v>
      </c>
      <c r="G4" s="91">
        <v>29805.999043266896</v>
      </c>
      <c r="H4" s="92">
        <v>11187</v>
      </c>
      <c r="I4" s="93">
        <v>-330864.9970057765</v>
      </c>
      <c r="J4" s="94">
        <f t="shared" si="0"/>
        <v>10485</v>
      </c>
      <c r="K4" s="95">
        <v>10625</v>
      </c>
      <c r="L4" s="94">
        <f t="shared" si="1"/>
        <v>140</v>
      </c>
      <c r="M4" s="96">
        <v>810</v>
      </c>
      <c r="N4" s="97" t="b">
        <v>1</v>
      </c>
      <c r="O4" s="98">
        <v>-61</v>
      </c>
      <c r="P4" s="99" t="b">
        <f>ABS($L4)-$M4&lt;0</f>
        <v>1</v>
      </c>
    </row>
    <row r="5" spans="1:16" x14ac:dyDescent="0.25">
      <c r="A5" s="70">
        <v>4</v>
      </c>
      <c r="B5" s="71">
        <v>44693.476894097221</v>
      </c>
      <c r="C5" s="72" t="s">
        <v>17</v>
      </c>
      <c r="D5" s="73">
        <v>36940.122303513061</v>
      </c>
      <c r="E5" s="74">
        <v>12826.833532047085</v>
      </c>
      <c r="F5" s="75">
        <v>-323357.6121835087</v>
      </c>
      <c r="G5" s="76">
        <v>32876.488350740532</v>
      </c>
      <c r="H5" s="77">
        <v>12372</v>
      </c>
      <c r="I5" s="78">
        <v>-351732.9374828916</v>
      </c>
      <c r="J5" s="79">
        <f t="shared" si="0"/>
        <v>28668</v>
      </c>
      <c r="K5" s="80">
        <v>0</v>
      </c>
      <c r="L5" s="79">
        <f t="shared" si="1"/>
        <v>0</v>
      </c>
      <c r="M5" s="81">
        <v>0</v>
      </c>
      <c r="N5" s="82" t="b">
        <v>0</v>
      </c>
      <c r="O5" s="83">
        <v>-86</v>
      </c>
      <c r="P5" s="84" t="b">
        <f>ABS($L5)-$M5&lt;0</f>
        <v>0</v>
      </c>
    </row>
    <row r="6" spans="1:16" x14ac:dyDescent="0.25">
      <c r="A6" s="85">
        <v>5</v>
      </c>
      <c r="B6" s="86">
        <v>44693.476894097221</v>
      </c>
      <c r="C6" s="87" t="s">
        <v>16</v>
      </c>
      <c r="D6" s="88">
        <v>36940.122303513061</v>
      </c>
      <c r="E6" s="89">
        <v>12826.833532047085</v>
      </c>
      <c r="F6" s="90">
        <v>-323357.6121835087</v>
      </c>
      <c r="G6" s="91">
        <v>29805.999043266896</v>
      </c>
      <c r="H6" s="92">
        <v>11187</v>
      </c>
      <c r="I6" s="93">
        <v>-330864.9970057765</v>
      </c>
      <c r="J6" s="94">
        <f t="shared" si="0"/>
        <v>10485</v>
      </c>
      <c r="K6" s="95">
        <v>10750</v>
      </c>
      <c r="L6" s="94">
        <f t="shared" si="1"/>
        <v>265</v>
      </c>
      <c r="M6" s="96">
        <v>705</v>
      </c>
      <c r="N6" s="97" t="b">
        <v>1</v>
      </c>
      <c r="O6" s="98">
        <v>-61</v>
      </c>
      <c r="P6" s="99" t="b">
        <f>ABS($L6)-$M6&lt;0</f>
        <v>1</v>
      </c>
    </row>
    <row r="7" spans="1:16" x14ac:dyDescent="0.25">
      <c r="A7" s="70">
        <v>6</v>
      </c>
      <c r="B7" s="71">
        <v>44693.476894097221</v>
      </c>
      <c r="C7" s="72" t="s">
        <v>17</v>
      </c>
      <c r="D7" s="73">
        <v>36940.122303513061</v>
      </c>
      <c r="E7" s="74">
        <v>12826.833532047085</v>
      </c>
      <c r="F7" s="75">
        <v>-323357.6121835087</v>
      </c>
      <c r="G7" s="76">
        <v>32876.488350740532</v>
      </c>
      <c r="H7" s="77">
        <v>12372</v>
      </c>
      <c r="I7" s="78">
        <v>-351732.9374828916</v>
      </c>
      <c r="J7" s="79">
        <f t="shared" si="0"/>
        <v>28668</v>
      </c>
      <c r="K7" s="80">
        <v>0</v>
      </c>
      <c r="L7" s="79">
        <f t="shared" si="1"/>
        <v>0</v>
      </c>
      <c r="M7" s="81">
        <v>0</v>
      </c>
      <c r="N7" s="82" t="b">
        <v>0</v>
      </c>
      <c r="O7" s="83">
        <v>-86</v>
      </c>
      <c r="P7" s="84" t="b">
        <f>ABS($L7)-$M7&lt;0</f>
        <v>0</v>
      </c>
    </row>
    <row r="8" spans="1:16" x14ac:dyDescent="0.25">
      <c r="A8" s="85">
        <v>7</v>
      </c>
      <c r="B8" s="86">
        <v>44693.476894097221</v>
      </c>
      <c r="C8" s="87" t="s">
        <v>16</v>
      </c>
      <c r="D8" s="88">
        <v>36940.122303513061</v>
      </c>
      <c r="E8" s="89">
        <v>12826.833532047085</v>
      </c>
      <c r="F8" s="90">
        <v>-323357.6121835087</v>
      </c>
      <c r="G8" s="91">
        <v>29805.999043266896</v>
      </c>
      <c r="H8" s="92">
        <v>11187</v>
      </c>
      <c r="I8" s="93">
        <v>-330864.9970057765</v>
      </c>
      <c r="J8" s="94">
        <f t="shared" si="0"/>
        <v>10485</v>
      </c>
      <c r="K8" s="95">
        <v>11375</v>
      </c>
      <c r="L8" s="94">
        <f t="shared" si="1"/>
        <v>890</v>
      </c>
      <c r="M8" s="96">
        <v>900</v>
      </c>
      <c r="N8" s="97" t="b">
        <v>1</v>
      </c>
      <c r="O8" s="98">
        <v>-61</v>
      </c>
      <c r="P8" s="99" t="b">
        <f>ABS($L8)-$M8&lt;0</f>
        <v>1</v>
      </c>
    </row>
    <row r="9" spans="1:16" x14ac:dyDescent="0.25">
      <c r="A9" s="70">
        <v>8</v>
      </c>
      <c r="B9" s="71">
        <v>44693.476894097221</v>
      </c>
      <c r="C9" s="72" t="s">
        <v>17</v>
      </c>
      <c r="D9" s="73">
        <v>36940.122303513061</v>
      </c>
      <c r="E9" s="74">
        <v>12826.833532047085</v>
      </c>
      <c r="F9" s="75">
        <v>-323357.6121835087</v>
      </c>
      <c r="G9" s="76">
        <v>32876.488350740532</v>
      </c>
      <c r="H9" s="77">
        <v>12372</v>
      </c>
      <c r="I9" s="78">
        <v>-351732.9374828916</v>
      </c>
      <c r="J9" s="79">
        <f t="shared" si="0"/>
        <v>28668</v>
      </c>
      <c r="K9" s="80">
        <v>0</v>
      </c>
      <c r="L9" s="79">
        <f t="shared" si="1"/>
        <v>0</v>
      </c>
      <c r="M9" s="81">
        <v>0</v>
      </c>
      <c r="N9" s="82" t="b">
        <v>0</v>
      </c>
      <c r="O9" s="83">
        <v>-86</v>
      </c>
      <c r="P9" s="84" t="b">
        <f>ABS($L9)-$M9&lt;0</f>
        <v>0</v>
      </c>
    </row>
    <row r="10" spans="1:16" x14ac:dyDescent="0.25">
      <c r="A10" s="85">
        <v>9</v>
      </c>
      <c r="B10" s="86">
        <v>44693.476894097221</v>
      </c>
      <c r="C10" s="87" t="s">
        <v>16</v>
      </c>
      <c r="D10" s="88">
        <v>36940.122303513061</v>
      </c>
      <c r="E10" s="89">
        <v>12826.833532047085</v>
      </c>
      <c r="F10" s="90">
        <v>-323357.6121835087</v>
      </c>
      <c r="G10" s="91">
        <v>29805.999043266896</v>
      </c>
      <c r="H10" s="92">
        <v>11187</v>
      </c>
      <c r="I10" s="93">
        <v>-330864.9970057765</v>
      </c>
      <c r="J10" s="94">
        <f t="shared" si="0"/>
        <v>10485</v>
      </c>
      <c r="K10" s="95">
        <v>11500</v>
      </c>
      <c r="L10" s="94">
        <f t="shared" si="1"/>
        <v>1015</v>
      </c>
      <c r="M10" s="96">
        <v>825</v>
      </c>
      <c r="N10" s="97" t="b">
        <v>1</v>
      </c>
      <c r="O10" s="98">
        <v>-61</v>
      </c>
      <c r="P10" s="99" t="b">
        <f>ABS($L10)-$M10&lt;0</f>
        <v>0</v>
      </c>
    </row>
    <row r="11" spans="1:16" x14ac:dyDescent="0.25">
      <c r="A11" s="70">
        <v>10</v>
      </c>
      <c r="B11" s="71">
        <v>44693.476894097221</v>
      </c>
      <c r="C11" s="72" t="s">
        <v>17</v>
      </c>
      <c r="D11" s="73">
        <v>36940.122303513061</v>
      </c>
      <c r="E11" s="74">
        <v>12826.833532047085</v>
      </c>
      <c r="F11" s="75">
        <v>-323357.6121835087</v>
      </c>
      <c r="G11" s="76">
        <v>32876.488350740532</v>
      </c>
      <c r="H11" s="77">
        <v>12372</v>
      </c>
      <c r="I11" s="78">
        <v>-351732.9374828916</v>
      </c>
      <c r="J11" s="79">
        <f t="shared" si="0"/>
        <v>28668</v>
      </c>
      <c r="K11" s="80">
        <v>0</v>
      </c>
      <c r="L11" s="79">
        <f t="shared" si="1"/>
        <v>0</v>
      </c>
      <c r="M11" s="81">
        <v>0</v>
      </c>
      <c r="N11" s="82" t="b">
        <v>0</v>
      </c>
      <c r="O11" s="83">
        <v>-86</v>
      </c>
      <c r="P11" s="84" t="b">
        <f>ABS($L11)-$M11&lt;0</f>
        <v>0</v>
      </c>
    </row>
    <row r="12" spans="1:16" x14ac:dyDescent="0.25">
      <c r="A12" s="85">
        <v>11</v>
      </c>
      <c r="B12" s="86">
        <v>44693.480735918209</v>
      </c>
      <c r="C12" s="87" t="s">
        <v>16</v>
      </c>
      <c r="D12" s="88">
        <v>36940.122303513061</v>
      </c>
      <c r="E12" s="89">
        <v>12826.833532047085</v>
      </c>
      <c r="F12" s="90">
        <v>-323357.6121835087</v>
      </c>
      <c r="G12" s="91">
        <v>29805.999043266896</v>
      </c>
      <c r="H12" s="92">
        <v>11187</v>
      </c>
      <c r="I12" s="93">
        <v>-330864.9970057765</v>
      </c>
      <c r="J12" s="94">
        <f t="shared" si="0"/>
        <v>10485</v>
      </c>
      <c r="K12" s="95">
        <v>10500</v>
      </c>
      <c r="L12" s="94">
        <f t="shared" si="1"/>
        <v>15</v>
      </c>
      <c r="M12" s="96">
        <v>735</v>
      </c>
      <c r="N12" s="97" t="b">
        <v>1</v>
      </c>
      <c r="O12" s="98">
        <v>-60</v>
      </c>
      <c r="P12" s="99" t="b">
        <f>ABS($L12)-$M12&lt;0</f>
        <v>1</v>
      </c>
    </row>
    <row r="13" spans="1:16" x14ac:dyDescent="0.25">
      <c r="A13" s="70">
        <v>12</v>
      </c>
      <c r="B13" s="71">
        <v>44693.480735918209</v>
      </c>
      <c r="C13" s="72" t="s">
        <v>17</v>
      </c>
      <c r="D13" s="73">
        <v>36940.122303513061</v>
      </c>
      <c r="E13" s="74">
        <v>12826.833532047085</v>
      </c>
      <c r="F13" s="75">
        <v>-323357.6121835087</v>
      </c>
      <c r="G13" s="76">
        <v>32876.488350740532</v>
      </c>
      <c r="H13" s="77">
        <v>12372</v>
      </c>
      <c r="I13" s="78">
        <v>-351732.9374828916</v>
      </c>
      <c r="J13" s="79">
        <f t="shared" si="0"/>
        <v>28668</v>
      </c>
      <c r="K13" s="80">
        <v>0</v>
      </c>
      <c r="L13" s="79">
        <f t="shared" si="1"/>
        <v>0</v>
      </c>
      <c r="M13" s="81">
        <v>0</v>
      </c>
      <c r="N13" s="82" t="b">
        <v>0</v>
      </c>
      <c r="O13" s="83">
        <v>-85</v>
      </c>
      <c r="P13" s="84" t="b">
        <f>ABS($L13)-$M13&lt;0</f>
        <v>0</v>
      </c>
    </row>
    <row r="14" spans="1:16" x14ac:dyDescent="0.25">
      <c r="A14" s="85">
        <v>13</v>
      </c>
      <c r="B14" s="86">
        <v>44693.480735918209</v>
      </c>
      <c r="C14" s="87" t="s">
        <v>16</v>
      </c>
      <c r="D14" s="88">
        <v>36940.122303513061</v>
      </c>
      <c r="E14" s="89">
        <v>12826.833532047085</v>
      </c>
      <c r="F14" s="90">
        <v>-323357.6121835087</v>
      </c>
      <c r="G14" s="91">
        <v>29805.999043266896</v>
      </c>
      <c r="H14" s="92">
        <v>11187</v>
      </c>
      <c r="I14" s="93">
        <v>-330864.9970057765</v>
      </c>
      <c r="J14" s="94">
        <f t="shared" si="0"/>
        <v>10485</v>
      </c>
      <c r="K14" s="95">
        <v>10500</v>
      </c>
      <c r="L14" s="94">
        <f t="shared" si="1"/>
        <v>15</v>
      </c>
      <c r="M14" s="96">
        <v>855</v>
      </c>
      <c r="N14" s="97" t="b">
        <v>1</v>
      </c>
      <c r="O14" s="98">
        <v>-60</v>
      </c>
      <c r="P14" s="99" t="b">
        <f>ABS($L14)-$M14&lt;0</f>
        <v>1</v>
      </c>
    </row>
    <row r="15" spans="1:16" x14ac:dyDescent="0.25">
      <c r="A15" s="70">
        <v>14</v>
      </c>
      <c r="B15" s="71">
        <v>44693.480735918209</v>
      </c>
      <c r="C15" s="72" t="s">
        <v>17</v>
      </c>
      <c r="D15" s="73">
        <v>36940.122303513061</v>
      </c>
      <c r="E15" s="74">
        <v>12826.833532047085</v>
      </c>
      <c r="F15" s="75">
        <v>-323357.6121835087</v>
      </c>
      <c r="G15" s="76">
        <v>32876.488350740532</v>
      </c>
      <c r="H15" s="77">
        <v>12372</v>
      </c>
      <c r="I15" s="78">
        <v>-351732.9374828916</v>
      </c>
      <c r="J15" s="79">
        <f t="shared" si="0"/>
        <v>28668</v>
      </c>
      <c r="K15" s="80">
        <v>0</v>
      </c>
      <c r="L15" s="79">
        <f t="shared" si="1"/>
        <v>0</v>
      </c>
      <c r="M15" s="81">
        <v>0</v>
      </c>
      <c r="N15" s="82" t="b">
        <v>0</v>
      </c>
      <c r="O15" s="83">
        <v>-85</v>
      </c>
      <c r="P15" s="84" t="b">
        <f>ABS($L15)-$M15&lt;0</f>
        <v>0</v>
      </c>
    </row>
    <row r="16" spans="1:16" x14ac:dyDescent="0.25">
      <c r="A16" s="85">
        <v>15</v>
      </c>
      <c r="B16" s="86">
        <v>44693.480735918209</v>
      </c>
      <c r="C16" s="87" t="s">
        <v>16</v>
      </c>
      <c r="D16" s="88">
        <v>36940.122303513061</v>
      </c>
      <c r="E16" s="89">
        <v>12826.833532047085</v>
      </c>
      <c r="F16" s="90">
        <v>-323357.6121835087</v>
      </c>
      <c r="G16" s="91">
        <v>29805.999043266896</v>
      </c>
      <c r="H16" s="92">
        <v>11187</v>
      </c>
      <c r="I16" s="93">
        <v>-330864.9970057765</v>
      </c>
      <c r="J16" s="94">
        <f t="shared" si="0"/>
        <v>10485</v>
      </c>
      <c r="K16" s="95">
        <v>11250</v>
      </c>
      <c r="L16" s="94">
        <f t="shared" si="1"/>
        <v>765</v>
      </c>
      <c r="M16" s="96">
        <v>765</v>
      </c>
      <c r="N16" s="97" t="b">
        <v>1</v>
      </c>
      <c r="O16" s="98">
        <v>-60</v>
      </c>
      <c r="P16" s="99" t="b">
        <f>ABS($L16)-$M16&lt;0</f>
        <v>0</v>
      </c>
    </row>
    <row r="17" spans="1:16" x14ac:dyDescent="0.25">
      <c r="A17" s="70">
        <v>16</v>
      </c>
      <c r="B17" s="71">
        <v>44693.480735918209</v>
      </c>
      <c r="C17" s="72" t="s">
        <v>17</v>
      </c>
      <c r="D17" s="73">
        <v>36940.122303513061</v>
      </c>
      <c r="E17" s="74">
        <v>12826.833532047085</v>
      </c>
      <c r="F17" s="75">
        <v>-323357.6121835087</v>
      </c>
      <c r="G17" s="76">
        <v>32876.488350740532</v>
      </c>
      <c r="H17" s="77">
        <v>12372</v>
      </c>
      <c r="I17" s="78">
        <v>-351732.9374828916</v>
      </c>
      <c r="J17" s="79">
        <f t="shared" si="0"/>
        <v>28668</v>
      </c>
      <c r="K17" s="80">
        <v>0</v>
      </c>
      <c r="L17" s="79">
        <f t="shared" si="1"/>
        <v>0</v>
      </c>
      <c r="M17" s="81">
        <v>0</v>
      </c>
      <c r="N17" s="82" t="b">
        <v>0</v>
      </c>
      <c r="O17" s="83">
        <v>-85</v>
      </c>
      <c r="P17" s="84" t="b">
        <f>ABS($L17)-$M17&lt;0</f>
        <v>0</v>
      </c>
    </row>
    <row r="18" spans="1:16" x14ac:dyDescent="0.25">
      <c r="A18" s="85">
        <v>17</v>
      </c>
      <c r="B18" s="86">
        <v>44693.480735918209</v>
      </c>
      <c r="C18" s="87" t="s">
        <v>16</v>
      </c>
      <c r="D18" s="88">
        <v>36940.122303513061</v>
      </c>
      <c r="E18" s="89">
        <v>12826.833532047085</v>
      </c>
      <c r="F18" s="90">
        <v>-323357.6121835087</v>
      </c>
      <c r="G18" s="91">
        <v>29805.999043266896</v>
      </c>
      <c r="H18" s="92">
        <v>11187</v>
      </c>
      <c r="I18" s="93">
        <v>-330864.9970057765</v>
      </c>
      <c r="J18" s="94">
        <f t="shared" si="0"/>
        <v>10485</v>
      </c>
      <c r="K18" s="95">
        <v>10750</v>
      </c>
      <c r="L18" s="94">
        <f t="shared" si="1"/>
        <v>265</v>
      </c>
      <c r="M18" s="96">
        <v>660</v>
      </c>
      <c r="N18" s="97" t="b">
        <v>1</v>
      </c>
      <c r="O18" s="98">
        <v>-60</v>
      </c>
      <c r="P18" s="99" t="b">
        <f>ABS($L18)-$M18&lt;0</f>
        <v>1</v>
      </c>
    </row>
    <row r="19" spans="1:16" x14ac:dyDescent="0.25">
      <c r="A19" s="70">
        <v>18</v>
      </c>
      <c r="B19" s="71">
        <v>44693.480735918209</v>
      </c>
      <c r="C19" s="72" t="s">
        <v>17</v>
      </c>
      <c r="D19" s="73">
        <v>36940.122303513061</v>
      </c>
      <c r="E19" s="74">
        <v>12826.833532047085</v>
      </c>
      <c r="F19" s="75">
        <v>-323357.6121835087</v>
      </c>
      <c r="G19" s="76">
        <v>32876.488350740532</v>
      </c>
      <c r="H19" s="77">
        <v>12372</v>
      </c>
      <c r="I19" s="78">
        <v>-351732.9374828916</v>
      </c>
      <c r="J19" s="79">
        <f t="shared" si="0"/>
        <v>28668</v>
      </c>
      <c r="K19" s="80">
        <v>0</v>
      </c>
      <c r="L19" s="79">
        <f t="shared" si="1"/>
        <v>0</v>
      </c>
      <c r="M19" s="81">
        <v>0</v>
      </c>
      <c r="N19" s="82" t="b">
        <v>0</v>
      </c>
      <c r="O19" s="83">
        <v>-85</v>
      </c>
      <c r="P19" s="84" t="b">
        <f>ABS($L19)-$M19&lt;0</f>
        <v>0</v>
      </c>
    </row>
    <row r="20" spans="1:16" x14ac:dyDescent="0.25">
      <c r="A20" s="85">
        <v>19</v>
      </c>
      <c r="B20" s="86">
        <v>44693.480735918209</v>
      </c>
      <c r="C20" s="87" t="s">
        <v>16</v>
      </c>
      <c r="D20" s="88">
        <v>36940.122303513061</v>
      </c>
      <c r="E20" s="89">
        <v>12826.833532047085</v>
      </c>
      <c r="F20" s="90">
        <v>-323357.6121835087</v>
      </c>
      <c r="G20" s="91">
        <v>29805.999043266896</v>
      </c>
      <c r="H20" s="92">
        <v>11187</v>
      </c>
      <c r="I20" s="93">
        <v>-330864.9970057765</v>
      </c>
      <c r="J20" s="94">
        <f t="shared" si="0"/>
        <v>10485</v>
      </c>
      <c r="K20" s="95">
        <v>10750</v>
      </c>
      <c r="L20" s="94">
        <f t="shared" si="1"/>
        <v>265</v>
      </c>
      <c r="M20" s="96">
        <v>525</v>
      </c>
      <c r="N20" s="97" t="b">
        <v>1</v>
      </c>
      <c r="O20" s="98">
        <v>-60</v>
      </c>
      <c r="P20" s="99" t="b">
        <f>ABS($L20)-$M20&lt;0</f>
        <v>1</v>
      </c>
    </row>
    <row r="21" spans="1:16" x14ac:dyDescent="0.25">
      <c r="A21" s="70">
        <v>20</v>
      </c>
      <c r="B21" s="71">
        <v>44693.480735918209</v>
      </c>
      <c r="C21" s="72" t="s">
        <v>17</v>
      </c>
      <c r="D21" s="73">
        <v>36940.122303513061</v>
      </c>
      <c r="E21" s="74">
        <v>12826.833532047085</v>
      </c>
      <c r="F21" s="75">
        <v>-323357.6121835087</v>
      </c>
      <c r="G21" s="76">
        <v>32876.488350740532</v>
      </c>
      <c r="H21" s="77">
        <v>12372</v>
      </c>
      <c r="I21" s="78">
        <v>-351732.9374828916</v>
      </c>
      <c r="J21" s="79">
        <f t="shared" si="0"/>
        <v>28668</v>
      </c>
      <c r="K21" s="80">
        <v>0</v>
      </c>
      <c r="L21" s="79">
        <f t="shared" si="1"/>
        <v>0</v>
      </c>
      <c r="M21" s="81">
        <v>0</v>
      </c>
      <c r="N21" s="82" t="b">
        <v>0</v>
      </c>
      <c r="O21" s="83">
        <v>-85</v>
      </c>
      <c r="P21" s="84" t="b">
        <f>ABS($L21)-$M21&lt;0</f>
        <v>0</v>
      </c>
    </row>
    <row r="22" spans="1:16" x14ac:dyDescent="0.25">
      <c r="A22" s="85">
        <v>21</v>
      </c>
      <c r="B22" s="86">
        <v>44693.481481867282</v>
      </c>
      <c r="C22" s="87" t="s">
        <v>16</v>
      </c>
      <c r="D22" s="88">
        <v>36907.285851159708</v>
      </c>
      <c r="E22" s="89">
        <v>12588.417016120156</v>
      </c>
      <c r="F22" s="90">
        <v>-327019.66428862832</v>
      </c>
      <c r="G22" s="91">
        <v>29805.999043266896</v>
      </c>
      <c r="H22" s="92">
        <v>11187</v>
      </c>
      <c r="I22" s="93">
        <v>-330864.9970057765</v>
      </c>
      <c r="J22" s="94">
        <f t="shared" si="0"/>
        <v>8196</v>
      </c>
      <c r="K22" s="95">
        <v>7187</v>
      </c>
      <c r="L22" s="94">
        <f t="shared" si="1"/>
        <v>-1009</v>
      </c>
      <c r="M22" s="96">
        <v>540</v>
      </c>
      <c r="N22" s="97" t="b">
        <v>1</v>
      </c>
      <c r="O22" s="98">
        <v>-60</v>
      </c>
      <c r="P22" s="99" t="b">
        <f>ABS($L22)-$M22&lt;0</f>
        <v>0</v>
      </c>
    </row>
    <row r="23" spans="1:16" x14ac:dyDescent="0.25">
      <c r="A23" s="70">
        <v>22</v>
      </c>
      <c r="B23" s="71">
        <v>44693.481481867282</v>
      </c>
      <c r="C23" s="72" t="s">
        <v>18</v>
      </c>
      <c r="D23" s="73">
        <v>36907.285851159708</v>
      </c>
      <c r="E23" s="74">
        <v>12588.417016120156</v>
      </c>
      <c r="F23" s="75">
        <v>-327019.66428862832</v>
      </c>
      <c r="G23" s="76">
        <v>47511.84397421257</v>
      </c>
      <c r="H23" s="77">
        <v>12577</v>
      </c>
      <c r="I23" s="78">
        <v>-366209.6994908413</v>
      </c>
      <c r="J23" s="79">
        <f t="shared" si="0"/>
        <v>40599</v>
      </c>
      <c r="K23" s="80">
        <v>0</v>
      </c>
      <c r="L23" s="79">
        <f t="shared" si="1"/>
        <v>0</v>
      </c>
      <c r="M23" s="81">
        <v>0</v>
      </c>
      <c r="N23" s="82" t="b">
        <v>0</v>
      </c>
      <c r="O23" s="83">
        <v>-93</v>
      </c>
      <c r="P23" s="84" t="b">
        <f>ABS($L23)-$M23&lt;0</f>
        <v>0</v>
      </c>
    </row>
    <row r="24" spans="1:16" x14ac:dyDescent="0.25">
      <c r="A24" s="85">
        <v>23</v>
      </c>
      <c r="B24" s="86">
        <v>44693.481481867282</v>
      </c>
      <c r="C24" s="87" t="s">
        <v>19</v>
      </c>
      <c r="D24" s="88">
        <v>36907.285851159708</v>
      </c>
      <c r="E24" s="89">
        <v>12588.417016120156</v>
      </c>
      <c r="F24" s="90">
        <v>-327019.66428862832</v>
      </c>
      <c r="G24" s="91">
        <v>66962.713641439259</v>
      </c>
      <c r="H24" s="92">
        <v>11187</v>
      </c>
      <c r="I24" s="93">
        <v>-324977.11831615516</v>
      </c>
      <c r="J24" s="94">
        <f t="shared" si="0"/>
        <v>30157</v>
      </c>
      <c r="K24" s="95">
        <v>31187</v>
      </c>
      <c r="L24" s="94">
        <f t="shared" si="1"/>
        <v>1030</v>
      </c>
      <c r="M24" s="96">
        <v>570</v>
      </c>
      <c r="N24" s="97" t="b">
        <v>1</v>
      </c>
      <c r="O24" s="98">
        <v>-75</v>
      </c>
      <c r="P24" s="99" t="b">
        <f>ABS($L24)-$M24&lt;0</f>
        <v>0</v>
      </c>
    </row>
    <row r="25" spans="1:16" x14ac:dyDescent="0.25">
      <c r="A25" s="70">
        <v>24</v>
      </c>
      <c r="B25" s="71">
        <v>44693.481481867282</v>
      </c>
      <c r="C25" s="72" t="s">
        <v>17</v>
      </c>
      <c r="D25" s="73">
        <v>36907.285851159708</v>
      </c>
      <c r="E25" s="74">
        <v>12588.417016120156</v>
      </c>
      <c r="F25" s="75">
        <v>-327019.66428862832</v>
      </c>
      <c r="G25" s="76">
        <v>32876.488350740532</v>
      </c>
      <c r="H25" s="77">
        <v>12372</v>
      </c>
      <c r="I25" s="78">
        <v>-351732.9374828916</v>
      </c>
      <c r="J25" s="79">
        <f t="shared" si="0"/>
        <v>25041</v>
      </c>
      <c r="K25" s="80">
        <v>26812</v>
      </c>
      <c r="L25" s="79">
        <f t="shared" si="1"/>
        <v>1771</v>
      </c>
      <c r="M25" s="81">
        <v>1185</v>
      </c>
      <c r="N25" s="82" t="b">
        <v>1</v>
      </c>
      <c r="O25" s="83">
        <v>-81</v>
      </c>
      <c r="P25" s="84" t="b">
        <f>ABS($L25)-$M25&lt;0</f>
        <v>0</v>
      </c>
    </row>
    <row r="26" spans="1:16" x14ac:dyDescent="0.25">
      <c r="A26" s="85">
        <v>25</v>
      </c>
      <c r="B26" s="86">
        <v>44693.481481867282</v>
      </c>
      <c r="C26" s="87" t="s">
        <v>20</v>
      </c>
      <c r="D26" s="88">
        <v>36907.285851159708</v>
      </c>
      <c r="E26" s="89">
        <v>12588.417016120156</v>
      </c>
      <c r="F26" s="90">
        <v>-327019.66428862832</v>
      </c>
      <c r="G26" s="91">
        <v>69764.397321579861</v>
      </c>
      <c r="H26" s="92">
        <v>12050</v>
      </c>
      <c r="I26" s="93">
        <v>-335657.72548585641</v>
      </c>
      <c r="J26" s="94">
        <f t="shared" si="0"/>
        <v>33978</v>
      </c>
      <c r="K26" s="95">
        <v>0</v>
      </c>
      <c r="L26" s="94">
        <f t="shared" si="1"/>
        <v>0</v>
      </c>
      <c r="M26" s="96">
        <v>0</v>
      </c>
      <c r="N26" s="97" t="b">
        <v>0</v>
      </c>
      <c r="O26" s="98">
        <v>-89</v>
      </c>
      <c r="P26" s="99" t="b">
        <f>ABS($L26)-$M26&lt;0</f>
        <v>0</v>
      </c>
    </row>
    <row r="27" spans="1:16" x14ac:dyDescent="0.25">
      <c r="A27" s="70">
        <v>26</v>
      </c>
      <c r="B27" s="71">
        <v>44693.481481867282</v>
      </c>
      <c r="C27" s="72" t="s">
        <v>16</v>
      </c>
      <c r="D27" s="73">
        <v>36907.285851159708</v>
      </c>
      <c r="E27" s="74">
        <v>12588.417016120156</v>
      </c>
      <c r="F27" s="75">
        <v>-327019.66428862832</v>
      </c>
      <c r="G27" s="76">
        <v>29805.999043266896</v>
      </c>
      <c r="H27" s="77">
        <v>11187</v>
      </c>
      <c r="I27" s="78">
        <v>-330864.9970057765</v>
      </c>
      <c r="J27" s="79">
        <f t="shared" si="0"/>
        <v>8196</v>
      </c>
      <c r="K27" s="80">
        <v>7187</v>
      </c>
      <c r="L27" s="79">
        <f t="shared" si="1"/>
        <v>-1009</v>
      </c>
      <c r="M27" s="81">
        <v>615</v>
      </c>
      <c r="N27" s="82" t="b">
        <v>1</v>
      </c>
      <c r="O27" s="83">
        <v>-60</v>
      </c>
      <c r="P27" s="84" t="b">
        <f>ABS($L27)-$M27&lt;0</f>
        <v>0</v>
      </c>
    </row>
    <row r="28" spans="1:16" x14ac:dyDescent="0.25">
      <c r="A28" s="85">
        <v>27</v>
      </c>
      <c r="B28" s="86">
        <v>44693.481481867282</v>
      </c>
      <c r="C28" s="87" t="s">
        <v>18</v>
      </c>
      <c r="D28" s="88">
        <v>36907.285851159708</v>
      </c>
      <c r="E28" s="89">
        <v>12588.417016120156</v>
      </c>
      <c r="F28" s="90">
        <v>-327019.66428862832</v>
      </c>
      <c r="G28" s="91">
        <v>47511.84397421257</v>
      </c>
      <c r="H28" s="92">
        <v>12577</v>
      </c>
      <c r="I28" s="93">
        <v>-366209.6994908413</v>
      </c>
      <c r="J28" s="94">
        <f t="shared" si="0"/>
        <v>40599</v>
      </c>
      <c r="K28" s="95">
        <v>0</v>
      </c>
      <c r="L28" s="94">
        <f t="shared" si="1"/>
        <v>0</v>
      </c>
      <c r="M28" s="96">
        <v>0</v>
      </c>
      <c r="N28" s="97" t="b">
        <v>0</v>
      </c>
      <c r="O28" s="98">
        <v>-93</v>
      </c>
      <c r="P28" s="99" t="b">
        <f>ABS($L28)-$M28&lt;0</f>
        <v>0</v>
      </c>
    </row>
    <row r="29" spans="1:16" x14ac:dyDescent="0.25">
      <c r="A29" s="70">
        <v>28</v>
      </c>
      <c r="B29" s="71">
        <v>44693.481481867282</v>
      </c>
      <c r="C29" s="72" t="s">
        <v>19</v>
      </c>
      <c r="D29" s="73">
        <v>36907.285851159708</v>
      </c>
      <c r="E29" s="74">
        <v>12588.417016120156</v>
      </c>
      <c r="F29" s="75">
        <v>-327019.66428862832</v>
      </c>
      <c r="G29" s="76">
        <v>66962.713641439259</v>
      </c>
      <c r="H29" s="77">
        <v>11187</v>
      </c>
      <c r="I29" s="78">
        <v>-324977.11831615516</v>
      </c>
      <c r="J29" s="79">
        <f t="shared" si="0"/>
        <v>30157</v>
      </c>
      <c r="K29" s="80">
        <v>31187</v>
      </c>
      <c r="L29" s="79">
        <f t="shared" si="1"/>
        <v>1030</v>
      </c>
      <c r="M29" s="81">
        <v>585</v>
      </c>
      <c r="N29" s="82" t="b">
        <v>1</v>
      </c>
      <c r="O29" s="83">
        <v>-75</v>
      </c>
      <c r="P29" s="84" t="b">
        <f>ABS($L29)-$M29&lt;0</f>
        <v>0</v>
      </c>
    </row>
    <row r="30" spans="1:16" x14ac:dyDescent="0.25">
      <c r="A30" s="85">
        <v>29</v>
      </c>
      <c r="B30" s="86">
        <v>44693.481481867282</v>
      </c>
      <c r="C30" s="87" t="s">
        <v>17</v>
      </c>
      <c r="D30" s="88">
        <v>36907.285851159708</v>
      </c>
      <c r="E30" s="89">
        <v>12588.417016120156</v>
      </c>
      <c r="F30" s="90">
        <v>-327019.66428862832</v>
      </c>
      <c r="G30" s="91">
        <v>32876.488350740532</v>
      </c>
      <c r="H30" s="92">
        <v>12372</v>
      </c>
      <c r="I30" s="93">
        <v>-351732.9374828916</v>
      </c>
      <c r="J30" s="94">
        <f t="shared" si="0"/>
        <v>25041</v>
      </c>
      <c r="K30" s="95">
        <v>26687</v>
      </c>
      <c r="L30" s="94">
        <f t="shared" si="1"/>
        <v>1646</v>
      </c>
      <c r="M30" s="96">
        <v>1365</v>
      </c>
      <c r="N30" s="97" t="b">
        <v>1</v>
      </c>
      <c r="O30" s="98">
        <v>-81</v>
      </c>
      <c r="P30" s="99" t="b">
        <f>ABS($L30)-$M30&lt;0</f>
        <v>0</v>
      </c>
    </row>
    <row r="31" spans="1:16" x14ac:dyDescent="0.25">
      <c r="A31" s="70">
        <v>30</v>
      </c>
      <c r="B31" s="71">
        <v>44693.481481867282</v>
      </c>
      <c r="C31" s="72" t="s">
        <v>20</v>
      </c>
      <c r="D31" s="73">
        <v>36907.285851159708</v>
      </c>
      <c r="E31" s="74">
        <v>12588.417016120156</v>
      </c>
      <c r="F31" s="75">
        <v>-327019.66428862832</v>
      </c>
      <c r="G31" s="76">
        <v>69764.397321579861</v>
      </c>
      <c r="H31" s="77">
        <v>12050</v>
      </c>
      <c r="I31" s="78">
        <v>-335657.72548585641</v>
      </c>
      <c r="J31" s="79">
        <f t="shared" si="0"/>
        <v>33978</v>
      </c>
      <c r="K31" s="80">
        <v>0</v>
      </c>
      <c r="L31" s="79">
        <f t="shared" si="1"/>
        <v>0</v>
      </c>
      <c r="M31" s="81">
        <v>0</v>
      </c>
      <c r="N31" s="82" t="b">
        <v>0</v>
      </c>
      <c r="O31" s="83">
        <v>-89</v>
      </c>
      <c r="P31" s="84" t="b">
        <f>ABS($L31)-$M31&lt;0</f>
        <v>0</v>
      </c>
    </row>
    <row r="32" spans="1:16" x14ac:dyDescent="0.25">
      <c r="A32" s="85">
        <v>31</v>
      </c>
      <c r="B32" s="86">
        <v>44693.481481867282</v>
      </c>
      <c r="C32" s="87" t="s">
        <v>16</v>
      </c>
      <c r="D32" s="88">
        <v>36907.285851159708</v>
      </c>
      <c r="E32" s="89">
        <v>12588.417016120156</v>
      </c>
      <c r="F32" s="90">
        <v>-327019.66428862832</v>
      </c>
      <c r="G32" s="91">
        <v>29805.999043266896</v>
      </c>
      <c r="H32" s="92">
        <v>11187</v>
      </c>
      <c r="I32" s="93">
        <v>-330864.9970057765</v>
      </c>
      <c r="J32" s="94">
        <f t="shared" si="0"/>
        <v>8196</v>
      </c>
      <c r="K32" s="95">
        <v>7500</v>
      </c>
      <c r="L32" s="94">
        <f t="shared" si="1"/>
        <v>-696</v>
      </c>
      <c r="M32" s="96">
        <v>510</v>
      </c>
      <c r="N32" s="97" t="b">
        <v>1</v>
      </c>
      <c r="O32" s="98">
        <v>-60</v>
      </c>
      <c r="P32" s="99" t="b">
        <f>ABS($L32)-$M32&lt;0</f>
        <v>0</v>
      </c>
    </row>
    <row r="33" spans="1:16" x14ac:dyDescent="0.25">
      <c r="A33" s="70">
        <v>32</v>
      </c>
      <c r="B33" s="71">
        <v>44693.481481867282</v>
      </c>
      <c r="C33" s="72" t="s">
        <v>18</v>
      </c>
      <c r="D33" s="73">
        <v>36907.285851159708</v>
      </c>
      <c r="E33" s="74">
        <v>12588.417016120156</v>
      </c>
      <c r="F33" s="75">
        <v>-327019.66428862832</v>
      </c>
      <c r="G33" s="76">
        <v>47511.84397421257</v>
      </c>
      <c r="H33" s="77">
        <v>12577</v>
      </c>
      <c r="I33" s="78">
        <v>-366209.6994908413</v>
      </c>
      <c r="J33" s="79">
        <f t="shared" si="0"/>
        <v>40599</v>
      </c>
      <c r="K33" s="80">
        <v>0</v>
      </c>
      <c r="L33" s="79">
        <f t="shared" si="1"/>
        <v>0</v>
      </c>
      <c r="M33" s="81">
        <v>0</v>
      </c>
      <c r="N33" s="82" t="b">
        <v>0</v>
      </c>
      <c r="O33" s="83">
        <v>-93</v>
      </c>
      <c r="P33" s="84" t="b">
        <f>ABS($L33)-$M33&lt;0</f>
        <v>0</v>
      </c>
    </row>
    <row r="34" spans="1:16" x14ac:dyDescent="0.25">
      <c r="A34" s="85">
        <v>33</v>
      </c>
      <c r="B34" s="86">
        <v>44693.481481867282</v>
      </c>
      <c r="C34" s="87" t="s">
        <v>19</v>
      </c>
      <c r="D34" s="88">
        <v>36907.285851159708</v>
      </c>
      <c r="E34" s="89">
        <v>12588.417016120156</v>
      </c>
      <c r="F34" s="90">
        <v>-327019.66428862832</v>
      </c>
      <c r="G34" s="91">
        <v>66962.713641439259</v>
      </c>
      <c r="H34" s="92">
        <v>11187</v>
      </c>
      <c r="I34" s="93">
        <v>-324977.11831615516</v>
      </c>
      <c r="J34" s="94">
        <f t="shared" si="0"/>
        <v>30157</v>
      </c>
      <c r="K34" s="95">
        <v>30750</v>
      </c>
      <c r="L34" s="94">
        <f t="shared" si="1"/>
        <v>593</v>
      </c>
      <c r="M34" s="96">
        <v>510</v>
      </c>
      <c r="N34" s="97" t="b">
        <v>1</v>
      </c>
      <c r="O34" s="98">
        <v>-75</v>
      </c>
      <c r="P34" s="99" t="b">
        <f>ABS($L34)-$M34&lt;0</f>
        <v>0</v>
      </c>
    </row>
    <row r="35" spans="1:16" x14ac:dyDescent="0.25">
      <c r="A35" s="70">
        <v>34</v>
      </c>
      <c r="B35" s="71">
        <v>44693.481481867282</v>
      </c>
      <c r="C35" s="72" t="s">
        <v>17</v>
      </c>
      <c r="D35" s="73">
        <v>36907.285851159708</v>
      </c>
      <c r="E35" s="74">
        <v>12588.417016120156</v>
      </c>
      <c r="F35" s="75">
        <v>-327019.66428862832</v>
      </c>
      <c r="G35" s="76">
        <v>32876.488350740532</v>
      </c>
      <c r="H35" s="77">
        <v>12372</v>
      </c>
      <c r="I35" s="78">
        <v>-351732.9374828916</v>
      </c>
      <c r="J35" s="79">
        <f t="shared" si="0"/>
        <v>25041</v>
      </c>
      <c r="K35" s="80">
        <v>26687</v>
      </c>
      <c r="L35" s="79">
        <f t="shared" si="1"/>
        <v>1646</v>
      </c>
      <c r="M35" s="81">
        <v>735</v>
      </c>
      <c r="N35" s="82" t="b">
        <v>1</v>
      </c>
      <c r="O35" s="83">
        <v>-81</v>
      </c>
      <c r="P35" s="84" t="b">
        <f>ABS($L35)-$M35&lt;0</f>
        <v>0</v>
      </c>
    </row>
    <row r="36" spans="1:16" x14ac:dyDescent="0.25">
      <c r="A36" s="85">
        <v>35</v>
      </c>
      <c r="B36" s="86">
        <v>44693.481481867282</v>
      </c>
      <c r="C36" s="87" t="s">
        <v>20</v>
      </c>
      <c r="D36" s="88">
        <v>36907.285851159708</v>
      </c>
      <c r="E36" s="89">
        <v>12588.417016120156</v>
      </c>
      <c r="F36" s="90">
        <v>-327019.66428862832</v>
      </c>
      <c r="G36" s="91">
        <v>69764.397321579861</v>
      </c>
      <c r="H36" s="92">
        <v>12050</v>
      </c>
      <c r="I36" s="93">
        <v>-335657.72548585641</v>
      </c>
      <c r="J36" s="94">
        <f t="shared" si="0"/>
        <v>33978</v>
      </c>
      <c r="K36" s="95">
        <v>0</v>
      </c>
      <c r="L36" s="94">
        <f t="shared" si="1"/>
        <v>0</v>
      </c>
      <c r="M36" s="96">
        <v>0</v>
      </c>
      <c r="N36" s="97" t="b">
        <v>0</v>
      </c>
      <c r="O36" s="98">
        <v>-89</v>
      </c>
      <c r="P36" s="99" t="b">
        <f>ABS($L36)-$M36&lt;0</f>
        <v>0</v>
      </c>
    </row>
    <row r="37" spans="1:16" x14ac:dyDescent="0.25">
      <c r="A37" s="70">
        <v>36</v>
      </c>
      <c r="B37" s="71">
        <v>44693.481481867282</v>
      </c>
      <c r="C37" s="72" t="s">
        <v>16</v>
      </c>
      <c r="D37" s="73">
        <v>36907.285851159708</v>
      </c>
      <c r="E37" s="74">
        <v>12588.417016120156</v>
      </c>
      <c r="F37" s="75">
        <v>-327019.66428862832</v>
      </c>
      <c r="G37" s="76">
        <v>29805.999043266896</v>
      </c>
      <c r="H37" s="77">
        <v>11187</v>
      </c>
      <c r="I37" s="78">
        <v>-330864.9970057765</v>
      </c>
      <c r="J37" s="79">
        <f t="shared" si="0"/>
        <v>8196</v>
      </c>
      <c r="K37" s="80">
        <v>7000</v>
      </c>
      <c r="L37" s="79">
        <f t="shared" si="1"/>
        <v>-1196</v>
      </c>
      <c r="M37" s="81">
        <v>720</v>
      </c>
      <c r="N37" s="82" t="b">
        <v>1</v>
      </c>
      <c r="O37" s="83">
        <v>-60</v>
      </c>
      <c r="P37" s="84" t="b">
        <f>ABS($L37)-$M37&lt;0</f>
        <v>0</v>
      </c>
    </row>
    <row r="38" spans="1:16" x14ac:dyDescent="0.25">
      <c r="A38" s="85">
        <v>37</v>
      </c>
      <c r="B38" s="86">
        <v>44693.481481867282</v>
      </c>
      <c r="C38" s="87" t="s">
        <v>18</v>
      </c>
      <c r="D38" s="88">
        <v>36907.285851159708</v>
      </c>
      <c r="E38" s="89">
        <v>12588.417016120156</v>
      </c>
      <c r="F38" s="90">
        <v>-327019.66428862832</v>
      </c>
      <c r="G38" s="91">
        <v>47511.84397421257</v>
      </c>
      <c r="H38" s="92">
        <v>12577</v>
      </c>
      <c r="I38" s="93">
        <v>-366209.6994908413</v>
      </c>
      <c r="J38" s="94">
        <f t="shared" si="0"/>
        <v>40599</v>
      </c>
      <c r="K38" s="95">
        <v>0</v>
      </c>
      <c r="L38" s="94">
        <f t="shared" si="1"/>
        <v>0</v>
      </c>
      <c r="M38" s="96">
        <v>0</v>
      </c>
      <c r="N38" s="97" t="b">
        <v>0</v>
      </c>
      <c r="O38" s="98">
        <v>-93</v>
      </c>
      <c r="P38" s="99" t="b">
        <f>ABS($L38)-$M38&lt;0</f>
        <v>0</v>
      </c>
    </row>
    <row r="39" spans="1:16" x14ac:dyDescent="0.25">
      <c r="A39" s="70">
        <v>38</v>
      </c>
      <c r="B39" s="71">
        <v>44693.481481867282</v>
      </c>
      <c r="C39" s="72" t="s">
        <v>19</v>
      </c>
      <c r="D39" s="73">
        <v>36907.285851159708</v>
      </c>
      <c r="E39" s="74">
        <v>12588.417016120156</v>
      </c>
      <c r="F39" s="75">
        <v>-327019.66428862832</v>
      </c>
      <c r="G39" s="76">
        <v>66962.713641439259</v>
      </c>
      <c r="H39" s="77">
        <v>11187</v>
      </c>
      <c r="I39" s="78">
        <v>-324977.11831615516</v>
      </c>
      <c r="J39" s="79">
        <f t="shared" si="0"/>
        <v>30157</v>
      </c>
      <c r="K39" s="80">
        <v>31000</v>
      </c>
      <c r="L39" s="79">
        <f t="shared" si="1"/>
        <v>843</v>
      </c>
      <c r="M39" s="81">
        <v>690</v>
      </c>
      <c r="N39" s="82" t="b">
        <v>1</v>
      </c>
      <c r="O39" s="83">
        <v>-75</v>
      </c>
      <c r="P39" s="84" t="b">
        <f>ABS($L39)-$M39&lt;0</f>
        <v>0</v>
      </c>
    </row>
    <row r="40" spans="1:16" x14ac:dyDescent="0.25">
      <c r="A40" s="85">
        <v>39</v>
      </c>
      <c r="B40" s="86">
        <v>44693.481481867282</v>
      </c>
      <c r="C40" s="87" t="s">
        <v>17</v>
      </c>
      <c r="D40" s="88">
        <v>36907.285851159708</v>
      </c>
      <c r="E40" s="89">
        <v>12588.417016120156</v>
      </c>
      <c r="F40" s="90">
        <v>-327019.66428862832</v>
      </c>
      <c r="G40" s="91">
        <v>32876.488350740532</v>
      </c>
      <c r="H40" s="92">
        <v>12372</v>
      </c>
      <c r="I40" s="93">
        <v>-351732.9374828916</v>
      </c>
      <c r="J40" s="94">
        <f t="shared" si="0"/>
        <v>25041</v>
      </c>
      <c r="K40" s="95">
        <v>26500</v>
      </c>
      <c r="L40" s="94">
        <f t="shared" si="1"/>
        <v>1459</v>
      </c>
      <c r="M40" s="96">
        <v>570</v>
      </c>
      <c r="N40" s="97" t="b">
        <v>1</v>
      </c>
      <c r="O40" s="98">
        <v>-81</v>
      </c>
      <c r="P40" s="99" t="b">
        <f>ABS($L40)-$M40&lt;0</f>
        <v>0</v>
      </c>
    </row>
    <row r="41" spans="1:16" x14ac:dyDescent="0.25">
      <c r="A41" s="70">
        <v>40</v>
      </c>
      <c r="B41" s="71">
        <v>44693.481481867282</v>
      </c>
      <c r="C41" s="72" t="s">
        <v>20</v>
      </c>
      <c r="D41" s="73">
        <v>36907.285851159708</v>
      </c>
      <c r="E41" s="74">
        <v>12588.417016120156</v>
      </c>
      <c r="F41" s="75">
        <v>-327019.66428862832</v>
      </c>
      <c r="G41" s="76">
        <v>69764.397321579861</v>
      </c>
      <c r="H41" s="77">
        <v>12050</v>
      </c>
      <c r="I41" s="78">
        <v>-335657.72548585641</v>
      </c>
      <c r="J41" s="79">
        <f t="shared" si="0"/>
        <v>33978</v>
      </c>
      <c r="K41" s="80">
        <v>0</v>
      </c>
      <c r="L41" s="79">
        <f t="shared" si="1"/>
        <v>0</v>
      </c>
      <c r="M41" s="81">
        <v>0</v>
      </c>
      <c r="N41" s="82" t="b">
        <v>0</v>
      </c>
      <c r="O41" s="83">
        <v>-89</v>
      </c>
      <c r="P41" s="84" t="b">
        <f>ABS($L41)-$M41&lt;0</f>
        <v>0</v>
      </c>
    </row>
    <row r="42" spans="1:16" x14ac:dyDescent="0.25">
      <c r="A42" s="85">
        <v>41</v>
      </c>
      <c r="B42" s="86">
        <v>44693.481481867282</v>
      </c>
      <c r="C42" s="87" t="s">
        <v>16</v>
      </c>
      <c r="D42" s="88">
        <v>36907.285851159708</v>
      </c>
      <c r="E42" s="89">
        <v>12588.417016120156</v>
      </c>
      <c r="F42" s="90">
        <v>-327019.66428862832</v>
      </c>
      <c r="G42" s="91">
        <v>29805.999043266896</v>
      </c>
      <c r="H42" s="92">
        <v>11187</v>
      </c>
      <c r="I42" s="93">
        <v>-330864.9970057765</v>
      </c>
      <c r="J42" s="94">
        <f t="shared" si="0"/>
        <v>8196</v>
      </c>
      <c r="K42" s="95">
        <v>7000</v>
      </c>
      <c r="L42" s="94">
        <f t="shared" si="1"/>
        <v>-1196</v>
      </c>
      <c r="M42" s="96">
        <v>600</v>
      </c>
      <c r="N42" s="97" t="b">
        <v>1</v>
      </c>
      <c r="O42" s="98">
        <v>-60</v>
      </c>
      <c r="P42" s="99" t="b">
        <f>ABS($L42)-$M42&lt;0</f>
        <v>0</v>
      </c>
    </row>
    <row r="43" spans="1:16" x14ac:dyDescent="0.25">
      <c r="A43" s="70">
        <v>42</v>
      </c>
      <c r="B43" s="71">
        <v>44693.481481867282</v>
      </c>
      <c r="C43" s="72" t="s">
        <v>18</v>
      </c>
      <c r="D43" s="73">
        <v>36907.285851159708</v>
      </c>
      <c r="E43" s="74">
        <v>12588.417016120156</v>
      </c>
      <c r="F43" s="75">
        <v>-327019.66428862832</v>
      </c>
      <c r="G43" s="76">
        <v>47511.84397421257</v>
      </c>
      <c r="H43" s="77">
        <v>12577</v>
      </c>
      <c r="I43" s="78">
        <v>-366209.6994908413</v>
      </c>
      <c r="J43" s="79">
        <f t="shared" si="0"/>
        <v>40599</v>
      </c>
      <c r="K43" s="80">
        <v>0</v>
      </c>
      <c r="L43" s="79">
        <f t="shared" si="1"/>
        <v>0</v>
      </c>
      <c r="M43" s="81">
        <v>0</v>
      </c>
      <c r="N43" s="82" t="b">
        <v>0</v>
      </c>
      <c r="O43" s="83">
        <v>-93</v>
      </c>
      <c r="P43" s="84" t="b">
        <f>ABS($L43)-$M43&lt;0</f>
        <v>0</v>
      </c>
    </row>
    <row r="44" spans="1:16" x14ac:dyDescent="0.25">
      <c r="A44" s="85">
        <v>43</v>
      </c>
      <c r="B44" s="86">
        <v>44693.481481867282</v>
      </c>
      <c r="C44" s="87" t="s">
        <v>19</v>
      </c>
      <c r="D44" s="88">
        <v>36907.285851159708</v>
      </c>
      <c r="E44" s="89">
        <v>12588.417016120156</v>
      </c>
      <c r="F44" s="90">
        <v>-327019.66428862832</v>
      </c>
      <c r="G44" s="91">
        <v>66962.713641439259</v>
      </c>
      <c r="H44" s="92">
        <v>11187</v>
      </c>
      <c r="I44" s="93">
        <v>-324977.11831615516</v>
      </c>
      <c r="J44" s="94">
        <f t="shared" si="0"/>
        <v>30157</v>
      </c>
      <c r="K44" s="95">
        <v>31187</v>
      </c>
      <c r="L44" s="94">
        <f t="shared" si="1"/>
        <v>1030</v>
      </c>
      <c r="M44" s="96">
        <v>570</v>
      </c>
      <c r="N44" s="97" t="b">
        <v>1</v>
      </c>
      <c r="O44" s="98">
        <v>-75</v>
      </c>
      <c r="P44" s="99" t="b">
        <f>ABS($L44)-$M44&lt;0</f>
        <v>0</v>
      </c>
    </row>
    <row r="45" spans="1:16" x14ac:dyDescent="0.25">
      <c r="A45" s="70">
        <v>44</v>
      </c>
      <c r="B45" s="71">
        <v>44693.481481867282</v>
      </c>
      <c r="C45" s="72" t="s">
        <v>17</v>
      </c>
      <c r="D45" s="73">
        <v>36907.285851159708</v>
      </c>
      <c r="E45" s="74">
        <v>12588.417016120156</v>
      </c>
      <c r="F45" s="75">
        <v>-327019.66428862832</v>
      </c>
      <c r="G45" s="76">
        <v>32876.488350740532</v>
      </c>
      <c r="H45" s="77">
        <v>12372</v>
      </c>
      <c r="I45" s="78">
        <v>-351732.9374828916</v>
      </c>
      <c r="J45" s="79">
        <f t="shared" si="0"/>
        <v>25041</v>
      </c>
      <c r="K45" s="80">
        <v>26500</v>
      </c>
      <c r="L45" s="79">
        <f t="shared" si="1"/>
        <v>1459</v>
      </c>
      <c r="M45" s="81">
        <v>630</v>
      </c>
      <c r="N45" s="82" t="b">
        <v>1</v>
      </c>
      <c r="O45" s="83">
        <v>-81</v>
      </c>
      <c r="P45" s="84" t="b">
        <f>ABS($L45)-$M45&lt;0</f>
        <v>0</v>
      </c>
    </row>
    <row r="46" spans="1:16" x14ac:dyDescent="0.25">
      <c r="A46" s="85">
        <v>45</v>
      </c>
      <c r="B46" s="86">
        <v>44693.481481867282</v>
      </c>
      <c r="C46" s="87" t="s">
        <v>20</v>
      </c>
      <c r="D46" s="88">
        <v>36907.285851159708</v>
      </c>
      <c r="E46" s="89">
        <v>12588.417016120156</v>
      </c>
      <c r="F46" s="90">
        <v>-327019.66428862832</v>
      </c>
      <c r="G46" s="91">
        <v>69764.397321579861</v>
      </c>
      <c r="H46" s="92">
        <v>12050</v>
      </c>
      <c r="I46" s="93">
        <v>-335657.72548585641</v>
      </c>
      <c r="J46" s="94">
        <f t="shared" si="0"/>
        <v>33978</v>
      </c>
      <c r="K46" s="95">
        <v>0</v>
      </c>
      <c r="L46" s="94">
        <f t="shared" si="1"/>
        <v>0</v>
      </c>
      <c r="M46" s="96">
        <v>0</v>
      </c>
      <c r="N46" s="97" t="b">
        <v>0</v>
      </c>
      <c r="O46" s="98">
        <v>-89</v>
      </c>
      <c r="P46" s="99" t="b">
        <f>ABS($L46)-$M46&lt;0</f>
        <v>0</v>
      </c>
    </row>
    <row r="47" spans="1:16" x14ac:dyDescent="0.25">
      <c r="A47" s="70">
        <v>46</v>
      </c>
      <c r="B47" s="71">
        <v>44693.482971759258</v>
      </c>
      <c r="C47" s="72" t="s">
        <v>16</v>
      </c>
      <c r="D47" s="73">
        <v>43818.866351454257</v>
      </c>
      <c r="E47" s="74">
        <v>12821.855127299792</v>
      </c>
      <c r="F47" s="75">
        <v>-318920.3888060053</v>
      </c>
      <c r="G47" s="76">
        <v>29805.999043266896</v>
      </c>
      <c r="H47" s="77">
        <v>11187</v>
      </c>
      <c r="I47" s="78">
        <v>-330864.9970057765</v>
      </c>
      <c r="J47" s="79">
        <f t="shared" si="0"/>
        <v>18485</v>
      </c>
      <c r="K47" s="80">
        <v>0</v>
      </c>
      <c r="L47" s="79">
        <f t="shared" si="1"/>
        <v>0</v>
      </c>
      <c r="M47" s="81">
        <v>0</v>
      </c>
      <c r="N47" s="82" t="b">
        <v>0</v>
      </c>
      <c r="O47" s="83">
        <v>-91</v>
      </c>
      <c r="P47" s="84" t="b">
        <f>ABS($L47)-$M47&lt;0</f>
        <v>0</v>
      </c>
    </row>
    <row r="48" spans="1:16" x14ac:dyDescent="0.25">
      <c r="A48" s="85">
        <v>47</v>
      </c>
      <c r="B48" s="86">
        <v>44693.482971759258</v>
      </c>
      <c r="C48" s="87" t="s">
        <v>19</v>
      </c>
      <c r="D48" s="88">
        <v>43818.866351454257</v>
      </c>
      <c r="E48" s="89">
        <v>12821.855127299792</v>
      </c>
      <c r="F48" s="90">
        <v>-318920.3888060053</v>
      </c>
      <c r="G48" s="91">
        <v>66962.713641439259</v>
      </c>
      <c r="H48" s="92">
        <v>11187</v>
      </c>
      <c r="I48" s="93">
        <v>-324977.11831615516</v>
      </c>
      <c r="J48" s="94">
        <f t="shared" si="0"/>
        <v>23979</v>
      </c>
      <c r="K48" s="95">
        <v>25187</v>
      </c>
      <c r="L48" s="94">
        <f t="shared" si="1"/>
        <v>1208</v>
      </c>
      <c r="M48" s="96">
        <v>645</v>
      </c>
      <c r="N48" s="97" t="b">
        <v>1</v>
      </c>
      <c r="O48" s="98">
        <v>-64</v>
      </c>
      <c r="P48" s="99" t="b">
        <f>ABS($L48)-$M48&lt;0</f>
        <v>0</v>
      </c>
    </row>
    <row r="49" spans="1:16" x14ac:dyDescent="0.25">
      <c r="A49" s="70">
        <v>48</v>
      </c>
      <c r="B49" s="71">
        <v>44693.482971759258</v>
      </c>
      <c r="C49" s="72" t="s">
        <v>21</v>
      </c>
      <c r="D49" s="73">
        <v>43818.866351454257</v>
      </c>
      <c r="E49" s="74">
        <v>12821.855127299792</v>
      </c>
      <c r="F49" s="75">
        <v>-318920.3888060053</v>
      </c>
      <c r="G49" s="76">
        <v>74177.481073078248</v>
      </c>
      <c r="H49" s="77">
        <v>11187</v>
      </c>
      <c r="I49" s="78">
        <v>-356447.89152410487</v>
      </c>
      <c r="J49" s="79">
        <f t="shared" si="0"/>
        <v>48297</v>
      </c>
      <c r="K49" s="80">
        <v>0</v>
      </c>
      <c r="L49" s="79">
        <f t="shared" si="1"/>
        <v>0</v>
      </c>
      <c r="M49" s="81">
        <v>0</v>
      </c>
      <c r="N49" s="82" t="b">
        <v>0</v>
      </c>
      <c r="O49" s="83">
        <v>-87</v>
      </c>
      <c r="P49" s="84" t="b">
        <f>ABS($L49)-$M49&lt;0</f>
        <v>0</v>
      </c>
    </row>
    <row r="50" spans="1:16" x14ac:dyDescent="0.25">
      <c r="A50" s="85">
        <v>49</v>
      </c>
      <c r="B50" s="86">
        <v>44693.482971759258</v>
      </c>
      <c r="C50" s="87" t="s">
        <v>20</v>
      </c>
      <c r="D50" s="88">
        <v>43818.866351454257</v>
      </c>
      <c r="E50" s="89">
        <v>12821.855127299792</v>
      </c>
      <c r="F50" s="90">
        <v>-318920.3888060053</v>
      </c>
      <c r="G50" s="91">
        <v>69764.397321579861</v>
      </c>
      <c r="H50" s="92">
        <v>12050</v>
      </c>
      <c r="I50" s="93">
        <v>-335657.72548585641</v>
      </c>
      <c r="J50" s="94">
        <f t="shared" si="0"/>
        <v>30885</v>
      </c>
      <c r="K50" s="95">
        <v>33000</v>
      </c>
      <c r="L50" s="94">
        <f t="shared" si="1"/>
        <v>2115</v>
      </c>
      <c r="M50" s="96">
        <v>750</v>
      </c>
      <c r="N50" s="97" t="b">
        <v>1</v>
      </c>
      <c r="O50" s="98">
        <v>-80</v>
      </c>
      <c r="P50" s="99" t="b">
        <f>ABS($L50)-$M50&lt;0</f>
        <v>0</v>
      </c>
    </row>
    <row r="51" spans="1:16" x14ac:dyDescent="0.25">
      <c r="A51" s="70">
        <v>50</v>
      </c>
      <c r="B51" s="71">
        <v>44693.482971759258</v>
      </c>
      <c r="C51" s="72" t="s">
        <v>16</v>
      </c>
      <c r="D51" s="73">
        <v>43818.866351454257</v>
      </c>
      <c r="E51" s="74">
        <v>12821.855127299792</v>
      </c>
      <c r="F51" s="75">
        <v>-318920.3888060053</v>
      </c>
      <c r="G51" s="76">
        <v>29805.999043266896</v>
      </c>
      <c r="H51" s="77">
        <v>11187</v>
      </c>
      <c r="I51" s="78">
        <v>-330864.9970057765</v>
      </c>
      <c r="J51" s="79">
        <f t="shared" si="0"/>
        <v>18485</v>
      </c>
      <c r="K51" s="80">
        <v>0</v>
      </c>
      <c r="L51" s="79">
        <f t="shared" si="1"/>
        <v>0</v>
      </c>
      <c r="M51" s="81">
        <v>0</v>
      </c>
      <c r="N51" s="82" t="b">
        <v>0</v>
      </c>
      <c r="O51" s="83">
        <v>-91</v>
      </c>
      <c r="P51" s="84" t="b">
        <f>ABS($L51)-$M51&lt;0</f>
        <v>0</v>
      </c>
    </row>
    <row r="52" spans="1:16" x14ac:dyDescent="0.25">
      <c r="A52" s="85">
        <v>51</v>
      </c>
      <c r="B52" s="86">
        <v>44693.482971759258</v>
      </c>
      <c r="C52" s="87" t="s">
        <v>19</v>
      </c>
      <c r="D52" s="88">
        <v>43818.866351454257</v>
      </c>
      <c r="E52" s="89">
        <v>12821.855127299792</v>
      </c>
      <c r="F52" s="90">
        <v>-318920.3888060053</v>
      </c>
      <c r="G52" s="91">
        <v>66962.713641439259</v>
      </c>
      <c r="H52" s="92">
        <v>11187</v>
      </c>
      <c r="I52" s="93">
        <v>-324977.11831615516</v>
      </c>
      <c r="J52" s="94">
        <f t="shared" si="0"/>
        <v>23979</v>
      </c>
      <c r="K52" s="95">
        <v>24750</v>
      </c>
      <c r="L52" s="94">
        <f t="shared" si="1"/>
        <v>771</v>
      </c>
      <c r="M52" s="96">
        <v>525</v>
      </c>
      <c r="N52" s="97" t="b">
        <v>1</v>
      </c>
      <c r="O52" s="98">
        <v>-64</v>
      </c>
      <c r="P52" s="99" t="b">
        <f>ABS($L52)-$M52&lt;0</f>
        <v>0</v>
      </c>
    </row>
    <row r="53" spans="1:16" x14ac:dyDescent="0.25">
      <c r="A53" s="70">
        <v>52</v>
      </c>
      <c r="B53" s="71">
        <v>44693.482971759258</v>
      </c>
      <c r="C53" s="72" t="s">
        <v>21</v>
      </c>
      <c r="D53" s="73">
        <v>43818.866351454257</v>
      </c>
      <c r="E53" s="74">
        <v>12821.855127299792</v>
      </c>
      <c r="F53" s="75">
        <v>-318920.3888060053</v>
      </c>
      <c r="G53" s="76">
        <v>74177.481073078248</v>
      </c>
      <c r="H53" s="77">
        <v>11187</v>
      </c>
      <c r="I53" s="78">
        <v>-356447.89152410487</v>
      </c>
      <c r="J53" s="79">
        <f t="shared" si="0"/>
        <v>48297</v>
      </c>
      <c r="K53" s="80">
        <v>0</v>
      </c>
      <c r="L53" s="79">
        <f t="shared" si="1"/>
        <v>0</v>
      </c>
      <c r="M53" s="81">
        <v>0</v>
      </c>
      <c r="N53" s="82" t="b">
        <v>0</v>
      </c>
      <c r="O53" s="83">
        <v>-87</v>
      </c>
      <c r="P53" s="84" t="b">
        <f>ABS($L53)-$M53&lt;0</f>
        <v>0</v>
      </c>
    </row>
    <row r="54" spans="1:16" x14ac:dyDescent="0.25">
      <c r="A54" s="85">
        <v>53</v>
      </c>
      <c r="B54" s="86">
        <v>44693.482971759258</v>
      </c>
      <c r="C54" s="87" t="s">
        <v>20</v>
      </c>
      <c r="D54" s="88">
        <v>43818.866351454257</v>
      </c>
      <c r="E54" s="89">
        <v>12821.855127299792</v>
      </c>
      <c r="F54" s="90">
        <v>-318920.3888060053</v>
      </c>
      <c r="G54" s="91">
        <v>69764.397321579861</v>
      </c>
      <c r="H54" s="92">
        <v>12050</v>
      </c>
      <c r="I54" s="93">
        <v>-335657.72548585641</v>
      </c>
      <c r="J54" s="94">
        <f t="shared" si="0"/>
        <v>30885</v>
      </c>
      <c r="K54" s="95">
        <v>33000</v>
      </c>
      <c r="L54" s="94">
        <f t="shared" si="1"/>
        <v>2115</v>
      </c>
      <c r="M54" s="96">
        <v>1095</v>
      </c>
      <c r="N54" s="97" t="b">
        <v>1</v>
      </c>
      <c r="O54" s="98">
        <v>-80</v>
      </c>
      <c r="P54" s="99" t="b">
        <f>ABS($L54)-$M54&lt;0</f>
        <v>0</v>
      </c>
    </row>
    <row r="55" spans="1:16" x14ac:dyDescent="0.25">
      <c r="A55" s="70">
        <v>54</v>
      </c>
      <c r="B55" s="71">
        <v>44693.482971759258</v>
      </c>
      <c r="C55" s="72" t="s">
        <v>16</v>
      </c>
      <c r="D55" s="73">
        <v>43818.866351454257</v>
      </c>
      <c r="E55" s="74">
        <v>12821.855127299792</v>
      </c>
      <c r="F55" s="75">
        <v>-318920.3888060053</v>
      </c>
      <c r="G55" s="76">
        <v>29805.999043266896</v>
      </c>
      <c r="H55" s="77">
        <v>11187</v>
      </c>
      <c r="I55" s="78">
        <v>-330864.9970057765</v>
      </c>
      <c r="J55" s="79">
        <f t="shared" si="0"/>
        <v>18485</v>
      </c>
      <c r="K55" s="80">
        <v>0</v>
      </c>
      <c r="L55" s="79">
        <f t="shared" si="1"/>
        <v>0</v>
      </c>
      <c r="M55" s="81">
        <v>0</v>
      </c>
      <c r="N55" s="82" t="b">
        <v>0</v>
      </c>
      <c r="O55" s="83">
        <v>-91</v>
      </c>
      <c r="P55" s="84" t="b">
        <f>ABS($L55)-$M55&lt;0</f>
        <v>0</v>
      </c>
    </row>
    <row r="56" spans="1:16" x14ac:dyDescent="0.25">
      <c r="A56" s="85">
        <v>55</v>
      </c>
      <c r="B56" s="86">
        <v>44693.482971759258</v>
      </c>
      <c r="C56" s="87" t="s">
        <v>19</v>
      </c>
      <c r="D56" s="88">
        <v>43818.866351454257</v>
      </c>
      <c r="E56" s="89">
        <v>12821.855127299792</v>
      </c>
      <c r="F56" s="90">
        <v>-318920.3888060053</v>
      </c>
      <c r="G56" s="91">
        <v>66962.713641439259</v>
      </c>
      <c r="H56" s="92">
        <v>11187</v>
      </c>
      <c r="I56" s="93">
        <v>-324977.11831615516</v>
      </c>
      <c r="J56" s="94">
        <f t="shared" si="0"/>
        <v>23979</v>
      </c>
      <c r="K56" s="95">
        <v>24437</v>
      </c>
      <c r="L56" s="94">
        <f t="shared" si="1"/>
        <v>458</v>
      </c>
      <c r="M56" s="96">
        <v>540</v>
      </c>
      <c r="N56" s="97" t="b">
        <v>1</v>
      </c>
      <c r="O56" s="98">
        <v>-64</v>
      </c>
      <c r="P56" s="99" t="b">
        <f>ABS($L56)-$M56&lt;0</f>
        <v>1</v>
      </c>
    </row>
    <row r="57" spans="1:16" x14ac:dyDescent="0.25">
      <c r="A57" s="70">
        <v>56</v>
      </c>
      <c r="B57" s="71">
        <v>44693.482971759258</v>
      </c>
      <c r="C57" s="72" t="s">
        <v>21</v>
      </c>
      <c r="D57" s="73">
        <v>43818.866351454257</v>
      </c>
      <c r="E57" s="74">
        <v>12821.855127299792</v>
      </c>
      <c r="F57" s="75">
        <v>-318920.3888060053</v>
      </c>
      <c r="G57" s="76">
        <v>74177.481073078248</v>
      </c>
      <c r="H57" s="77">
        <v>11187</v>
      </c>
      <c r="I57" s="78">
        <v>-356447.89152410487</v>
      </c>
      <c r="J57" s="79">
        <f t="shared" si="0"/>
        <v>48297</v>
      </c>
      <c r="K57" s="80">
        <v>0</v>
      </c>
      <c r="L57" s="79">
        <f t="shared" si="1"/>
        <v>0</v>
      </c>
      <c r="M57" s="81">
        <v>0</v>
      </c>
      <c r="N57" s="82" t="b">
        <v>0</v>
      </c>
      <c r="O57" s="83">
        <v>-87</v>
      </c>
      <c r="P57" s="84" t="b">
        <f>ABS($L57)-$M57&lt;0</f>
        <v>0</v>
      </c>
    </row>
    <row r="58" spans="1:16" x14ac:dyDescent="0.25">
      <c r="A58" s="85">
        <v>57</v>
      </c>
      <c r="B58" s="86">
        <v>44693.482971759258</v>
      </c>
      <c r="C58" s="87" t="s">
        <v>20</v>
      </c>
      <c r="D58" s="88">
        <v>43818.866351454257</v>
      </c>
      <c r="E58" s="89">
        <v>12821.855127299792</v>
      </c>
      <c r="F58" s="90">
        <v>-318920.3888060053</v>
      </c>
      <c r="G58" s="91">
        <v>69764.397321579861</v>
      </c>
      <c r="H58" s="92">
        <v>12050</v>
      </c>
      <c r="I58" s="93">
        <v>-335657.72548585641</v>
      </c>
      <c r="J58" s="94">
        <f t="shared" si="0"/>
        <v>30885</v>
      </c>
      <c r="K58" s="95">
        <v>32812</v>
      </c>
      <c r="L58" s="94">
        <f t="shared" si="1"/>
        <v>1927</v>
      </c>
      <c r="M58" s="96">
        <v>1020</v>
      </c>
      <c r="N58" s="97" t="b">
        <v>1</v>
      </c>
      <c r="O58" s="98">
        <v>-80</v>
      </c>
      <c r="P58" s="99" t="b">
        <f>ABS($L58)-$M58&lt;0</f>
        <v>0</v>
      </c>
    </row>
    <row r="59" spans="1:16" x14ac:dyDescent="0.25">
      <c r="A59" s="70">
        <v>58</v>
      </c>
      <c r="B59" s="71">
        <v>44693.482971759258</v>
      </c>
      <c r="C59" s="72" t="s">
        <v>16</v>
      </c>
      <c r="D59" s="73">
        <v>43818.866351454257</v>
      </c>
      <c r="E59" s="74">
        <v>12821.855127299792</v>
      </c>
      <c r="F59" s="75">
        <v>-318920.3888060053</v>
      </c>
      <c r="G59" s="76">
        <v>29805.999043266896</v>
      </c>
      <c r="H59" s="77">
        <v>11187</v>
      </c>
      <c r="I59" s="78">
        <v>-330864.9970057765</v>
      </c>
      <c r="J59" s="79">
        <f t="shared" si="0"/>
        <v>18485</v>
      </c>
      <c r="K59" s="80">
        <v>0</v>
      </c>
      <c r="L59" s="79">
        <f t="shared" si="1"/>
        <v>0</v>
      </c>
      <c r="M59" s="81">
        <v>0</v>
      </c>
      <c r="N59" s="82" t="b">
        <v>0</v>
      </c>
      <c r="O59" s="83">
        <v>-91</v>
      </c>
      <c r="P59" s="84" t="b">
        <f>ABS($L59)-$M59&lt;0</f>
        <v>0</v>
      </c>
    </row>
    <row r="60" spans="1:16" x14ac:dyDescent="0.25">
      <c r="A60" s="85">
        <v>59</v>
      </c>
      <c r="B60" s="86">
        <v>44693.482971759258</v>
      </c>
      <c r="C60" s="87" t="s">
        <v>19</v>
      </c>
      <c r="D60" s="88">
        <v>43818.866351454257</v>
      </c>
      <c r="E60" s="89">
        <v>12821.855127299792</v>
      </c>
      <c r="F60" s="90">
        <v>-318920.3888060053</v>
      </c>
      <c r="G60" s="91">
        <v>66962.713641439259</v>
      </c>
      <c r="H60" s="92">
        <v>11187</v>
      </c>
      <c r="I60" s="93">
        <v>-324977.11831615516</v>
      </c>
      <c r="J60" s="94">
        <f t="shared" si="0"/>
        <v>23979</v>
      </c>
      <c r="K60" s="95">
        <v>24750</v>
      </c>
      <c r="L60" s="94">
        <f t="shared" si="1"/>
        <v>771</v>
      </c>
      <c r="M60" s="96">
        <v>660</v>
      </c>
      <c r="N60" s="97" t="b">
        <v>1</v>
      </c>
      <c r="O60" s="98">
        <v>-64</v>
      </c>
      <c r="P60" s="99" t="b">
        <f>ABS($L60)-$M60&lt;0</f>
        <v>0</v>
      </c>
    </row>
    <row r="61" spans="1:16" x14ac:dyDescent="0.25">
      <c r="A61" s="70">
        <v>60</v>
      </c>
      <c r="B61" s="71">
        <v>44693.482971759258</v>
      </c>
      <c r="C61" s="72" t="s">
        <v>21</v>
      </c>
      <c r="D61" s="73">
        <v>43818.866351454257</v>
      </c>
      <c r="E61" s="74">
        <v>12821.855127299792</v>
      </c>
      <c r="F61" s="75">
        <v>-318920.3888060053</v>
      </c>
      <c r="G61" s="76">
        <v>74177.481073078248</v>
      </c>
      <c r="H61" s="77">
        <v>11187</v>
      </c>
      <c r="I61" s="78">
        <v>-356447.89152410487</v>
      </c>
      <c r="J61" s="79">
        <f t="shared" si="0"/>
        <v>48297</v>
      </c>
      <c r="K61" s="80">
        <v>0</v>
      </c>
      <c r="L61" s="79">
        <f t="shared" si="1"/>
        <v>0</v>
      </c>
      <c r="M61" s="81">
        <v>0</v>
      </c>
      <c r="N61" s="82" t="b">
        <v>0</v>
      </c>
      <c r="O61" s="83">
        <v>-87</v>
      </c>
      <c r="P61" s="84" t="b">
        <f>ABS($L61)-$M61&lt;0</f>
        <v>0</v>
      </c>
    </row>
    <row r="62" spans="1:16" x14ac:dyDescent="0.25">
      <c r="A62" s="85">
        <v>61</v>
      </c>
      <c r="B62" s="86">
        <v>44693.482971759258</v>
      </c>
      <c r="C62" s="87" t="s">
        <v>20</v>
      </c>
      <c r="D62" s="88">
        <v>43818.866351454257</v>
      </c>
      <c r="E62" s="89">
        <v>12821.855127299792</v>
      </c>
      <c r="F62" s="90">
        <v>-318920.3888060053</v>
      </c>
      <c r="G62" s="91">
        <v>69764.397321579861</v>
      </c>
      <c r="H62" s="92">
        <v>12050</v>
      </c>
      <c r="I62" s="93">
        <v>-335657.72548585641</v>
      </c>
      <c r="J62" s="94">
        <f t="shared" si="0"/>
        <v>30885</v>
      </c>
      <c r="K62" s="95">
        <v>32812</v>
      </c>
      <c r="L62" s="94">
        <f t="shared" si="1"/>
        <v>1927</v>
      </c>
      <c r="M62" s="96">
        <v>885</v>
      </c>
      <c r="N62" s="97" t="b">
        <v>1</v>
      </c>
      <c r="O62" s="98">
        <v>-80</v>
      </c>
      <c r="P62" s="99" t="b">
        <f>ABS($L62)-$M62&lt;0</f>
        <v>0</v>
      </c>
    </row>
    <row r="63" spans="1:16" x14ac:dyDescent="0.25">
      <c r="A63" s="70">
        <v>62</v>
      </c>
      <c r="B63" s="71">
        <v>44693.482971759258</v>
      </c>
      <c r="C63" s="72" t="s">
        <v>16</v>
      </c>
      <c r="D63" s="73">
        <v>43818.866351454257</v>
      </c>
      <c r="E63" s="74">
        <v>12821.855127299792</v>
      </c>
      <c r="F63" s="75">
        <v>-318920.3888060053</v>
      </c>
      <c r="G63" s="76">
        <v>29805.999043266896</v>
      </c>
      <c r="H63" s="77">
        <v>11187</v>
      </c>
      <c r="I63" s="78">
        <v>-330864.9970057765</v>
      </c>
      <c r="J63" s="79">
        <f t="shared" si="0"/>
        <v>18485</v>
      </c>
      <c r="K63" s="80">
        <v>0</v>
      </c>
      <c r="L63" s="79">
        <f t="shared" si="1"/>
        <v>0</v>
      </c>
      <c r="M63" s="81">
        <v>0</v>
      </c>
      <c r="N63" s="82" t="b">
        <v>0</v>
      </c>
      <c r="O63" s="83">
        <v>-91</v>
      </c>
      <c r="P63" s="84" t="b">
        <f>ABS($L63)-$M63&lt;0</f>
        <v>0</v>
      </c>
    </row>
    <row r="64" spans="1:16" x14ac:dyDescent="0.25">
      <c r="A64" s="85">
        <v>63</v>
      </c>
      <c r="B64" s="86">
        <v>44693.482971759258</v>
      </c>
      <c r="C64" s="87" t="s">
        <v>19</v>
      </c>
      <c r="D64" s="88">
        <v>43818.866351454257</v>
      </c>
      <c r="E64" s="89">
        <v>12821.855127299792</v>
      </c>
      <c r="F64" s="90">
        <v>-318920.3888060053</v>
      </c>
      <c r="G64" s="91">
        <v>66962.713641439259</v>
      </c>
      <c r="H64" s="92">
        <v>11187</v>
      </c>
      <c r="I64" s="93">
        <v>-324977.11831615516</v>
      </c>
      <c r="J64" s="94">
        <f t="shared" si="0"/>
        <v>23979</v>
      </c>
      <c r="K64" s="95">
        <v>24750</v>
      </c>
      <c r="L64" s="94">
        <f t="shared" si="1"/>
        <v>771</v>
      </c>
      <c r="M64" s="96">
        <v>675</v>
      </c>
      <c r="N64" s="97" t="b">
        <v>1</v>
      </c>
      <c r="O64" s="98">
        <v>-64</v>
      </c>
      <c r="P64" s="99" t="b">
        <f>ABS($L64)-$M64&lt;0</f>
        <v>0</v>
      </c>
    </row>
    <row r="65" spans="1:16" x14ac:dyDescent="0.25">
      <c r="A65" s="70">
        <v>64</v>
      </c>
      <c r="B65" s="71">
        <v>44693.482971759258</v>
      </c>
      <c r="C65" s="72" t="s">
        <v>21</v>
      </c>
      <c r="D65" s="73">
        <v>43818.866351454257</v>
      </c>
      <c r="E65" s="74">
        <v>12821.855127299792</v>
      </c>
      <c r="F65" s="75">
        <v>-318920.3888060053</v>
      </c>
      <c r="G65" s="76">
        <v>74177.481073078248</v>
      </c>
      <c r="H65" s="77">
        <v>11187</v>
      </c>
      <c r="I65" s="78">
        <v>-356447.89152410487</v>
      </c>
      <c r="J65" s="79">
        <f t="shared" si="0"/>
        <v>48297</v>
      </c>
      <c r="K65" s="80">
        <v>0</v>
      </c>
      <c r="L65" s="79">
        <f t="shared" si="1"/>
        <v>0</v>
      </c>
      <c r="M65" s="81">
        <v>0</v>
      </c>
      <c r="N65" s="82" t="b">
        <v>0</v>
      </c>
      <c r="O65" s="83">
        <v>-87</v>
      </c>
      <c r="P65" s="84" t="b">
        <f>ABS($L65)-$M65&lt;0</f>
        <v>0</v>
      </c>
    </row>
    <row r="66" spans="1:16" x14ac:dyDescent="0.25">
      <c r="A66" s="85">
        <v>65</v>
      </c>
      <c r="B66" s="86">
        <v>44693.482971759258</v>
      </c>
      <c r="C66" s="87" t="s">
        <v>20</v>
      </c>
      <c r="D66" s="88">
        <v>43818.866351454257</v>
      </c>
      <c r="E66" s="89">
        <v>12821.855127299792</v>
      </c>
      <c r="F66" s="90">
        <v>-318920.3888060053</v>
      </c>
      <c r="G66" s="91">
        <v>69764.397321579861</v>
      </c>
      <c r="H66" s="92">
        <v>12050</v>
      </c>
      <c r="I66" s="93">
        <v>-335657.72548585641</v>
      </c>
      <c r="J66" s="94">
        <f t="shared" ref="J66:J129" si="2">ROUND(SQRT((G66-D66)^2+(H66-E66)^2+(I66-F66)^2),0)</f>
        <v>30885</v>
      </c>
      <c r="K66" s="95">
        <v>33125</v>
      </c>
      <c r="L66" s="94">
        <f t="shared" ref="L66:L129" si="3">ROUND(IF(N66,K66-J66,0),1)</f>
        <v>2240</v>
      </c>
      <c r="M66" s="96">
        <v>735</v>
      </c>
      <c r="N66" s="97" t="b">
        <v>1</v>
      </c>
      <c r="O66" s="98">
        <v>-80</v>
      </c>
      <c r="P66" s="99" t="b">
        <f>ABS($L66)-$M66&lt;0</f>
        <v>0</v>
      </c>
    </row>
    <row r="67" spans="1:16" x14ac:dyDescent="0.25">
      <c r="A67" s="70">
        <v>66</v>
      </c>
      <c r="B67" s="71">
        <v>44693.483453125002</v>
      </c>
      <c r="C67" s="72" t="s">
        <v>16</v>
      </c>
      <c r="D67" s="73">
        <v>50282.355008671017</v>
      </c>
      <c r="E67" s="74">
        <v>13019.648047409179</v>
      </c>
      <c r="F67" s="75">
        <v>-317185.22308557032</v>
      </c>
      <c r="G67" s="76">
        <v>29805.999043266896</v>
      </c>
      <c r="H67" s="77">
        <v>11187</v>
      </c>
      <c r="I67" s="78">
        <v>-330864.9970057765</v>
      </c>
      <c r="J67" s="79">
        <f t="shared" si="2"/>
        <v>24694</v>
      </c>
      <c r="K67" s="80">
        <v>0</v>
      </c>
      <c r="L67" s="79">
        <f t="shared" si="3"/>
        <v>0</v>
      </c>
      <c r="M67" s="81">
        <v>0</v>
      </c>
      <c r="N67" s="82" t="b">
        <v>0</v>
      </c>
      <c r="O67" s="83">
        <v>-88</v>
      </c>
      <c r="P67" s="84" t="b">
        <f>ABS($L67)-$M67&lt;0</f>
        <v>0</v>
      </c>
    </row>
    <row r="68" spans="1:16" x14ac:dyDescent="0.25">
      <c r="A68" s="85">
        <v>67</v>
      </c>
      <c r="B68" s="86">
        <v>44693.483453125002</v>
      </c>
      <c r="C68" s="87" t="s">
        <v>19</v>
      </c>
      <c r="D68" s="88">
        <v>50282.355008671017</v>
      </c>
      <c r="E68" s="89">
        <v>13019.648047409179</v>
      </c>
      <c r="F68" s="90">
        <v>-317185.22308557032</v>
      </c>
      <c r="G68" s="91">
        <v>66962.713641439259</v>
      </c>
      <c r="H68" s="92">
        <v>11187</v>
      </c>
      <c r="I68" s="93">
        <v>-324977.11831615516</v>
      </c>
      <c r="J68" s="94">
        <f t="shared" si="2"/>
        <v>18502</v>
      </c>
      <c r="K68" s="95">
        <v>20375</v>
      </c>
      <c r="L68" s="94">
        <f t="shared" si="3"/>
        <v>1873</v>
      </c>
      <c r="M68" s="96">
        <v>615</v>
      </c>
      <c r="N68" s="97" t="b">
        <v>1</v>
      </c>
      <c r="O68" s="98">
        <v>-67</v>
      </c>
      <c r="P68" s="99" t="b">
        <f>ABS($L68)-$M68&lt;0</f>
        <v>0</v>
      </c>
    </row>
    <row r="69" spans="1:16" x14ac:dyDescent="0.25">
      <c r="A69" s="70">
        <v>68</v>
      </c>
      <c r="B69" s="71">
        <v>44693.483453125002</v>
      </c>
      <c r="C69" s="72" t="s">
        <v>21</v>
      </c>
      <c r="D69" s="73">
        <v>50282.355008671017</v>
      </c>
      <c r="E69" s="74">
        <v>13019.648047409179</v>
      </c>
      <c r="F69" s="75">
        <v>-317185.22308557032</v>
      </c>
      <c r="G69" s="76">
        <v>74177.481073078248</v>
      </c>
      <c r="H69" s="77">
        <v>11187</v>
      </c>
      <c r="I69" s="78">
        <v>-356447.89152410487</v>
      </c>
      <c r="J69" s="79">
        <f t="shared" si="2"/>
        <v>45999</v>
      </c>
      <c r="K69" s="80">
        <v>53812</v>
      </c>
      <c r="L69" s="79">
        <f t="shared" si="3"/>
        <v>7813</v>
      </c>
      <c r="M69" s="81">
        <v>0</v>
      </c>
      <c r="N69" s="82" t="b">
        <v>1</v>
      </c>
      <c r="O69" s="83">
        <v>-90</v>
      </c>
      <c r="P69" s="84" t="b">
        <f>ABS($L69)-$M69&lt;0</f>
        <v>0</v>
      </c>
    </row>
    <row r="70" spans="1:16" x14ac:dyDescent="0.25">
      <c r="A70" s="85">
        <v>69</v>
      </c>
      <c r="B70" s="86">
        <v>44693.483453125002</v>
      </c>
      <c r="C70" s="87" t="s">
        <v>20</v>
      </c>
      <c r="D70" s="88">
        <v>50282.355008671017</v>
      </c>
      <c r="E70" s="89">
        <v>13019.648047409179</v>
      </c>
      <c r="F70" s="90">
        <v>-317185.22308557032</v>
      </c>
      <c r="G70" s="91">
        <v>69764.397321579861</v>
      </c>
      <c r="H70" s="92">
        <v>12050</v>
      </c>
      <c r="I70" s="93">
        <v>-335657.72548585641</v>
      </c>
      <c r="J70" s="94">
        <f t="shared" si="2"/>
        <v>26865</v>
      </c>
      <c r="K70" s="95">
        <v>29500</v>
      </c>
      <c r="L70" s="94">
        <f t="shared" si="3"/>
        <v>2635</v>
      </c>
      <c r="M70" s="96">
        <v>675</v>
      </c>
      <c r="N70" s="97" t="b">
        <v>1</v>
      </c>
      <c r="O70" s="98">
        <v>-71</v>
      </c>
      <c r="P70" s="99" t="b">
        <f>ABS($L70)-$M70&lt;0</f>
        <v>0</v>
      </c>
    </row>
    <row r="71" spans="1:16" x14ac:dyDescent="0.25">
      <c r="A71" s="70">
        <v>70</v>
      </c>
      <c r="B71" s="71">
        <v>44693.483453125002</v>
      </c>
      <c r="C71" s="72" t="s">
        <v>16</v>
      </c>
      <c r="D71" s="73">
        <v>50282.355008671017</v>
      </c>
      <c r="E71" s="74">
        <v>13019.648047409179</v>
      </c>
      <c r="F71" s="75">
        <v>-317185.22308557032</v>
      </c>
      <c r="G71" s="76">
        <v>29805.999043266896</v>
      </c>
      <c r="H71" s="77">
        <v>11187</v>
      </c>
      <c r="I71" s="78">
        <v>-330864.9970057765</v>
      </c>
      <c r="J71" s="79">
        <f t="shared" si="2"/>
        <v>24694</v>
      </c>
      <c r="K71" s="80">
        <v>0</v>
      </c>
      <c r="L71" s="79">
        <f t="shared" si="3"/>
        <v>0</v>
      </c>
      <c r="M71" s="81">
        <v>0</v>
      </c>
      <c r="N71" s="82" t="b">
        <v>0</v>
      </c>
      <c r="O71" s="83">
        <v>-88</v>
      </c>
      <c r="P71" s="84" t="b">
        <f>ABS($L71)-$M71&lt;0</f>
        <v>0</v>
      </c>
    </row>
    <row r="72" spans="1:16" x14ac:dyDescent="0.25">
      <c r="A72" s="85">
        <v>71</v>
      </c>
      <c r="B72" s="86">
        <v>44693.483453125002</v>
      </c>
      <c r="C72" s="87" t="s">
        <v>19</v>
      </c>
      <c r="D72" s="88">
        <v>50282.355008671017</v>
      </c>
      <c r="E72" s="89">
        <v>13019.648047409179</v>
      </c>
      <c r="F72" s="90">
        <v>-317185.22308557032</v>
      </c>
      <c r="G72" s="91">
        <v>66962.713641439259</v>
      </c>
      <c r="H72" s="92">
        <v>11187</v>
      </c>
      <c r="I72" s="93">
        <v>-324977.11831615516</v>
      </c>
      <c r="J72" s="94">
        <f t="shared" si="2"/>
        <v>18502</v>
      </c>
      <c r="K72" s="95">
        <v>19000</v>
      </c>
      <c r="L72" s="94">
        <f t="shared" si="3"/>
        <v>498</v>
      </c>
      <c r="M72" s="96">
        <v>750</v>
      </c>
      <c r="N72" s="97" t="b">
        <v>1</v>
      </c>
      <c r="O72" s="98">
        <v>-67</v>
      </c>
      <c r="P72" s="99" t="b">
        <f>ABS($L72)-$M72&lt;0</f>
        <v>1</v>
      </c>
    </row>
    <row r="73" spans="1:16" x14ac:dyDescent="0.25">
      <c r="A73" s="70">
        <v>72</v>
      </c>
      <c r="B73" s="71">
        <v>44693.483453125002</v>
      </c>
      <c r="C73" s="72" t="s">
        <v>21</v>
      </c>
      <c r="D73" s="73">
        <v>50282.355008671017</v>
      </c>
      <c r="E73" s="74">
        <v>13019.648047409179</v>
      </c>
      <c r="F73" s="75">
        <v>-317185.22308557032</v>
      </c>
      <c r="G73" s="76">
        <v>74177.481073078248</v>
      </c>
      <c r="H73" s="77">
        <v>11187</v>
      </c>
      <c r="I73" s="78">
        <v>-356447.89152410487</v>
      </c>
      <c r="J73" s="79">
        <f t="shared" si="2"/>
        <v>45999</v>
      </c>
      <c r="K73" s="80">
        <v>51562</v>
      </c>
      <c r="L73" s="79">
        <f t="shared" si="3"/>
        <v>5563</v>
      </c>
      <c r="M73" s="81">
        <v>1050</v>
      </c>
      <c r="N73" s="82" t="b">
        <v>1</v>
      </c>
      <c r="O73" s="83">
        <v>-90</v>
      </c>
      <c r="P73" s="84" t="b">
        <f>ABS($L73)-$M73&lt;0</f>
        <v>0</v>
      </c>
    </row>
    <row r="74" spans="1:16" x14ac:dyDescent="0.25">
      <c r="A74" s="85">
        <v>73</v>
      </c>
      <c r="B74" s="86">
        <v>44693.483453125002</v>
      </c>
      <c r="C74" s="87" t="s">
        <v>20</v>
      </c>
      <c r="D74" s="88">
        <v>50282.355008671017</v>
      </c>
      <c r="E74" s="89">
        <v>13019.648047409179</v>
      </c>
      <c r="F74" s="90">
        <v>-317185.22308557032</v>
      </c>
      <c r="G74" s="91">
        <v>69764.397321579861</v>
      </c>
      <c r="H74" s="92">
        <v>12050</v>
      </c>
      <c r="I74" s="93">
        <v>-335657.72548585641</v>
      </c>
      <c r="J74" s="94">
        <f t="shared" si="2"/>
        <v>26865</v>
      </c>
      <c r="K74" s="95">
        <v>37000</v>
      </c>
      <c r="L74" s="94">
        <f t="shared" si="3"/>
        <v>10135</v>
      </c>
      <c r="M74" s="96">
        <v>630</v>
      </c>
      <c r="N74" s="97" t="b">
        <v>1</v>
      </c>
      <c r="O74" s="98">
        <v>-71</v>
      </c>
      <c r="P74" s="99" t="b">
        <f>ABS($L74)-$M74&lt;0</f>
        <v>0</v>
      </c>
    </row>
    <row r="75" spans="1:16" x14ac:dyDescent="0.25">
      <c r="A75" s="70">
        <v>74</v>
      </c>
      <c r="B75" s="71">
        <v>44693.483453125002</v>
      </c>
      <c r="C75" s="72" t="s">
        <v>16</v>
      </c>
      <c r="D75" s="73">
        <v>50282.355008671017</v>
      </c>
      <c r="E75" s="74">
        <v>13019.648047409179</v>
      </c>
      <c r="F75" s="75">
        <v>-317185.22308557032</v>
      </c>
      <c r="G75" s="76">
        <v>29805.999043266896</v>
      </c>
      <c r="H75" s="77">
        <v>11187</v>
      </c>
      <c r="I75" s="78">
        <v>-330864.9970057765</v>
      </c>
      <c r="J75" s="79">
        <f t="shared" si="2"/>
        <v>24694</v>
      </c>
      <c r="K75" s="80">
        <v>0</v>
      </c>
      <c r="L75" s="79">
        <f t="shared" si="3"/>
        <v>0</v>
      </c>
      <c r="M75" s="81">
        <v>0</v>
      </c>
      <c r="N75" s="82" t="b">
        <v>0</v>
      </c>
      <c r="O75" s="83">
        <v>-88</v>
      </c>
      <c r="P75" s="84" t="b">
        <f>ABS($L75)-$M75&lt;0</f>
        <v>0</v>
      </c>
    </row>
    <row r="76" spans="1:16" x14ac:dyDescent="0.25">
      <c r="A76" s="85">
        <v>75</v>
      </c>
      <c r="B76" s="86">
        <v>44693.483453125002</v>
      </c>
      <c r="C76" s="87" t="s">
        <v>19</v>
      </c>
      <c r="D76" s="88">
        <v>50282.355008671017</v>
      </c>
      <c r="E76" s="89">
        <v>13019.648047409179</v>
      </c>
      <c r="F76" s="90">
        <v>-317185.22308557032</v>
      </c>
      <c r="G76" s="91">
        <v>66962.713641439259</v>
      </c>
      <c r="H76" s="92">
        <v>11187</v>
      </c>
      <c r="I76" s="93">
        <v>-324977.11831615516</v>
      </c>
      <c r="J76" s="94">
        <f t="shared" si="2"/>
        <v>18502</v>
      </c>
      <c r="K76" s="95">
        <v>20500</v>
      </c>
      <c r="L76" s="94">
        <f t="shared" si="3"/>
        <v>1998</v>
      </c>
      <c r="M76" s="96">
        <v>705</v>
      </c>
      <c r="N76" s="97" t="b">
        <v>1</v>
      </c>
      <c r="O76" s="98">
        <v>-67</v>
      </c>
      <c r="P76" s="99" t="b">
        <f>ABS($L76)-$M76&lt;0</f>
        <v>0</v>
      </c>
    </row>
    <row r="77" spans="1:16" x14ac:dyDescent="0.25">
      <c r="A77" s="70">
        <v>76</v>
      </c>
      <c r="B77" s="71">
        <v>44693.483453125002</v>
      </c>
      <c r="C77" s="72" t="s">
        <v>21</v>
      </c>
      <c r="D77" s="73">
        <v>50282.355008671017</v>
      </c>
      <c r="E77" s="74">
        <v>13019.648047409179</v>
      </c>
      <c r="F77" s="75">
        <v>-317185.22308557032</v>
      </c>
      <c r="G77" s="76">
        <v>74177.481073078248</v>
      </c>
      <c r="H77" s="77">
        <v>11187</v>
      </c>
      <c r="I77" s="78">
        <v>-356447.89152410487</v>
      </c>
      <c r="J77" s="79">
        <f t="shared" si="2"/>
        <v>45999</v>
      </c>
      <c r="K77" s="80">
        <v>0</v>
      </c>
      <c r="L77" s="79">
        <f t="shared" si="3"/>
        <v>0</v>
      </c>
      <c r="M77" s="81">
        <v>0</v>
      </c>
      <c r="N77" s="82" t="b">
        <v>0</v>
      </c>
      <c r="O77" s="83">
        <v>-90</v>
      </c>
      <c r="P77" s="84" t="b">
        <f>ABS($L77)-$M77&lt;0</f>
        <v>0</v>
      </c>
    </row>
    <row r="78" spans="1:16" x14ac:dyDescent="0.25">
      <c r="A78" s="85">
        <v>77</v>
      </c>
      <c r="B78" s="86">
        <v>44693.483453125002</v>
      </c>
      <c r="C78" s="87" t="s">
        <v>20</v>
      </c>
      <c r="D78" s="88">
        <v>50282.355008671017</v>
      </c>
      <c r="E78" s="89">
        <v>13019.648047409179</v>
      </c>
      <c r="F78" s="90">
        <v>-317185.22308557032</v>
      </c>
      <c r="G78" s="91">
        <v>69764.397321579861</v>
      </c>
      <c r="H78" s="92">
        <v>12050</v>
      </c>
      <c r="I78" s="93">
        <v>-335657.72548585641</v>
      </c>
      <c r="J78" s="94">
        <f t="shared" si="2"/>
        <v>26865</v>
      </c>
      <c r="K78" s="95">
        <v>37000</v>
      </c>
      <c r="L78" s="94">
        <f t="shared" si="3"/>
        <v>10135</v>
      </c>
      <c r="M78" s="96">
        <v>915</v>
      </c>
      <c r="N78" s="97" t="b">
        <v>1</v>
      </c>
      <c r="O78" s="98">
        <v>-71</v>
      </c>
      <c r="P78" s="99" t="b">
        <f>ABS($L78)-$M78&lt;0</f>
        <v>0</v>
      </c>
    </row>
    <row r="79" spans="1:16" x14ac:dyDescent="0.25">
      <c r="A79" s="70">
        <v>78</v>
      </c>
      <c r="B79" s="71">
        <v>44693.483453125002</v>
      </c>
      <c r="C79" s="72" t="s">
        <v>16</v>
      </c>
      <c r="D79" s="73">
        <v>50282.355008671017</v>
      </c>
      <c r="E79" s="74">
        <v>13019.648047409179</v>
      </c>
      <c r="F79" s="75">
        <v>-317185.22308557032</v>
      </c>
      <c r="G79" s="76">
        <v>29805.999043266896</v>
      </c>
      <c r="H79" s="77">
        <v>11187</v>
      </c>
      <c r="I79" s="78">
        <v>-330864.9970057765</v>
      </c>
      <c r="J79" s="79">
        <f t="shared" si="2"/>
        <v>24694</v>
      </c>
      <c r="K79" s="80">
        <v>0</v>
      </c>
      <c r="L79" s="79">
        <f t="shared" si="3"/>
        <v>0</v>
      </c>
      <c r="M79" s="81">
        <v>0</v>
      </c>
      <c r="N79" s="82" t="b">
        <v>0</v>
      </c>
      <c r="O79" s="83">
        <v>-88</v>
      </c>
      <c r="P79" s="84" t="b">
        <f>ABS($L79)-$M79&lt;0</f>
        <v>0</v>
      </c>
    </row>
    <row r="80" spans="1:16" x14ac:dyDescent="0.25">
      <c r="A80" s="85">
        <v>79</v>
      </c>
      <c r="B80" s="86">
        <v>44693.483453125002</v>
      </c>
      <c r="C80" s="87" t="s">
        <v>19</v>
      </c>
      <c r="D80" s="88">
        <v>50282.355008671017</v>
      </c>
      <c r="E80" s="89">
        <v>13019.648047409179</v>
      </c>
      <c r="F80" s="90">
        <v>-317185.22308557032</v>
      </c>
      <c r="G80" s="91">
        <v>66962.713641439259</v>
      </c>
      <c r="H80" s="92">
        <v>11187</v>
      </c>
      <c r="I80" s="93">
        <v>-324977.11831615516</v>
      </c>
      <c r="J80" s="94">
        <f t="shared" si="2"/>
        <v>18502</v>
      </c>
      <c r="K80" s="95">
        <v>19937</v>
      </c>
      <c r="L80" s="94">
        <f t="shared" si="3"/>
        <v>1435</v>
      </c>
      <c r="M80" s="96">
        <v>705</v>
      </c>
      <c r="N80" s="97" t="b">
        <v>1</v>
      </c>
      <c r="O80" s="98">
        <v>-67</v>
      </c>
      <c r="P80" s="99" t="b">
        <f>ABS($L80)-$M80&lt;0</f>
        <v>0</v>
      </c>
    </row>
    <row r="81" spans="1:16" x14ac:dyDescent="0.25">
      <c r="A81" s="70">
        <v>80</v>
      </c>
      <c r="B81" s="71">
        <v>44693.483453125002</v>
      </c>
      <c r="C81" s="72" t="s">
        <v>21</v>
      </c>
      <c r="D81" s="73">
        <v>50282.355008671017</v>
      </c>
      <c r="E81" s="74">
        <v>13019.648047409179</v>
      </c>
      <c r="F81" s="75">
        <v>-317185.22308557032</v>
      </c>
      <c r="G81" s="76">
        <v>74177.481073078248</v>
      </c>
      <c r="H81" s="77">
        <v>11187</v>
      </c>
      <c r="I81" s="78">
        <v>-356447.89152410487</v>
      </c>
      <c r="J81" s="79">
        <f t="shared" si="2"/>
        <v>45999</v>
      </c>
      <c r="K81" s="80">
        <v>0</v>
      </c>
      <c r="L81" s="79">
        <f t="shared" si="3"/>
        <v>0</v>
      </c>
      <c r="M81" s="81">
        <v>0</v>
      </c>
      <c r="N81" s="82" t="b">
        <v>0</v>
      </c>
      <c r="O81" s="83">
        <v>-90</v>
      </c>
      <c r="P81" s="84" t="b">
        <f>ABS($L81)-$M81&lt;0</f>
        <v>0</v>
      </c>
    </row>
    <row r="82" spans="1:16" x14ac:dyDescent="0.25">
      <c r="A82" s="85">
        <v>81</v>
      </c>
      <c r="B82" s="86">
        <v>44693.483453125002</v>
      </c>
      <c r="C82" s="87" t="s">
        <v>20</v>
      </c>
      <c r="D82" s="88">
        <v>50282.355008671017</v>
      </c>
      <c r="E82" s="89">
        <v>13019.648047409179</v>
      </c>
      <c r="F82" s="90">
        <v>-317185.22308557032</v>
      </c>
      <c r="G82" s="91">
        <v>69764.397321579861</v>
      </c>
      <c r="H82" s="92">
        <v>12050</v>
      </c>
      <c r="I82" s="93">
        <v>-335657.72548585641</v>
      </c>
      <c r="J82" s="94">
        <f t="shared" si="2"/>
        <v>26865</v>
      </c>
      <c r="K82" s="95">
        <v>35812</v>
      </c>
      <c r="L82" s="94">
        <f t="shared" si="3"/>
        <v>8947</v>
      </c>
      <c r="M82" s="96">
        <v>1635</v>
      </c>
      <c r="N82" s="97" t="b">
        <v>1</v>
      </c>
      <c r="O82" s="98">
        <v>-71</v>
      </c>
      <c r="P82" s="99" t="b">
        <f>ABS($L82)-$M82&lt;0</f>
        <v>0</v>
      </c>
    </row>
    <row r="83" spans="1:16" x14ac:dyDescent="0.25">
      <c r="A83" s="70">
        <v>82</v>
      </c>
      <c r="B83" s="71">
        <v>44693.483453125002</v>
      </c>
      <c r="C83" s="72" t="s">
        <v>16</v>
      </c>
      <c r="D83" s="73">
        <v>50282.355008671017</v>
      </c>
      <c r="E83" s="74">
        <v>13019.648047409179</v>
      </c>
      <c r="F83" s="75">
        <v>-317185.22308557032</v>
      </c>
      <c r="G83" s="76">
        <v>29805.999043266896</v>
      </c>
      <c r="H83" s="77">
        <v>11187</v>
      </c>
      <c r="I83" s="78">
        <v>-330864.9970057765</v>
      </c>
      <c r="J83" s="79">
        <f t="shared" si="2"/>
        <v>24694</v>
      </c>
      <c r="K83" s="80">
        <v>0</v>
      </c>
      <c r="L83" s="79">
        <f t="shared" si="3"/>
        <v>0</v>
      </c>
      <c r="M83" s="81">
        <v>0</v>
      </c>
      <c r="N83" s="82" t="b">
        <v>0</v>
      </c>
      <c r="O83" s="83">
        <v>-88</v>
      </c>
      <c r="P83" s="84" t="b">
        <f>ABS($L83)-$M83&lt;0</f>
        <v>0</v>
      </c>
    </row>
    <row r="84" spans="1:16" x14ac:dyDescent="0.25">
      <c r="A84" s="85">
        <v>83</v>
      </c>
      <c r="B84" s="86">
        <v>44693.483453125002</v>
      </c>
      <c r="C84" s="87" t="s">
        <v>19</v>
      </c>
      <c r="D84" s="88">
        <v>50282.355008671017</v>
      </c>
      <c r="E84" s="89">
        <v>13019.648047409179</v>
      </c>
      <c r="F84" s="90">
        <v>-317185.22308557032</v>
      </c>
      <c r="G84" s="91">
        <v>66962.713641439259</v>
      </c>
      <c r="H84" s="92">
        <v>11187</v>
      </c>
      <c r="I84" s="93">
        <v>-324977.11831615516</v>
      </c>
      <c r="J84" s="94">
        <f t="shared" si="2"/>
        <v>18502</v>
      </c>
      <c r="K84" s="95">
        <v>19750</v>
      </c>
      <c r="L84" s="94">
        <f t="shared" si="3"/>
        <v>1248</v>
      </c>
      <c r="M84" s="96">
        <v>735</v>
      </c>
      <c r="N84" s="97" t="b">
        <v>1</v>
      </c>
      <c r="O84" s="98">
        <v>-67</v>
      </c>
      <c r="P84" s="99" t="b">
        <f>ABS($L84)-$M84&lt;0</f>
        <v>0</v>
      </c>
    </row>
    <row r="85" spans="1:16" x14ac:dyDescent="0.25">
      <c r="A85" s="70">
        <v>84</v>
      </c>
      <c r="B85" s="71">
        <v>44693.483453125002</v>
      </c>
      <c r="C85" s="72" t="s">
        <v>21</v>
      </c>
      <c r="D85" s="73">
        <v>50282.355008671017</v>
      </c>
      <c r="E85" s="74">
        <v>13019.648047409179</v>
      </c>
      <c r="F85" s="75">
        <v>-317185.22308557032</v>
      </c>
      <c r="G85" s="76">
        <v>74177.481073078248</v>
      </c>
      <c r="H85" s="77">
        <v>11187</v>
      </c>
      <c r="I85" s="78">
        <v>-356447.89152410487</v>
      </c>
      <c r="J85" s="79">
        <f t="shared" si="2"/>
        <v>45999</v>
      </c>
      <c r="K85" s="80">
        <v>51437</v>
      </c>
      <c r="L85" s="79">
        <f t="shared" si="3"/>
        <v>5438</v>
      </c>
      <c r="M85" s="81">
        <v>0</v>
      </c>
      <c r="N85" s="82" t="b">
        <v>1</v>
      </c>
      <c r="O85" s="83">
        <v>-90</v>
      </c>
      <c r="P85" s="84" t="b">
        <f>ABS($L85)-$M85&lt;0</f>
        <v>0</v>
      </c>
    </row>
    <row r="86" spans="1:16" x14ac:dyDescent="0.25">
      <c r="A86" s="85">
        <v>85</v>
      </c>
      <c r="B86" s="86">
        <v>44693.483453125002</v>
      </c>
      <c r="C86" s="87" t="s">
        <v>20</v>
      </c>
      <c r="D86" s="88">
        <v>50282.355008671017</v>
      </c>
      <c r="E86" s="89">
        <v>13019.648047409179</v>
      </c>
      <c r="F86" s="90">
        <v>-317185.22308557032</v>
      </c>
      <c r="G86" s="91">
        <v>69764.397321579861</v>
      </c>
      <c r="H86" s="92">
        <v>12050</v>
      </c>
      <c r="I86" s="93">
        <v>-335657.72548585641</v>
      </c>
      <c r="J86" s="94">
        <f t="shared" si="2"/>
        <v>26865</v>
      </c>
      <c r="K86" s="95">
        <v>36750</v>
      </c>
      <c r="L86" s="94">
        <f t="shared" si="3"/>
        <v>9885</v>
      </c>
      <c r="M86" s="96">
        <v>615</v>
      </c>
      <c r="N86" s="97" t="b">
        <v>1</v>
      </c>
      <c r="O86" s="98">
        <v>-71</v>
      </c>
      <c r="P86" s="99" t="b">
        <f>ABS($L86)-$M86&lt;0</f>
        <v>0</v>
      </c>
    </row>
    <row r="87" spans="1:16" x14ac:dyDescent="0.25">
      <c r="A87" s="70">
        <v>86</v>
      </c>
      <c r="B87" s="71">
        <v>44693.483796257708</v>
      </c>
      <c r="C87" s="72" t="s">
        <v>16</v>
      </c>
      <c r="D87" s="73">
        <v>57467.940026174656</v>
      </c>
      <c r="E87" s="74">
        <v>12891.507905092565</v>
      </c>
      <c r="F87" s="75">
        <v>-315548.84449210123</v>
      </c>
      <c r="G87" s="76">
        <v>29805.999043266896</v>
      </c>
      <c r="H87" s="77">
        <v>11187</v>
      </c>
      <c r="I87" s="78">
        <v>-330864.9970057765</v>
      </c>
      <c r="J87" s="79">
        <f t="shared" si="2"/>
        <v>31665</v>
      </c>
      <c r="K87" s="80">
        <v>0</v>
      </c>
      <c r="L87" s="79">
        <f t="shared" si="3"/>
        <v>0</v>
      </c>
      <c r="M87" s="81">
        <v>0</v>
      </c>
      <c r="N87" s="82" t="b">
        <v>0</v>
      </c>
      <c r="O87" s="83">
        <v>-86</v>
      </c>
      <c r="P87" s="84" t="b">
        <f>ABS($L87)-$M87&lt;0</f>
        <v>0</v>
      </c>
    </row>
    <row r="88" spans="1:16" x14ac:dyDescent="0.25">
      <c r="A88" s="85">
        <v>87</v>
      </c>
      <c r="B88" s="86">
        <v>44693.483796257708</v>
      </c>
      <c r="C88" s="87" t="s">
        <v>19</v>
      </c>
      <c r="D88" s="88">
        <v>57467.940026174656</v>
      </c>
      <c r="E88" s="89">
        <v>12891.507905092565</v>
      </c>
      <c r="F88" s="90">
        <v>-315548.84449210123</v>
      </c>
      <c r="G88" s="91">
        <v>66962.713641439259</v>
      </c>
      <c r="H88" s="92">
        <v>11187</v>
      </c>
      <c r="I88" s="93">
        <v>-324977.11831615516</v>
      </c>
      <c r="J88" s="94">
        <f t="shared" si="2"/>
        <v>13489</v>
      </c>
      <c r="K88" s="95">
        <v>0</v>
      </c>
      <c r="L88" s="94">
        <f t="shared" si="3"/>
        <v>0</v>
      </c>
      <c r="M88" s="96">
        <v>0</v>
      </c>
      <c r="N88" s="97" t="b">
        <v>0</v>
      </c>
      <c r="O88" s="98">
        <v>-71</v>
      </c>
      <c r="P88" s="99" t="b">
        <f>ABS($L88)-$M88&lt;0</f>
        <v>0</v>
      </c>
    </row>
    <row r="89" spans="1:16" x14ac:dyDescent="0.25">
      <c r="A89" s="70">
        <v>88</v>
      </c>
      <c r="B89" s="71">
        <v>44693.483796257708</v>
      </c>
      <c r="C89" s="72" t="s">
        <v>21</v>
      </c>
      <c r="D89" s="73">
        <v>57467.940026174656</v>
      </c>
      <c r="E89" s="74">
        <v>12891.507905092565</v>
      </c>
      <c r="F89" s="75">
        <v>-315548.84449210123</v>
      </c>
      <c r="G89" s="76">
        <v>74177.481073078248</v>
      </c>
      <c r="H89" s="77">
        <v>11187</v>
      </c>
      <c r="I89" s="78">
        <v>-356447.89152410487</v>
      </c>
      <c r="J89" s="79">
        <f t="shared" si="2"/>
        <v>44214</v>
      </c>
      <c r="K89" s="80">
        <v>44500</v>
      </c>
      <c r="L89" s="79">
        <f t="shared" si="3"/>
        <v>286</v>
      </c>
      <c r="M89" s="81">
        <v>540</v>
      </c>
      <c r="N89" s="82" t="b">
        <v>1</v>
      </c>
      <c r="O89" s="83">
        <v>-66</v>
      </c>
      <c r="P89" s="84" t="b">
        <f>ABS($L89)-$M89&lt;0</f>
        <v>1</v>
      </c>
    </row>
    <row r="90" spans="1:16" x14ac:dyDescent="0.25">
      <c r="A90" s="85">
        <v>89</v>
      </c>
      <c r="B90" s="86">
        <v>44693.483796257708</v>
      </c>
      <c r="C90" s="87" t="s">
        <v>20</v>
      </c>
      <c r="D90" s="88">
        <v>57467.940026174656</v>
      </c>
      <c r="E90" s="89">
        <v>12891.507905092565</v>
      </c>
      <c r="F90" s="90">
        <v>-315548.84449210123</v>
      </c>
      <c r="G90" s="91">
        <v>69764.397321579861</v>
      </c>
      <c r="H90" s="92">
        <v>12050</v>
      </c>
      <c r="I90" s="93">
        <v>-335657.72548585641</v>
      </c>
      <c r="J90" s="94">
        <f t="shared" si="2"/>
        <v>23586</v>
      </c>
      <c r="K90" s="95">
        <v>26062</v>
      </c>
      <c r="L90" s="94">
        <f t="shared" si="3"/>
        <v>2476</v>
      </c>
      <c r="M90" s="96">
        <v>645</v>
      </c>
      <c r="N90" s="97" t="b">
        <v>1</v>
      </c>
      <c r="O90" s="98">
        <v>-72</v>
      </c>
      <c r="P90" s="99" t="b">
        <f>ABS($L90)-$M90&lt;0</f>
        <v>0</v>
      </c>
    </row>
    <row r="91" spans="1:16" x14ac:dyDescent="0.25">
      <c r="A91" s="70">
        <v>90</v>
      </c>
      <c r="B91" s="71">
        <v>44693.483796257708</v>
      </c>
      <c r="C91" s="72" t="s">
        <v>16</v>
      </c>
      <c r="D91" s="73">
        <v>57467.940026174656</v>
      </c>
      <c r="E91" s="74">
        <v>12891.507905092565</v>
      </c>
      <c r="F91" s="75">
        <v>-315548.84449210123</v>
      </c>
      <c r="G91" s="76">
        <v>29805.999043266896</v>
      </c>
      <c r="H91" s="77">
        <v>11187</v>
      </c>
      <c r="I91" s="78">
        <v>-330864.9970057765</v>
      </c>
      <c r="J91" s="79">
        <f t="shared" si="2"/>
        <v>31665</v>
      </c>
      <c r="K91" s="80">
        <v>0</v>
      </c>
      <c r="L91" s="79">
        <f t="shared" si="3"/>
        <v>0</v>
      </c>
      <c r="M91" s="81">
        <v>0</v>
      </c>
      <c r="N91" s="82" t="b">
        <v>0</v>
      </c>
      <c r="O91" s="83">
        <v>-86</v>
      </c>
      <c r="P91" s="84" t="b">
        <f>ABS($L91)-$M91&lt;0</f>
        <v>0</v>
      </c>
    </row>
    <row r="92" spans="1:16" x14ac:dyDescent="0.25">
      <c r="A92" s="85">
        <v>91</v>
      </c>
      <c r="B92" s="86">
        <v>44693.483796257708</v>
      </c>
      <c r="C92" s="87" t="s">
        <v>19</v>
      </c>
      <c r="D92" s="88">
        <v>57467.940026174656</v>
      </c>
      <c r="E92" s="89">
        <v>12891.507905092565</v>
      </c>
      <c r="F92" s="90">
        <v>-315548.84449210123</v>
      </c>
      <c r="G92" s="91">
        <v>66962.713641439259</v>
      </c>
      <c r="H92" s="92">
        <v>11187</v>
      </c>
      <c r="I92" s="93">
        <v>-324977.11831615516</v>
      </c>
      <c r="J92" s="94">
        <f t="shared" si="2"/>
        <v>13489</v>
      </c>
      <c r="K92" s="95">
        <v>15437</v>
      </c>
      <c r="L92" s="94">
        <f t="shared" si="3"/>
        <v>1948</v>
      </c>
      <c r="M92" s="96">
        <v>645</v>
      </c>
      <c r="N92" s="97" t="b">
        <v>1</v>
      </c>
      <c r="O92" s="98">
        <v>-71</v>
      </c>
      <c r="P92" s="99" t="b">
        <f>ABS($L92)-$M92&lt;0</f>
        <v>0</v>
      </c>
    </row>
    <row r="93" spans="1:16" x14ac:dyDescent="0.25">
      <c r="A93" s="70">
        <v>92</v>
      </c>
      <c r="B93" s="71">
        <v>44693.483796257708</v>
      </c>
      <c r="C93" s="72" t="s">
        <v>21</v>
      </c>
      <c r="D93" s="73">
        <v>57467.940026174656</v>
      </c>
      <c r="E93" s="74">
        <v>12891.507905092565</v>
      </c>
      <c r="F93" s="75">
        <v>-315548.84449210123</v>
      </c>
      <c r="G93" s="76">
        <v>74177.481073078248</v>
      </c>
      <c r="H93" s="77">
        <v>11187</v>
      </c>
      <c r="I93" s="78">
        <v>-356447.89152410487</v>
      </c>
      <c r="J93" s="79">
        <f t="shared" si="2"/>
        <v>44214</v>
      </c>
      <c r="K93" s="80">
        <v>44812</v>
      </c>
      <c r="L93" s="79">
        <f t="shared" si="3"/>
        <v>598</v>
      </c>
      <c r="M93" s="81">
        <v>840</v>
      </c>
      <c r="N93" s="82" t="b">
        <v>1</v>
      </c>
      <c r="O93" s="83">
        <v>-66</v>
      </c>
      <c r="P93" s="84" t="b">
        <f>ABS($L93)-$M93&lt;0</f>
        <v>1</v>
      </c>
    </row>
    <row r="94" spans="1:16" x14ac:dyDescent="0.25">
      <c r="A94" s="85">
        <v>93</v>
      </c>
      <c r="B94" s="86">
        <v>44693.483796257708</v>
      </c>
      <c r="C94" s="87" t="s">
        <v>20</v>
      </c>
      <c r="D94" s="88">
        <v>57467.940026174656</v>
      </c>
      <c r="E94" s="89">
        <v>12891.507905092565</v>
      </c>
      <c r="F94" s="90">
        <v>-315548.84449210123</v>
      </c>
      <c r="G94" s="91">
        <v>69764.397321579861</v>
      </c>
      <c r="H94" s="92">
        <v>12050</v>
      </c>
      <c r="I94" s="93">
        <v>-335657.72548585641</v>
      </c>
      <c r="J94" s="94">
        <f t="shared" si="2"/>
        <v>23586</v>
      </c>
      <c r="K94" s="95">
        <v>26062</v>
      </c>
      <c r="L94" s="94">
        <f t="shared" si="3"/>
        <v>2476</v>
      </c>
      <c r="M94" s="96">
        <v>615</v>
      </c>
      <c r="N94" s="97" t="b">
        <v>1</v>
      </c>
      <c r="O94" s="98">
        <v>-72</v>
      </c>
      <c r="P94" s="99" t="b">
        <f>ABS($L94)-$M94&lt;0</f>
        <v>0</v>
      </c>
    </row>
    <row r="95" spans="1:16" x14ac:dyDescent="0.25">
      <c r="A95" s="70">
        <v>94</v>
      </c>
      <c r="B95" s="71">
        <v>44693.483796257708</v>
      </c>
      <c r="C95" s="72" t="s">
        <v>16</v>
      </c>
      <c r="D95" s="73">
        <v>57467.940026174656</v>
      </c>
      <c r="E95" s="74">
        <v>12891.507905092565</v>
      </c>
      <c r="F95" s="75">
        <v>-315548.84449210123</v>
      </c>
      <c r="G95" s="76">
        <v>29805.999043266896</v>
      </c>
      <c r="H95" s="77">
        <v>11187</v>
      </c>
      <c r="I95" s="78">
        <v>-330864.9970057765</v>
      </c>
      <c r="J95" s="79">
        <f t="shared" si="2"/>
        <v>31665</v>
      </c>
      <c r="K95" s="80">
        <v>0</v>
      </c>
      <c r="L95" s="79">
        <f t="shared" si="3"/>
        <v>0</v>
      </c>
      <c r="M95" s="81">
        <v>0</v>
      </c>
      <c r="N95" s="82" t="b">
        <v>0</v>
      </c>
      <c r="O95" s="83">
        <v>-86</v>
      </c>
      <c r="P95" s="84" t="b">
        <f>ABS($L95)-$M95&lt;0</f>
        <v>0</v>
      </c>
    </row>
    <row r="96" spans="1:16" x14ac:dyDescent="0.25">
      <c r="A96" s="85">
        <v>95</v>
      </c>
      <c r="B96" s="86">
        <v>44693.483796257708</v>
      </c>
      <c r="C96" s="87" t="s">
        <v>19</v>
      </c>
      <c r="D96" s="88">
        <v>57467.940026174656</v>
      </c>
      <c r="E96" s="89">
        <v>12891.507905092565</v>
      </c>
      <c r="F96" s="90">
        <v>-315548.84449210123</v>
      </c>
      <c r="G96" s="91">
        <v>66962.713641439259</v>
      </c>
      <c r="H96" s="92">
        <v>11187</v>
      </c>
      <c r="I96" s="93">
        <v>-324977.11831615516</v>
      </c>
      <c r="J96" s="94">
        <f t="shared" si="2"/>
        <v>13489</v>
      </c>
      <c r="K96" s="95">
        <v>16187</v>
      </c>
      <c r="L96" s="94">
        <f t="shared" si="3"/>
        <v>2698</v>
      </c>
      <c r="M96" s="96">
        <v>645</v>
      </c>
      <c r="N96" s="97" t="b">
        <v>1</v>
      </c>
      <c r="O96" s="98">
        <v>-71</v>
      </c>
      <c r="P96" s="99" t="b">
        <f>ABS($L96)-$M96&lt;0</f>
        <v>0</v>
      </c>
    </row>
    <row r="97" spans="1:16" x14ac:dyDescent="0.25">
      <c r="A97" s="70">
        <v>96</v>
      </c>
      <c r="B97" s="71">
        <v>44693.483796257708</v>
      </c>
      <c r="C97" s="72" t="s">
        <v>21</v>
      </c>
      <c r="D97" s="73">
        <v>57467.940026174656</v>
      </c>
      <c r="E97" s="74">
        <v>12891.507905092565</v>
      </c>
      <c r="F97" s="75">
        <v>-315548.84449210123</v>
      </c>
      <c r="G97" s="76">
        <v>74177.481073078248</v>
      </c>
      <c r="H97" s="77">
        <v>11187</v>
      </c>
      <c r="I97" s="78">
        <v>-356447.89152410487</v>
      </c>
      <c r="J97" s="79">
        <f t="shared" si="2"/>
        <v>44214</v>
      </c>
      <c r="K97" s="80">
        <v>44500</v>
      </c>
      <c r="L97" s="79">
        <f t="shared" si="3"/>
        <v>286</v>
      </c>
      <c r="M97" s="81">
        <v>600</v>
      </c>
      <c r="N97" s="82" t="b">
        <v>1</v>
      </c>
      <c r="O97" s="83">
        <v>-66</v>
      </c>
      <c r="P97" s="84" t="b">
        <f>ABS($L97)-$M97&lt;0</f>
        <v>1</v>
      </c>
    </row>
    <row r="98" spans="1:16" x14ac:dyDescent="0.25">
      <c r="A98" s="85">
        <v>97</v>
      </c>
      <c r="B98" s="86">
        <v>44693.483796257708</v>
      </c>
      <c r="C98" s="87" t="s">
        <v>20</v>
      </c>
      <c r="D98" s="88">
        <v>57467.940026174656</v>
      </c>
      <c r="E98" s="89">
        <v>12891.507905092565</v>
      </c>
      <c r="F98" s="90">
        <v>-315548.84449210123</v>
      </c>
      <c r="G98" s="91">
        <v>69764.397321579861</v>
      </c>
      <c r="H98" s="92">
        <v>12050</v>
      </c>
      <c r="I98" s="93">
        <v>-335657.72548585641</v>
      </c>
      <c r="J98" s="94">
        <f t="shared" si="2"/>
        <v>23586</v>
      </c>
      <c r="K98" s="95">
        <v>26250</v>
      </c>
      <c r="L98" s="94">
        <f t="shared" si="3"/>
        <v>2664</v>
      </c>
      <c r="M98" s="96">
        <v>600</v>
      </c>
      <c r="N98" s="97" t="b">
        <v>1</v>
      </c>
      <c r="O98" s="98">
        <v>-72</v>
      </c>
      <c r="P98" s="99" t="b">
        <f>ABS($L98)-$M98&lt;0</f>
        <v>0</v>
      </c>
    </row>
    <row r="99" spans="1:16" x14ac:dyDescent="0.25">
      <c r="A99" s="70">
        <v>98</v>
      </c>
      <c r="B99" s="71">
        <v>44693.483796257708</v>
      </c>
      <c r="C99" s="72" t="s">
        <v>16</v>
      </c>
      <c r="D99" s="73">
        <v>57467.940026174656</v>
      </c>
      <c r="E99" s="74">
        <v>12891.507905092565</v>
      </c>
      <c r="F99" s="75">
        <v>-315548.84449210123</v>
      </c>
      <c r="G99" s="76">
        <v>29805.999043266896</v>
      </c>
      <c r="H99" s="77">
        <v>11187</v>
      </c>
      <c r="I99" s="78">
        <v>-330864.9970057765</v>
      </c>
      <c r="J99" s="79">
        <f t="shared" si="2"/>
        <v>31665</v>
      </c>
      <c r="K99" s="80">
        <v>0</v>
      </c>
      <c r="L99" s="79">
        <f t="shared" si="3"/>
        <v>0</v>
      </c>
      <c r="M99" s="81">
        <v>0</v>
      </c>
      <c r="N99" s="82" t="b">
        <v>0</v>
      </c>
      <c r="O99" s="83">
        <v>-86</v>
      </c>
      <c r="P99" s="84" t="b">
        <f>ABS($L99)-$M99&lt;0</f>
        <v>0</v>
      </c>
    </row>
    <row r="100" spans="1:16" x14ac:dyDescent="0.25">
      <c r="A100" s="85">
        <v>99</v>
      </c>
      <c r="B100" s="86">
        <v>44693.483796257708</v>
      </c>
      <c r="C100" s="87" t="s">
        <v>19</v>
      </c>
      <c r="D100" s="88">
        <v>57467.940026174656</v>
      </c>
      <c r="E100" s="89">
        <v>12891.507905092565</v>
      </c>
      <c r="F100" s="90">
        <v>-315548.84449210123</v>
      </c>
      <c r="G100" s="91">
        <v>66962.713641439259</v>
      </c>
      <c r="H100" s="92">
        <v>11187</v>
      </c>
      <c r="I100" s="93">
        <v>-324977.11831615516</v>
      </c>
      <c r="J100" s="94">
        <f t="shared" si="2"/>
        <v>13489</v>
      </c>
      <c r="K100" s="95">
        <v>16187</v>
      </c>
      <c r="L100" s="94">
        <f t="shared" si="3"/>
        <v>2698</v>
      </c>
      <c r="M100" s="96">
        <v>645</v>
      </c>
      <c r="N100" s="97" t="b">
        <v>1</v>
      </c>
      <c r="O100" s="98">
        <v>-71</v>
      </c>
      <c r="P100" s="99" t="b">
        <f>ABS($L100)-$M100&lt;0</f>
        <v>0</v>
      </c>
    </row>
    <row r="101" spans="1:16" x14ac:dyDescent="0.25">
      <c r="A101" s="70">
        <v>100</v>
      </c>
      <c r="B101" s="71">
        <v>44693.483796257708</v>
      </c>
      <c r="C101" s="72" t="s">
        <v>21</v>
      </c>
      <c r="D101" s="73">
        <v>57467.940026174656</v>
      </c>
      <c r="E101" s="74">
        <v>12891.507905092565</v>
      </c>
      <c r="F101" s="75">
        <v>-315548.84449210123</v>
      </c>
      <c r="G101" s="76">
        <v>74177.481073078248</v>
      </c>
      <c r="H101" s="77">
        <v>11187</v>
      </c>
      <c r="I101" s="78">
        <v>-356447.89152410487</v>
      </c>
      <c r="J101" s="79">
        <f t="shared" si="2"/>
        <v>44214</v>
      </c>
      <c r="K101" s="80">
        <v>44687</v>
      </c>
      <c r="L101" s="79">
        <f t="shared" si="3"/>
        <v>473</v>
      </c>
      <c r="M101" s="81">
        <v>585</v>
      </c>
      <c r="N101" s="82" t="b">
        <v>1</v>
      </c>
      <c r="O101" s="83">
        <v>-66</v>
      </c>
      <c r="P101" s="84" t="b">
        <f>ABS($L101)-$M101&lt;0</f>
        <v>1</v>
      </c>
    </row>
    <row r="102" spans="1:16" x14ac:dyDescent="0.25">
      <c r="A102" s="85">
        <v>101</v>
      </c>
      <c r="B102" s="86">
        <v>44693.483796257708</v>
      </c>
      <c r="C102" s="87" t="s">
        <v>20</v>
      </c>
      <c r="D102" s="88">
        <v>57467.940026174656</v>
      </c>
      <c r="E102" s="89">
        <v>12891.507905092565</v>
      </c>
      <c r="F102" s="90">
        <v>-315548.84449210123</v>
      </c>
      <c r="G102" s="91">
        <v>69764.397321579861</v>
      </c>
      <c r="H102" s="92">
        <v>12050</v>
      </c>
      <c r="I102" s="93">
        <v>-335657.72548585641</v>
      </c>
      <c r="J102" s="94">
        <f t="shared" si="2"/>
        <v>23586</v>
      </c>
      <c r="K102" s="95">
        <v>26375</v>
      </c>
      <c r="L102" s="94">
        <f t="shared" si="3"/>
        <v>2789</v>
      </c>
      <c r="M102" s="96">
        <v>585</v>
      </c>
      <c r="N102" s="97" t="b">
        <v>1</v>
      </c>
      <c r="O102" s="98">
        <v>-72</v>
      </c>
      <c r="P102" s="99" t="b">
        <f>ABS($L102)-$M102&lt;0</f>
        <v>0</v>
      </c>
    </row>
    <row r="103" spans="1:16" x14ac:dyDescent="0.25">
      <c r="A103" s="70">
        <v>102</v>
      </c>
      <c r="B103" s="71">
        <v>44693.483796257708</v>
      </c>
      <c r="C103" s="72" t="s">
        <v>16</v>
      </c>
      <c r="D103" s="73">
        <v>57467.940026174656</v>
      </c>
      <c r="E103" s="74">
        <v>12891.507905092565</v>
      </c>
      <c r="F103" s="75">
        <v>-315548.84449210123</v>
      </c>
      <c r="G103" s="76">
        <v>29805.999043266896</v>
      </c>
      <c r="H103" s="77">
        <v>11187</v>
      </c>
      <c r="I103" s="78">
        <v>-330864.9970057765</v>
      </c>
      <c r="J103" s="79">
        <f t="shared" si="2"/>
        <v>31665</v>
      </c>
      <c r="K103" s="80">
        <v>0</v>
      </c>
      <c r="L103" s="79">
        <f t="shared" si="3"/>
        <v>0</v>
      </c>
      <c r="M103" s="81">
        <v>0</v>
      </c>
      <c r="N103" s="82" t="b">
        <v>0</v>
      </c>
      <c r="O103" s="83">
        <v>-86</v>
      </c>
      <c r="P103" s="84" t="b">
        <f>ABS($L103)-$M103&lt;0</f>
        <v>0</v>
      </c>
    </row>
    <row r="104" spans="1:16" x14ac:dyDescent="0.25">
      <c r="A104" s="85">
        <v>103</v>
      </c>
      <c r="B104" s="86">
        <v>44693.483796257708</v>
      </c>
      <c r="C104" s="87" t="s">
        <v>19</v>
      </c>
      <c r="D104" s="88">
        <v>57467.940026174656</v>
      </c>
      <c r="E104" s="89">
        <v>12891.507905092565</v>
      </c>
      <c r="F104" s="90">
        <v>-315548.84449210123</v>
      </c>
      <c r="G104" s="91">
        <v>66962.713641439259</v>
      </c>
      <c r="H104" s="92">
        <v>11187</v>
      </c>
      <c r="I104" s="93">
        <v>-324977.11831615516</v>
      </c>
      <c r="J104" s="94">
        <f t="shared" si="2"/>
        <v>13489</v>
      </c>
      <c r="K104" s="95">
        <v>18000</v>
      </c>
      <c r="L104" s="94">
        <f t="shared" si="3"/>
        <v>4511</v>
      </c>
      <c r="M104" s="96">
        <v>705</v>
      </c>
      <c r="N104" s="97" t="b">
        <v>1</v>
      </c>
      <c r="O104" s="98">
        <v>-71</v>
      </c>
      <c r="P104" s="99" t="b">
        <f>ABS($L104)-$M104&lt;0</f>
        <v>0</v>
      </c>
    </row>
    <row r="105" spans="1:16" x14ac:dyDescent="0.25">
      <c r="A105" s="70">
        <v>104</v>
      </c>
      <c r="B105" s="71">
        <v>44693.483796257708</v>
      </c>
      <c r="C105" s="72" t="s">
        <v>21</v>
      </c>
      <c r="D105" s="73">
        <v>57467.940026174656</v>
      </c>
      <c r="E105" s="74">
        <v>12891.507905092565</v>
      </c>
      <c r="F105" s="75">
        <v>-315548.84449210123</v>
      </c>
      <c r="G105" s="76">
        <v>74177.481073078248</v>
      </c>
      <c r="H105" s="77">
        <v>11187</v>
      </c>
      <c r="I105" s="78">
        <v>-356447.89152410487</v>
      </c>
      <c r="J105" s="79">
        <f t="shared" si="2"/>
        <v>44214</v>
      </c>
      <c r="K105" s="80">
        <v>44687</v>
      </c>
      <c r="L105" s="79">
        <f t="shared" si="3"/>
        <v>473</v>
      </c>
      <c r="M105" s="81">
        <v>630</v>
      </c>
      <c r="N105" s="82" t="b">
        <v>1</v>
      </c>
      <c r="O105" s="83">
        <v>-66</v>
      </c>
      <c r="P105" s="84" t="b">
        <f>ABS($L105)-$M105&lt;0</f>
        <v>1</v>
      </c>
    </row>
    <row r="106" spans="1:16" x14ac:dyDescent="0.25">
      <c r="A106" s="85">
        <v>105</v>
      </c>
      <c r="B106" s="86">
        <v>44693.483796257708</v>
      </c>
      <c r="C106" s="87" t="s">
        <v>20</v>
      </c>
      <c r="D106" s="88">
        <v>57467.940026174656</v>
      </c>
      <c r="E106" s="89">
        <v>12891.507905092565</v>
      </c>
      <c r="F106" s="90">
        <v>-315548.84449210123</v>
      </c>
      <c r="G106" s="91">
        <v>69764.397321579861</v>
      </c>
      <c r="H106" s="92">
        <v>12050</v>
      </c>
      <c r="I106" s="93">
        <v>-335657.72548585641</v>
      </c>
      <c r="J106" s="94">
        <f t="shared" si="2"/>
        <v>23586</v>
      </c>
      <c r="K106" s="95">
        <v>26375</v>
      </c>
      <c r="L106" s="94">
        <f t="shared" si="3"/>
        <v>2789</v>
      </c>
      <c r="M106" s="96">
        <v>615</v>
      </c>
      <c r="N106" s="97" t="b">
        <v>1</v>
      </c>
      <c r="O106" s="98">
        <v>-72</v>
      </c>
      <c r="P106" s="99" t="b">
        <f>ABS($L106)-$M106&lt;0</f>
        <v>0</v>
      </c>
    </row>
    <row r="107" spans="1:16" x14ac:dyDescent="0.25">
      <c r="A107" s="70">
        <v>106</v>
      </c>
      <c r="B107" s="71">
        <v>44693.484165702153</v>
      </c>
      <c r="C107" s="72" t="s">
        <v>16</v>
      </c>
      <c r="D107" s="73">
        <v>61307.479999243355</v>
      </c>
      <c r="E107" s="74">
        <v>12701.251437208835</v>
      </c>
      <c r="F107" s="75">
        <v>-324703.91054824134</v>
      </c>
      <c r="G107" s="76">
        <v>29805.999043266896</v>
      </c>
      <c r="H107" s="77">
        <v>11187</v>
      </c>
      <c r="I107" s="78">
        <v>-330864.9970057765</v>
      </c>
      <c r="J107" s="79">
        <f t="shared" si="2"/>
        <v>32134</v>
      </c>
      <c r="K107" s="80">
        <v>33562</v>
      </c>
      <c r="L107" s="79">
        <f t="shared" si="3"/>
        <v>1428</v>
      </c>
      <c r="M107" s="81">
        <v>585</v>
      </c>
      <c r="N107" s="82" t="b">
        <v>1</v>
      </c>
      <c r="O107" s="83">
        <v>-81</v>
      </c>
      <c r="P107" s="84" t="b">
        <f>ABS($L107)-$M107&lt;0</f>
        <v>0</v>
      </c>
    </row>
    <row r="108" spans="1:16" x14ac:dyDescent="0.25">
      <c r="A108" s="85">
        <v>107</v>
      </c>
      <c r="B108" s="86">
        <v>44693.484165702153</v>
      </c>
      <c r="C108" s="87" t="s">
        <v>19</v>
      </c>
      <c r="D108" s="88">
        <v>61307.479999243355</v>
      </c>
      <c r="E108" s="89">
        <v>12701.251437208835</v>
      </c>
      <c r="F108" s="90">
        <v>-324703.91054824134</v>
      </c>
      <c r="G108" s="91">
        <v>66962.713641439259</v>
      </c>
      <c r="H108" s="92">
        <v>11187</v>
      </c>
      <c r="I108" s="93">
        <v>-324977.11831615516</v>
      </c>
      <c r="J108" s="94">
        <f t="shared" si="2"/>
        <v>5861</v>
      </c>
      <c r="K108" s="95">
        <v>6250</v>
      </c>
      <c r="L108" s="94">
        <f t="shared" si="3"/>
        <v>389</v>
      </c>
      <c r="M108" s="96">
        <v>690</v>
      </c>
      <c r="N108" s="97" t="b">
        <v>1</v>
      </c>
      <c r="O108" s="98">
        <v>-48</v>
      </c>
      <c r="P108" s="99" t="b">
        <f>ABS($L108)-$M108&lt;0</f>
        <v>1</v>
      </c>
    </row>
    <row r="109" spans="1:16" x14ac:dyDescent="0.25">
      <c r="A109" s="70">
        <v>108</v>
      </c>
      <c r="B109" s="71">
        <v>44693.484165702153</v>
      </c>
      <c r="C109" s="72" t="s">
        <v>21</v>
      </c>
      <c r="D109" s="73">
        <v>61307.479999243355</v>
      </c>
      <c r="E109" s="74">
        <v>12701.251437208835</v>
      </c>
      <c r="F109" s="75">
        <v>-324703.91054824134</v>
      </c>
      <c r="G109" s="76">
        <v>74177.481073078248</v>
      </c>
      <c r="H109" s="77">
        <v>11187</v>
      </c>
      <c r="I109" s="78">
        <v>-356447.89152410487</v>
      </c>
      <c r="J109" s="79">
        <f t="shared" si="2"/>
        <v>34287</v>
      </c>
      <c r="K109" s="80">
        <v>36000</v>
      </c>
      <c r="L109" s="79">
        <f t="shared" si="3"/>
        <v>1713</v>
      </c>
      <c r="M109" s="81">
        <v>525</v>
      </c>
      <c r="N109" s="82" t="b">
        <v>1</v>
      </c>
      <c r="O109" s="83">
        <v>-73</v>
      </c>
      <c r="P109" s="84" t="b">
        <f>ABS($L109)-$M109&lt;0</f>
        <v>0</v>
      </c>
    </row>
    <row r="110" spans="1:16" x14ac:dyDescent="0.25">
      <c r="A110" s="85">
        <v>109</v>
      </c>
      <c r="B110" s="86">
        <v>44693.484165702153</v>
      </c>
      <c r="C110" s="87" t="s">
        <v>20</v>
      </c>
      <c r="D110" s="88">
        <v>61307.479999243355</v>
      </c>
      <c r="E110" s="89">
        <v>12701.251437208835</v>
      </c>
      <c r="F110" s="90">
        <v>-324703.91054824134</v>
      </c>
      <c r="G110" s="91">
        <v>69764.397321579861</v>
      </c>
      <c r="H110" s="92">
        <v>12050</v>
      </c>
      <c r="I110" s="93">
        <v>-335657.72548585641</v>
      </c>
      <c r="J110" s="94">
        <f t="shared" si="2"/>
        <v>13854</v>
      </c>
      <c r="K110" s="95">
        <v>21000</v>
      </c>
      <c r="L110" s="94">
        <f t="shared" si="3"/>
        <v>7146</v>
      </c>
      <c r="M110" s="96">
        <v>630</v>
      </c>
      <c r="N110" s="97" t="b">
        <v>1</v>
      </c>
      <c r="O110" s="98">
        <v>-73</v>
      </c>
      <c r="P110" s="99" t="b">
        <f>ABS($L110)-$M110&lt;0</f>
        <v>0</v>
      </c>
    </row>
    <row r="111" spans="1:16" x14ac:dyDescent="0.25">
      <c r="A111" s="70">
        <v>110</v>
      </c>
      <c r="B111" s="71">
        <v>44693.484165702153</v>
      </c>
      <c r="C111" s="72" t="s">
        <v>16</v>
      </c>
      <c r="D111" s="73">
        <v>61307.479999243355</v>
      </c>
      <c r="E111" s="74">
        <v>12701.251437208835</v>
      </c>
      <c r="F111" s="75">
        <v>-324703.91054824134</v>
      </c>
      <c r="G111" s="76">
        <v>29805.999043266896</v>
      </c>
      <c r="H111" s="77">
        <v>11187</v>
      </c>
      <c r="I111" s="78">
        <v>-330864.9970057765</v>
      </c>
      <c r="J111" s="79">
        <f t="shared" si="2"/>
        <v>32134</v>
      </c>
      <c r="K111" s="80">
        <v>33562</v>
      </c>
      <c r="L111" s="79">
        <f t="shared" si="3"/>
        <v>1428</v>
      </c>
      <c r="M111" s="81">
        <v>555</v>
      </c>
      <c r="N111" s="82" t="b">
        <v>1</v>
      </c>
      <c r="O111" s="83">
        <v>-81</v>
      </c>
      <c r="P111" s="84" t="b">
        <f>ABS($L111)-$M111&lt;0</f>
        <v>0</v>
      </c>
    </row>
    <row r="112" spans="1:16" x14ac:dyDescent="0.25">
      <c r="A112" s="85">
        <v>111</v>
      </c>
      <c r="B112" s="86">
        <v>44693.484165702153</v>
      </c>
      <c r="C112" s="87" t="s">
        <v>19</v>
      </c>
      <c r="D112" s="88">
        <v>61307.479999243355</v>
      </c>
      <c r="E112" s="89">
        <v>12701.251437208835</v>
      </c>
      <c r="F112" s="90">
        <v>-324703.91054824134</v>
      </c>
      <c r="G112" s="91">
        <v>66962.713641439259</v>
      </c>
      <c r="H112" s="92">
        <v>11187</v>
      </c>
      <c r="I112" s="93">
        <v>-324977.11831615516</v>
      </c>
      <c r="J112" s="94">
        <f t="shared" si="2"/>
        <v>5861</v>
      </c>
      <c r="K112" s="95">
        <v>5812</v>
      </c>
      <c r="L112" s="94">
        <f t="shared" si="3"/>
        <v>-49</v>
      </c>
      <c r="M112" s="96">
        <v>570</v>
      </c>
      <c r="N112" s="97" t="b">
        <v>1</v>
      </c>
      <c r="O112" s="98">
        <v>-48</v>
      </c>
      <c r="P112" s="99" t="b">
        <f>ABS($L112)-$M112&lt;0</f>
        <v>1</v>
      </c>
    </row>
    <row r="113" spans="1:16" x14ac:dyDescent="0.25">
      <c r="A113" s="70">
        <v>112</v>
      </c>
      <c r="B113" s="71">
        <v>44693.484165702153</v>
      </c>
      <c r="C113" s="72" t="s">
        <v>21</v>
      </c>
      <c r="D113" s="73">
        <v>61307.479999243355</v>
      </c>
      <c r="E113" s="74">
        <v>12701.251437208835</v>
      </c>
      <c r="F113" s="75">
        <v>-324703.91054824134</v>
      </c>
      <c r="G113" s="76">
        <v>74177.481073078248</v>
      </c>
      <c r="H113" s="77">
        <v>11187</v>
      </c>
      <c r="I113" s="78">
        <v>-356447.89152410487</v>
      </c>
      <c r="J113" s="79">
        <f t="shared" si="2"/>
        <v>34287</v>
      </c>
      <c r="K113" s="80">
        <v>35250</v>
      </c>
      <c r="L113" s="79">
        <f t="shared" si="3"/>
        <v>963</v>
      </c>
      <c r="M113" s="81">
        <v>540</v>
      </c>
      <c r="N113" s="82" t="b">
        <v>1</v>
      </c>
      <c r="O113" s="83">
        <v>-73</v>
      </c>
      <c r="P113" s="84" t="b">
        <f>ABS($L113)-$M113&lt;0</f>
        <v>0</v>
      </c>
    </row>
    <row r="114" spans="1:16" x14ac:dyDescent="0.25">
      <c r="A114" s="85">
        <v>113</v>
      </c>
      <c r="B114" s="86">
        <v>44693.484165702153</v>
      </c>
      <c r="C114" s="87" t="s">
        <v>20</v>
      </c>
      <c r="D114" s="88">
        <v>61307.479999243355</v>
      </c>
      <c r="E114" s="89">
        <v>12701.251437208835</v>
      </c>
      <c r="F114" s="90">
        <v>-324703.91054824134</v>
      </c>
      <c r="G114" s="91">
        <v>69764.397321579861</v>
      </c>
      <c r="H114" s="92">
        <v>12050</v>
      </c>
      <c r="I114" s="93">
        <v>-335657.72548585641</v>
      </c>
      <c r="J114" s="94">
        <f t="shared" si="2"/>
        <v>13854</v>
      </c>
      <c r="K114" s="95">
        <v>18000</v>
      </c>
      <c r="L114" s="94">
        <f t="shared" si="3"/>
        <v>4146</v>
      </c>
      <c r="M114" s="96">
        <v>1695</v>
      </c>
      <c r="N114" s="97" t="b">
        <v>1</v>
      </c>
      <c r="O114" s="98">
        <v>-73</v>
      </c>
      <c r="P114" s="99" t="b">
        <f>ABS($L114)-$M114&lt;0</f>
        <v>0</v>
      </c>
    </row>
    <row r="115" spans="1:16" x14ac:dyDescent="0.25">
      <c r="A115" s="70">
        <v>114</v>
      </c>
      <c r="B115" s="71">
        <v>44693.484165702153</v>
      </c>
      <c r="C115" s="72" t="s">
        <v>16</v>
      </c>
      <c r="D115" s="73">
        <v>61307.479999243355</v>
      </c>
      <c r="E115" s="74">
        <v>12701.251437208835</v>
      </c>
      <c r="F115" s="75">
        <v>-324703.91054824134</v>
      </c>
      <c r="G115" s="76">
        <v>29805.999043266896</v>
      </c>
      <c r="H115" s="77">
        <v>11187</v>
      </c>
      <c r="I115" s="78">
        <v>-330864.9970057765</v>
      </c>
      <c r="J115" s="79">
        <f t="shared" si="2"/>
        <v>32134</v>
      </c>
      <c r="K115" s="80">
        <v>33250</v>
      </c>
      <c r="L115" s="79">
        <f t="shared" si="3"/>
        <v>1116</v>
      </c>
      <c r="M115" s="81">
        <v>585</v>
      </c>
      <c r="N115" s="82" t="b">
        <v>1</v>
      </c>
      <c r="O115" s="83">
        <v>-81</v>
      </c>
      <c r="P115" s="84" t="b">
        <f>ABS($L115)-$M115&lt;0</f>
        <v>0</v>
      </c>
    </row>
    <row r="116" spans="1:16" x14ac:dyDescent="0.25">
      <c r="A116" s="85">
        <v>115</v>
      </c>
      <c r="B116" s="86">
        <v>44693.484165702153</v>
      </c>
      <c r="C116" s="87" t="s">
        <v>19</v>
      </c>
      <c r="D116" s="88">
        <v>61307.479999243355</v>
      </c>
      <c r="E116" s="89">
        <v>12701.251437208835</v>
      </c>
      <c r="F116" s="90">
        <v>-324703.91054824134</v>
      </c>
      <c r="G116" s="91">
        <v>66962.713641439259</v>
      </c>
      <c r="H116" s="92">
        <v>11187</v>
      </c>
      <c r="I116" s="93">
        <v>-324977.11831615516</v>
      </c>
      <c r="J116" s="94">
        <f t="shared" si="2"/>
        <v>5861</v>
      </c>
      <c r="K116" s="95">
        <v>6000</v>
      </c>
      <c r="L116" s="94">
        <f t="shared" si="3"/>
        <v>139</v>
      </c>
      <c r="M116" s="96">
        <v>720</v>
      </c>
      <c r="N116" s="97" t="b">
        <v>1</v>
      </c>
      <c r="O116" s="98">
        <v>-48</v>
      </c>
      <c r="P116" s="99" t="b">
        <f>ABS($L116)-$M116&lt;0</f>
        <v>1</v>
      </c>
    </row>
    <row r="117" spans="1:16" x14ac:dyDescent="0.25">
      <c r="A117" s="70">
        <v>116</v>
      </c>
      <c r="B117" s="71">
        <v>44693.484165702153</v>
      </c>
      <c r="C117" s="72" t="s">
        <v>21</v>
      </c>
      <c r="D117" s="73">
        <v>61307.479999243355</v>
      </c>
      <c r="E117" s="74">
        <v>12701.251437208835</v>
      </c>
      <c r="F117" s="75">
        <v>-324703.91054824134</v>
      </c>
      <c r="G117" s="76">
        <v>74177.481073078248</v>
      </c>
      <c r="H117" s="77">
        <v>11187</v>
      </c>
      <c r="I117" s="78">
        <v>-356447.89152410487</v>
      </c>
      <c r="J117" s="79">
        <f t="shared" si="2"/>
        <v>34287</v>
      </c>
      <c r="K117" s="80">
        <v>36125</v>
      </c>
      <c r="L117" s="79">
        <f t="shared" si="3"/>
        <v>1838</v>
      </c>
      <c r="M117" s="81">
        <v>510</v>
      </c>
      <c r="N117" s="82" t="b">
        <v>1</v>
      </c>
      <c r="O117" s="83">
        <v>-73</v>
      </c>
      <c r="P117" s="84" t="b">
        <f>ABS($L117)-$M117&lt;0</f>
        <v>0</v>
      </c>
    </row>
    <row r="118" spans="1:16" x14ac:dyDescent="0.25">
      <c r="A118" s="85">
        <v>117</v>
      </c>
      <c r="B118" s="86">
        <v>44693.484165702153</v>
      </c>
      <c r="C118" s="87" t="s">
        <v>20</v>
      </c>
      <c r="D118" s="88">
        <v>61307.479999243355</v>
      </c>
      <c r="E118" s="89">
        <v>12701.251437208835</v>
      </c>
      <c r="F118" s="90">
        <v>-324703.91054824134</v>
      </c>
      <c r="G118" s="91">
        <v>69764.397321579861</v>
      </c>
      <c r="H118" s="92">
        <v>12050</v>
      </c>
      <c r="I118" s="93">
        <v>-335657.72548585641</v>
      </c>
      <c r="J118" s="94">
        <f t="shared" si="2"/>
        <v>13854</v>
      </c>
      <c r="K118" s="95">
        <v>15875</v>
      </c>
      <c r="L118" s="94">
        <f t="shared" si="3"/>
        <v>2021</v>
      </c>
      <c r="M118" s="96">
        <v>660</v>
      </c>
      <c r="N118" s="97" t="b">
        <v>1</v>
      </c>
      <c r="O118" s="98">
        <v>-73</v>
      </c>
      <c r="P118" s="99" t="b">
        <f>ABS($L118)-$M118&lt;0</f>
        <v>0</v>
      </c>
    </row>
    <row r="119" spans="1:16" x14ac:dyDescent="0.25">
      <c r="A119" s="70">
        <v>118</v>
      </c>
      <c r="B119" s="71">
        <v>44693.484165702153</v>
      </c>
      <c r="C119" s="72" t="s">
        <v>16</v>
      </c>
      <c r="D119" s="73">
        <v>61307.479999243355</v>
      </c>
      <c r="E119" s="74">
        <v>12701.251437208835</v>
      </c>
      <c r="F119" s="75">
        <v>-324703.91054824134</v>
      </c>
      <c r="G119" s="76">
        <v>29805.999043266896</v>
      </c>
      <c r="H119" s="77">
        <v>11187</v>
      </c>
      <c r="I119" s="78">
        <v>-330864.9970057765</v>
      </c>
      <c r="J119" s="79">
        <f t="shared" si="2"/>
        <v>32134</v>
      </c>
      <c r="K119" s="80">
        <v>35375</v>
      </c>
      <c r="L119" s="79">
        <f t="shared" si="3"/>
        <v>3241</v>
      </c>
      <c r="M119" s="81">
        <v>630</v>
      </c>
      <c r="N119" s="82" t="b">
        <v>1</v>
      </c>
      <c r="O119" s="83">
        <v>-81</v>
      </c>
      <c r="P119" s="84" t="b">
        <f>ABS($L119)-$M119&lt;0</f>
        <v>0</v>
      </c>
    </row>
    <row r="120" spans="1:16" x14ac:dyDescent="0.25">
      <c r="A120" s="85">
        <v>119</v>
      </c>
      <c r="B120" s="86">
        <v>44693.484165702153</v>
      </c>
      <c r="C120" s="87" t="s">
        <v>19</v>
      </c>
      <c r="D120" s="88">
        <v>61307.479999243355</v>
      </c>
      <c r="E120" s="89">
        <v>12701.251437208835</v>
      </c>
      <c r="F120" s="90">
        <v>-324703.91054824134</v>
      </c>
      <c r="G120" s="91">
        <v>66962.713641439259</v>
      </c>
      <c r="H120" s="92">
        <v>11187</v>
      </c>
      <c r="I120" s="93">
        <v>-324977.11831615516</v>
      </c>
      <c r="J120" s="94">
        <f t="shared" si="2"/>
        <v>5861</v>
      </c>
      <c r="K120" s="95">
        <v>5375</v>
      </c>
      <c r="L120" s="94">
        <f t="shared" si="3"/>
        <v>-486</v>
      </c>
      <c r="M120" s="96">
        <v>525</v>
      </c>
      <c r="N120" s="97" t="b">
        <v>1</v>
      </c>
      <c r="O120" s="98">
        <v>-48</v>
      </c>
      <c r="P120" s="99" t="b">
        <f>ABS($L120)-$M120&lt;0</f>
        <v>1</v>
      </c>
    </row>
    <row r="121" spans="1:16" x14ac:dyDescent="0.25">
      <c r="A121" s="70">
        <v>120</v>
      </c>
      <c r="B121" s="71">
        <v>44693.484165702153</v>
      </c>
      <c r="C121" s="72" t="s">
        <v>21</v>
      </c>
      <c r="D121" s="73">
        <v>61307.479999243355</v>
      </c>
      <c r="E121" s="74">
        <v>12701.251437208835</v>
      </c>
      <c r="F121" s="75">
        <v>-324703.91054824134</v>
      </c>
      <c r="G121" s="76">
        <v>74177.481073078248</v>
      </c>
      <c r="H121" s="77">
        <v>11187</v>
      </c>
      <c r="I121" s="78">
        <v>-356447.89152410487</v>
      </c>
      <c r="J121" s="79">
        <f t="shared" si="2"/>
        <v>34287</v>
      </c>
      <c r="K121" s="80">
        <v>36000</v>
      </c>
      <c r="L121" s="79">
        <f t="shared" si="3"/>
        <v>1713</v>
      </c>
      <c r="M121" s="81">
        <v>690</v>
      </c>
      <c r="N121" s="82" t="b">
        <v>1</v>
      </c>
      <c r="O121" s="83">
        <v>-73</v>
      </c>
      <c r="P121" s="84" t="b">
        <f>ABS($L121)-$M121&lt;0</f>
        <v>0</v>
      </c>
    </row>
    <row r="122" spans="1:16" x14ac:dyDescent="0.25">
      <c r="A122" s="85">
        <v>121</v>
      </c>
      <c r="B122" s="86">
        <v>44693.484165702153</v>
      </c>
      <c r="C122" s="87" t="s">
        <v>20</v>
      </c>
      <c r="D122" s="88">
        <v>61307.479999243355</v>
      </c>
      <c r="E122" s="89">
        <v>12701.251437208835</v>
      </c>
      <c r="F122" s="90">
        <v>-324703.91054824134</v>
      </c>
      <c r="G122" s="91">
        <v>69764.397321579861</v>
      </c>
      <c r="H122" s="92">
        <v>12050</v>
      </c>
      <c r="I122" s="93">
        <v>-335657.72548585641</v>
      </c>
      <c r="J122" s="94">
        <f t="shared" si="2"/>
        <v>13854</v>
      </c>
      <c r="K122" s="95">
        <v>15437</v>
      </c>
      <c r="L122" s="94">
        <f t="shared" si="3"/>
        <v>1583</v>
      </c>
      <c r="M122" s="96">
        <v>915</v>
      </c>
      <c r="N122" s="97" t="b">
        <v>1</v>
      </c>
      <c r="O122" s="98">
        <v>-73</v>
      </c>
      <c r="P122" s="99" t="b">
        <f>ABS($L122)-$M122&lt;0</f>
        <v>0</v>
      </c>
    </row>
    <row r="123" spans="1:16" x14ac:dyDescent="0.25">
      <c r="A123" s="70">
        <v>122</v>
      </c>
      <c r="B123" s="71">
        <v>44693.484165702153</v>
      </c>
      <c r="C123" s="72" t="s">
        <v>16</v>
      </c>
      <c r="D123" s="73">
        <v>61307.479999243355</v>
      </c>
      <c r="E123" s="74">
        <v>12701.251437208835</v>
      </c>
      <c r="F123" s="75">
        <v>-324703.91054824134</v>
      </c>
      <c r="G123" s="76">
        <v>29805.999043266896</v>
      </c>
      <c r="H123" s="77">
        <v>11187</v>
      </c>
      <c r="I123" s="78">
        <v>-330864.9970057765</v>
      </c>
      <c r="J123" s="79">
        <f t="shared" si="2"/>
        <v>32134</v>
      </c>
      <c r="K123" s="80">
        <v>35250</v>
      </c>
      <c r="L123" s="79">
        <f t="shared" si="3"/>
        <v>3116</v>
      </c>
      <c r="M123" s="81">
        <v>615</v>
      </c>
      <c r="N123" s="82" t="b">
        <v>1</v>
      </c>
      <c r="O123" s="83">
        <v>-81</v>
      </c>
      <c r="P123" s="84" t="b">
        <f>ABS($L123)-$M123&lt;0</f>
        <v>0</v>
      </c>
    </row>
    <row r="124" spans="1:16" x14ac:dyDescent="0.25">
      <c r="A124" s="85">
        <v>123</v>
      </c>
      <c r="B124" s="86">
        <v>44693.484165702153</v>
      </c>
      <c r="C124" s="87" t="s">
        <v>19</v>
      </c>
      <c r="D124" s="88">
        <v>61307.479999243355</v>
      </c>
      <c r="E124" s="89">
        <v>12701.251437208835</v>
      </c>
      <c r="F124" s="90">
        <v>-324703.91054824134</v>
      </c>
      <c r="G124" s="91">
        <v>66962.713641439259</v>
      </c>
      <c r="H124" s="92">
        <v>11187</v>
      </c>
      <c r="I124" s="93">
        <v>-324977.11831615516</v>
      </c>
      <c r="J124" s="94">
        <f t="shared" si="2"/>
        <v>5861</v>
      </c>
      <c r="K124" s="95">
        <v>5687</v>
      </c>
      <c r="L124" s="94">
        <f t="shared" si="3"/>
        <v>-174</v>
      </c>
      <c r="M124" s="96">
        <v>690</v>
      </c>
      <c r="N124" s="97" t="b">
        <v>1</v>
      </c>
      <c r="O124" s="98">
        <v>-48</v>
      </c>
      <c r="P124" s="99" t="b">
        <f>ABS($L124)-$M124&lt;0</f>
        <v>1</v>
      </c>
    </row>
    <row r="125" spans="1:16" x14ac:dyDescent="0.25">
      <c r="A125" s="70">
        <v>124</v>
      </c>
      <c r="B125" s="71">
        <v>44693.484165702153</v>
      </c>
      <c r="C125" s="72" t="s">
        <v>21</v>
      </c>
      <c r="D125" s="73">
        <v>61307.479999243355</v>
      </c>
      <c r="E125" s="74">
        <v>12701.251437208835</v>
      </c>
      <c r="F125" s="75">
        <v>-324703.91054824134</v>
      </c>
      <c r="G125" s="76">
        <v>74177.481073078248</v>
      </c>
      <c r="H125" s="77">
        <v>11187</v>
      </c>
      <c r="I125" s="78">
        <v>-356447.89152410487</v>
      </c>
      <c r="J125" s="79">
        <f t="shared" si="2"/>
        <v>34287</v>
      </c>
      <c r="K125" s="80">
        <v>36250</v>
      </c>
      <c r="L125" s="79">
        <f t="shared" si="3"/>
        <v>1963</v>
      </c>
      <c r="M125" s="81">
        <v>690</v>
      </c>
      <c r="N125" s="82" t="b">
        <v>1</v>
      </c>
      <c r="O125" s="83">
        <v>-73</v>
      </c>
      <c r="P125" s="84" t="b">
        <f>ABS($L125)-$M125&lt;0</f>
        <v>0</v>
      </c>
    </row>
    <row r="126" spans="1:16" x14ac:dyDescent="0.25">
      <c r="A126" s="85">
        <v>125</v>
      </c>
      <c r="B126" s="86">
        <v>44693.484165702153</v>
      </c>
      <c r="C126" s="87" t="s">
        <v>20</v>
      </c>
      <c r="D126" s="88">
        <v>61307.479999243355</v>
      </c>
      <c r="E126" s="89">
        <v>12701.251437208835</v>
      </c>
      <c r="F126" s="90">
        <v>-324703.91054824134</v>
      </c>
      <c r="G126" s="91">
        <v>69764.397321579861</v>
      </c>
      <c r="H126" s="92">
        <v>12050</v>
      </c>
      <c r="I126" s="93">
        <v>-335657.72548585641</v>
      </c>
      <c r="J126" s="94">
        <f t="shared" si="2"/>
        <v>13854</v>
      </c>
      <c r="K126" s="95">
        <v>15000</v>
      </c>
      <c r="L126" s="94">
        <f t="shared" si="3"/>
        <v>1146</v>
      </c>
      <c r="M126" s="96">
        <v>465</v>
      </c>
      <c r="N126" s="97" t="b">
        <v>1</v>
      </c>
      <c r="O126" s="98">
        <v>-73</v>
      </c>
      <c r="P126" s="99" t="b">
        <f>ABS($L126)-$M126&lt;0</f>
        <v>0</v>
      </c>
    </row>
    <row r="127" spans="1:16" x14ac:dyDescent="0.25">
      <c r="A127" s="70">
        <v>126</v>
      </c>
      <c r="B127" s="71">
        <v>44693.484815432101</v>
      </c>
      <c r="C127" s="72" t="s">
        <v>16</v>
      </c>
      <c r="D127" s="73">
        <v>68633.87498796724</v>
      </c>
      <c r="E127" s="74">
        <v>12706.019645536906</v>
      </c>
      <c r="F127" s="75">
        <v>-330735.76206932834</v>
      </c>
      <c r="G127" s="76">
        <v>29805.999043266896</v>
      </c>
      <c r="H127" s="77">
        <v>11187</v>
      </c>
      <c r="I127" s="78">
        <v>-330864.9970057765</v>
      </c>
      <c r="J127" s="79">
        <f t="shared" si="2"/>
        <v>38858</v>
      </c>
      <c r="K127" s="80">
        <v>0</v>
      </c>
      <c r="L127" s="79">
        <f t="shared" si="3"/>
        <v>0</v>
      </c>
      <c r="M127" s="81">
        <v>0</v>
      </c>
      <c r="N127" s="82" t="b">
        <v>0</v>
      </c>
      <c r="O127" s="83">
        <v>-92</v>
      </c>
      <c r="P127" s="84" t="b">
        <f>ABS($L127)-$M127&lt;0</f>
        <v>0</v>
      </c>
    </row>
    <row r="128" spans="1:16" x14ac:dyDescent="0.25">
      <c r="A128" s="85">
        <v>127</v>
      </c>
      <c r="B128" s="86">
        <v>44693.484815432101</v>
      </c>
      <c r="C128" s="87" t="s">
        <v>19</v>
      </c>
      <c r="D128" s="88">
        <v>68633.87498796724</v>
      </c>
      <c r="E128" s="89">
        <v>12706.019645536906</v>
      </c>
      <c r="F128" s="90">
        <v>-330735.76206932834</v>
      </c>
      <c r="G128" s="91">
        <v>66962.713641439259</v>
      </c>
      <c r="H128" s="92">
        <v>11187</v>
      </c>
      <c r="I128" s="93">
        <v>-324977.11831615516</v>
      </c>
      <c r="J128" s="94">
        <f t="shared" si="2"/>
        <v>6186</v>
      </c>
      <c r="K128" s="95">
        <v>9562</v>
      </c>
      <c r="L128" s="94">
        <f t="shared" si="3"/>
        <v>3376</v>
      </c>
      <c r="M128" s="96">
        <v>720</v>
      </c>
      <c r="N128" s="97" t="b">
        <v>1</v>
      </c>
      <c r="O128" s="98">
        <v>-64</v>
      </c>
      <c r="P128" s="99" t="b">
        <f>ABS($L128)-$M128&lt;0</f>
        <v>0</v>
      </c>
    </row>
    <row r="129" spans="1:16" x14ac:dyDescent="0.25">
      <c r="A129" s="70">
        <v>128</v>
      </c>
      <c r="B129" s="71">
        <v>44693.484815432101</v>
      </c>
      <c r="C129" s="72" t="s">
        <v>21</v>
      </c>
      <c r="D129" s="73">
        <v>68633.87498796724</v>
      </c>
      <c r="E129" s="74">
        <v>12706.019645536906</v>
      </c>
      <c r="F129" s="75">
        <v>-330735.76206932834</v>
      </c>
      <c r="G129" s="76">
        <v>74177.481073078248</v>
      </c>
      <c r="H129" s="77">
        <v>11187</v>
      </c>
      <c r="I129" s="78">
        <v>-356447.89152410487</v>
      </c>
      <c r="J129" s="79">
        <f t="shared" si="2"/>
        <v>26347</v>
      </c>
      <c r="K129" s="80">
        <v>0</v>
      </c>
      <c r="L129" s="79">
        <f t="shared" si="3"/>
        <v>0</v>
      </c>
      <c r="M129" s="81">
        <v>0</v>
      </c>
      <c r="N129" s="82" t="b">
        <v>0</v>
      </c>
      <c r="O129" s="83">
        <v>-87</v>
      </c>
      <c r="P129" s="84" t="b">
        <f>ABS($L129)-$M129&lt;0</f>
        <v>0</v>
      </c>
    </row>
    <row r="130" spans="1:16" x14ac:dyDescent="0.25">
      <c r="A130" s="85">
        <v>129</v>
      </c>
      <c r="B130" s="86">
        <v>44693.484815432101</v>
      </c>
      <c r="C130" s="87" t="s">
        <v>20</v>
      </c>
      <c r="D130" s="88">
        <v>68633.87498796724</v>
      </c>
      <c r="E130" s="89">
        <v>12706.019645536906</v>
      </c>
      <c r="F130" s="90">
        <v>-330735.76206932834</v>
      </c>
      <c r="G130" s="91">
        <v>69764.397321579861</v>
      </c>
      <c r="H130" s="92">
        <v>12050</v>
      </c>
      <c r="I130" s="93">
        <v>-335657.72548585641</v>
      </c>
      <c r="J130" s="94">
        <f t="shared" ref="J130:J193" si="4">ROUND(SQRT((G130-D130)^2+(H130-E130)^2+(I130-F130)^2),0)</f>
        <v>5093</v>
      </c>
      <c r="K130" s="95">
        <v>14062</v>
      </c>
      <c r="L130" s="94">
        <f t="shared" ref="L130:L193" si="5">ROUND(IF(N130,K130-J130,0),1)</f>
        <v>8969</v>
      </c>
      <c r="M130" s="96">
        <v>750</v>
      </c>
      <c r="N130" s="97" t="b">
        <v>1</v>
      </c>
      <c r="O130" s="98">
        <v>-69</v>
      </c>
      <c r="P130" s="99" t="b">
        <f>ABS($L130)-$M130&lt;0</f>
        <v>0</v>
      </c>
    </row>
    <row r="131" spans="1:16" x14ac:dyDescent="0.25">
      <c r="A131" s="70">
        <v>130</v>
      </c>
      <c r="B131" s="71">
        <v>44693.484815432101</v>
      </c>
      <c r="C131" s="72" t="s">
        <v>16</v>
      </c>
      <c r="D131" s="73">
        <v>68633.87498796724</v>
      </c>
      <c r="E131" s="74">
        <v>12706.019645536906</v>
      </c>
      <c r="F131" s="75">
        <v>-330735.76206932834</v>
      </c>
      <c r="G131" s="76">
        <v>29805.999043266896</v>
      </c>
      <c r="H131" s="77">
        <v>11187</v>
      </c>
      <c r="I131" s="78">
        <v>-330864.9970057765</v>
      </c>
      <c r="J131" s="79">
        <f t="shared" si="4"/>
        <v>38858</v>
      </c>
      <c r="K131" s="80">
        <v>0</v>
      </c>
      <c r="L131" s="79">
        <f t="shared" si="5"/>
        <v>0</v>
      </c>
      <c r="M131" s="81">
        <v>0</v>
      </c>
      <c r="N131" s="82" t="b">
        <v>0</v>
      </c>
      <c r="O131" s="83">
        <v>-92</v>
      </c>
      <c r="P131" s="84" t="b">
        <f>ABS($L131)-$M131&lt;0</f>
        <v>0</v>
      </c>
    </row>
    <row r="132" spans="1:16" x14ac:dyDescent="0.25">
      <c r="A132" s="85">
        <v>131</v>
      </c>
      <c r="B132" s="86">
        <v>44693.484815432101</v>
      </c>
      <c r="C132" s="87" t="s">
        <v>19</v>
      </c>
      <c r="D132" s="88">
        <v>68633.87498796724</v>
      </c>
      <c r="E132" s="89">
        <v>12706.019645536906</v>
      </c>
      <c r="F132" s="90">
        <v>-330735.76206932834</v>
      </c>
      <c r="G132" s="91">
        <v>66962.713641439259</v>
      </c>
      <c r="H132" s="92">
        <v>11187</v>
      </c>
      <c r="I132" s="93">
        <v>-324977.11831615516</v>
      </c>
      <c r="J132" s="94">
        <f t="shared" si="4"/>
        <v>6186</v>
      </c>
      <c r="K132" s="95">
        <v>9000</v>
      </c>
      <c r="L132" s="94">
        <f t="shared" si="5"/>
        <v>2814</v>
      </c>
      <c r="M132" s="96">
        <v>600</v>
      </c>
      <c r="N132" s="97" t="b">
        <v>1</v>
      </c>
      <c r="O132" s="98">
        <v>-64</v>
      </c>
      <c r="P132" s="99" t="b">
        <f>ABS($L132)-$M132&lt;0</f>
        <v>0</v>
      </c>
    </row>
    <row r="133" spans="1:16" x14ac:dyDescent="0.25">
      <c r="A133" s="70">
        <v>132</v>
      </c>
      <c r="B133" s="71">
        <v>44693.484815432101</v>
      </c>
      <c r="C133" s="72" t="s">
        <v>21</v>
      </c>
      <c r="D133" s="73">
        <v>68633.87498796724</v>
      </c>
      <c r="E133" s="74">
        <v>12706.019645536906</v>
      </c>
      <c r="F133" s="75">
        <v>-330735.76206932834</v>
      </c>
      <c r="G133" s="76">
        <v>74177.481073078248</v>
      </c>
      <c r="H133" s="77">
        <v>11187</v>
      </c>
      <c r="I133" s="78">
        <v>-356447.89152410487</v>
      </c>
      <c r="J133" s="79">
        <f t="shared" si="4"/>
        <v>26347</v>
      </c>
      <c r="K133" s="80">
        <v>43187</v>
      </c>
      <c r="L133" s="79">
        <f t="shared" si="5"/>
        <v>16840</v>
      </c>
      <c r="M133" s="81">
        <v>0</v>
      </c>
      <c r="N133" s="82" t="b">
        <v>1</v>
      </c>
      <c r="O133" s="83">
        <v>-87</v>
      </c>
      <c r="P133" s="84" t="b">
        <f>ABS($L133)-$M133&lt;0</f>
        <v>0</v>
      </c>
    </row>
    <row r="134" spans="1:16" x14ac:dyDescent="0.25">
      <c r="A134" s="85">
        <v>133</v>
      </c>
      <c r="B134" s="86">
        <v>44693.484815432101</v>
      </c>
      <c r="C134" s="87" t="s">
        <v>20</v>
      </c>
      <c r="D134" s="88">
        <v>68633.87498796724</v>
      </c>
      <c r="E134" s="89">
        <v>12706.019645536906</v>
      </c>
      <c r="F134" s="90">
        <v>-330735.76206932834</v>
      </c>
      <c r="G134" s="91">
        <v>69764.397321579861</v>
      </c>
      <c r="H134" s="92">
        <v>12050</v>
      </c>
      <c r="I134" s="93">
        <v>-335657.72548585641</v>
      </c>
      <c r="J134" s="94">
        <f t="shared" si="4"/>
        <v>5093</v>
      </c>
      <c r="K134" s="95">
        <v>13750</v>
      </c>
      <c r="L134" s="94">
        <f t="shared" si="5"/>
        <v>8657</v>
      </c>
      <c r="M134" s="96">
        <v>690</v>
      </c>
      <c r="N134" s="97" t="b">
        <v>1</v>
      </c>
      <c r="O134" s="98">
        <v>-69</v>
      </c>
      <c r="P134" s="99" t="b">
        <f>ABS($L134)-$M134&lt;0</f>
        <v>0</v>
      </c>
    </row>
    <row r="135" spans="1:16" x14ac:dyDescent="0.25">
      <c r="A135" s="70">
        <v>134</v>
      </c>
      <c r="B135" s="71">
        <v>44693.484815432101</v>
      </c>
      <c r="C135" s="72" t="s">
        <v>16</v>
      </c>
      <c r="D135" s="73">
        <v>68633.87498796724</v>
      </c>
      <c r="E135" s="74">
        <v>12706.019645536906</v>
      </c>
      <c r="F135" s="75">
        <v>-330735.76206932834</v>
      </c>
      <c r="G135" s="76">
        <v>29805.999043266896</v>
      </c>
      <c r="H135" s="77">
        <v>11187</v>
      </c>
      <c r="I135" s="78">
        <v>-330864.9970057765</v>
      </c>
      <c r="J135" s="79">
        <f t="shared" si="4"/>
        <v>38858</v>
      </c>
      <c r="K135" s="80">
        <v>0</v>
      </c>
      <c r="L135" s="79">
        <f t="shared" si="5"/>
        <v>0</v>
      </c>
      <c r="M135" s="81">
        <v>0</v>
      </c>
      <c r="N135" s="82" t="b">
        <v>0</v>
      </c>
      <c r="O135" s="83">
        <v>-92</v>
      </c>
      <c r="P135" s="84" t="b">
        <f>ABS($L135)-$M135&lt;0</f>
        <v>0</v>
      </c>
    </row>
    <row r="136" spans="1:16" x14ac:dyDescent="0.25">
      <c r="A136" s="85">
        <v>135</v>
      </c>
      <c r="B136" s="86">
        <v>44693.484815432101</v>
      </c>
      <c r="C136" s="87" t="s">
        <v>19</v>
      </c>
      <c r="D136" s="88">
        <v>68633.87498796724</v>
      </c>
      <c r="E136" s="89">
        <v>12706.019645536906</v>
      </c>
      <c r="F136" s="90">
        <v>-330735.76206932834</v>
      </c>
      <c r="G136" s="91">
        <v>66962.713641439259</v>
      </c>
      <c r="H136" s="92">
        <v>11187</v>
      </c>
      <c r="I136" s="93">
        <v>-324977.11831615516</v>
      </c>
      <c r="J136" s="94">
        <f t="shared" si="4"/>
        <v>6186</v>
      </c>
      <c r="K136" s="95">
        <v>7625</v>
      </c>
      <c r="L136" s="94">
        <f t="shared" si="5"/>
        <v>1439</v>
      </c>
      <c r="M136" s="96">
        <v>765</v>
      </c>
      <c r="N136" s="97" t="b">
        <v>1</v>
      </c>
      <c r="O136" s="98">
        <v>-64</v>
      </c>
      <c r="P136" s="99" t="b">
        <f>ABS($L136)-$M136&lt;0</f>
        <v>0</v>
      </c>
    </row>
    <row r="137" spans="1:16" x14ac:dyDescent="0.25">
      <c r="A137" s="70">
        <v>136</v>
      </c>
      <c r="B137" s="71">
        <v>44693.484815432101</v>
      </c>
      <c r="C137" s="72" t="s">
        <v>21</v>
      </c>
      <c r="D137" s="73">
        <v>68633.87498796724</v>
      </c>
      <c r="E137" s="74">
        <v>12706.019645536906</v>
      </c>
      <c r="F137" s="75">
        <v>-330735.76206932834</v>
      </c>
      <c r="G137" s="76">
        <v>74177.481073078248</v>
      </c>
      <c r="H137" s="77">
        <v>11187</v>
      </c>
      <c r="I137" s="78">
        <v>-356447.89152410487</v>
      </c>
      <c r="J137" s="79">
        <f t="shared" si="4"/>
        <v>26347</v>
      </c>
      <c r="K137" s="80">
        <v>43750</v>
      </c>
      <c r="L137" s="79">
        <f t="shared" si="5"/>
        <v>17403</v>
      </c>
      <c r="M137" s="81">
        <v>0</v>
      </c>
      <c r="N137" s="82" t="b">
        <v>1</v>
      </c>
      <c r="O137" s="83">
        <v>-87</v>
      </c>
      <c r="P137" s="84" t="b">
        <f>ABS($L137)-$M137&lt;0</f>
        <v>0</v>
      </c>
    </row>
    <row r="138" spans="1:16" x14ac:dyDescent="0.25">
      <c r="A138" s="85">
        <v>137</v>
      </c>
      <c r="B138" s="86">
        <v>44693.484815432101</v>
      </c>
      <c r="C138" s="87" t="s">
        <v>20</v>
      </c>
      <c r="D138" s="88">
        <v>68633.87498796724</v>
      </c>
      <c r="E138" s="89">
        <v>12706.019645536906</v>
      </c>
      <c r="F138" s="90">
        <v>-330735.76206932834</v>
      </c>
      <c r="G138" s="91">
        <v>69764.397321579861</v>
      </c>
      <c r="H138" s="92">
        <v>12050</v>
      </c>
      <c r="I138" s="93">
        <v>-335657.72548585641</v>
      </c>
      <c r="J138" s="94">
        <f t="shared" si="4"/>
        <v>5093</v>
      </c>
      <c r="K138" s="95">
        <v>13750</v>
      </c>
      <c r="L138" s="94">
        <f t="shared" si="5"/>
        <v>8657</v>
      </c>
      <c r="M138" s="96">
        <v>630</v>
      </c>
      <c r="N138" s="97" t="b">
        <v>1</v>
      </c>
      <c r="O138" s="98">
        <v>-69</v>
      </c>
      <c r="P138" s="99" t="b">
        <f>ABS($L138)-$M138&lt;0</f>
        <v>0</v>
      </c>
    </row>
    <row r="139" spans="1:16" x14ac:dyDescent="0.25">
      <c r="A139" s="70">
        <v>138</v>
      </c>
      <c r="B139" s="71">
        <v>44693.484815432101</v>
      </c>
      <c r="C139" s="72" t="s">
        <v>16</v>
      </c>
      <c r="D139" s="73">
        <v>68633.87498796724</v>
      </c>
      <c r="E139" s="74">
        <v>12706.019645536906</v>
      </c>
      <c r="F139" s="75">
        <v>-330735.76206932834</v>
      </c>
      <c r="G139" s="76">
        <v>29805.999043266896</v>
      </c>
      <c r="H139" s="77">
        <v>11187</v>
      </c>
      <c r="I139" s="78">
        <v>-330864.9970057765</v>
      </c>
      <c r="J139" s="79">
        <f t="shared" si="4"/>
        <v>38858</v>
      </c>
      <c r="K139" s="80">
        <v>0</v>
      </c>
      <c r="L139" s="79">
        <f t="shared" si="5"/>
        <v>0</v>
      </c>
      <c r="M139" s="81">
        <v>0</v>
      </c>
      <c r="N139" s="82" t="b">
        <v>0</v>
      </c>
      <c r="O139" s="83">
        <v>-92</v>
      </c>
      <c r="P139" s="84" t="b">
        <f>ABS($L139)-$M139&lt;0</f>
        <v>0</v>
      </c>
    </row>
    <row r="140" spans="1:16" x14ac:dyDescent="0.25">
      <c r="A140" s="85">
        <v>139</v>
      </c>
      <c r="B140" s="86">
        <v>44693.484815432101</v>
      </c>
      <c r="C140" s="87" t="s">
        <v>19</v>
      </c>
      <c r="D140" s="88">
        <v>68633.87498796724</v>
      </c>
      <c r="E140" s="89">
        <v>12706.019645536906</v>
      </c>
      <c r="F140" s="90">
        <v>-330735.76206932834</v>
      </c>
      <c r="G140" s="91">
        <v>66962.713641439259</v>
      </c>
      <c r="H140" s="92">
        <v>11187</v>
      </c>
      <c r="I140" s="93">
        <v>-324977.11831615516</v>
      </c>
      <c r="J140" s="94">
        <f t="shared" si="4"/>
        <v>6186</v>
      </c>
      <c r="K140" s="95">
        <v>7500</v>
      </c>
      <c r="L140" s="94">
        <f t="shared" si="5"/>
        <v>1314</v>
      </c>
      <c r="M140" s="96">
        <v>600</v>
      </c>
      <c r="N140" s="97" t="b">
        <v>1</v>
      </c>
      <c r="O140" s="98">
        <v>-64</v>
      </c>
      <c r="P140" s="99" t="b">
        <f>ABS($L140)-$M140&lt;0</f>
        <v>0</v>
      </c>
    </row>
    <row r="141" spans="1:16" x14ac:dyDescent="0.25">
      <c r="A141" s="70">
        <v>140</v>
      </c>
      <c r="B141" s="71">
        <v>44693.484815432101</v>
      </c>
      <c r="C141" s="72" t="s">
        <v>21</v>
      </c>
      <c r="D141" s="73">
        <v>68633.87498796724</v>
      </c>
      <c r="E141" s="74">
        <v>12706.019645536906</v>
      </c>
      <c r="F141" s="75">
        <v>-330735.76206932834</v>
      </c>
      <c r="G141" s="76">
        <v>74177.481073078248</v>
      </c>
      <c r="H141" s="77">
        <v>11187</v>
      </c>
      <c r="I141" s="78">
        <v>-356447.89152410487</v>
      </c>
      <c r="J141" s="79">
        <f t="shared" si="4"/>
        <v>26347</v>
      </c>
      <c r="K141" s="80">
        <v>0</v>
      </c>
      <c r="L141" s="79">
        <f t="shared" si="5"/>
        <v>0</v>
      </c>
      <c r="M141" s="81">
        <v>0</v>
      </c>
      <c r="N141" s="82" t="b">
        <v>0</v>
      </c>
      <c r="O141" s="83">
        <v>-87</v>
      </c>
      <c r="P141" s="84" t="b">
        <f>ABS($L141)-$M141&lt;0</f>
        <v>0</v>
      </c>
    </row>
    <row r="142" spans="1:16" x14ac:dyDescent="0.25">
      <c r="A142" s="85">
        <v>141</v>
      </c>
      <c r="B142" s="86">
        <v>44693.484815432101</v>
      </c>
      <c r="C142" s="87" t="s">
        <v>20</v>
      </c>
      <c r="D142" s="88">
        <v>68633.87498796724</v>
      </c>
      <c r="E142" s="89">
        <v>12706.019645536906</v>
      </c>
      <c r="F142" s="90">
        <v>-330735.76206932834</v>
      </c>
      <c r="G142" s="91">
        <v>69764.397321579861</v>
      </c>
      <c r="H142" s="92">
        <v>12050</v>
      </c>
      <c r="I142" s="93">
        <v>-335657.72548585641</v>
      </c>
      <c r="J142" s="94">
        <f t="shared" si="4"/>
        <v>5093</v>
      </c>
      <c r="K142" s="95">
        <v>13750</v>
      </c>
      <c r="L142" s="94">
        <f t="shared" si="5"/>
        <v>8657</v>
      </c>
      <c r="M142" s="96">
        <v>420</v>
      </c>
      <c r="N142" s="97" t="b">
        <v>1</v>
      </c>
      <c r="O142" s="98">
        <v>-69</v>
      </c>
      <c r="P142" s="99" t="b">
        <f>ABS($L142)-$M142&lt;0</f>
        <v>0</v>
      </c>
    </row>
    <row r="143" spans="1:16" x14ac:dyDescent="0.25">
      <c r="A143" s="70">
        <v>142</v>
      </c>
      <c r="B143" s="71">
        <v>44693.484815432101</v>
      </c>
      <c r="C143" s="72" t="s">
        <v>16</v>
      </c>
      <c r="D143" s="73">
        <v>68633.87498796724</v>
      </c>
      <c r="E143" s="74">
        <v>12706.019645536906</v>
      </c>
      <c r="F143" s="75">
        <v>-330735.76206932834</v>
      </c>
      <c r="G143" s="76">
        <v>29805.999043266896</v>
      </c>
      <c r="H143" s="77">
        <v>11187</v>
      </c>
      <c r="I143" s="78">
        <v>-330864.9970057765</v>
      </c>
      <c r="J143" s="79">
        <f t="shared" si="4"/>
        <v>38858</v>
      </c>
      <c r="K143" s="80">
        <v>0</v>
      </c>
      <c r="L143" s="79">
        <f t="shared" si="5"/>
        <v>0</v>
      </c>
      <c r="M143" s="81">
        <v>0</v>
      </c>
      <c r="N143" s="82" t="b">
        <v>0</v>
      </c>
      <c r="O143" s="83">
        <v>-92</v>
      </c>
      <c r="P143" s="84" t="b">
        <f>ABS($L143)-$M143&lt;0</f>
        <v>0</v>
      </c>
    </row>
    <row r="144" spans="1:16" x14ac:dyDescent="0.25">
      <c r="A144" s="85">
        <v>143</v>
      </c>
      <c r="B144" s="86">
        <v>44693.484815432101</v>
      </c>
      <c r="C144" s="87" t="s">
        <v>19</v>
      </c>
      <c r="D144" s="88">
        <v>68633.87498796724</v>
      </c>
      <c r="E144" s="89">
        <v>12706.019645536906</v>
      </c>
      <c r="F144" s="90">
        <v>-330735.76206932834</v>
      </c>
      <c r="G144" s="91">
        <v>66962.713641439259</v>
      </c>
      <c r="H144" s="92">
        <v>11187</v>
      </c>
      <c r="I144" s="93">
        <v>-324977.11831615516</v>
      </c>
      <c r="J144" s="94">
        <f t="shared" si="4"/>
        <v>6186</v>
      </c>
      <c r="K144" s="95">
        <v>7625</v>
      </c>
      <c r="L144" s="94">
        <f t="shared" si="5"/>
        <v>1439</v>
      </c>
      <c r="M144" s="96">
        <v>585</v>
      </c>
      <c r="N144" s="97" t="b">
        <v>1</v>
      </c>
      <c r="O144" s="98">
        <v>-64</v>
      </c>
      <c r="P144" s="99" t="b">
        <f>ABS($L144)-$M144&lt;0</f>
        <v>0</v>
      </c>
    </row>
    <row r="145" spans="1:16" x14ac:dyDescent="0.25">
      <c r="A145" s="70">
        <v>144</v>
      </c>
      <c r="B145" s="71">
        <v>44693.484815432101</v>
      </c>
      <c r="C145" s="72" t="s">
        <v>21</v>
      </c>
      <c r="D145" s="73">
        <v>68633.87498796724</v>
      </c>
      <c r="E145" s="74">
        <v>12706.019645536906</v>
      </c>
      <c r="F145" s="75">
        <v>-330735.76206932834</v>
      </c>
      <c r="G145" s="76">
        <v>74177.481073078248</v>
      </c>
      <c r="H145" s="77">
        <v>11187</v>
      </c>
      <c r="I145" s="78">
        <v>-356447.89152410487</v>
      </c>
      <c r="J145" s="79">
        <f t="shared" si="4"/>
        <v>26347</v>
      </c>
      <c r="K145" s="80">
        <v>0</v>
      </c>
      <c r="L145" s="79">
        <f t="shared" si="5"/>
        <v>0</v>
      </c>
      <c r="M145" s="81">
        <v>0</v>
      </c>
      <c r="N145" s="82" t="b">
        <v>0</v>
      </c>
      <c r="O145" s="83">
        <v>-87</v>
      </c>
      <c r="P145" s="84" t="b">
        <f>ABS($L145)-$M145&lt;0</f>
        <v>0</v>
      </c>
    </row>
    <row r="146" spans="1:16" x14ac:dyDescent="0.25">
      <c r="A146" s="85">
        <v>145</v>
      </c>
      <c r="B146" s="86">
        <v>44693.484815432101</v>
      </c>
      <c r="C146" s="87" t="s">
        <v>20</v>
      </c>
      <c r="D146" s="88">
        <v>68633.87498796724</v>
      </c>
      <c r="E146" s="89">
        <v>12706.019645536906</v>
      </c>
      <c r="F146" s="90">
        <v>-330735.76206932834</v>
      </c>
      <c r="G146" s="91">
        <v>69764.397321579861</v>
      </c>
      <c r="H146" s="92">
        <v>12050</v>
      </c>
      <c r="I146" s="93">
        <v>-335657.72548585641</v>
      </c>
      <c r="J146" s="94">
        <f t="shared" si="4"/>
        <v>5093</v>
      </c>
      <c r="K146" s="95">
        <v>13750</v>
      </c>
      <c r="L146" s="94">
        <f t="shared" si="5"/>
        <v>8657</v>
      </c>
      <c r="M146" s="96">
        <v>600</v>
      </c>
      <c r="N146" s="97" t="b">
        <v>1</v>
      </c>
      <c r="O146" s="98">
        <v>-69</v>
      </c>
      <c r="P146" s="99" t="b">
        <f>ABS($L146)-$M146&lt;0</f>
        <v>0</v>
      </c>
    </row>
    <row r="147" spans="1:16" x14ac:dyDescent="0.25">
      <c r="A147" s="70">
        <v>146</v>
      </c>
      <c r="B147" s="71">
        <v>44693.485225964505</v>
      </c>
      <c r="C147" s="72" t="s">
        <v>19</v>
      </c>
      <c r="D147" s="73">
        <v>76554.929399806118</v>
      </c>
      <c r="E147" s="74">
        <v>12660.484865645683</v>
      </c>
      <c r="F147" s="75">
        <v>-335301.534021987</v>
      </c>
      <c r="G147" s="76">
        <v>66962.713641439259</v>
      </c>
      <c r="H147" s="77">
        <v>11187</v>
      </c>
      <c r="I147" s="78">
        <v>-324977.11831615516</v>
      </c>
      <c r="J147" s="79">
        <f t="shared" si="4"/>
        <v>14170</v>
      </c>
      <c r="K147" s="80">
        <v>16500</v>
      </c>
      <c r="L147" s="79">
        <f t="shared" si="5"/>
        <v>2330</v>
      </c>
      <c r="M147" s="81">
        <v>615</v>
      </c>
      <c r="N147" s="82" t="b">
        <v>1</v>
      </c>
      <c r="O147" s="83">
        <v>-70</v>
      </c>
      <c r="P147" s="84" t="b">
        <f>ABS($L147)-$M147&lt;0</f>
        <v>0</v>
      </c>
    </row>
    <row r="148" spans="1:16" x14ac:dyDescent="0.25">
      <c r="A148" s="85">
        <v>147</v>
      </c>
      <c r="B148" s="86">
        <v>44693.485225964505</v>
      </c>
      <c r="C148" s="87" t="s">
        <v>21</v>
      </c>
      <c r="D148" s="88">
        <v>76554.929399806118</v>
      </c>
      <c r="E148" s="89">
        <v>12660.484865645683</v>
      </c>
      <c r="F148" s="90">
        <v>-335301.534021987</v>
      </c>
      <c r="G148" s="91">
        <v>74177.481073078248</v>
      </c>
      <c r="H148" s="92">
        <v>11187</v>
      </c>
      <c r="I148" s="93">
        <v>-356447.89152410487</v>
      </c>
      <c r="J148" s="94">
        <f t="shared" si="4"/>
        <v>21331</v>
      </c>
      <c r="K148" s="95">
        <v>0</v>
      </c>
      <c r="L148" s="94">
        <f t="shared" si="5"/>
        <v>0</v>
      </c>
      <c r="M148" s="96">
        <v>0</v>
      </c>
      <c r="N148" s="97" t="b">
        <v>0</v>
      </c>
      <c r="O148" s="98">
        <v>-89</v>
      </c>
      <c r="P148" s="99" t="b">
        <f>ABS($L148)-$M148&lt;0</f>
        <v>0</v>
      </c>
    </row>
    <row r="149" spans="1:16" x14ac:dyDescent="0.25">
      <c r="A149" s="70">
        <v>148</v>
      </c>
      <c r="B149" s="71">
        <v>44693.485225964505</v>
      </c>
      <c r="C149" s="72" t="s">
        <v>20</v>
      </c>
      <c r="D149" s="73">
        <v>76554.929399806118</v>
      </c>
      <c r="E149" s="74">
        <v>12660.484865645683</v>
      </c>
      <c r="F149" s="75">
        <v>-335301.534021987</v>
      </c>
      <c r="G149" s="76">
        <v>69764.397321579861</v>
      </c>
      <c r="H149" s="77">
        <v>12050</v>
      </c>
      <c r="I149" s="78">
        <v>-335657.72548585641</v>
      </c>
      <c r="J149" s="79">
        <f t="shared" si="4"/>
        <v>6827</v>
      </c>
      <c r="K149" s="80">
        <v>7187</v>
      </c>
      <c r="L149" s="79">
        <f t="shared" si="5"/>
        <v>360</v>
      </c>
      <c r="M149" s="81">
        <v>540</v>
      </c>
      <c r="N149" s="82" t="b">
        <v>1</v>
      </c>
      <c r="O149" s="83">
        <v>-61</v>
      </c>
      <c r="P149" s="84" t="b">
        <f>ABS($L149)-$M149&lt;0</f>
        <v>1</v>
      </c>
    </row>
    <row r="150" spans="1:16" x14ac:dyDescent="0.25">
      <c r="A150" s="85">
        <v>149</v>
      </c>
      <c r="B150" s="86">
        <v>44693.485225964505</v>
      </c>
      <c r="C150" s="87" t="s">
        <v>19</v>
      </c>
      <c r="D150" s="88">
        <v>76554.929399806118</v>
      </c>
      <c r="E150" s="89">
        <v>12660.484865645683</v>
      </c>
      <c r="F150" s="90">
        <v>-335301.534021987</v>
      </c>
      <c r="G150" s="91">
        <v>66962.713641439259</v>
      </c>
      <c r="H150" s="92">
        <v>11187</v>
      </c>
      <c r="I150" s="93">
        <v>-324977.11831615516</v>
      </c>
      <c r="J150" s="94">
        <f t="shared" si="4"/>
        <v>14170</v>
      </c>
      <c r="K150" s="95">
        <v>19187</v>
      </c>
      <c r="L150" s="94">
        <f t="shared" si="5"/>
        <v>5017</v>
      </c>
      <c r="M150" s="96">
        <v>1995</v>
      </c>
      <c r="N150" s="97" t="b">
        <v>1</v>
      </c>
      <c r="O150" s="98">
        <v>-70</v>
      </c>
      <c r="P150" s="99" t="b">
        <f>ABS($L150)-$M150&lt;0</f>
        <v>0</v>
      </c>
    </row>
    <row r="151" spans="1:16" x14ac:dyDescent="0.25">
      <c r="A151" s="70">
        <v>150</v>
      </c>
      <c r="B151" s="71">
        <v>44693.485225964505</v>
      </c>
      <c r="C151" s="72" t="s">
        <v>21</v>
      </c>
      <c r="D151" s="73">
        <v>76554.929399806118</v>
      </c>
      <c r="E151" s="74">
        <v>12660.484865645683</v>
      </c>
      <c r="F151" s="75">
        <v>-335301.534021987</v>
      </c>
      <c r="G151" s="76">
        <v>74177.481073078248</v>
      </c>
      <c r="H151" s="77">
        <v>11187</v>
      </c>
      <c r="I151" s="78">
        <v>-356447.89152410487</v>
      </c>
      <c r="J151" s="79">
        <f t="shared" si="4"/>
        <v>21331</v>
      </c>
      <c r="K151" s="80">
        <v>0</v>
      </c>
      <c r="L151" s="79">
        <f t="shared" si="5"/>
        <v>0</v>
      </c>
      <c r="M151" s="81">
        <v>0</v>
      </c>
      <c r="N151" s="82" t="b">
        <v>0</v>
      </c>
      <c r="O151" s="83">
        <v>-89</v>
      </c>
      <c r="P151" s="84" t="b">
        <f>ABS($L151)-$M151&lt;0</f>
        <v>0</v>
      </c>
    </row>
    <row r="152" spans="1:16" x14ac:dyDescent="0.25">
      <c r="A152" s="85">
        <v>151</v>
      </c>
      <c r="B152" s="86">
        <v>44693.485225964505</v>
      </c>
      <c r="C152" s="87" t="s">
        <v>20</v>
      </c>
      <c r="D152" s="88">
        <v>76554.929399806118</v>
      </c>
      <c r="E152" s="89">
        <v>12660.484865645683</v>
      </c>
      <c r="F152" s="90">
        <v>-335301.534021987</v>
      </c>
      <c r="G152" s="91">
        <v>69764.397321579861</v>
      </c>
      <c r="H152" s="92">
        <v>12050</v>
      </c>
      <c r="I152" s="93">
        <v>-335657.72548585641</v>
      </c>
      <c r="J152" s="94">
        <f t="shared" si="4"/>
        <v>6827</v>
      </c>
      <c r="K152" s="95">
        <v>7000</v>
      </c>
      <c r="L152" s="94">
        <f t="shared" si="5"/>
        <v>173</v>
      </c>
      <c r="M152" s="96">
        <v>585</v>
      </c>
      <c r="N152" s="97" t="b">
        <v>1</v>
      </c>
      <c r="O152" s="98">
        <v>-61</v>
      </c>
      <c r="P152" s="99" t="b">
        <f>ABS($L152)-$M152&lt;0</f>
        <v>1</v>
      </c>
    </row>
    <row r="153" spans="1:16" x14ac:dyDescent="0.25">
      <c r="A153" s="70">
        <v>152</v>
      </c>
      <c r="B153" s="71">
        <v>44693.485225964505</v>
      </c>
      <c r="C153" s="72" t="s">
        <v>19</v>
      </c>
      <c r="D153" s="73">
        <v>76554.929399806118</v>
      </c>
      <c r="E153" s="74">
        <v>12660.484865645683</v>
      </c>
      <c r="F153" s="75">
        <v>-335301.534021987</v>
      </c>
      <c r="G153" s="76">
        <v>66962.713641439259</v>
      </c>
      <c r="H153" s="77">
        <v>11187</v>
      </c>
      <c r="I153" s="78">
        <v>-324977.11831615516</v>
      </c>
      <c r="J153" s="79">
        <f t="shared" si="4"/>
        <v>14170</v>
      </c>
      <c r="K153" s="80">
        <v>20812</v>
      </c>
      <c r="L153" s="79">
        <f t="shared" si="5"/>
        <v>6642</v>
      </c>
      <c r="M153" s="81">
        <v>1305</v>
      </c>
      <c r="N153" s="82" t="b">
        <v>1</v>
      </c>
      <c r="O153" s="83">
        <v>-70</v>
      </c>
      <c r="P153" s="84" t="b">
        <f>ABS($L153)-$M153&lt;0</f>
        <v>0</v>
      </c>
    </row>
    <row r="154" spans="1:16" x14ac:dyDescent="0.25">
      <c r="A154" s="85">
        <v>153</v>
      </c>
      <c r="B154" s="86">
        <v>44693.485225964505</v>
      </c>
      <c r="C154" s="87" t="s">
        <v>21</v>
      </c>
      <c r="D154" s="88">
        <v>76554.929399806118</v>
      </c>
      <c r="E154" s="89">
        <v>12660.484865645683</v>
      </c>
      <c r="F154" s="90">
        <v>-335301.534021987</v>
      </c>
      <c r="G154" s="91">
        <v>74177.481073078248</v>
      </c>
      <c r="H154" s="92">
        <v>11187</v>
      </c>
      <c r="I154" s="93">
        <v>-356447.89152410487</v>
      </c>
      <c r="J154" s="94">
        <f t="shared" si="4"/>
        <v>21331</v>
      </c>
      <c r="K154" s="95">
        <v>0</v>
      </c>
      <c r="L154" s="94">
        <f t="shared" si="5"/>
        <v>0</v>
      </c>
      <c r="M154" s="96">
        <v>0</v>
      </c>
      <c r="N154" s="97" t="b">
        <v>0</v>
      </c>
      <c r="O154" s="98">
        <v>-89</v>
      </c>
      <c r="P154" s="99" t="b">
        <f>ABS($L154)-$M154&lt;0</f>
        <v>0</v>
      </c>
    </row>
    <row r="155" spans="1:16" x14ac:dyDescent="0.25">
      <c r="A155" s="70">
        <v>154</v>
      </c>
      <c r="B155" s="71">
        <v>44693.485225964505</v>
      </c>
      <c r="C155" s="72" t="s">
        <v>20</v>
      </c>
      <c r="D155" s="73">
        <v>76554.929399806118</v>
      </c>
      <c r="E155" s="74">
        <v>12660.484865645683</v>
      </c>
      <c r="F155" s="75">
        <v>-335301.534021987</v>
      </c>
      <c r="G155" s="76">
        <v>69764.397321579861</v>
      </c>
      <c r="H155" s="77">
        <v>12050</v>
      </c>
      <c r="I155" s="78">
        <v>-335657.72548585641</v>
      </c>
      <c r="J155" s="79">
        <f t="shared" si="4"/>
        <v>6827</v>
      </c>
      <c r="K155" s="80">
        <v>6875</v>
      </c>
      <c r="L155" s="79">
        <f t="shared" si="5"/>
        <v>48</v>
      </c>
      <c r="M155" s="81">
        <v>615</v>
      </c>
      <c r="N155" s="82" t="b">
        <v>1</v>
      </c>
      <c r="O155" s="83">
        <v>-61</v>
      </c>
      <c r="P155" s="84" t="b">
        <f>ABS($L155)-$M155&lt;0</f>
        <v>1</v>
      </c>
    </row>
    <row r="156" spans="1:16" x14ac:dyDescent="0.25">
      <c r="A156" s="85">
        <v>155</v>
      </c>
      <c r="B156" s="86">
        <v>44693.485225964505</v>
      </c>
      <c r="C156" s="87" t="s">
        <v>19</v>
      </c>
      <c r="D156" s="88">
        <v>76554.929399806118</v>
      </c>
      <c r="E156" s="89">
        <v>12660.484865645683</v>
      </c>
      <c r="F156" s="90">
        <v>-335301.534021987</v>
      </c>
      <c r="G156" s="91">
        <v>66962.713641439259</v>
      </c>
      <c r="H156" s="92">
        <v>11187</v>
      </c>
      <c r="I156" s="93">
        <v>-324977.11831615516</v>
      </c>
      <c r="J156" s="94">
        <f t="shared" si="4"/>
        <v>14170</v>
      </c>
      <c r="K156" s="95">
        <v>22625</v>
      </c>
      <c r="L156" s="94">
        <f t="shared" si="5"/>
        <v>8455</v>
      </c>
      <c r="M156" s="96">
        <v>705</v>
      </c>
      <c r="N156" s="97" t="b">
        <v>1</v>
      </c>
      <c r="O156" s="98">
        <v>-70</v>
      </c>
      <c r="P156" s="99" t="b">
        <f>ABS($L156)-$M156&lt;0</f>
        <v>0</v>
      </c>
    </row>
    <row r="157" spans="1:16" x14ac:dyDescent="0.25">
      <c r="A157" s="70">
        <v>156</v>
      </c>
      <c r="B157" s="71">
        <v>44693.485225964505</v>
      </c>
      <c r="C157" s="72" t="s">
        <v>21</v>
      </c>
      <c r="D157" s="73">
        <v>76554.929399806118</v>
      </c>
      <c r="E157" s="74">
        <v>12660.484865645683</v>
      </c>
      <c r="F157" s="75">
        <v>-335301.534021987</v>
      </c>
      <c r="G157" s="76">
        <v>74177.481073078248</v>
      </c>
      <c r="H157" s="77">
        <v>11187</v>
      </c>
      <c r="I157" s="78">
        <v>-356447.89152410487</v>
      </c>
      <c r="J157" s="79">
        <f t="shared" si="4"/>
        <v>21331</v>
      </c>
      <c r="K157" s="80">
        <v>0</v>
      </c>
      <c r="L157" s="79">
        <f t="shared" si="5"/>
        <v>0</v>
      </c>
      <c r="M157" s="81">
        <v>0</v>
      </c>
      <c r="N157" s="82" t="b">
        <v>0</v>
      </c>
      <c r="O157" s="83">
        <v>-89</v>
      </c>
      <c r="P157" s="84" t="b">
        <f>ABS($L157)-$M157&lt;0</f>
        <v>0</v>
      </c>
    </row>
    <row r="158" spans="1:16" x14ac:dyDescent="0.25">
      <c r="A158" s="85">
        <v>157</v>
      </c>
      <c r="B158" s="86">
        <v>44693.485225964505</v>
      </c>
      <c r="C158" s="87" t="s">
        <v>20</v>
      </c>
      <c r="D158" s="88">
        <v>76554.929399806118</v>
      </c>
      <c r="E158" s="89">
        <v>12660.484865645683</v>
      </c>
      <c r="F158" s="90">
        <v>-335301.534021987</v>
      </c>
      <c r="G158" s="91">
        <v>69764.397321579861</v>
      </c>
      <c r="H158" s="92">
        <v>12050</v>
      </c>
      <c r="I158" s="93">
        <v>-335657.72548585641</v>
      </c>
      <c r="J158" s="94">
        <f t="shared" si="4"/>
        <v>6827</v>
      </c>
      <c r="K158" s="95">
        <v>6875</v>
      </c>
      <c r="L158" s="94">
        <f t="shared" si="5"/>
        <v>48</v>
      </c>
      <c r="M158" s="96">
        <v>615</v>
      </c>
      <c r="N158" s="97" t="b">
        <v>1</v>
      </c>
      <c r="O158" s="98">
        <v>-61</v>
      </c>
      <c r="P158" s="99" t="b">
        <f>ABS($L158)-$M158&lt;0</f>
        <v>1</v>
      </c>
    </row>
    <row r="159" spans="1:16" x14ac:dyDescent="0.25">
      <c r="A159" s="70">
        <v>158</v>
      </c>
      <c r="B159" s="71">
        <v>44693.485225964505</v>
      </c>
      <c r="C159" s="72" t="s">
        <v>19</v>
      </c>
      <c r="D159" s="73">
        <v>76554.929399806118</v>
      </c>
      <c r="E159" s="74">
        <v>12660.484865645683</v>
      </c>
      <c r="F159" s="75">
        <v>-335301.534021987</v>
      </c>
      <c r="G159" s="76">
        <v>66962.713641439259</v>
      </c>
      <c r="H159" s="77">
        <v>11187</v>
      </c>
      <c r="I159" s="78">
        <v>-324977.11831615516</v>
      </c>
      <c r="J159" s="79">
        <f t="shared" si="4"/>
        <v>14170</v>
      </c>
      <c r="K159" s="80">
        <v>21437</v>
      </c>
      <c r="L159" s="79">
        <f t="shared" si="5"/>
        <v>7267</v>
      </c>
      <c r="M159" s="81">
        <v>570</v>
      </c>
      <c r="N159" s="82" t="b">
        <v>1</v>
      </c>
      <c r="O159" s="83">
        <v>-70</v>
      </c>
      <c r="P159" s="84" t="b">
        <f>ABS($L159)-$M159&lt;0</f>
        <v>0</v>
      </c>
    </row>
    <row r="160" spans="1:16" x14ac:dyDescent="0.25">
      <c r="A160" s="85">
        <v>159</v>
      </c>
      <c r="B160" s="86">
        <v>44693.485225964505</v>
      </c>
      <c r="C160" s="87" t="s">
        <v>21</v>
      </c>
      <c r="D160" s="88">
        <v>76554.929399806118</v>
      </c>
      <c r="E160" s="89">
        <v>12660.484865645683</v>
      </c>
      <c r="F160" s="90">
        <v>-335301.534021987</v>
      </c>
      <c r="G160" s="91">
        <v>74177.481073078248</v>
      </c>
      <c r="H160" s="92">
        <v>11187</v>
      </c>
      <c r="I160" s="93">
        <v>-356447.89152410487</v>
      </c>
      <c r="J160" s="94">
        <f t="shared" si="4"/>
        <v>21331</v>
      </c>
      <c r="K160" s="95">
        <v>0</v>
      </c>
      <c r="L160" s="94">
        <f t="shared" si="5"/>
        <v>0</v>
      </c>
      <c r="M160" s="96">
        <v>0</v>
      </c>
      <c r="N160" s="97" t="b">
        <v>0</v>
      </c>
      <c r="O160" s="98">
        <v>-89</v>
      </c>
      <c r="P160" s="99" t="b">
        <f>ABS($L160)-$M160&lt;0</f>
        <v>0</v>
      </c>
    </row>
    <row r="161" spans="1:16" x14ac:dyDescent="0.25">
      <c r="A161" s="70">
        <v>160</v>
      </c>
      <c r="B161" s="71">
        <v>44693.485225964505</v>
      </c>
      <c r="C161" s="72" t="s">
        <v>20</v>
      </c>
      <c r="D161" s="73">
        <v>76554.929399806118</v>
      </c>
      <c r="E161" s="74">
        <v>12660.484865645683</v>
      </c>
      <c r="F161" s="75">
        <v>-335301.534021987</v>
      </c>
      <c r="G161" s="76">
        <v>69764.397321579861</v>
      </c>
      <c r="H161" s="77">
        <v>12050</v>
      </c>
      <c r="I161" s="78">
        <v>-335657.72548585641</v>
      </c>
      <c r="J161" s="79">
        <f t="shared" si="4"/>
        <v>6827</v>
      </c>
      <c r="K161" s="80">
        <v>8375</v>
      </c>
      <c r="L161" s="79">
        <f t="shared" si="5"/>
        <v>1548</v>
      </c>
      <c r="M161" s="81">
        <v>660</v>
      </c>
      <c r="N161" s="82" t="b">
        <v>1</v>
      </c>
      <c r="O161" s="83">
        <v>-61</v>
      </c>
      <c r="P161" s="84" t="b">
        <f>ABS($L161)-$M161&lt;0</f>
        <v>0</v>
      </c>
    </row>
    <row r="162" spans="1:16" x14ac:dyDescent="0.25">
      <c r="A162" s="85">
        <v>161</v>
      </c>
      <c r="B162" s="86">
        <v>44693.485854282408</v>
      </c>
      <c r="C162" s="87" t="s">
        <v>18</v>
      </c>
      <c r="D162" s="88">
        <v>78906.623779740767</v>
      </c>
      <c r="E162" s="89">
        <v>13000.576319195477</v>
      </c>
      <c r="F162" s="90">
        <v>-345969.45607042889</v>
      </c>
      <c r="G162" s="91">
        <v>47511.84397421257</v>
      </c>
      <c r="H162" s="92">
        <v>12577</v>
      </c>
      <c r="I162" s="93">
        <v>-366209.6994908413</v>
      </c>
      <c r="J162" s="94">
        <f t="shared" si="4"/>
        <v>37356</v>
      </c>
      <c r="K162" s="95">
        <v>41812</v>
      </c>
      <c r="L162" s="94">
        <f t="shared" si="5"/>
        <v>4456</v>
      </c>
      <c r="M162" s="96">
        <v>1710</v>
      </c>
      <c r="N162" s="97" t="b">
        <v>1</v>
      </c>
      <c r="O162" s="98">
        <v>-81</v>
      </c>
      <c r="P162" s="99" t="b">
        <f>ABS($L162)-$M162&lt;0</f>
        <v>0</v>
      </c>
    </row>
    <row r="163" spans="1:16" x14ac:dyDescent="0.25">
      <c r="A163" s="70">
        <v>162</v>
      </c>
      <c r="B163" s="71">
        <v>44693.485854282408</v>
      </c>
      <c r="C163" s="72" t="s">
        <v>19</v>
      </c>
      <c r="D163" s="73">
        <v>78906.623779740767</v>
      </c>
      <c r="E163" s="74">
        <v>13000.576319195477</v>
      </c>
      <c r="F163" s="75">
        <v>-345969.45607042889</v>
      </c>
      <c r="G163" s="76">
        <v>66962.713641439259</v>
      </c>
      <c r="H163" s="77">
        <v>11187</v>
      </c>
      <c r="I163" s="78">
        <v>-324977.11831615516</v>
      </c>
      <c r="J163" s="79">
        <f t="shared" si="4"/>
        <v>24220</v>
      </c>
      <c r="K163" s="80">
        <v>30250</v>
      </c>
      <c r="L163" s="79">
        <f t="shared" si="5"/>
        <v>6030</v>
      </c>
      <c r="M163" s="81">
        <v>660</v>
      </c>
      <c r="N163" s="82" t="b">
        <v>1</v>
      </c>
      <c r="O163" s="83">
        <v>-80</v>
      </c>
      <c r="P163" s="84" t="b">
        <f>ABS($L163)-$M163&lt;0</f>
        <v>0</v>
      </c>
    </row>
    <row r="164" spans="1:16" x14ac:dyDescent="0.25">
      <c r="A164" s="85">
        <v>163</v>
      </c>
      <c r="B164" s="86">
        <v>44693.485854282408</v>
      </c>
      <c r="C164" s="87" t="s">
        <v>21</v>
      </c>
      <c r="D164" s="88">
        <v>78906.623779740767</v>
      </c>
      <c r="E164" s="89">
        <v>13000.576319195477</v>
      </c>
      <c r="F164" s="90">
        <v>-345969.45607042889</v>
      </c>
      <c r="G164" s="91">
        <v>74177.481073078248</v>
      </c>
      <c r="H164" s="92">
        <v>11187</v>
      </c>
      <c r="I164" s="93">
        <v>-356447.89152410487</v>
      </c>
      <c r="J164" s="94">
        <f t="shared" si="4"/>
        <v>11638</v>
      </c>
      <c r="K164" s="95">
        <v>16625</v>
      </c>
      <c r="L164" s="94">
        <f t="shared" si="5"/>
        <v>4987</v>
      </c>
      <c r="M164" s="96">
        <v>690</v>
      </c>
      <c r="N164" s="97" t="b">
        <v>1</v>
      </c>
      <c r="O164" s="98">
        <v>-69</v>
      </c>
      <c r="P164" s="99" t="b">
        <f>ABS($L164)-$M164&lt;0</f>
        <v>0</v>
      </c>
    </row>
    <row r="165" spans="1:16" x14ac:dyDescent="0.25">
      <c r="A165" s="70">
        <v>164</v>
      </c>
      <c r="B165" s="71">
        <v>44693.485854282408</v>
      </c>
      <c r="C165" s="72" t="s">
        <v>17</v>
      </c>
      <c r="D165" s="73">
        <v>78906.623779740767</v>
      </c>
      <c r="E165" s="74">
        <v>13000.576319195477</v>
      </c>
      <c r="F165" s="75">
        <v>-345969.45607042889</v>
      </c>
      <c r="G165" s="76">
        <v>32876.488350740532</v>
      </c>
      <c r="H165" s="77">
        <v>12372</v>
      </c>
      <c r="I165" s="78">
        <v>-351732.9374828916</v>
      </c>
      <c r="J165" s="79">
        <f t="shared" si="4"/>
        <v>46394</v>
      </c>
      <c r="K165" s="80">
        <v>0</v>
      </c>
      <c r="L165" s="79">
        <f t="shared" si="5"/>
        <v>0</v>
      </c>
      <c r="M165" s="81">
        <v>0</v>
      </c>
      <c r="N165" s="82" t="b">
        <v>0</v>
      </c>
      <c r="O165" s="83">
        <v>-84</v>
      </c>
      <c r="P165" s="84" t="b">
        <f>ABS($L165)-$M165&lt;0</f>
        <v>0</v>
      </c>
    </row>
    <row r="166" spans="1:16" x14ac:dyDescent="0.25">
      <c r="A166" s="85">
        <v>165</v>
      </c>
      <c r="B166" s="86">
        <v>44693.485854282408</v>
      </c>
      <c r="C166" s="87" t="s">
        <v>20</v>
      </c>
      <c r="D166" s="88">
        <v>78906.623779740767</v>
      </c>
      <c r="E166" s="89">
        <v>13000.576319195477</v>
      </c>
      <c r="F166" s="90">
        <v>-345969.45607042889</v>
      </c>
      <c r="G166" s="91">
        <v>69764.397321579861</v>
      </c>
      <c r="H166" s="92">
        <v>12050</v>
      </c>
      <c r="I166" s="93">
        <v>-335657.72548585641</v>
      </c>
      <c r="J166" s="94">
        <f t="shared" si="4"/>
        <v>13814</v>
      </c>
      <c r="K166" s="95">
        <v>19937</v>
      </c>
      <c r="L166" s="94">
        <f t="shared" si="5"/>
        <v>6123</v>
      </c>
      <c r="M166" s="96">
        <v>615</v>
      </c>
      <c r="N166" s="97" t="b">
        <v>1</v>
      </c>
      <c r="O166" s="98">
        <v>-79</v>
      </c>
      <c r="P166" s="99" t="b">
        <f>ABS($L166)-$M166&lt;0</f>
        <v>0</v>
      </c>
    </row>
    <row r="167" spans="1:16" x14ac:dyDescent="0.25">
      <c r="A167" s="70">
        <v>166</v>
      </c>
      <c r="B167" s="71">
        <v>44693.485854282408</v>
      </c>
      <c r="C167" s="72" t="s">
        <v>18</v>
      </c>
      <c r="D167" s="73">
        <v>78906.623779740767</v>
      </c>
      <c r="E167" s="74">
        <v>13000.576319195477</v>
      </c>
      <c r="F167" s="75">
        <v>-345969.45607042889</v>
      </c>
      <c r="G167" s="76">
        <v>47511.84397421257</v>
      </c>
      <c r="H167" s="77">
        <v>12577</v>
      </c>
      <c r="I167" s="78">
        <v>-366209.6994908413</v>
      </c>
      <c r="J167" s="79">
        <f t="shared" si="4"/>
        <v>37356</v>
      </c>
      <c r="K167" s="80">
        <v>42562</v>
      </c>
      <c r="L167" s="79">
        <f t="shared" si="5"/>
        <v>5206</v>
      </c>
      <c r="M167" s="81">
        <v>1560</v>
      </c>
      <c r="N167" s="82" t="b">
        <v>1</v>
      </c>
      <c r="O167" s="83">
        <v>-81</v>
      </c>
      <c r="P167" s="84" t="b">
        <f>ABS($L167)-$M167&lt;0</f>
        <v>0</v>
      </c>
    </row>
    <row r="168" spans="1:16" x14ac:dyDescent="0.25">
      <c r="A168" s="85">
        <v>167</v>
      </c>
      <c r="B168" s="86">
        <v>44693.485854282408</v>
      </c>
      <c r="C168" s="87" t="s">
        <v>19</v>
      </c>
      <c r="D168" s="88">
        <v>78906.623779740767</v>
      </c>
      <c r="E168" s="89">
        <v>13000.576319195477</v>
      </c>
      <c r="F168" s="90">
        <v>-345969.45607042889</v>
      </c>
      <c r="G168" s="91">
        <v>66962.713641439259</v>
      </c>
      <c r="H168" s="92">
        <v>11187</v>
      </c>
      <c r="I168" s="93">
        <v>-324977.11831615516</v>
      </c>
      <c r="J168" s="94">
        <f t="shared" si="4"/>
        <v>24220</v>
      </c>
      <c r="K168" s="95">
        <v>30125</v>
      </c>
      <c r="L168" s="94">
        <f t="shared" si="5"/>
        <v>5905</v>
      </c>
      <c r="M168" s="96">
        <v>660</v>
      </c>
      <c r="N168" s="97" t="b">
        <v>1</v>
      </c>
      <c r="O168" s="98">
        <v>-80</v>
      </c>
      <c r="P168" s="99" t="b">
        <f>ABS($L168)-$M168&lt;0</f>
        <v>0</v>
      </c>
    </row>
    <row r="169" spans="1:16" x14ac:dyDescent="0.25">
      <c r="A169" s="70">
        <v>168</v>
      </c>
      <c r="B169" s="71">
        <v>44693.485854282408</v>
      </c>
      <c r="C169" s="72" t="s">
        <v>21</v>
      </c>
      <c r="D169" s="73">
        <v>78906.623779740767</v>
      </c>
      <c r="E169" s="74">
        <v>13000.576319195477</v>
      </c>
      <c r="F169" s="75">
        <v>-345969.45607042889</v>
      </c>
      <c r="G169" s="76">
        <v>74177.481073078248</v>
      </c>
      <c r="H169" s="77">
        <v>11187</v>
      </c>
      <c r="I169" s="78">
        <v>-356447.89152410487</v>
      </c>
      <c r="J169" s="79">
        <f t="shared" si="4"/>
        <v>11638</v>
      </c>
      <c r="K169" s="80">
        <v>15750</v>
      </c>
      <c r="L169" s="79">
        <f t="shared" si="5"/>
        <v>4112</v>
      </c>
      <c r="M169" s="81">
        <v>570</v>
      </c>
      <c r="N169" s="82" t="b">
        <v>1</v>
      </c>
      <c r="O169" s="83">
        <v>-69</v>
      </c>
      <c r="P169" s="84" t="b">
        <f>ABS($L169)-$M169&lt;0</f>
        <v>0</v>
      </c>
    </row>
    <row r="170" spans="1:16" x14ac:dyDescent="0.25">
      <c r="A170" s="85">
        <v>169</v>
      </c>
      <c r="B170" s="86">
        <v>44693.485854282408</v>
      </c>
      <c r="C170" s="87" t="s">
        <v>17</v>
      </c>
      <c r="D170" s="88">
        <v>78906.623779740767</v>
      </c>
      <c r="E170" s="89">
        <v>13000.576319195477</v>
      </c>
      <c r="F170" s="90">
        <v>-345969.45607042889</v>
      </c>
      <c r="G170" s="91">
        <v>32876.488350740532</v>
      </c>
      <c r="H170" s="92">
        <v>12372</v>
      </c>
      <c r="I170" s="93">
        <v>-351732.9374828916</v>
      </c>
      <c r="J170" s="94">
        <f t="shared" si="4"/>
        <v>46394</v>
      </c>
      <c r="K170" s="95">
        <v>0</v>
      </c>
      <c r="L170" s="94">
        <f t="shared" si="5"/>
        <v>0</v>
      </c>
      <c r="M170" s="96">
        <v>0</v>
      </c>
      <c r="N170" s="97" t="b">
        <v>0</v>
      </c>
      <c r="O170" s="98">
        <v>-84</v>
      </c>
      <c r="P170" s="99" t="b">
        <f>ABS($L170)-$M170&lt;0</f>
        <v>0</v>
      </c>
    </row>
    <row r="171" spans="1:16" x14ac:dyDescent="0.25">
      <c r="A171" s="70">
        <v>170</v>
      </c>
      <c r="B171" s="71">
        <v>44693.485854282408</v>
      </c>
      <c r="C171" s="72" t="s">
        <v>20</v>
      </c>
      <c r="D171" s="73">
        <v>78906.623779740767</v>
      </c>
      <c r="E171" s="74">
        <v>13000.576319195477</v>
      </c>
      <c r="F171" s="75">
        <v>-345969.45607042889</v>
      </c>
      <c r="G171" s="76">
        <v>69764.397321579861</v>
      </c>
      <c r="H171" s="77">
        <v>12050</v>
      </c>
      <c r="I171" s="78">
        <v>-335657.72548585641</v>
      </c>
      <c r="J171" s="79">
        <f t="shared" si="4"/>
        <v>13814</v>
      </c>
      <c r="K171" s="80">
        <v>20062</v>
      </c>
      <c r="L171" s="79">
        <f t="shared" si="5"/>
        <v>6248</v>
      </c>
      <c r="M171" s="81">
        <v>795</v>
      </c>
      <c r="N171" s="82" t="b">
        <v>1</v>
      </c>
      <c r="O171" s="83">
        <v>-79</v>
      </c>
      <c r="P171" s="84" t="b">
        <f>ABS($L171)-$M171&lt;0</f>
        <v>0</v>
      </c>
    </row>
    <row r="172" spans="1:16" x14ac:dyDescent="0.25">
      <c r="A172" s="85">
        <v>171</v>
      </c>
      <c r="B172" s="86">
        <v>44693.485854282408</v>
      </c>
      <c r="C172" s="87" t="s">
        <v>18</v>
      </c>
      <c r="D172" s="88">
        <v>78906.623779740767</v>
      </c>
      <c r="E172" s="89">
        <v>13000.576319195477</v>
      </c>
      <c r="F172" s="90">
        <v>-345969.45607042889</v>
      </c>
      <c r="G172" s="91">
        <v>47511.84397421257</v>
      </c>
      <c r="H172" s="92">
        <v>12577</v>
      </c>
      <c r="I172" s="93">
        <v>-366209.6994908413</v>
      </c>
      <c r="J172" s="94">
        <f t="shared" si="4"/>
        <v>37356</v>
      </c>
      <c r="K172" s="95">
        <v>40750</v>
      </c>
      <c r="L172" s="94">
        <f t="shared" si="5"/>
        <v>3394</v>
      </c>
      <c r="M172" s="96">
        <v>645</v>
      </c>
      <c r="N172" s="97" t="b">
        <v>1</v>
      </c>
      <c r="O172" s="98">
        <v>-81</v>
      </c>
      <c r="P172" s="99" t="b">
        <f>ABS($L172)-$M172&lt;0</f>
        <v>0</v>
      </c>
    </row>
    <row r="173" spans="1:16" x14ac:dyDescent="0.25">
      <c r="A173" s="70">
        <v>172</v>
      </c>
      <c r="B173" s="71">
        <v>44693.485854282408</v>
      </c>
      <c r="C173" s="72" t="s">
        <v>19</v>
      </c>
      <c r="D173" s="73">
        <v>78906.623779740767</v>
      </c>
      <c r="E173" s="74">
        <v>13000.576319195477</v>
      </c>
      <c r="F173" s="75">
        <v>-345969.45607042889</v>
      </c>
      <c r="G173" s="76">
        <v>66962.713641439259</v>
      </c>
      <c r="H173" s="77">
        <v>11187</v>
      </c>
      <c r="I173" s="78">
        <v>-324977.11831615516</v>
      </c>
      <c r="J173" s="79">
        <f t="shared" si="4"/>
        <v>24220</v>
      </c>
      <c r="K173" s="80">
        <v>30125</v>
      </c>
      <c r="L173" s="79">
        <f t="shared" si="5"/>
        <v>5905</v>
      </c>
      <c r="M173" s="81">
        <v>645</v>
      </c>
      <c r="N173" s="82" t="b">
        <v>1</v>
      </c>
      <c r="O173" s="83">
        <v>-80</v>
      </c>
      <c r="P173" s="84" t="b">
        <f>ABS($L173)-$M173&lt;0</f>
        <v>0</v>
      </c>
    </row>
    <row r="174" spans="1:16" x14ac:dyDescent="0.25">
      <c r="A174" s="85">
        <v>173</v>
      </c>
      <c r="B174" s="86">
        <v>44693.485854282408</v>
      </c>
      <c r="C174" s="87" t="s">
        <v>21</v>
      </c>
      <c r="D174" s="88">
        <v>78906.623779740767</v>
      </c>
      <c r="E174" s="89">
        <v>13000.576319195477</v>
      </c>
      <c r="F174" s="90">
        <v>-345969.45607042889</v>
      </c>
      <c r="G174" s="91">
        <v>74177.481073078248</v>
      </c>
      <c r="H174" s="92">
        <v>11187</v>
      </c>
      <c r="I174" s="93">
        <v>-356447.89152410487</v>
      </c>
      <c r="J174" s="94">
        <f t="shared" si="4"/>
        <v>11638</v>
      </c>
      <c r="K174" s="95">
        <v>15562</v>
      </c>
      <c r="L174" s="94">
        <f t="shared" si="5"/>
        <v>3924</v>
      </c>
      <c r="M174" s="96">
        <v>600</v>
      </c>
      <c r="N174" s="97" t="b">
        <v>1</v>
      </c>
      <c r="O174" s="98">
        <v>-69</v>
      </c>
      <c r="P174" s="99" t="b">
        <f>ABS($L174)-$M174&lt;0</f>
        <v>0</v>
      </c>
    </row>
    <row r="175" spans="1:16" x14ac:dyDescent="0.25">
      <c r="A175" s="70">
        <v>174</v>
      </c>
      <c r="B175" s="71">
        <v>44693.485854282408</v>
      </c>
      <c r="C175" s="72" t="s">
        <v>17</v>
      </c>
      <c r="D175" s="73">
        <v>78906.623779740767</v>
      </c>
      <c r="E175" s="74">
        <v>13000.576319195477</v>
      </c>
      <c r="F175" s="75">
        <v>-345969.45607042889</v>
      </c>
      <c r="G175" s="76">
        <v>32876.488350740532</v>
      </c>
      <c r="H175" s="77">
        <v>12372</v>
      </c>
      <c r="I175" s="78">
        <v>-351732.9374828916</v>
      </c>
      <c r="J175" s="79">
        <f t="shared" si="4"/>
        <v>46394</v>
      </c>
      <c r="K175" s="80">
        <v>0</v>
      </c>
      <c r="L175" s="79">
        <f t="shared" si="5"/>
        <v>0</v>
      </c>
      <c r="M175" s="81">
        <v>0</v>
      </c>
      <c r="N175" s="82" t="b">
        <v>0</v>
      </c>
      <c r="O175" s="83">
        <v>-84</v>
      </c>
      <c r="P175" s="84" t="b">
        <f>ABS($L175)-$M175&lt;0</f>
        <v>0</v>
      </c>
    </row>
    <row r="176" spans="1:16" x14ac:dyDescent="0.25">
      <c r="A176" s="85">
        <v>175</v>
      </c>
      <c r="B176" s="86">
        <v>44693.485854282408</v>
      </c>
      <c r="C176" s="87" t="s">
        <v>20</v>
      </c>
      <c r="D176" s="88">
        <v>78906.623779740767</v>
      </c>
      <c r="E176" s="89">
        <v>13000.576319195477</v>
      </c>
      <c r="F176" s="90">
        <v>-345969.45607042889</v>
      </c>
      <c r="G176" s="91">
        <v>69764.397321579861</v>
      </c>
      <c r="H176" s="92">
        <v>12050</v>
      </c>
      <c r="I176" s="93">
        <v>-335657.72548585641</v>
      </c>
      <c r="J176" s="94">
        <f t="shared" si="4"/>
        <v>13814</v>
      </c>
      <c r="K176" s="95">
        <v>19750</v>
      </c>
      <c r="L176" s="94">
        <f t="shared" si="5"/>
        <v>5936</v>
      </c>
      <c r="M176" s="96">
        <v>660</v>
      </c>
      <c r="N176" s="97" t="b">
        <v>1</v>
      </c>
      <c r="O176" s="98">
        <v>-79</v>
      </c>
      <c r="P176" s="99" t="b">
        <f>ABS($L176)-$M176&lt;0</f>
        <v>0</v>
      </c>
    </row>
    <row r="177" spans="1:16" x14ac:dyDescent="0.25">
      <c r="A177" s="70">
        <v>176</v>
      </c>
      <c r="B177" s="71">
        <v>44693.485854282408</v>
      </c>
      <c r="C177" s="72" t="s">
        <v>18</v>
      </c>
      <c r="D177" s="73">
        <v>78906.623779740767</v>
      </c>
      <c r="E177" s="74">
        <v>13000.576319195477</v>
      </c>
      <c r="F177" s="75">
        <v>-345969.45607042889</v>
      </c>
      <c r="G177" s="76">
        <v>47511.84397421257</v>
      </c>
      <c r="H177" s="77">
        <v>12577</v>
      </c>
      <c r="I177" s="78">
        <v>-366209.6994908413</v>
      </c>
      <c r="J177" s="79">
        <f t="shared" si="4"/>
        <v>37356</v>
      </c>
      <c r="K177" s="80">
        <v>39875</v>
      </c>
      <c r="L177" s="79">
        <f t="shared" si="5"/>
        <v>2519</v>
      </c>
      <c r="M177" s="81">
        <v>585</v>
      </c>
      <c r="N177" s="82" t="b">
        <v>1</v>
      </c>
      <c r="O177" s="83">
        <v>-81</v>
      </c>
      <c r="P177" s="84" t="b">
        <f>ABS($L177)-$M177&lt;0</f>
        <v>0</v>
      </c>
    </row>
    <row r="178" spans="1:16" x14ac:dyDescent="0.25">
      <c r="A178" s="85">
        <v>177</v>
      </c>
      <c r="B178" s="86">
        <v>44693.485854282408</v>
      </c>
      <c r="C178" s="87" t="s">
        <v>19</v>
      </c>
      <c r="D178" s="88">
        <v>78906.623779740767</v>
      </c>
      <c r="E178" s="89">
        <v>13000.576319195477</v>
      </c>
      <c r="F178" s="90">
        <v>-345969.45607042889</v>
      </c>
      <c r="G178" s="91">
        <v>66962.713641439259</v>
      </c>
      <c r="H178" s="92">
        <v>11187</v>
      </c>
      <c r="I178" s="93">
        <v>-324977.11831615516</v>
      </c>
      <c r="J178" s="94">
        <f t="shared" si="4"/>
        <v>24220</v>
      </c>
      <c r="K178" s="95">
        <v>30125</v>
      </c>
      <c r="L178" s="94">
        <f t="shared" si="5"/>
        <v>5905</v>
      </c>
      <c r="M178" s="96">
        <v>630</v>
      </c>
      <c r="N178" s="97" t="b">
        <v>1</v>
      </c>
      <c r="O178" s="98">
        <v>-80</v>
      </c>
      <c r="P178" s="99" t="b">
        <f>ABS($L178)-$M178&lt;0</f>
        <v>0</v>
      </c>
    </row>
    <row r="179" spans="1:16" x14ac:dyDescent="0.25">
      <c r="A179" s="70">
        <v>178</v>
      </c>
      <c r="B179" s="71">
        <v>44693.485854282408</v>
      </c>
      <c r="C179" s="72" t="s">
        <v>21</v>
      </c>
      <c r="D179" s="73">
        <v>78906.623779740767</v>
      </c>
      <c r="E179" s="74">
        <v>13000.576319195477</v>
      </c>
      <c r="F179" s="75">
        <v>-345969.45607042889</v>
      </c>
      <c r="G179" s="76">
        <v>74177.481073078248</v>
      </c>
      <c r="H179" s="77">
        <v>11187</v>
      </c>
      <c r="I179" s="78">
        <v>-356447.89152410487</v>
      </c>
      <c r="J179" s="79">
        <f t="shared" si="4"/>
        <v>11638</v>
      </c>
      <c r="K179" s="80">
        <v>14812</v>
      </c>
      <c r="L179" s="79">
        <f t="shared" si="5"/>
        <v>3174</v>
      </c>
      <c r="M179" s="81">
        <v>690</v>
      </c>
      <c r="N179" s="82" t="b">
        <v>1</v>
      </c>
      <c r="O179" s="83">
        <v>-69</v>
      </c>
      <c r="P179" s="84" t="b">
        <f>ABS($L179)-$M179&lt;0</f>
        <v>0</v>
      </c>
    </row>
    <row r="180" spans="1:16" x14ac:dyDescent="0.25">
      <c r="A180" s="85">
        <v>179</v>
      </c>
      <c r="B180" s="86">
        <v>44693.485854282408</v>
      </c>
      <c r="C180" s="87" t="s">
        <v>17</v>
      </c>
      <c r="D180" s="88">
        <v>78906.623779740767</v>
      </c>
      <c r="E180" s="89">
        <v>13000.576319195477</v>
      </c>
      <c r="F180" s="90">
        <v>-345969.45607042889</v>
      </c>
      <c r="G180" s="91">
        <v>32876.488350740532</v>
      </c>
      <c r="H180" s="92">
        <v>12372</v>
      </c>
      <c r="I180" s="93">
        <v>-351732.9374828916</v>
      </c>
      <c r="J180" s="94">
        <f t="shared" si="4"/>
        <v>46394</v>
      </c>
      <c r="K180" s="95">
        <v>0</v>
      </c>
      <c r="L180" s="94">
        <f t="shared" si="5"/>
        <v>0</v>
      </c>
      <c r="M180" s="96">
        <v>0</v>
      </c>
      <c r="N180" s="97" t="b">
        <v>0</v>
      </c>
      <c r="O180" s="98">
        <v>-84</v>
      </c>
      <c r="P180" s="99" t="b">
        <f>ABS($L180)-$M180&lt;0</f>
        <v>0</v>
      </c>
    </row>
    <row r="181" spans="1:16" x14ac:dyDescent="0.25">
      <c r="A181" s="70">
        <v>180</v>
      </c>
      <c r="B181" s="71">
        <v>44693.485854282408</v>
      </c>
      <c r="C181" s="72" t="s">
        <v>20</v>
      </c>
      <c r="D181" s="73">
        <v>78906.623779740767</v>
      </c>
      <c r="E181" s="74">
        <v>13000.576319195477</v>
      </c>
      <c r="F181" s="75">
        <v>-345969.45607042889</v>
      </c>
      <c r="G181" s="76">
        <v>69764.397321579861</v>
      </c>
      <c r="H181" s="77">
        <v>12050</v>
      </c>
      <c r="I181" s="78">
        <v>-335657.72548585641</v>
      </c>
      <c r="J181" s="79">
        <f t="shared" si="4"/>
        <v>13814</v>
      </c>
      <c r="K181" s="80">
        <v>20375</v>
      </c>
      <c r="L181" s="79">
        <f t="shared" si="5"/>
        <v>6561</v>
      </c>
      <c r="M181" s="81">
        <v>900</v>
      </c>
      <c r="N181" s="82" t="b">
        <v>1</v>
      </c>
      <c r="O181" s="83">
        <v>-79</v>
      </c>
      <c r="P181" s="84" t="b">
        <f>ABS($L181)-$M181&lt;0</f>
        <v>0</v>
      </c>
    </row>
    <row r="182" spans="1:16" x14ac:dyDescent="0.25">
      <c r="A182" s="85">
        <v>181</v>
      </c>
      <c r="B182" s="86">
        <v>44693.485854282408</v>
      </c>
      <c r="C182" s="87" t="s">
        <v>18</v>
      </c>
      <c r="D182" s="88">
        <v>78906.623779740767</v>
      </c>
      <c r="E182" s="89">
        <v>13000.576319195477</v>
      </c>
      <c r="F182" s="90">
        <v>-345969.45607042889</v>
      </c>
      <c r="G182" s="91">
        <v>47511.84397421257</v>
      </c>
      <c r="H182" s="92">
        <v>12577</v>
      </c>
      <c r="I182" s="93">
        <v>-366209.6994908413</v>
      </c>
      <c r="J182" s="94">
        <f t="shared" si="4"/>
        <v>37356</v>
      </c>
      <c r="K182" s="95">
        <v>39562</v>
      </c>
      <c r="L182" s="94">
        <f t="shared" si="5"/>
        <v>2206</v>
      </c>
      <c r="M182" s="96">
        <v>720</v>
      </c>
      <c r="N182" s="97" t="b">
        <v>1</v>
      </c>
      <c r="O182" s="98">
        <v>-81</v>
      </c>
      <c r="P182" s="99" t="b">
        <f>ABS($L182)-$M182&lt;0</f>
        <v>0</v>
      </c>
    </row>
    <row r="183" spans="1:16" x14ac:dyDescent="0.25">
      <c r="A183" s="70">
        <v>182</v>
      </c>
      <c r="B183" s="71">
        <v>44693.485854282408</v>
      </c>
      <c r="C183" s="72" t="s">
        <v>19</v>
      </c>
      <c r="D183" s="73">
        <v>78906.623779740767</v>
      </c>
      <c r="E183" s="74">
        <v>13000.576319195477</v>
      </c>
      <c r="F183" s="75">
        <v>-345969.45607042889</v>
      </c>
      <c r="G183" s="76">
        <v>66962.713641439259</v>
      </c>
      <c r="H183" s="77">
        <v>11187</v>
      </c>
      <c r="I183" s="78">
        <v>-324977.11831615516</v>
      </c>
      <c r="J183" s="79">
        <f t="shared" si="4"/>
        <v>24220</v>
      </c>
      <c r="K183" s="80">
        <v>31000</v>
      </c>
      <c r="L183" s="79">
        <f t="shared" si="5"/>
        <v>6780</v>
      </c>
      <c r="M183" s="81">
        <v>585</v>
      </c>
      <c r="N183" s="82" t="b">
        <v>1</v>
      </c>
      <c r="O183" s="83">
        <v>-80</v>
      </c>
      <c r="P183" s="84" t="b">
        <f>ABS($L183)-$M183&lt;0</f>
        <v>0</v>
      </c>
    </row>
    <row r="184" spans="1:16" x14ac:dyDescent="0.25">
      <c r="A184" s="85">
        <v>183</v>
      </c>
      <c r="B184" s="86">
        <v>44693.485854282408</v>
      </c>
      <c r="C184" s="87" t="s">
        <v>21</v>
      </c>
      <c r="D184" s="88">
        <v>78906.623779740767</v>
      </c>
      <c r="E184" s="89">
        <v>13000.576319195477</v>
      </c>
      <c r="F184" s="90">
        <v>-345969.45607042889</v>
      </c>
      <c r="G184" s="91">
        <v>74177.481073078248</v>
      </c>
      <c r="H184" s="92">
        <v>11187</v>
      </c>
      <c r="I184" s="93">
        <v>-356447.89152410487</v>
      </c>
      <c r="J184" s="94">
        <f t="shared" si="4"/>
        <v>11638</v>
      </c>
      <c r="K184" s="95">
        <v>14687</v>
      </c>
      <c r="L184" s="94">
        <f t="shared" si="5"/>
        <v>3049</v>
      </c>
      <c r="M184" s="96">
        <v>690</v>
      </c>
      <c r="N184" s="97" t="b">
        <v>1</v>
      </c>
      <c r="O184" s="98">
        <v>-69</v>
      </c>
      <c r="P184" s="99" t="b">
        <f>ABS($L184)-$M184&lt;0</f>
        <v>0</v>
      </c>
    </row>
    <row r="185" spans="1:16" x14ac:dyDescent="0.25">
      <c r="A185" s="70">
        <v>184</v>
      </c>
      <c r="B185" s="71">
        <v>44693.485854282408</v>
      </c>
      <c r="C185" s="72" t="s">
        <v>17</v>
      </c>
      <c r="D185" s="73">
        <v>78906.623779740767</v>
      </c>
      <c r="E185" s="74">
        <v>13000.576319195477</v>
      </c>
      <c r="F185" s="75">
        <v>-345969.45607042889</v>
      </c>
      <c r="G185" s="76">
        <v>32876.488350740532</v>
      </c>
      <c r="H185" s="77">
        <v>12372</v>
      </c>
      <c r="I185" s="78">
        <v>-351732.9374828916</v>
      </c>
      <c r="J185" s="79">
        <f t="shared" si="4"/>
        <v>46394</v>
      </c>
      <c r="K185" s="80">
        <v>0</v>
      </c>
      <c r="L185" s="79">
        <f t="shared" si="5"/>
        <v>0</v>
      </c>
      <c r="M185" s="81">
        <v>0</v>
      </c>
      <c r="N185" s="82" t="b">
        <v>0</v>
      </c>
      <c r="O185" s="83">
        <v>-84</v>
      </c>
      <c r="P185" s="84" t="b">
        <f>ABS($L185)-$M185&lt;0</f>
        <v>0</v>
      </c>
    </row>
    <row r="186" spans="1:16" x14ac:dyDescent="0.25">
      <c r="A186" s="85">
        <v>185</v>
      </c>
      <c r="B186" s="86">
        <v>44693.485854282408</v>
      </c>
      <c r="C186" s="87" t="s">
        <v>20</v>
      </c>
      <c r="D186" s="88">
        <v>78906.623779740767</v>
      </c>
      <c r="E186" s="89">
        <v>13000.576319195477</v>
      </c>
      <c r="F186" s="90">
        <v>-345969.45607042889</v>
      </c>
      <c r="G186" s="91">
        <v>69764.397321579861</v>
      </c>
      <c r="H186" s="92">
        <v>12050</v>
      </c>
      <c r="I186" s="93">
        <v>-335657.72548585641</v>
      </c>
      <c r="J186" s="94">
        <f t="shared" si="4"/>
        <v>13814</v>
      </c>
      <c r="K186" s="95">
        <v>19500</v>
      </c>
      <c r="L186" s="94">
        <f t="shared" si="5"/>
        <v>5686</v>
      </c>
      <c r="M186" s="96">
        <v>840</v>
      </c>
      <c r="N186" s="97" t="b">
        <v>1</v>
      </c>
      <c r="O186" s="98">
        <v>-79</v>
      </c>
      <c r="P186" s="99" t="b">
        <f>ABS($L186)-$M186&lt;0</f>
        <v>0</v>
      </c>
    </row>
    <row r="187" spans="1:16" x14ac:dyDescent="0.25">
      <c r="A187" s="70">
        <v>186</v>
      </c>
      <c r="B187" s="71">
        <v>44693.48636412037</v>
      </c>
      <c r="C187" s="72" t="s">
        <v>18</v>
      </c>
      <c r="D187" s="73">
        <v>80564.751738280422</v>
      </c>
      <c r="E187" s="74">
        <v>13026.794757640593</v>
      </c>
      <c r="F187" s="75">
        <v>-352741.40211100498</v>
      </c>
      <c r="G187" s="76">
        <v>47511.84397421257</v>
      </c>
      <c r="H187" s="77">
        <v>12577</v>
      </c>
      <c r="I187" s="78">
        <v>-366209.6994908413</v>
      </c>
      <c r="J187" s="79">
        <f t="shared" si="4"/>
        <v>35694</v>
      </c>
      <c r="K187" s="80">
        <v>35250</v>
      </c>
      <c r="L187" s="79">
        <f t="shared" si="5"/>
        <v>-444</v>
      </c>
      <c r="M187" s="81">
        <v>825</v>
      </c>
      <c r="N187" s="82" t="b">
        <v>1</v>
      </c>
      <c r="O187" s="83">
        <v>-73</v>
      </c>
      <c r="P187" s="84" t="b">
        <f>ABS($L187)-$M187&lt;0</f>
        <v>1</v>
      </c>
    </row>
    <row r="188" spans="1:16" x14ac:dyDescent="0.25">
      <c r="A188" s="85">
        <v>187</v>
      </c>
      <c r="B188" s="86">
        <v>44693.48636412037</v>
      </c>
      <c r="C188" s="87" t="s">
        <v>19</v>
      </c>
      <c r="D188" s="88">
        <v>80564.751738280422</v>
      </c>
      <c r="E188" s="89">
        <v>13026.794757640593</v>
      </c>
      <c r="F188" s="90">
        <v>-352741.40211100498</v>
      </c>
      <c r="G188" s="91">
        <v>66962.713641439259</v>
      </c>
      <c r="H188" s="92">
        <v>11187</v>
      </c>
      <c r="I188" s="93">
        <v>-324977.11831615516</v>
      </c>
      <c r="J188" s="94">
        <f t="shared" si="4"/>
        <v>30972</v>
      </c>
      <c r="K188" s="95">
        <v>37187</v>
      </c>
      <c r="L188" s="94">
        <f t="shared" si="5"/>
        <v>6215</v>
      </c>
      <c r="M188" s="96">
        <v>0</v>
      </c>
      <c r="N188" s="97" t="b">
        <v>1</v>
      </c>
      <c r="O188" s="98">
        <v>-87</v>
      </c>
      <c r="P188" s="99" t="b">
        <f>ABS($L188)-$M188&lt;0</f>
        <v>0</v>
      </c>
    </row>
    <row r="189" spans="1:16" x14ac:dyDescent="0.25">
      <c r="A189" s="70">
        <v>188</v>
      </c>
      <c r="B189" s="71">
        <v>44693.48636412037</v>
      </c>
      <c r="C189" s="72" t="s">
        <v>21</v>
      </c>
      <c r="D189" s="73">
        <v>80564.751738280422</v>
      </c>
      <c r="E189" s="74">
        <v>13026.794757640593</v>
      </c>
      <c r="F189" s="75">
        <v>-352741.40211100498</v>
      </c>
      <c r="G189" s="76">
        <v>74177.481073078248</v>
      </c>
      <c r="H189" s="77">
        <v>11187</v>
      </c>
      <c r="I189" s="78">
        <v>-356447.89152410487</v>
      </c>
      <c r="J189" s="79">
        <f t="shared" si="4"/>
        <v>7611</v>
      </c>
      <c r="K189" s="80">
        <v>10937</v>
      </c>
      <c r="L189" s="79">
        <f t="shared" si="5"/>
        <v>3326</v>
      </c>
      <c r="M189" s="81">
        <v>735</v>
      </c>
      <c r="N189" s="82" t="b">
        <v>1</v>
      </c>
      <c r="O189" s="83">
        <v>-66</v>
      </c>
      <c r="P189" s="84" t="b">
        <f>ABS($L189)-$M189&lt;0</f>
        <v>0</v>
      </c>
    </row>
    <row r="190" spans="1:16" x14ac:dyDescent="0.25">
      <c r="A190" s="85">
        <v>189</v>
      </c>
      <c r="B190" s="86">
        <v>44693.48636412037</v>
      </c>
      <c r="C190" s="87" t="s">
        <v>20</v>
      </c>
      <c r="D190" s="88">
        <v>80564.751738280422</v>
      </c>
      <c r="E190" s="89">
        <v>13026.794757640593</v>
      </c>
      <c r="F190" s="90">
        <v>-352741.40211100498</v>
      </c>
      <c r="G190" s="91">
        <v>69764.397321579861</v>
      </c>
      <c r="H190" s="92">
        <v>12050</v>
      </c>
      <c r="I190" s="93">
        <v>-335657.72548585641</v>
      </c>
      <c r="J190" s="94">
        <f t="shared" si="4"/>
        <v>20235</v>
      </c>
      <c r="K190" s="95">
        <v>24875</v>
      </c>
      <c r="L190" s="94">
        <f t="shared" si="5"/>
        <v>4640</v>
      </c>
      <c r="M190" s="96">
        <v>1155</v>
      </c>
      <c r="N190" s="97" t="b">
        <v>1</v>
      </c>
      <c r="O190" s="98">
        <v>-79</v>
      </c>
      <c r="P190" s="99" t="b">
        <f>ABS($L190)-$M190&lt;0</f>
        <v>0</v>
      </c>
    </row>
    <row r="191" spans="1:16" x14ac:dyDescent="0.25">
      <c r="A191" s="70">
        <v>190</v>
      </c>
      <c r="B191" s="71">
        <v>44693.48636412037</v>
      </c>
      <c r="C191" s="72" t="s">
        <v>18</v>
      </c>
      <c r="D191" s="73">
        <v>80564.751738280422</v>
      </c>
      <c r="E191" s="74">
        <v>13026.794757640593</v>
      </c>
      <c r="F191" s="75">
        <v>-352741.40211100498</v>
      </c>
      <c r="G191" s="76">
        <v>47511.84397421257</v>
      </c>
      <c r="H191" s="77">
        <v>12577</v>
      </c>
      <c r="I191" s="78">
        <v>-366209.6994908413</v>
      </c>
      <c r="J191" s="79">
        <f t="shared" si="4"/>
        <v>35694</v>
      </c>
      <c r="K191" s="80">
        <v>35500</v>
      </c>
      <c r="L191" s="79">
        <f t="shared" si="5"/>
        <v>-194</v>
      </c>
      <c r="M191" s="81">
        <v>660</v>
      </c>
      <c r="N191" s="82" t="b">
        <v>1</v>
      </c>
      <c r="O191" s="83">
        <v>-73</v>
      </c>
      <c r="P191" s="84" t="b">
        <f>ABS($L191)-$M191&lt;0</f>
        <v>1</v>
      </c>
    </row>
    <row r="192" spans="1:16" x14ac:dyDescent="0.25">
      <c r="A192" s="85">
        <v>191</v>
      </c>
      <c r="B192" s="86">
        <v>44693.48636412037</v>
      </c>
      <c r="C192" s="87" t="s">
        <v>19</v>
      </c>
      <c r="D192" s="88">
        <v>80564.751738280422</v>
      </c>
      <c r="E192" s="89">
        <v>13026.794757640593</v>
      </c>
      <c r="F192" s="90">
        <v>-352741.40211100498</v>
      </c>
      <c r="G192" s="91">
        <v>66962.713641439259</v>
      </c>
      <c r="H192" s="92">
        <v>11187</v>
      </c>
      <c r="I192" s="93">
        <v>-324977.11831615516</v>
      </c>
      <c r="J192" s="94">
        <f t="shared" si="4"/>
        <v>30972</v>
      </c>
      <c r="K192" s="95">
        <v>36562</v>
      </c>
      <c r="L192" s="94">
        <f t="shared" si="5"/>
        <v>5590</v>
      </c>
      <c r="M192" s="96">
        <v>780</v>
      </c>
      <c r="N192" s="97" t="b">
        <v>1</v>
      </c>
      <c r="O192" s="98">
        <v>-87</v>
      </c>
      <c r="P192" s="99" t="b">
        <f>ABS($L192)-$M192&lt;0</f>
        <v>0</v>
      </c>
    </row>
    <row r="193" spans="1:16" x14ac:dyDescent="0.25">
      <c r="A193" s="70">
        <v>192</v>
      </c>
      <c r="B193" s="71">
        <v>44693.48636412037</v>
      </c>
      <c r="C193" s="72" t="s">
        <v>21</v>
      </c>
      <c r="D193" s="73">
        <v>80564.751738280422</v>
      </c>
      <c r="E193" s="74">
        <v>13026.794757640593</v>
      </c>
      <c r="F193" s="75">
        <v>-352741.40211100498</v>
      </c>
      <c r="G193" s="76">
        <v>74177.481073078248</v>
      </c>
      <c r="H193" s="77">
        <v>11187</v>
      </c>
      <c r="I193" s="78">
        <v>-356447.89152410487</v>
      </c>
      <c r="J193" s="79">
        <f t="shared" si="4"/>
        <v>7611</v>
      </c>
      <c r="K193" s="80">
        <v>10000</v>
      </c>
      <c r="L193" s="79">
        <f t="shared" si="5"/>
        <v>2389</v>
      </c>
      <c r="M193" s="81">
        <v>705</v>
      </c>
      <c r="N193" s="82" t="b">
        <v>1</v>
      </c>
      <c r="O193" s="83">
        <v>-66</v>
      </c>
      <c r="P193" s="84" t="b">
        <f>ABS($L193)-$M193&lt;0</f>
        <v>0</v>
      </c>
    </row>
    <row r="194" spans="1:16" x14ac:dyDescent="0.25">
      <c r="A194" s="85">
        <v>193</v>
      </c>
      <c r="B194" s="86">
        <v>44693.48636412037</v>
      </c>
      <c r="C194" s="87" t="s">
        <v>20</v>
      </c>
      <c r="D194" s="88">
        <v>80564.751738280422</v>
      </c>
      <c r="E194" s="89">
        <v>13026.794757640593</v>
      </c>
      <c r="F194" s="90">
        <v>-352741.40211100498</v>
      </c>
      <c r="G194" s="91">
        <v>69764.397321579861</v>
      </c>
      <c r="H194" s="92">
        <v>12050</v>
      </c>
      <c r="I194" s="93">
        <v>-335657.72548585641</v>
      </c>
      <c r="J194" s="94">
        <f t="shared" ref="J194:J257" si="6">ROUND(SQRT((G194-D194)^2+(H194-E194)^2+(I194-F194)^2),0)</f>
        <v>20235</v>
      </c>
      <c r="K194" s="95">
        <v>26500</v>
      </c>
      <c r="L194" s="94">
        <f t="shared" ref="L194:L257" si="7">ROUND(IF(N194,K194-J194,0),1)</f>
        <v>6265</v>
      </c>
      <c r="M194" s="96">
        <v>810</v>
      </c>
      <c r="N194" s="97" t="b">
        <v>1</v>
      </c>
      <c r="O194" s="98">
        <v>-79</v>
      </c>
      <c r="P194" s="99" t="b">
        <f>ABS($L194)-$M194&lt;0</f>
        <v>0</v>
      </c>
    </row>
    <row r="195" spans="1:16" x14ac:dyDescent="0.25">
      <c r="A195" s="70">
        <v>194</v>
      </c>
      <c r="B195" s="71">
        <v>44693.48636412037</v>
      </c>
      <c r="C195" s="72" t="s">
        <v>18</v>
      </c>
      <c r="D195" s="73">
        <v>80564.751738280422</v>
      </c>
      <c r="E195" s="74">
        <v>13026.794757640593</v>
      </c>
      <c r="F195" s="75">
        <v>-352741.40211100498</v>
      </c>
      <c r="G195" s="76">
        <v>47511.84397421257</v>
      </c>
      <c r="H195" s="77">
        <v>12577</v>
      </c>
      <c r="I195" s="78">
        <v>-366209.6994908413</v>
      </c>
      <c r="J195" s="79">
        <f t="shared" si="6"/>
        <v>35694</v>
      </c>
      <c r="K195" s="80">
        <v>36562</v>
      </c>
      <c r="L195" s="79">
        <f t="shared" si="7"/>
        <v>868</v>
      </c>
      <c r="M195" s="81">
        <v>810</v>
      </c>
      <c r="N195" s="82" t="b">
        <v>1</v>
      </c>
      <c r="O195" s="83">
        <v>-73</v>
      </c>
      <c r="P195" s="84" t="b">
        <f>ABS($L195)-$M195&lt;0</f>
        <v>0</v>
      </c>
    </row>
    <row r="196" spans="1:16" x14ac:dyDescent="0.25">
      <c r="A196" s="85">
        <v>195</v>
      </c>
      <c r="B196" s="86">
        <v>44693.48636412037</v>
      </c>
      <c r="C196" s="87" t="s">
        <v>19</v>
      </c>
      <c r="D196" s="88">
        <v>80564.751738280422</v>
      </c>
      <c r="E196" s="89">
        <v>13026.794757640593</v>
      </c>
      <c r="F196" s="90">
        <v>-352741.40211100498</v>
      </c>
      <c r="G196" s="91">
        <v>66962.713641439259</v>
      </c>
      <c r="H196" s="92">
        <v>11187</v>
      </c>
      <c r="I196" s="93">
        <v>-324977.11831615516</v>
      </c>
      <c r="J196" s="94">
        <f t="shared" si="6"/>
        <v>30972</v>
      </c>
      <c r="K196" s="95">
        <v>0</v>
      </c>
      <c r="L196" s="94">
        <f t="shared" si="7"/>
        <v>0</v>
      </c>
      <c r="M196" s="96">
        <v>0</v>
      </c>
      <c r="N196" s="97" t="b">
        <v>0</v>
      </c>
      <c r="O196" s="98">
        <v>-87</v>
      </c>
      <c r="P196" s="99" t="b">
        <f>ABS($L196)-$M196&lt;0</f>
        <v>0</v>
      </c>
    </row>
    <row r="197" spans="1:16" x14ac:dyDescent="0.25">
      <c r="A197" s="70">
        <v>196</v>
      </c>
      <c r="B197" s="71">
        <v>44693.48636412037</v>
      </c>
      <c r="C197" s="72" t="s">
        <v>21</v>
      </c>
      <c r="D197" s="73">
        <v>80564.751738280422</v>
      </c>
      <c r="E197" s="74">
        <v>13026.794757640593</v>
      </c>
      <c r="F197" s="75">
        <v>-352741.40211100498</v>
      </c>
      <c r="G197" s="76">
        <v>74177.481073078248</v>
      </c>
      <c r="H197" s="77">
        <v>11187</v>
      </c>
      <c r="I197" s="78">
        <v>-356447.89152410487</v>
      </c>
      <c r="J197" s="79">
        <f t="shared" si="6"/>
        <v>7611</v>
      </c>
      <c r="K197" s="80">
        <v>10312</v>
      </c>
      <c r="L197" s="79">
        <f t="shared" si="7"/>
        <v>2701</v>
      </c>
      <c r="M197" s="81">
        <v>735</v>
      </c>
      <c r="N197" s="82" t="b">
        <v>1</v>
      </c>
      <c r="O197" s="83">
        <v>-66</v>
      </c>
      <c r="P197" s="84" t="b">
        <f>ABS($L197)-$M197&lt;0</f>
        <v>0</v>
      </c>
    </row>
    <row r="198" spans="1:16" x14ac:dyDescent="0.25">
      <c r="A198" s="85">
        <v>197</v>
      </c>
      <c r="B198" s="86">
        <v>44693.48636412037</v>
      </c>
      <c r="C198" s="87" t="s">
        <v>20</v>
      </c>
      <c r="D198" s="88">
        <v>80564.751738280422</v>
      </c>
      <c r="E198" s="89">
        <v>13026.794757640593</v>
      </c>
      <c r="F198" s="90">
        <v>-352741.40211100498</v>
      </c>
      <c r="G198" s="91">
        <v>69764.397321579861</v>
      </c>
      <c r="H198" s="92">
        <v>12050</v>
      </c>
      <c r="I198" s="93">
        <v>-335657.72548585641</v>
      </c>
      <c r="J198" s="94">
        <f t="shared" si="6"/>
        <v>20235</v>
      </c>
      <c r="K198" s="95">
        <v>26812</v>
      </c>
      <c r="L198" s="94">
        <f t="shared" si="7"/>
        <v>6577</v>
      </c>
      <c r="M198" s="96">
        <v>480</v>
      </c>
      <c r="N198" s="97" t="b">
        <v>1</v>
      </c>
      <c r="O198" s="98">
        <v>-79</v>
      </c>
      <c r="P198" s="99" t="b">
        <f>ABS($L198)-$M198&lt;0</f>
        <v>0</v>
      </c>
    </row>
    <row r="199" spans="1:16" x14ac:dyDescent="0.25">
      <c r="A199" s="70">
        <v>198</v>
      </c>
      <c r="B199" s="71">
        <v>44693.48636412037</v>
      </c>
      <c r="C199" s="72" t="s">
        <v>18</v>
      </c>
      <c r="D199" s="73">
        <v>80564.751738280422</v>
      </c>
      <c r="E199" s="74">
        <v>13026.794757640593</v>
      </c>
      <c r="F199" s="75">
        <v>-352741.40211100498</v>
      </c>
      <c r="G199" s="76">
        <v>47511.84397421257</v>
      </c>
      <c r="H199" s="77">
        <v>12577</v>
      </c>
      <c r="I199" s="78">
        <v>-366209.6994908413</v>
      </c>
      <c r="J199" s="79">
        <f t="shared" si="6"/>
        <v>35694</v>
      </c>
      <c r="K199" s="80">
        <v>35812</v>
      </c>
      <c r="L199" s="79">
        <f t="shared" si="7"/>
        <v>118</v>
      </c>
      <c r="M199" s="81">
        <v>585</v>
      </c>
      <c r="N199" s="82" t="b">
        <v>1</v>
      </c>
      <c r="O199" s="83">
        <v>-73</v>
      </c>
      <c r="P199" s="84" t="b">
        <f>ABS($L199)-$M199&lt;0</f>
        <v>1</v>
      </c>
    </row>
    <row r="200" spans="1:16" x14ac:dyDescent="0.25">
      <c r="A200" s="85">
        <v>199</v>
      </c>
      <c r="B200" s="86">
        <v>44693.48636412037</v>
      </c>
      <c r="C200" s="87" t="s">
        <v>19</v>
      </c>
      <c r="D200" s="88">
        <v>80564.751738280422</v>
      </c>
      <c r="E200" s="89">
        <v>13026.794757640593</v>
      </c>
      <c r="F200" s="90">
        <v>-352741.40211100498</v>
      </c>
      <c r="G200" s="91">
        <v>66962.713641439259</v>
      </c>
      <c r="H200" s="92">
        <v>11187</v>
      </c>
      <c r="I200" s="93">
        <v>-324977.11831615516</v>
      </c>
      <c r="J200" s="94">
        <f t="shared" si="6"/>
        <v>30972</v>
      </c>
      <c r="K200" s="95">
        <v>0</v>
      </c>
      <c r="L200" s="94">
        <f t="shared" si="7"/>
        <v>0</v>
      </c>
      <c r="M200" s="96">
        <v>0</v>
      </c>
      <c r="N200" s="97" t="b">
        <v>0</v>
      </c>
      <c r="O200" s="98">
        <v>-87</v>
      </c>
      <c r="P200" s="99" t="b">
        <f>ABS($L200)-$M200&lt;0</f>
        <v>0</v>
      </c>
    </row>
    <row r="201" spans="1:16" x14ac:dyDescent="0.25">
      <c r="A201" s="70">
        <v>200</v>
      </c>
      <c r="B201" s="71">
        <v>44693.48636412037</v>
      </c>
      <c r="C201" s="72" t="s">
        <v>21</v>
      </c>
      <c r="D201" s="73">
        <v>80564.751738280422</v>
      </c>
      <c r="E201" s="74">
        <v>13026.794757640593</v>
      </c>
      <c r="F201" s="75">
        <v>-352741.40211100498</v>
      </c>
      <c r="G201" s="76">
        <v>74177.481073078248</v>
      </c>
      <c r="H201" s="77">
        <v>11187</v>
      </c>
      <c r="I201" s="78">
        <v>-356447.89152410487</v>
      </c>
      <c r="J201" s="79">
        <f t="shared" si="6"/>
        <v>7611</v>
      </c>
      <c r="K201" s="80">
        <v>9750</v>
      </c>
      <c r="L201" s="79">
        <f t="shared" si="7"/>
        <v>2139</v>
      </c>
      <c r="M201" s="81">
        <v>645</v>
      </c>
      <c r="N201" s="82" t="b">
        <v>1</v>
      </c>
      <c r="O201" s="83">
        <v>-66</v>
      </c>
      <c r="P201" s="84" t="b">
        <f>ABS($L201)-$M201&lt;0</f>
        <v>0</v>
      </c>
    </row>
    <row r="202" spans="1:16" x14ac:dyDescent="0.25">
      <c r="A202" s="85">
        <v>201</v>
      </c>
      <c r="B202" s="86">
        <v>44693.48636412037</v>
      </c>
      <c r="C202" s="87" t="s">
        <v>20</v>
      </c>
      <c r="D202" s="88">
        <v>80564.751738280422</v>
      </c>
      <c r="E202" s="89">
        <v>13026.794757640593</v>
      </c>
      <c r="F202" s="90">
        <v>-352741.40211100498</v>
      </c>
      <c r="G202" s="91">
        <v>69764.397321579861</v>
      </c>
      <c r="H202" s="92">
        <v>12050</v>
      </c>
      <c r="I202" s="93">
        <v>-335657.72548585641</v>
      </c>
      <c r="J202" s="94">
        <f t="shared" si="6"/>
        <v>20235</v>
      </c>
      <c r="K202" s="95">
        <v>27000</v>
      </c>
      <c r="L202" s="94">
        <f t="shared" si="7"/>
        <v>6765</v>
      </c>
      <c r="M202" s="96">
        <v>645</v>
      </c>
      <c r="N202" s="97" t="b">
        <v>1</v>
      </c>
      <c r="O202" s="98">
        <v>-79</v>
      </c>
      <c r="P202" s="99" t="b">
        <f>ABS($L202)-$M202&lt;0</f>
        <v>0</v>
      </c>
    </row>
    <row r="203" spans="1:16" x14ac:dyDescent="0.25">
      <c r="A203" s="70">
        <v>202</v>
      </c>
      <c r="B203" s="71">
        <v>44693.48636412037</v>
      </c>
      <c r="C203" s="72" t="s">
        <v>18</v>
      </c>
      <c r="D203" s="73">
        <v>80564.751738280422</v>
      </c>
      <c r="E203" s="74">
        <v>13026.794757640593</v>
      </c>
      <c r="F203" s="75">
        <v>-352741.40211100498</v>
      </c>
      <c r="G203" s="76">
        <v>47511.84397421257</v>
      </c>
      <c r="H203" s="77">
        <v>12577</v>
      </c>
      <c r="I203" s="78">
        <v>-366209.6994908413</v>
      </c>
      <c r="J203" s="79">
        <f t="shared" si="6"/>
        <v>35694</v>
      </c>
      <c r="K203" s="80">
        <v>35500</v>
      </c>
      <c r="L203" s="79">
        <f t="shared" si="7"/>
        <v>-194</v>
      </c>
      <c r="M203" s="81">
        <v>795</v>
      </c>
      <c r="N203" s="82" t="b">
        <v>1</v>
      </c>
      <c r="O203" s="83">
        <v>-73</v>
      </c>
      <c r="P203" s="84" t="b">
        <f>ABS($L203)-$M203&lt;0</f>
        <v>1</v>
      </c>
    </row>
    <row r="204" spans="1:16" x14ac:dyDescent="0.25">
      <c r="A204" s="85">
        <v>203</v>
      </c>
      <c r="B204" s="86">
        <v>44693.48636412037</v>
      </c>
      <c r="C204" s="87" t="s">
        <v>19</v>
      </c>
      <c r="D204" s="88">
        <v>80564.751738280422</v>
      </c>
      <c r="E204" s="89">
        <v>13026.794757640593</v>
      </c>
      <c r="F204" s="90">
        <v>-352741.40211100498</v>
      </c>
      <c r="G204" s="91">
        <v>66962.713641439259</v>
      </c>
      <c r="H204" s="92">
        <v>11187</v>
      </c>
      <c r="I204" s="93">
        <v>-324977.11831615516</v>
      </c>
      <c r="J204" s="94">
        <f t="shared" si="6"/>
        <v>30972</v>
      </c>
      <c r="K204" s="95">
        <v>0</v>
      </c>
      <c r="L204" s="94">
        <f t="shared" si="7"/>
        <v>0</v>
      </c>
      <c r="M204" s="96">
        <v>0</v>
      </c>
      <c r="N204" s="97" t="b">
        <v>0</v>
      </c>
      <c r="O204" s="98">
        <v>-87</v>
      </c>
      <c r="P204" s="99" t="b">
        <f>ABS($L204)-$M204&lt;0</f>
        <v>0</v>
      </c>
    </row>
    <row r="205" spans="1:16" x14ac:dyDescent="0.25">
      <c r="A205" s="70">
        <v>204</v>
      </c>
      <c r="B205" s="71">
        <v>44693.48636412037</v>
      </c>
      <c r="C205" s="72" t="s">
        <v>21</v>
      </c>
      <c r="D205" s="73">
        <v>80564.751738280422</v>
      </c>
      <c r="E205" s="74">
        <v>13026.794757640593</v>
      </c>
      <c r="F205" s="75">
        <v>-352741.40211100498</v>
      </c>
      <c r="G205" s="76">
        <v>74177.481073078248</v>
      </c>
      <c r="H205" s="77">
        <v>11187</v>
      </c>
      <c r="I205" s="78">
        <v>-356447.89152410487</v>
      </c>
      <c r="J205" s="79">
        <f t="shared" si="6"/>
        <v>7611</v>
      </c>
      <c r="K205" s="80">
        <v>9750</v>
      </c>
      <c r="L205" s="79">
        <f t="shared" si="7"/>
        <v>2139</v>
      </c>
      <c r="M205" s="81">
        <v>705</v>
      </c>
      <c r="N205" s="82" t="b">
        <v>1</v>
      </c>
      <c r="O205" s="83">
        <v>-66</v>
      </c>
      <c r="P205" s="84" t="b">
        <f>ABS($L205)-$M205&lt;0</f>
        <v>0</v>
      </c>
    </row>
    <row r="206" spans="1:16" x14ac:dyDescent="0.25">
      <c r="A206" s="85">
        <v>205</v>
      </c>
      <c r="B206" s="86">
        <v>44693.48636412037</v>
      </c>
      <c r="C206" s="87" t="s">
        <v>20</v>
      </c>
      <c r="D206" s="88">
        <v>80564.751738280422</v>
      </c>
      <c r="E206" s="89">
        <v>13026.794757640593</v>
      </c>
      <c r="F206" s="90">
        <v>-352741.40211100498</v>
      </c>
      <c r="G206" s="91">
        <v>69764.397321579861</v>
      </c>
      <c r="H206" s="92">
        <v>12050</v>
      </c>
      <c r="I206" s="93">
        <v>-335657.72548585641</v>
      </c>
      <c r="J206" s="94">
        <f t="shared" si="6"/>
        <v>20235</v>
      </c>
      <c r="K206" s="95">
        <v>26375</v>
      </c>
      <c r="L206" s="94">
        <f t="shared" si="7"/>
        <v>6140</v>
      </c>
      <c r="M206" s="96">
        <v>945</v>
      </c>
      <c r="N206" s="97" t="b">
        <v>1</v>
      </c>
      <c r="O206" s="98">
        <v>-79</v>
      </c>
      <c r="P206" s="99" t="b">
        <f>ABS($L206)-$M206&lt;0</f>
        <v>0</v>
      </c>
    </row>
    <row r="207" spans="1:16" x14ac:dyDescent="0.25">
      <c r="A207" s="70">
        <v>206</v>
      </c>
      <c r="B207" s="71">
        <v>44693.486738387342</v>
      </c>
      <c r="C207" s="72" t="s">
        <v>18</v>
      </c>
      <c r="D207" s="73">
        <v>71335.864732837683</v>
      </c>
      <c r="E207" s="74">
        <v>12796.990068175337</v>
      </c>
      <c r="F207" s="75">
        <v>-360648.30640507385</v>
      </c>
      <c r="G207" s="76">
        <v>47511.84397421257</v>
      </c>
      <c r="H207" s="77">
        <v>12577</v>
      </c>
      <c r="I207" s="78">
        <v>-366209.6994908413</v>
      </c>
      <c r="J207" s="79">
        <f t="shared" si="6"/>
        <v>24466</v>
      </c>
      <c r="K207" s="80">
        <v>24125</v>
      </c>
      <c r="L207" s="79">
        <f t="shared" si="7"/>
        <v>-341</v>
      </c>
      <c r="M207" s="81">
        <v>750</v>
      </c>
      <c r="N207" s="82" t="b">
        <v>1</v>
      </c>
      <c r="O207" s="83">
        <v>-75</v>
      </c>
      <c r="P207" s="84" t="b">
        <f>ABS($L207)-$M207&lt;0</f>
        <v>1</v>
      </c>
    </row>
    <row r="208" spans="1:16" x14ac:dyDescent="0.25">
      <c r="A208" s="85">
        <v>207</v>
      </c>
      <c r="B208" s="86">
        <v>44693.486738387342</v>
      </c>
      <c r="C208" s="87" t="s">
        <v>19</v>
      </c>
      <c r="D208" s="88">
        <v>71335.864732837683</v>
      </c>
      <c r="E208" s="89">
        <v>12796.990068175337</v>
      </c>
      <c r="F208" s="90">
        <v>-360648.30640507385</v>
      </c>
      <c r="G208" s="91">
        <v>66962.713641439259</v>
      </c>
      <c r="H208" s="92">
        <v>11187</v>
      </c>
      <c r="I208" s="93">
        <v>-324977.11831615516</v>
      </c>
      <c r="J208" s="94">
        <f t="shared" si="6"/>
        <v>35974</v>
      </c>
      <c r="K208" s="95">
        <v>36562</v>
      </c>
      <c r="L208" s="94">
        <f t="shared" si="7"/>
        <v>588</v>
      </c>
      <c r="M208" s="96">
        <v>495</v>
      </c>
      <c r="N208" s="97" t="b">
        <v>1</v>
      </c>
      <c r="O208" s="98">
        <v>-78</v>
      </c>
      <c r="P208" s="99" t="b">
        <f>ABS($L208)-$M208&lt;0</f>
        <v>0</v>
      </c>
    </row>
    <row r="209" spans="1:16" x14ac:dyDescent="0.25">
      <c r="A209" s="70">
        <v>208</v>
      </c>
      <c r="B209" s="71">
        <v>44693.486738387342</v>
      </c>
      <c r="C209" s="72" t="s">
        <v>21</v>
      </c>
      <c r="D209" s="73">
        <v>71335.864732837683</v>
      </c>
      <c r="E209" s="74">
        <v>12796.990068175337</v>
      </c>
      <c r="F209" s="75">
        <v>-360648.30640507385</v>
      </c>
      <c r="G209" s="76">
        <v>74177.481073078248</v>
      </c>
      <c r="H209" s="77">
        <v>11187</v>
      </c>
      <c r="I209" s="78">
        <v>-356447.89152410487</v>
      </c>
      <c r="J209" s="79">
        <f t="shared" si="6"/>
        <v>5321</v>
      </c>
      <c r="K209" s="80">
        <v>5687</v>
      </c>
      <c r="L209" s="79">
        <f t="shared" si="7"/>
        <v>366</v>
      </c>
      <c r="M209" s="81">
        <v>570</v>
      </c>
      <c r="N209" s="82" t="b">
        <v>1</v>
      </c>
      <c r="O209" s="83">
        <v>-65</v>
      </c>
      <c r="P209" s="84" t="b">
        <f>ABS($L209)-$M209&lt;0</f>
        <v>1</v>
      </c>
    </row>
    <row r="210" spans="1:16" x14ac:dyDescent="0.25">
      <c r="A210" s="85">
        <v>209</v>
      </c>
      <c r="B210" s="86">
        <v>44693.486738387342</v>
      </c>
      <c r="C210" s="87" t="s">
        <v>17</v>
      </c>
      <c r="D210" s="88">
        <v>71335.864732837683</v>
      </c>
      <c r="E210" s="89">
        <v>12796.990068175337</v>
      </c>
      <c r="F210" s="90">
        <v>-360648.30640507385</v>
      </c>
      <c r="G210" s="91">
        <v>32876.488350740532</v>
      </c>
      <c r="H210" s="92">
        <v>12372</v>
      </c>
      <c r="I210" s="93">
        <v>-351732.9374828916</v>
      </c>
      <c r="J210" s="94">
        <f t="shared" si="6"/>
        <v>39481</v>
      </c>
      <c r="K210" s="95">
        <v>50812</v>
      </c>
      <c r="L210" s="94">
        <f t="shared" si="7"/>
        <v>11331</v>
      </c>
      <c r="M210" s="96">
        <v>105</v>
      </c>
      <c r="N210" s="97" t="b">
        <v>1</v>
      </c>
      <c r="O210" s="98">
        <v>-84</v>
      </c>
      <c r="P210" s="99" t="b">
        <f>ABS($L210)-$M210&lt;0</f>
        <v>0</v>
      </c>
    </row>
    <row r="211" spans="1:16" x14ac:dyDescent="0.25">
      <c r="A211" s="70">
        <v>210</v>
      </c>
      <c r="B211" s="71">
        <v>44693.486738387342</v>
      </c>
      <c r="C211" s="72" t="s">
        <v>20</v>
      </c>
      <c r="D211" s="73">
        <v>71335.864732837683</v>
      </c>
      <c r="E211" s="74">
        <v>12796.990068175337</v>
      </c>
      <c r="F211" s="75">
        <v>-360648.30640507385</v>
      </c>
      <c r="G211" s="76">
        <v>69764.397321579861</v>
      </c>
      <c r="H211" s="77">
        <v>12050</v>
      </c>
      <c r="I211" s="78">
        <v>-335657.72548585641</v>
      </c>
      <c r="J211" s="79">
        <f t="shared" si="6"/>
        <v>25051</v>
      </c>
      <c r="K211" s="80">
        <v>25750</v>
      </c>
      <c r="L211" s="79">
        <f t="shared" si="7"/>
        <v>699</v>
      </c>
      <c r="M211" s="81">
        <v>690</v>
      </c>
      <c r="N211" s="82" t="b">
        <v>1</v>
      </c>
      <c r="O211" s="83">
        <v>-73</v>
      </c>
      <c r="P211" s="84" t="b">
        <f>ABS($L211)-$M211&lt;0</f>
        <v>0</v>
      </c>
    </row>
    <row r="212" spans="1:16" x14ac:dyDescent="0.25">
      <c r="A212" s="85">
        <v>211</v>
      </c>
      <c r="B212" s="86">
        <v>44693.486738387342</v>
      </c>
      <c r="C212" s="87" t="s">
        <v>18</v>
      </c>
      <c r="D212" s="88">
        <v>71335.864732837683</v>
      </c>
      <c r="E212" s="89">
        <v>12796.990068175337</v>
      </c>
      <c r="F212" s="90">
        <v>-360648.30640507385</v>
      </c>
      <c r="G212" s="91">
        <v>47511.84397421257</v>
      </c>
      <c r="H212" s="92">
        <v>12577</v>
      </c>
      <c r="I212" s="93">
        <v>-366209.6994908413</v>
      </c>
      <c r="J212" s="94">
        <f t="shared" si="6"/>
        <v>24466</v>
      </c>
      <c r="K212" s="95">
        <v>24000</v>
      </c>
      <c r="L212" s="94">
        <f t="shared" si="7"/>
        <v>-466</v>
      </c>
      <c r="M212" s="96">
        <v>645</v>
      </c>
      <c r="N212" s="97" t="b">
        <v>1</v>
      </c>
      <c r="O212" s="98">
        <v>-75</v>
      </c>
      <c r="P212" s="99" t="b">
        <f>ABS($L212)-$M212&lt;0</f>
        <v>1</v>
      </c>
    </row>
    <row r="213" spans="1:16" x14ac:dyDescent="0.25">
      <c r="A213" s="70">
        <v>212</v>
      </c>
      <c r="B213" s="71">
        <v>44693.486738387342</v>
      </c>
      <c r="C213" s="72" t="s">
        <v>19</v>
      </c>
      <c r="D213" s="73">
        <v>71335.864732837683</v>
      </c>
      <c r="E213" s="74">
        <v>12796.990068175337</v>
      </c>
      <c r="F213" s="75">
        <v>-360648.30640507385</v>
      </c>
      <c r="G213" s="76">
        <v>66962.713641439259</v>
      </c>
      <c r="H213" s="77">
        <v>11187</v>
      </c>
      <c r="I213" s="78">
        <v>-324977.11831615516</v>
      </c>
      <c r="J213" s="79">
        <f t="shared" si="6"/>
        <v>35974</v>
      </c>
      <c r="K213" s="80">
        <v>36750</v>
      </c>
      <c r="L213" s="79">
        <f t="shared" si="7"/>
        <v>776</v>
      </c>
      <c r="M213" s="81">
        <v>315</v>
      </c>
      <c r="N213" s="82" t="b">
        <v>1</v>
      </c>
      <c r="O213" s="83">
        <v>-78</v>
      </c>
      <c r="P213" s="84" t="b">
        <f>ABS($L213)-$M213&lt;0</f>
        <v>0</v>
      </c>
    </row>
    <row r="214" spans="1:16" x14ac:dyDescent="0.25">
      <c r="A214" s="85">
        <v>213</v>
      </c>
      <c r="B214" s="86">
        <v>44693.486738387342</v>
      </c>
      <c r="C214" s="87" t="s">
        <v>21</v>
      </c>
      <c r="D214" s="88">
        <v>71335.864732837683</v>
      </c>
      <c r="E214" s="89">
        <v>12796.990068175337</v>
      </c>
      <c r="F214" s="90">
        <v>-360648.30640507385</v>
      </c>
      <c r="G214" s="91">
        <v>74177.481073078248</v>
      </c>
      <c r="H214" s="92">
        <v>11187</v>
      </c>
      <c r="I214" s="93">
        <v>-356447.89152410487</v>
      </c>
      <c r="J214" s="94">
        <f t="shared" si="6"/>
        <v>5321</v>
      </c>
      <c r="K214" s="95">
        <v>5062</v>
      </c>
      <c r="L214" s="94">
        <f t="shared" si="7"/>
        <v>-259</v>
      </c>
      <c r="M214" s="96">
        <v>555</v>
      </c>
      <c r="N214" s="97" t="b">
        <v>1</v>
      </c>
      <c r="O214" s="98">
        <v>-65</v>
      </c>
      <c r="P214" s="99" t="b">
        <f>ABS($L214)-$M214&lt;0</f>
        <v>1</v>
      </c>
    </row>
    <row r="215" spans="1:16" x14ac:dyDescent="0.25">
      <c r="A215" s="70">
        <v>214</v>
      </c>
      <c r="B215" s="71">
        <v>44693.486738387342</v>
      </c>
      <c r="C215" s="72" t="s">
        <v>17</v>
      </c>
      <c r="D215" s="73">
        <v>71335.864732837683</v>
      </c>
      <c r="E215" s="74">
        <v>12796.990068175337</v>
      </c>
      <c r="F215" s="75">
        <v>-360648.30640507385</v>
      </c>
      <c r="G215" s="76">
        <v>32876.488350740532</v>
      </c>
      <c r="H215" s="77">
        <v>12372</v>
      </c>
      <c r="I215" s="78">
        <v>-351732.9374828916</v>
      </c>
      <c r="J215" s="79">
        <f t="shared" si="6"/>
        <v>39481</v>
      </c>
      <c r="K215" s="80">
        <v>51000</v>
      </c>
      <c r="L215" s="79">
        <f t="shared" si="7"/>
        <v>11519</v>
      </c>
      <c r="M215" s="81">
        <v>525</v>
      </c>
      <c r="N215" s="82" t="b">
        <v>1</v>
      </c>
      <c r="O215" s="83">
        <v>-84</v>
      </c>
      <c r="P215" s="84" t="b">
        <f>ABS($L215)-$M215&lt;0</f>
        <v>0</v>
      </c>
    </row>
    <row r="216" spans="1:16" x14ac:dyDescent="0.25">
      <c r="A216" s="85">
        <v>215</v>
      </c>
      <c r="B216" s="86">
        <v>44693.486738387342</v>
      </c>
      <c r="C216" s="87" t="s">
        <v>20</v>
      </c>
      <c r="D216" s="88">
        <v>71335.864732837683</v>
      </c>
      <c r="E216" s="89">
        <v>12796.990068175337</v>
      </c>
      <c r="F216" s="90">
        <v>-360648.30640507385</v>
      </c>
      <c r="G216" s="91">
        <v>69764.397321579861</v>
      </c>
      <c r="H216" s="92">
        <v>12050</v>
      </c>
      <c r="I216" s="93">
        <v>-335657.72548585641</v>
      </c>
      <c r="J216" s="94">
        <f t="shared" si="6"/>
        <v>25051</v>
      </c>
      <c r="K216" s="95">
        <v>25187</v>
      </c>
      <c r="L216" s="94">
        <f t="shared" si="7"/>
        <v>136</v>
      </c>
      <c r="M216" s="96">
        <v>675</v>
      </c>
      <c r="N216" s="97" t="b">
        <v>1</v>
      </c>
      <c r="O216" s="98">
        <v>-73</v>
      </c>
      <c r="P216" s="99" t="b">
        <f>ABS($L216)-$M216&lt;0</f>
        <v>1</v>
      </c>
    </row>
    <row r="217" spans="1:16" x14ac:dyDescent="0.25">
      <c r="A217" s="70">
        <v>216</v>
      </c>
      <c r="B217" s="71">
        <v>44693.486738387342</v>
      </c>
      <c r="C217" s="72" t="s">
        <v>18</v>
      </c>
      <c r="D217" s="73">
        <v>71335.864732837683</v>
      </c>
      <c r="E217" s="74">
        <v>12796.990068175337</v>
      </c>
      <c r="F217" s="75">
        <v>-360648.30640507385</v>
      </c>
      <c r="G217" s="76">
        <v>47511.84397421257</v>
      </c>
      <c r="H217" s="77">
        <v>12577</v>
      </c>
      <c r="I217" s="78">
        <v>-366209.6994908413</v>
      </c>
      <c r="J217" s="79">
        <f t="shared" si="6"/>
        <v>24466</v>
      </c>
      <c r="K217" s="80">
        <v>24437</v>
      </c>
      <c r="L217" s="79">
        <f t="shared" si="7"/>
        <v>-29</v>
      </c>
      <c r="M217" s="81">
        <v>705</v>
      </c>
      <c r="N217" s="82" t="b">
        <v>1</v>
      </c>
      <c r="O217" s="83">
        <v>-75</v>
      </c>
      <c r="P217" s="84" t="b">
        <f>ABS($L217)-$M217&lt;0</f>
        <v>1</v>
      </c>
    </row>
    <row r="218" spans="1:16" x14ac:dyDescent="0.25">
      <c r="A218" s="85">
        <v>217</v>
      </c>
      <c r="B218" s="86">
        <v>44693.486738387342</v>
      </c>
      <c r="C218" s="87" t="s">
        <v>19</v>
      </c>
      <c r="D218" s="88">
        <v>71335.864732837683</v>
      </c>
      <c r="E218" s="89">
        <v>12796.990068175337</v>
      </c>
      <c r="F218" s="90">
        <v>-360648.30640507385</v>
      </c>
      <c r="G218" s="91">
        <v>66962.713641439259</v>
      </c>
      <c r="H218" s="92">
        <v>11187</v>
      </c>
      <c r="I218" s="93">
        <v>-324977.11831615516</v>
      </c>
      <c r="J218" s="94">
        <f t="shared" si="6"/>
        <v>35974</v>
      </c>
      <c r="K218" s="95">
        <v>0</v>
      </c>
      <c r="L218" s="94">
        <f t="shared" si="7"/>
        <v>0</v>
      </c>
      <c r="M218" s="96">
        <v>0</v>
      </c>
      <c r="N218" s="97" t="b">
        <v>0</v>
      </c>
      <c r="O218" s="98">
        <v>-78</v>
      </c>
      <c r="P218" s="99" t="b">
        <f>ABS($L218)-$M218&lt;0</f>
        <v>0</v>
      </c>
    </row>
    <row r="219" spans="1:16" x14ac:dyDescent="0.25">
      <c r="A219" s="70">
        <v>218</v>
      </c>
      <c r="B219" s="71">
        <v>44693.486738387342</v>
      </c>
      <c r="C219" s="72" t="s">
        <v>21</v>
      </c>
      <c r="D219" s="73">
        <v>71335.864732837683</v>
      </c>
      <c r="E219" s="74">
        <v>12796.990068175337</v>
      </c>
      <c r="F219" s="75">
        <v>-360648.30640507385</v>
      </c>
      <c r="G219" s="76">
        <v>74177.481073078248</v>
      </c>
      <c r="H219" s="77">
        <v>11187</v>
      </c>
      <c r="I219" s="78">
        <v>-356447.89152410487</v>
      </c>
      <c r="J219" s="79">
        <f t="shared" si="6"/>
        <v>5321</v>
      </c>
      <c r="K219" s="80">
        <v>5687</v>
      </c>
      <c r="L219" s="79">
        <f t="shared" si="7"/>
        <v>366</v>
      </c>
      <c r="M219" s="81">
        <v>630</v>
      </c>
      <c r="N219" s="82" t="b">
        <v>1</v>
      </c>
      <c r="O219" s="83">
        <v>-65</v>
      </c>
      <c r="P219" s="84" t="b">
        <f>ABS($L219)-$M219&lt;0</f>
        <v>1</v>
      </c>
    </row>
    <row r="220" spans="1:16" x14ac:dyDescent="0.25">
      <c r="A220" s="85">
        <v>219</v>
      </c>
      <c r="B220" s="86">
        <v>44693.486738387342</v>
      </c>
      <c r="C220" s="87" t="s">
        <v>17</v>
      </c>
      <c r="D220" s="88">
        <v>71335.864732837683</v>
      </c>
      <c r="E220" s="89">
        <v>12796.990068175337</v>
      </c>
      <c r="F220" s="90">
        <v>-360648.30640507385</v>
      </c>
      <c r="G220" s="91">
        <v>32876.488350740532</v>
      </c>
      <c r="H220" s="92">
        <v>12372</v>
      </c>
      <c r="I220" s="93">
        <v>-351732.9374828916</v>
      </c>
      <c r="J220" s="94">
        <f t="shared" si="6"/>
        <v>39481</v>
      </c>
      <c r="K220" s="95">
        <v>51875</v>
      </c>
      <c r="L220" s="94">
        <f t="shared" si="7"/>
        <v>12394</v>
      </c>
      <c r="M220" s="96">
        <v>240</v>
      </c>
      <c r="N220" s="97" t="b">
        <v>1</v>
      </c>
      <c r="O220" s="98">
        <v>-84</v>
      </c>
      <c r="P220" s="99" t="b">
        <f>ABS($L220)-$M220&lt;0</f>
        <v>0</v>
      </c>
    </row>
    <row r="221" spans="1:16" x14ac:dyDescent="0.25">
      <c r="A221" s="70">
        <v>220</v>
      </c>
      <c r="B221" s="71">
        <v>44693.486738387342</v>
      </c>
      <c r="C221" s="72" t="s">
        <v>20</v>
      </c>
      <c r="D221" s="73">
        <v>71335.864732837683</v>
      </c>
      <c r="E221" s="74">
        <v>12796.990068175337</v>
      </c>
      <c r="F221" s="75">
        <v>-360648.30640507385</v>
      </c>
      <c r="G221" s="76">
        <v>69764.397321579861</v>
      </c>
      <c r="H221" s="77">
        <v>12050</v>
      </c>
      <c r="I221" s="78">
        <v>-335657.72548585641</v>
      </c>
      <c r="J221" s="79">
        <f t="shared" si="6"/>
        <v>25051</v>
      </c>
      <c r="K221" s="80">
        <v>25500</v>
      </c>
      <c r="L221" s="79">
        <f t="shared" si="7"/>
        <v>449</v>
      </c>
      <c r="M221" s="81">
        <v>555</v>
      </c>
      <c r="N221" s="82" t="b">
        <v>1</v>
      </c>
      <c r="O221" s="83">
        <v>-73</v>
      </c>
      <c r="P221" s="84" t="b">
        <f>ABS($L221)-$M221&lt;0</f>
        <v>1</v>
      </c>
    </row>
    <row r="222" spans="1:16" x14ac:dyDescent="0.25">
      <c r="A222" s="85">
        <v>221</v>
      </c>
      <c r="B222" s="86">
        <v>44693.486738387342</v>
      </c>
      <c r="C222" s="87" t="s">
        <v>18</v>
      </c>
      <c r="D222" s="88">
        <v>71335.864732837683</v>
      </c>
      <c r="E222" s="89">
        <v>12796.990068175337</v>
      </c>
      <c r="F222" s="90">
        <v>-360648.30640507385</v>
      </c>
      <c r="G222" s="91">
        <v>47511.84397421257</v>
      </c>
      <c r="H222" s="92">
        <v>12577</v>
      </c>
      <c r="I222" s="93">
        <v>-366209.6994908413</v>
      </c>
      <c r="J222" s="94">
        <f t="shared" si="6"/>
        <v>24466</v>
      </c>
      <c r="K222" s="95">
        <v>25187</v>
      </c>
      <c r="L222" s="94">
        <f t="shared" si="7"/>
        <v>721</v>
      </c>
      <c r="M222" s="96">
        <v>930</v>
      </c>
      <c r="N222" s="97" t="b">
        <v>1</v>
      </c>
      <c r="O222" s="98">
        <v>-75</v>
      </c>
      <c r="P222" s="99" t="b">
        <f>ABS($L222)-$M222&lt;0</f>
        <v>1</v>
      </c>
    </row>
    <row r="223" spans="1:16" x14ac:dyDescent="0.25">
      <c r="A223" s="70">
        <v>222</v>
      </c>
      <c r="B223" s="71">
        <v>44693.486738387342</v>
      </c>
      <c r="C223" s="72" t="s">
        <v>19</v>
      </c>
      <c r="D223" s="73">
        <v>71335.864732837683</v>
      </c>
      <c r="E223" s="74">
        <v>12796.990068175337</v>
      </c>
      <c r="F223" s="75">
        <v>-360648.30640507385</v>
      </c>
      <c r="G223" s="76">
        <v>66962.713641439259</v>
      </c>
      <c r="H223" s="77">
        <v>11187</v>
      </c>
      <c r="I223" s="78">
        <v>-324977.11831615516</v>
      </c>
      <c r="J223" s="79">
        <f t="shared" si="6"/>
        <v>35974</v>
      </c>
      <c r="K223" s="80">
        <v>36750</v>
      </c>
      <c r="L223" s="79">
        <f t="shared" si="7"/>
        <v>776</v>
      </c>
      <c r="M223" s="81">
        <v>795</v>
      </c>
      <c r="N223" s="82" t="b">
        <v>1</v>
      </c>
      <c r="O223" s="83">
        <v>-78</v>
      </c>
      <c r="P223" s="84" t="b">
        <f>ABS($L223)-$M223&lt;0</f>
        <v>1</v>
      </c>
    </row>
    <row r="224" spans="1:16" x14ac:dyDescent="0.25">
      <c r="A224" s="85">
        <v>223</v>
      </c>
      <c r="B224" s="86">
        <v>44693.486738387342</v>
      </c>
      <c r="C224" s="87" t="s">
        <v>21</v>
      </c>
      <c r="D224" s="88">
        <v>71335.864732837683</v>
      </c>
      <c r="E224" s="89">
        <v>12796.990068175337</v>
      </c>
      <c r="F224" s="90">
        <v>-360648.30640507385</v>
      </c>
      <c r="G224" s="91">
        <v>74177.481073078248</v>
      </c>
      <c r="H224" s="92">
        <v>11187</v>
      </c>
      <c r="I224" s="93">
        <v>-356447.89152410487</v>
      </c>
      <c r="J224" s="94">
        <f t="shared" si="6"/>
        <v>5321</v>
      </c>
      <c r="K224" s="95">
        <v>5250</v>
      </c>
      <c r="L224" s="94">
        <f t="shared" si="7"/>
        <v>-71</v>
      </c>
      <c r="M224" s="96">
        <v>645</v>
      </c>
      <c r="N224" s="97" t="b">
        <v>1</v>
      </c>
      <c r="O224" s="98">
        <v>-65</v>
      </c>
      <c r="P224" s="99" t="b">
        <f>ABS($L224)-$M224&lt;0</f>
        <v>1</v>
      </c>
    </row>
    <row r="225" spans="1:16" x14ac:dyDescent="0.25">
      <c r="A225" s="70">
        <v>224</v>
      </c>
      <c r="B225" s="71">
        <v>44693.486738387342</v>
      </c>
      <c r="C225" s="72" t="s">
        <v>17</v>
      </c>
      <c r="D225" s="73">
        <v>71335.864732837683</v>
      </c>
      <c r="E225" s="74">
        <v>12796.990068175337</v>
      </c>
      <c r="F225" s="75">
        <v>-360648.30640507385</v>
      </c>
      <c r="G225" s="76">
        <v>32876.488350740532</v>
      </c>
      <c r="H225" s="77">
        <v>12372</v>
      </c>
      <c r="I225" s="78">
        <v>-351732.9374828916</v>
      </c>
      <c r="J225" s="79">
        <f t="shared" si="6"/>
        <v>39481</v>
      </c>
      <c r="K225" s="80">
        <v>53250</v>
      </c>
      <c r="L225" s="79">
        <f t="shared" si="7"/>
        <v>13769</v>
      </c>
      <c r="M225" s="81">
        <v>1245</v>
      </c>
      <c r="N225" s="82" t="b">
        <v>1</v>
      </c>
      <c r="O225" s="83">
        <v>-84</v>
      </c>
      <c r="P225" s="84" t="b">
        <f>ABS($L225)-$M225&lt;0</f>
        <v>0</v>
      </c>
    </row>
    <row r="226" spans="1:16" x14ac:dyDescent="0.25">
      <c r="A226" s="85">
        <v>225</v>
      </c>
      <c r="B226" s="86">
        <v>44693.486738387342</v>
      </c>
      <c r="C226" s="87" t="s">
        <v>20</v>
      </c>
      <c r="D226" s="88">
        <v>71335.864732837683</v>
      </c>
      <c r="E226" s="89">
        <v>12796.990068175337</v>
      </c>
      <c r="F226" s="90">
        <v>-360648.30640507385</v>
      </c>
      <c r="G226" s="91">
        <v>69764.397321579861</v>
      </c>
      <c r="H226" s="92">
        <v>12050</v>
      </c>
      <c r="I226" s="93">
        <v>-335657.72548585641</v>
      </c>
      <c r="J226" s="94">
        <f t="shared" si="6"/>
        <v>25051</v>
      </c>
      <c r="K226" s="95">
        <v>25312</v>
      </c>
      <c r="L226" s="94">
        <f t="shared" si="7"/>
        <v>261</v>
      </c>
      <c r="M226" s="96">
        <v>705</v>
      </c>
      <c r="N226" s="97" t="b">
        <v>1</v>
      </c>
      <c r="O226" s="98">
        <v>-73</v>
      </c>
      <c r="P226" s="99" t="b">
        <f>ABS($L226)-$M226&lt;0</f>
        <v>1</v>
      </c>
    </row>
    <row r="227" spans="1:16" x14ac:dyDescent="0.25">
      <c r="A227" s="70">
        <v>226</v>
      </c>
      <c r="B227" s="71">
        <v>44693.486738387342</v>
      </c>
      <c r="C227" s="72" t="s">
        <v>18</v>
      </c>
      <c r="D227" s="73">
        <v>71335.864732837683</v>
      </c>
      <c r="E227" s="74">
        <v>12796.990068175337</v>
      </c>
      <c r="F227" s="75">
        <v>-360648.30640507385</v>
      </c>
      <c r="G227" s="76">
        <v>47511.84397421257</v>
      </c>
      <c r="H227" s="77">
        <v>12577</v>
      </c>
      <c r="I227" s="78">
        <v>-366209.6994908413</v>
      </c>
      <c r="J227" s="79">
        <f t="shared" si="6"/>
        <v>24466</v>
      </c>
      <c r="K227" s="80">
        <v>25750</v>
      </c>
      <c r="L227" s="79">
        <f t="shared" si="7"/>
        <v>1284</v>
      </c>
      <c r="M227" s="81">
        <v>720</v>
      </c>
      <c r="N227" s="82" t="b">
        <v>1</v>
      </c>
      <c r="O227" s="83">
        <v>-75</v>
      </c>
      <c r="P227" s="84" t="b">
        <f>ABS($L227)-$M227&lt;0</f>
        <v>0</v>
      </c>
    </row>
    <row r="228" spans="1:16" x14ac:dyDescent="0.25">
      <c r="A228" s="85">
        <v>227</v>
      </c>
      <c r="B228" s="86">
        <v>44693.486738387342</v>
      </c>
      <c r="C228" s="87" t="s">
        <v>19</v>
      </c>
      <c r="D228" s="88">
        <v>71335.864732837683</v>
      </c>
      <c r="E228" s="89">
        <v>12796.990068175337</v>
      </c>
      <c r="F228" s="90">
        <v>-360648.30640507385</v>
      </c>
      <c r="G228" s="91">
        <v>66962.713641439259</v>
      </c>
      <c r="H228" s="92">
        <v>11187</v>
      </c>
      <c r="I228" s="93">
        <v>-324977.11831615516</v>
      </c>
      <c r="J228" s="94">
        <f t="shared" si="6"/>
        <v>35974</v>
      </c>
      <c r="K228" s="95">
        <v>36437</v>
      </c>
      <c r="L228" s="94">
        <f t="shared" si="7"/>
        <v>463</v>
      </c>
      <c r="M228" s="96">
        <v>765</v>
      </c>
      <c r="N228" s="97" t="b">
        <v>1</v>
      </c>
      <c r="O228" s="98">
        <v>-78</v>
      </c>
      <c r="P228" s="99" t="b">
        <f>ABS($L228)-$M228&lt;0</f>
        <v>1</v>
      </c>
    </row>
    <row r="229" spans="1:16" x14ac:dyDescent="0.25">
      <c r="A229" s="70">
        <v>228</v>
      </c>
      <c r="B229" s="71">
        <v>44693.486738387342</v>
      </c>
      <c r="C229" s="72" t="s">
        <v>21</v>
      </c>
      <c r="D229" s="73">
        <v>71335.864732837683</v>
      </c>
      <c r="E229" s="74">
        <v>12796.990068175337</v>
      </c>
      <c r="F229" s="75">
        <v>-360648.30640507385</v>
      </c>
      <c r="G229" s="76">
        <v>74177.481073078248</v>
      </c>
      <c r="H229" s="77">
        <v>11187</v>
      </c>
      <c r="I229" s="78">
        <v>-356447.89152410487</v>
      </c>
      <c r="J229" s="79">
        <f t="shared" si="6"/>
        <v>5321</v>
      </c>
      <c r="K229" s="80">
        <v>5812</v>
      </c>
      <c r="L229" s="79">
        <f t="shared" si="7"/>
        <v>491</v>
      </c>
      <c r="M229" s="81">
        <v>585</v>
      </c>
      <c r="N229" s="82" t="b">
        <v>1</v>
      </c>
      <c r="O229" s="83">
        <v>-65</v>
      </c>
      <c r="P229" s="84" t="b">
        <f>ABS($L229)-$M229&lt;0</f>
        <v>1</v>
      </c>
    </row>
    <row r="230" spans="1:16" x14ac:dyDescent="0.25">
      <c r="A230" s="85">
        <v>229</v>
      </c>
      <c r="B230" s="86">
        <v>44693.486738387342</v>
      </c>
      <c r="C230" s="87" t="s">
        <v>17</v>
      </c>
      <c r="D230" s="88">
        <v>71335.864732837683</v>
      </c>
      <c r="E230" s="89">
        <v>12796.990068175337</v>
      </c>
      <c r="F230" s="90">
        <v>-360648.30640507385</v>
      </c>
      <c r="G230" s="91">
        <v>32876.488350740532</v>
      </c>
      <c r="H230" s="92">
        <v>12372</v>
      </c>
      <c r="I230" s="93">
        <v>-351732.9374828916</v>
      </c>
      <c r="J230" s="94">
        <f t="shared" si="6"/>
        <v>39481</v>
      </c>
      <c r="K230" s="95">
        <v>51437</v>
      </c>
      <c r="L230" s="94">
        <f t="shared" si="7"/>
        <v>11956</v>
      </c>
      <c r="M230" s="96">
        <v>690</v>
      </c>
      <c r="N230" s="97" t="b">
        <v>1</v>
      </c>
      <c r="O230" s="98">
        <v>-84</v>
      </c>
      <c r="P230" s="99" t="b">
        <f>ABS($L230)-$M230&lt;0</f>
        <v>0</v>
      </c>
    </row>
    <row r="231" spans="1:16" x14ac:dyDescent="0.25">
      <c r="A231" s="70">
        <v>230</v>
      </c>
      <c r="B231" s="71">
        <v>44693.486738387342</v>
      </c>
      <c r="C231" s="72" t="s">
        <v>20</v>
      </c>
      <c r="D231" s="73">
        <v>71335.864732837683</v>
      </c>
      <c r="E231" s="74">
        <v>12796.990068175337</v>
      </c>
      <c r="F231" s="75">
        <v>-360648.30640507385</v>
      </c>
      <c r="G231" s="76">
        <v>69764.397321579861</v>
      </c>
      <c r="H231" s="77">
        <v>12050</v>
      </c>
      <c r="I231" s="78">
        <v>-335657.72548585641</v>
      </c>
      <c r="J231" s="79">
        <f t="shared" si="6"/>
        <v>25051</v>
      </c>
      <c r="K231" s="80">
        <v>25500</v>
      </c>
      <c r="L231" s="79">
        <f t="shared" si="7"/>
        <v>449</v>
      </c>
      <c r="M231" s="81">
        <v>645</v>
      </c>
      <c r="N231" s="82" t="b">
        <v>1</v>
      </c>
      <c r="O231" s="83">
        <v>-73</v>
      </c>
      <c r="P231" s="84" t="b">
        <f>ABS($L231)-$M231&lt;0</f>
        <v>1</v>
      </c>
    </row>
    <row r="232" spans="1:16" x14ac:dyDescent="0.25">
      <c r="A232" s="85">
        <v>231</v>
      </c>
      <c r="B232" s="86">
        <v>44693.487285841045</v>
      </c>
      <c r="C232" s="87" t="s">
        <v>18</v>
      </c>
      <c r="D232" s="88">
        <v>64192.899995393636</v>
      </c>
      <c r="E232" s="89">
        <v>12640.660713567138</v>
      </c>
      <c r="F232" s="90">
        <v>-353514.88831870124</v>
      </c>
      <c r="G232" s="91">
        <v>47511.84397421257</v>
      </c>
      <c r="H232" s="92">
        <v>12577</v>
      </c>
      <c r="I232" s="93">
        <v>-366209.6994908413</v>
      </c>
      <c r="J232" s="94">
        <f t="shared" si="6"/>
        <v>20962</v>
      </c>
      <c r="K232" s="95">
        <v>21750</v>
      </c>
      <c r="L232" s="94">
        <f t="shared" si="7"/>
        <v>788</v>
      </c>
      <c r="M232" s="96">
        <v>705</v>
      </c>
      <c r="N232" s="97" t="b">
        <v>1</v>
      </c>
      <c r="O232" s="98">
        <v>-71</v>
      </c>
      <c r="P232" s="99" t="b">
        <f>ABS($L232)-$M232&lt;0</f>
        <v>0</v>
      </c>
    </row>
    <row r="233" spans="1:16" x14ac:dyDescent="0.25">
      <c r="A233" s="70">
        <v>232</v>
      </c>
      <c r="B233" s="71">
        <v>44693.487285841045</v>
      </c>
      <c r="C233" s="72" t="s">
        <v>19</v>
      </c>
      <c r="D233" s="73">
        <v>64192.899995393636</v>
      </c>
      <c r="E233" s="74">
        <v>12640.660713567138</v>
      </c>
      <c r="F233" s="75">
        <v>-353514.88831870124</v>
      </c>
      <c r="G233" s="76">
        <v>66962.713641439259</v>
      </c>
      <c r="H233" s="77">
        <v>11187</v>
      </c>
      <c r="I233" s="78">
        <v>-324977.11831615516</v>
      </c>
      <c r="J233" s="79">
        <f t="shared" si="6"/>
        <v>28709</v>
      </c>
      <c r="K233" s="80">
        <v>37625</v>
      </c>
      <c r="L233" s="79">
        <f t="shared" si="7"/>
        <v>8916</v>
      </c>
      <c r="M233" s="81">
        <v>0</v>
      </c>
      <c r="N233" s="82" t="b">
        <v>1</v>
      </c>
      <c r="O233" s="83">
        <v>-89</v>
      </c>
      <c r="P233" s="84" t="b">
        <f>ABS($L233)-$M233&lt;0</f>
        <v>0</v>
      </c>
    </row>
    <row r="234" spans="1:16" x14ac:dyDescent="0.25">
      <c r="A234" s="85">
        <v>233</v>
      </c>
      <c r="B234" s="86">
        <v>44693.487285841045</v>
      </c>
      <c r="C234" s="87" t="s">
        <v>21</v>
      </c>
      <c r="D234" s="88">
        <v>64192.899995393636</v>
      </c>
      <c r="E234" s="89">
        <v>12640.660713567138</v>
      </c>
      <c r="F234" s="90">
        <v>-353514.88831870124</v>
      </c>
      <c r="G234" s="91">
        <v>74177.481073078248</v>
      </c>
      <c r="H234" s="92">
        <v>11187</v>
      </c>
      <c r="I234" s="93">
        <v>-356447.89152410487</v>
      </c>
      <c r="J234" s="94">
        <f t="shared" si="6"/>
        <v>10507</v>
      </c>
      <c r="K234" s="95">
        <v>11500</v>
      </c>
      <c r="L234" s="94">
        <f t="shared" si="7"/>
        <v>993</v>
      </c>
      <c r="M234" s="96">
        <v>465</v>
      </c>
      <c r="N234" s="97" t="b">
        <v>1</v>
      </c>
      <c r="O234" s="98">
        <v>-55</v>
      </c>
      <c r="P234" s="99" t="b">
        <f>ABS($L234)-$M234&lt;0</f>
        <v>0</v>
      </c>
    </row>
    <row r="235" spans="1:16" x14ac:dyDescent="0.25">
      <c r="A235" s="70">
        <v>234</v>
      </c>
      <c r="B235" s="71">
        <v>44693.487285841045</v>
      </c>
      <c r="C235" s="72" t="s">
        <v>20</v>
      </c>
      <c r="D235" s="73">
        <v>64192.899995393636</v>
      </c>
      <c r="E235" s="74">
        <v>12640.660713567138</v>
      </c>
      <c r="F235" s="75">
        <v>-353514.88831870124</v>
      </c>
      <c r="G235" s="76">
        <v>69764.397321579861</v>
      </c>
      <c r="H235" s="77">
        <v>12050</v>
      </c>
      <c r="I235" s="78">
        <v>-335657.72548585641</v>
      </c>
      <c r="J235" s="79">
        <f t="shared" si="6"/>
        <v>18715</v>
      </c>
      <c r="K235" s="80">
        <v>25500</v>
      </c>
      <c r="L235" s="79">
        <f t="shared" si="7"/>
        <v>6785</v>
      </c>
      <c r="M235" s="81">
        <v>930</v>
      </c>
      <c r="N235" s="82" t="b">
        <v>1</v>
      </c>
      <c r="O235" s="83">
        <v>-78</v>
      </c>
      <c r="P235" s="84" t="b">
        <f>ABS($L235)-$M235&lt;0</f>
        <v>0</v>
      </c>
    </row>
    <row r="236" spans="1:16" x14ac:dyDescent="0.25">
      <c r="A236" s="85">
        <v>235</v>
      </c>
      <c r="B236" s="86">
        <v>44693.487285841045</v>
      </c>
      <c r="C236" s="87" t="s">
        <v>18</v>
      </c>
      <c r="D236" s="88">
        <v>64192.899995393636</v>
      </c>
      <c r="E236" s="89">
        <v>12640.660713567138</v>
      </c>
      <c r="F236" s="90">
        <v>-353514.88831870124</v>
      </c>
      <c r="G236" s="91">
        <v>47511.84397421257</v>
      </c>
      <c r="H236" s="92">
        <v>12577</v>
      </c>
      <c r="I236" s="93">
        <v>-366209.6994908413</v>
      </c>
      <c r="J236" s="94">
        <f t="shared" si="6"/>
        <v>20962</v>
      </c>
      <c r="K236" s="95">
        <v>22750</v>
      </c>
      <c r="L236" s="94">
        <f t="shared" si="7"/>
        <v>1788</v>
      </c>
      <c r="M236" s="96">
        <v>735</v>
      </c>
      <c r="N236" s="97" t="b">
        <v>1</v>
      </c>
      <c r="O236" s="98">
        <v>-71</v>
      </c>
      <c r="P236" s="99" t="b">
        <f>ABS($L236)-$M236&lt;0</f>
        <v>0</v>
      </c>
    </row>
    <row r="237" spans="1:16" x14ac:dyDescent="0.25">
      <c r="A237" s="70">
        <v>236</v>
      </c>
      <c r="B237" s="71">
        <v>44693.487285841045</v>
      </c>
      <c r="C237" s="72" t="s">
        <v>19</v>
      </c>
      <c r="D237" s="73">
        <v>64192.899995393636</v>
      </c>
      <c r="E237" s="74">
        <v>12640.660713567138</v>
      </c>
      <c r="F237" s="75">
        <v>-353514.88831870124</v>
      </c>
      <c r="G237" s="76">
        <v>66962.713641439259</v>
      </c>
      <c r="H237" s="77">
        <v>11187</v>
      </c>
      <c r="I237" s="78">
        <v>-324977.11831615516</v>
      </c>
      <c r="J237" s="79">
        <f t="shared" si="6"/>
        <v>28709</v>
      </c>
      <c r="K237" s="80">
        <v>0</v>
      </c>
      <c r="L237" s="79">
        <f t="shared" si="7"/>
        <v>0</v>
      </c>
      <c r="M237" s="81">
        <v>0</v>
      </c>
      <c r="N237" s="82" t="b">
        <v>0</v>
      </c>
      <c r="O237" s="83">
        <v>-89</v>
      </c>
      <c r="P237" s="84" t="b">
        <f>ABS($L237)-$M237&lt;0</f>
        <v>0</v>
      </c>
    </row>
    <row r="238" spans="1:16" x14ac:dyDescent="0.25">
      <c r="A238" s="85">
        <v>237</v>
      </c>
      <c r="B238" s="86">
        <v>44693.487285841045</v>
      </c>
      <c r="C238" s="87" t="s">
        <v>21</v>
      </c>
      <c r="D238" s="88">
        <v>64192.899995393636</v>
      </c>
      <c r="E238" s="89">
        <v>12640.660713567138</v>
      </c>
      <c r="F238" s="90">
        <v>-353514.88831870124</v>
      </c>
      <c r="G238" s="91">
        <v>74177.481073078248</v>
      </c>
      <c r="H238" s="92">
        <v>11187</v>
      </c>
      <c r="I238" s="93">
        <v>-356447.89152410487</v>
      </c>
      <c r="J238" s="94">
        <f t="shared" si="6"/>
        <v>10507</v>
      </c>
      <c r="K238" s="95">
        <v>11687</v>
      </c>
      <c r="L238" s="94">
        <f t="shared" si="7"/>
        <v>1180</v>
      </c>
      <c r="M238" s="96">
        <v>465</v>
      </c>
      <c r="N238" s="97" t="b">
        <v>1</v>
      </c>
      <c r="O238" s="98">
        <v>-55</v>
      </c>
      <c r="P238" s="99" t="b">
        <f>ABS($L238)-$M238&lt;0</f>
        <v>0</v>
      </c>
    </row>
    <row r="239" spans="1:16" x14ac:dyDescent="0.25">
      <c r="A239" s="70">
        <v>238</v>
      </c>
      <c r="B239" s="71">
        <v>44693.487285841045</v>
      </c>
      <c r="C239" s="72" t="s">
        <v>20</v>
      </c>
      <c r="D239" s="73">
        <v>64192.899995393636</v>
      </c>
      <c r="E239" s="74">
        <v>12640.660713567138</v>
      </c>
      <c r="F239" s="75">
        <v>-353514.88831870124</v>
      </c>
      <c r="G239" s="76">
        <v>69764.397321579861</v>
      </c>
      <c r="H239" s="77">
        <v>12050</v>
      </c>
      <c r="I239" s="78">
        <v>-335657.72548585641</v>
      </c>
      <c r="J239" s="79">
        <f t="shared" si="6"/>
        <v>18715</v>
      </c>
      <c r="K239" s="80">
        <v>24437</v>
      </c>
      <c r="L239" s="79">
        <f t="shared" si="7"/>
        <v>5722</v>
      </c>
      <c r="M239" s="81">
        <v>1185</v>
      </c>
      <c r="N239" s="82" t="b">
        <v>1</v>
      </c>
      <c r="O239" s="83">
        <v>-78</v>
      </c>
      <c r="P239" s="84" t="b">
        <f>ABS($L239)-$M239&lt;0</f>
        <v>0</v>
      </c>
    </row>
    <row r="240" spans="1:16" x14ac:dyDescent="0.25">
      <c r="A240" s="85">
        <v>239</v>
      </c>
      <c r="B240" s="86">
        <v>44693.487285841045</v>
      </c>
      <c r="C240" s="87" t="s">
        <v>18</v>
      </c>
      <c r="D240" s="88">
        <v>64192.899995393636</v>
      </c>
      <c r="E240" s="89">
        <v>12640.660713567138</v>
      </c>
      <c r="F240" s="90">
        <v>-353514.88831870124</v>
      </c>
      <c r="G240" s="91">
        <v>47511.84397421257</v>
      </c>
      <c r="H240" s="92">
        <v>12577</v>
      </c>
      <c r="I240" s="93">
        <v>-366209.6994908413</v>
      </c>
      <c r="J240" s="94">
        <f t="shared" si="6"/>
        <v>20962</v>
      </c>
      <c r="K240" s="95">
        <v>21750</v>
      </c>
      <c r="L240" s="94">
        <f t="shared" si="7"/>
        <v>788</v>
      </c>
      <c r="M240" s="96">
        <v>765</v>
      </c>
      <c r="N240" s="97" t="b">
        <v>1</v>
      </c>
      <c r="O240" s="98">
        <v>-71</v>
      </c>
      <c r="P240" s="99" t="b">
        <f>ABS($L240)-$M240&lt;0</f>
        <v>0</v>
      </c>
    </row>
    <row r="241" spans="1:16" x14ac:dyDescent="0.25">
      <c r="A241" s="70">
        <v>240</v>
      </c>
      <c r="B241" s="71">
        <v>44693.487285841045</v>
      </c>
      <c r="C241" s="72" t="s">
        <v>19</v>
      </c>
      <c r="D241" s="73">
        <v>64192.899995393636</v>
      </c>
      <c r="E241" s="74">
        <v>12640.660713567138</v>
      </c>
      <c r="F241" s="75">
        <v>-353514.88831870124</v>
      </c>
      <c r="G241" s="76">
        <v>66962.713641439259</v>
      </c>
      <c r="H241" s="77">
        <v>11187</v>
      </c>
      <c r="I241" s="78">
        <v>-324977.11831615516</v>
      </c>
      <c r="J241" s="79">
        <f t="shared" si="6"/>
        <v>28709</v>
      </c>
      <c r="K241" s="80">
        <v>36750</v>
      </c>
      <c r="L241" s="79">
        <f t="shared" si="7"/>
        <v>8041</v>
      </c>
      <c r="M241" s="81">
        <v>780</v>
      </c>
      <c r="N241" s="82" t="b">
        <v>1</v>
      </c>
      <c r="O241" s="83">
        <v>-89</v>
      </c>
      <c r="P241" s="84" t="b">
        <f>ABS($L241)-$M241&lt;0</f>
        <v>0</v>
      </c>
    </row>
    <row r="242" spans="1:16" x14ac:dyDescent="0.25">
      <c r="A242" s="85">
        <v>241</v>
      </c>
      <c r="B242" s="86">
        <v>44693.487285841045</v>
      </c>
      <c r="C242" s="87" t="s">
        <v>21</v>
      </c>
      <c r="D242" s="88">
        <v>64192.899995393636</v>
      </c>
      <c r="E242" s="89">
        <v>12640.660713567138</v>
      </c>
      <c r="F242" s="90">
        <v>-353514.88831870124</v>
      </c>
      <c r="G242" s="91">
        <v>74177.481073078248</v>
      </c>
      <c r="H242" s="92">
        <v>11187</v>
      </c>
      <c r="I242" s="93">
        <v>-356447.89152410487</v>
      </c>
      <c r="J242" s="94">
        <f t="shared" si="6"/>
        <v>10507</v>
      </c>
      <c r="K242" s="95">
        <v>12000</v>
      </c>
      <c r="L242" s="94">
        <f t="shared" si="7"/>
        <v>1493</v>
      </c>
      <c r="M242" s="96">
        <v>720</v>
      </c>
      <c r="N242" s="97" t="b">
        <v>1</v>
      </c>
      <c r="O242" s="98">
        <v>-55</v>
      </c>
      <c r="P242" s="99" t="b">
        <f>ABS($L242)-$M242&lt;0</f>
        <v>0</v>
      </c>
    </row>
    <row r="243" spans="1:16" x14ac:dyDescent="0.25">
      <c r="A243" s="70">
        <v>242</v>
      </c>
      <c r="B243" s="71">
        <v>44693.487285841045</v>
      </c>
      <c r="C243" s="72" t="s">
        <v>20</v>
      </c>
      <c r="D243" s="73">
        <v>64192.899995393636</v>
      </c>
      <c r="E243" s="74">
        <v>12640.660713567138</v>
      </c>
      <c r="F243" s="75">
        <v>-353514.88831870124</v>
      </c>
      <c r="G243" s="76">
        <v>69764.397321579861</v>
      </c>
      <c r="H243" s="77">
        <v>12050</v>
      </c>
      <c r="I243" s="78">
        <v>-335657.72548585641</v>
      </c>
      <c r="J243" s="79">
        <f t="shared" si="6"/>
        <v>18715</v>
      </c>
      <c r="K243" s="80">
        <v>26500</v>
      </c>
      <c r="L243" s="79">
        <f t="shared" si="7"/>
        <v>7785</v>
      </c>
      <c r="M243" s="81">
        <v>540</v>
      </c>
      <c r="N243" s="82" t="b">
        <v>1</v>
      </c>
      <c r="O243" s="83">
        <v>-78</v>
      </c>
      <c r="P243" s="84" t="b">
        <f>ABS($L243)-$M243&lt;0</f>
        <v>0</v>
      </c>
    </row>
    <row r="244" spans="1:16" x14ac:dyDescent="0.25">
      <c r="A244" s="85">
        <v>243</v>
      </c>
      <c r="B244" s="86">
        <v>44693.487285841045</v>
      </c>
      <c r="C244" s="87" t="s">
        <v>18</v>
      </c>
      <c r="D244" s="88">
        <v>64192.899995393636</v>
      </c>
      <c r="E244" s="89">
        <v>12640.660713567138</v>
      </c>
      <c r="F244" s="90">
        <v>-353514.88831870124</v>
      </c>
      <c r="G244" s="91">
        <v>47511.84397421257</v>
      </c>
      <c r="H244" s="92">
        <v>12577</v>
      </c>
      <c r="I244" s="93">
        <v>-366209.6994908413</v>
      </c>
      <c r="J244" s="94">
        <f t="shared" si="6"/>
        <v>20962</v>
      </c>
      <c r="K244" s="95">
        <v>21250</v>
      </c>
      <c r="L244" s="94">
        <f t="shared" si="7"/>
        <v>288</v>
      </c>
      <c r="M244" s="96">
        <v>720</v>
      </c>
      <c r="N244" s="97" t="b">
        <v>1</v>
      </c>
      <c r="O244" s="98">
        <v>-71</v>
      </c>
      <c r="P244" s="99" t="b">
        <f>ABS($L244)-$M244&lt;0</f>
        <v>1</v>
      </c>
    </row>
    <row r="245" spans="1:16" x14ac:dyDescent="0.25">
      <c r="A245" s="70">
        <v>244</v>
      </c>
      <c r="B245" s="71">
        <v>44693.487285841045</v>
      </c>
      <c r="C245" s="72" t="s">
        <v>19</v>
      </c>
      <c r="D245" s="73">
        <v>64192.899995393636</v>
      </c>
      <c r="E245" s="74">
        <v>12640.660713567138</v>
      </c>
      <c r="F245" s="75">
        <v>-353514.88831870124</v>
      </c>
      <c r="G245" s="76">
        <v>66962.713641439259</v>
      </c>
      <c r="H245" s="77">
        <v>11187</v>
      </c>
      <c r="I245" s="78">
        <v>-324977.11831615516</v>
      </c>
      <c r="J245" s="79">
        <f t="shared" si="6"/>
        <v>28709</v>
      </c>
      <c r="K245" s="80">
        <v>36000</v>
      </c>
      <c r="L245" s="79">
        <f t="shared" si="7"/>
        <v>7291</v>
      </c>
      <c r="M245" s="81">
        <v>0</v>
      </c>
      <c r="N245" s="82" t="b">
        <v>1</v>
      </c>
      <c r="O245" s="83">
        <v>-89</v>
      </c>
      <c r="P245" s="84" t="b">
        <f>ABS($L245)-$M245&lt;0</f>
        <v>0</v>
      </c>
    </row>
    <row r="246" spans="1:16" x14ac:dyDescent="0.25">
      <c r="A246" s="85">
        <v>245</v>
      </c>
      <c r="B246" s="86">
        <v>44693.487285841045</v>
      </c>
      <c r="C246" s="87" t="s">
        <v>21</v>
      </c>
      <c r="D246" s="88">
        <v>64192.899995393636</v>
      </c>
      <c r="E246" s="89">
        <v>12640.660713567138</v>
      </c>
      <c r="F246" s="90">
        <v>-353514.88831870124</v>
      </c>
      <c r="G246" s="91">
        <v>74177.481073078248</v>
      </c>
      <c r="H246" s="92">
        <v>11187</v>
      </c>
      <c r="I246" s="93">
        <v>-356447.89152410487</v>
      </c>
      <c r="J246" s="94">
        <f t="shared" si="6"/>
        <v>10507</v>
      </c>
      <c r="K246" s="95">
        <v>12125</v>
      </c>
      <c r="L246" s="94">
        <f t="shared" si="7"/>
        <v>1618</v>
      </c>
      <c r="M246" s="96">
        <v>465</v>
      </c>
      <c r="N246" s="97" t="b">
        <v>1</v>
      </c>
      <c r="O246" s="98">
        <v>-55</v>
      </c>
      <c r="P246" s="99" t="b">
        <f>ABS($L246)-$M246&lt;0</f>
        <v>0</v>
      </c>
    </row>
    <row r="247" spans="1:16" x14ac:dyDescent="0.25">
      <c r="A247" s="70">
        <v>246</v>
      </c>
      <c r="B247" s="71">
        <v>44693.487285841045</v>
      </c>
      <c r="C247" s="72" t="s">
        <v>20</v>
      </c>
      <c r="D247" s="73">
        <v>64192.899995393636</v>
      </c>
      <c r="E247" s="74">
        <v>12640.660713567138</v>
      </c>
      <c r="F247" s="75">
        <v>-353514.88831870124</v>
      </c>
      <c r="G247" s="76">
        <v>69764.397321579861</v>
      </c>
      <c r="H247" s="77">
        <v>12050</v>
      </c>
      <c r="I247" s="78">
        <v>-335657.72548585641</v>
      </c>
      <c r="J247" s="79">
        <f t="shared" si="6"/>
        <v>18715</v>
      </c>
      <c r="K247" s="80">
        <v>26500</v>
      </c>
      <c r="L247" s="79">
        <f t="shared" si="7"/>
        <v>7785</v>
      </c>
      <c r="M247" s="81">
        <v>855</v>
      </c>
      <c r="N247" s="82" t="b">
        <v>1</v>
      </c>
      <c r="O247" s="83">
        <v>-78</v>
      </c>
      <c r="P247" s="84" t="b">
        <f>ABS($L247)-$M247&lt;0</f>
        <v>0</v>
      </c>
    </row>
    <row r="248" spans="1:16" x14ac:dyDescent="0.25">
      <c r="A248" s="85">
        <v>247</v>
      </c>
      <c r="B248" s="86">
        <v>44693.487285841045</v>
      </c>
      <c r="C248" s="87" t="s">
        <v>18</v>
      </c>
      <c r="D248" s="88">
        <v>64192.899995393636</v>
      </c>
      <c r="E248" s="89">
        <v>12640.660713567138</v>
      </c>
      <c r="F248" s="90">
        <v>-353514.88831870124</v>
      </c>
      <c r="G248" s="91">
        <v>47511.84397421257</v>
      </c>
      <c r="H248" s="92">
        <v>12577</v>
      </c>
      <c r="I248" s="93">
        <v>-366209.6994908413</v>
      </c>
      <c r="J248" s="94">
        <f t="shared" si="6"/>
        <v>20962</v>
      </c>
      <c r="K248" s="95">
        <v>21437</v>
      </c>
      <c r="L248" s="94">
        <f t="shared" si="7"/>
        <v>475</v>
      </c>
      <c r="M248" s="96">
        <v>585</v>
      </c>
      <c r="N248" s="97" t="b">
        <v>1</v>
      </c>
      <c r="O248" s="98">
        <v>-71</v>
      </c>
      <c r="P248" s="99" t="b">
        <f>ABS($L248)-$M248&lt;0</f>
        <v>1</v>
      </c>
    </row>
    <row r="249" spans="1:16" x14ac:dyDescent="0.25">
      <c r="A249" s="70">
        <v>248</v>
      </c>
      <c r="B249" s="71">
        <v>44693.487285841045</v>
      </c>
      <c r="C249" s="72" t="s">
        <v>19</v>
      </c>
      <c r="D249" s="73">
        <v>64192.899995393636</v>
      </c>
      <c r="E249" s="74">
        <v>12640.660713567138</v>
      </c>
      <c r="F249" s="75">
        <v>-353514.88831870124</v>
      </c>
      <c r="G249" s="76">
        <v>66962.713641439259</v>
      </c>
      <c r="H249" s="77">
        <v>11187</v>
      </c>
      <c r="I249" s="78">
        <v>-324977.11831615516</v>
      </c>
      <c r="J249" s="79">
        <f t="shared" si="6"/>
        <v>28709</v>
      </c>
      <c r="K249" s="80">
        <v>0</v>
      </c>
      <c r="L249" s="79">
        <f t="shared" si="7"/>
        <v>0</v>
      </c>
      <c r="M249" s="81">
        <v>0</v>
      </c>
      <c r="N249" s="82" t="b">
        <v>0</v>
      </c>
      <c r="O249" s="83">
        <v>-89</v>
      </c>
      <c r="P249" s="84" t="b">
        <f>ABS($L249)-$M249&lt;0</f>
        <v>0</v>
      </c>
    </row>
    <row r="250" spans="1:16" x14ac:dyDescent="0.25">
      <c r="A250" s="85">
        <v>249</v>
      </c>
      <c r="B250" s="86">
        <v>44693.487285841045</v>
      </c>
      <c r="C250" s="87" t="s">
        <v>21</v>
      </c>
      <c r="D250" s="88">
        <v>64192.899995393636</v>
      </c>
      <c r="E250" s="89">
        <v>12640.660713567138</v>
      </c>
      <c r="F250" s="90">
        <v>-353514.88831870124</v>
      </c>
      <c r="G250" s="91">
        <v>74177.481073078248</v>
      </c>
      <c r="H250" s="92">
        <v>11187</v>
      </c>
      <c r="I250" s="93">
        <v>-356447.89152410487</v>
      </c>
      <c r="J250" s="94">
        <f t="shared" si="6"/>
        <v>10507</v>
      </c>
      <c r="K250" s="95">
        <v>11812</v>
      </c>
      <c r="L250" s="94">
        <f t="shared" si="7"/>
        <v>1305</v>
      </c>
      <c r="M250" s="96">
        <v>705</v>
      </c>
      <c r="N250" s="97" t="b">
        <v>1</v>
      </c>
      <c r="O250" s="98">
        <v>-55</v>
      </c>
      <c r="P250" s="99" t="b">
        <f>ABS($L250)-$M250&lt;0</f>
        <v>0</v>
      </c>
    </row>
    <row r="251" spans="1:16" x14ac:dyDescent="0.25">
      <c r="A251" s="70">
        <v>250</v>
      </c>
      <c r="B251" s="71">
        <v>44693.487285841045</v>
      </c>
      <c r="C251" s="72" t="s">
        <v>20</v>
      </c>
      <c r="D251" s="73">
        <v>64192.899995393636</v>
      </c>
      <c r="E251" s="74">
        <v>12640.660713567138</v>
      </c>
      <c r="F251" s="75">
        <v>-353514.88831870124</v>
      </c>
      <c r="G251" s="76">
        <v>69764.397321579861</v>
      </c>
      <c r="H251" s="77">
        <v>12050</v>
      </c>
      <c r="I251" s="78">
        <v>-335657.72548585641</v>
      </c>
      <c r="J251" s="79">
        <f t="shared" si="6"/>
        <v>18715</v>
      </c>
      <c r="K251" s="80">
        <v>25312</v>
      </c>
      <c r="L251" s="79">
        <f t="shared" si="7"/>
        <v>6597</v>
      </c>
      <c r="M251" s="81">
        <v>1245</v>
      </c>
      <c r="N251" s="82" t="b">
        <v>1</v>
      </c>
      <c r="O251" s="83">
        <v>-78</v>
      </c>
      <c r="P251" s="84" t="b">
        <f>ABS($L251)-$M251&lt;0</f>
        <v>0</v>
      </c>
    </row>
    <row r="252" spans="1:16" x14ac:dyDescent="0.25">
      <c r="A252" s="85">
        <v>251</v>
      </c>
      <c r="B252" s="86">
        <v>44693.487968171292</v>
      </c>
      <c r="C252" s="87" t="s">
        <v>18</v>
      </c>
      <c r="D252" s="88">
        <v>52812.070654465715</v>
      </c>
      <c r="E252" s="89">
        <v>12682.878997112639</v>
      </c>
      <c r="F252" s="90">
        <v>-371645.01595541264</v>
      </c>
      <c r="G252" s="91">
        <v>47511.84397421257</v>
      </c>
      <c r="H252" s="92">
        <v>12577</v>
      </c>
      <c r="I252" s="93">
        <v>-366209.6994908413</v>
      </c>
      <c r="J252" s="94">
        <f t="shared" si="6"/>
        <v>7593</v>
      </c>
      <c r="K252" s="95">
        <v>8250</v>
      </c>
      <c r="L252" s="94">
        <f t="shared" si="7"/>
        <v>657</v>
      </c>
      <c r="M252" s="96">
        <v>750</v>
      </c>
      <c r="N252" s="97" t="b">
        <v>1</v>
      </c>
      <c r="O252" s="98">
        <v>-72</v>
      </c>
      <c r="P252" s="99" t="b">
        <f>ABS($L252)-$M252&lt;0</f>
        <v>1</v>
      </c>
    </row>
    <row r="253" spans="1:16" x14ac:dyDescent="0.25">
      <c r="A253" s="70">
        <v>252</v>
      </c>
      <c r="B253" s="71">
        <v>44693.487968171292</v>
      </c>
      <c r="C253" s="72" t="s">
        <v>17</v>
      </c>
      <c r="D253" s="73">
        <v>52812.070654465715</v>
      </c>
      <c r="E253" s="74">
        <v>12682.878997112639</v>
      </c>
      <c r="F253" s="75">
        <v>-371645.01595541264</v>
      </c>
      <c r="G253" s="76">
        <v>32876.488350740532</v>
      </c>
      <c r="H253" s="77">
        <v>12372</v>
      </c>
      <c r="I253" s="78">
        <v>-351732.9374828916</v>
      </c>
      <c r="J253" s="79">
        <f t="shared" si="6"/>
        <v>28178</v>
      </c>
      <c r="K253" s="80">
        <v>28750</v>
      </c>
      <c r="L253" s="79">
        <f t="shared" si="7"/>
        <v>572</v>
      </c>
      <c r="M253" s="81">
        <v>720</v>
      </c>
      <c r="N253" s="82" t="b">
        <v>1</v>
      </c>
      <c r="O253" s="83">
        <v>-78</v>
      </c>
      <c r="P253" s="84" t="b">
        <f>ABS($L253)-$M253&lt;0</f>
        <v>1</v>
      </c>
    </row>
    <row r="254" spans="1:16" x14ac:dyDescent="0.25">
      <c r="A254" s="85">
        <v>253</v>
      </c>
      <c r="B254" s="86">
        <v>44693.487968171292</v>
      </c>
      <c r="C254" s="87" t="s">
        <v>21</v>
      </c>
      <c r="D254" s="88">
        <v>52812.070654465715</v>
      </c>
      <c r="E254" s="89">
        <v>12682.878997112639</v>
      </c>
      <c r="F254" s="90">
        <v>-371645.01595541264</v>
      </c>
      <c r="G254" s="91">
        <v>74177.481073078248</v>
      </c>
      <c r="H254" s="92">
        <v>11187</v>
      </c>
      <c r="I254" s="93">
        <v>-356447.89152410487</v>
      </c>
      <c r="J254" s="94">
        <f t="shared" si="6"/>
        <v>26262</v>
      </c>
      <c r="K254" s="95">
        <v>0</v>
      </c>
      <c r="L254" s="94">
        <f t="shared" si="7"/>
        <v>0</v>
      </c>
      <c r="M254" s="96">
        <v>0</v>
      </c>
      <c r="N254" s="97" t="b">
        <v>0</v>
      </c>
      <c r="O254" s="98">
        <v>-89</v>
      </c>
      <c r="P254" s="99" t="b">
        <f>ABS($L254)-$M254&lt;0</f>
        <v>0</v>
      </c>
    </row>
    <row r="255" spans="1:16" x14ac:dyDescent="0.25">
      <c r="A255" s="70">
        <v>254</v>
      </c>
      <c r="B255" s="71">
        <v>44693.487968171292</v>
      </c>
      <c r="C255" s="72" t="s">
        <v>18</v>
      </c>
      <c r="D255" s="73">
        <v>52812.070654465715</v>
      </c>
      <c r="E255" s="74">
        <v>12682.878997112639</v>
      </c>
      <c r="F255" s="75">
        <v>-371645.01595541264</v>
      </c>
      <c r="G255" s="76">
        <v>47511.84397421257</v>
      </c>
      <c r="H255" s="77">
        <v>12577</v>
      </c>
      <c r="I255" s="78">
        <v>-366209.6994908413</v>
      </c>
      <c r="J255" s="79">
        <f t="shared" si="6"/>
        <v>7593</v>
      </c>
      <c r="K255" s="80">
        <v>8250</v>
      </c>
      <c r="L255" s="79">
        <f t="shared" si="7"/>
        <v>657</v>
      </c>
      <c r="M255" s="81">
        <v>675</v>
      </c>
      <c r="N255" s="82" t="b">
        <v>1</v>
      </c>
      <c r="O255" s="83">
        <v>-72</v>
      </c>
      <c r="P255" s="84" t="b">
        <f>ABS($L255)-$M255&lt;0</f>
        <v>1</v>
      </c>
    </row>
    <row r="256" spans="1:16" x14ac:dyDescent="0.25">
      <c r="A256" s="85">
        <v>255</v>
      </c>
      <c r="B256" s="86">
        <v>44693.487968171292</v>
      </c>
      <c r="C256" s="87" t="s">
        <v>17</v>
      </c>
      <c r="D256" s="88">
        <v>52812.070654465715</v>
      </c>
      <c r="E256" s="89">
        <v>12682.878997112639</v>
      </c>
      <c r="F256" s="90">
        <v>-371645.01595541264</v>
      </c>
      <c r="G256" s="91">
        <v>32876.488350740532</v>
      </c>
      <c r="H256" s="92">
        <v>12372</v>
      </c>
      <c r="I256" s="93">
        <v>-351732.9374828916</v>
      </c>
      <c r="J256" s="94">
        <f t="shared" si="6"/>
        <v>28178</v>
      </c>
      <c r="K256" s="95">
        <v>28937</v>
      </c>
      <c r="L256" s="94">
        <f t="shared" si="7"/>
        <v>759</v>
      </c>
      <c r="M256" s="96">
        <v>645</v>
      </c>
      <c r="N256" s="97" t="b">
        <v>1</v>
      </c>
      <c r="O256" s="98">
        <v>-78</v>
      </c>
      <c r="P256" s="99" t="b">
        <f>ABS($L256)-$M256&lt;0</f>
        <v>0</v>
      </c>
    </row>
    <row r="257" spans="1:16" x14ac:dyDescent="0.25">
      <c r="A257" s="70">
        <v>256</v>
      </c>
      <c r="B257" s="71">
        <v>44693.487968171292</v>
      </c>
      <c r="C257" s="72" t="s">
        <v>21</v>
      </c>
      <c r="D257" s="73">
        <v>52812.070654465715</v>
      </c>
      <c r="E257" s="74">
        <v>12682.878997112639</v>
      </c>
      <c r="F257" s="75">
        <v>-371645.01595541264</v>
      </c>
      <c r="G257" s="76">
        <v>74177.481073078248</v>
      </c>
      <c r="H257" s="77">
        <v>11187</v>
      </c>
      <c r="I257" s="78">
        <v>-356447.89152410487</v>
      </c>
      <c r="J257" s="79">
        <f t="shared" si="6"/>
        <v>26262</v>
      </c>
      <c r="K257" s="80">
        <v>0</v>
      </c>
      <c r="L257" s="79">
        <f t="shared" si="7"/>
        <v>0</v>
      </c>
      <c r="M257" s="81">
        <v>0</v>
      </c>
      <c r="N257" s="82" t="b">
        <v>0</v>
      </c>
      <c r="O257" s="83">
        <v>-89</v>
      </c>
      <c r="P257" s="84" t="b">
        <f>ABS($L257)-$M257&lt;0</f>
        <v>0</v>
      </c>
    </row>
    <row r="258" spans="1:16" x14ac:dyDescent="0.25">
      <c r="A258" s="85">
        <v>257</v>
      </c>
      <c r="B258" s="86">
        <v>44693.487968171292</v>
      </c>
      <c r="C258" s="87" t="s">
        <v>18</v>
      </c>
      <c r="D258" s="88">
        <v>52812.070654465715</v>
      </c>
      <c r="E258" s="89">
        <v>12682.878997112639</v>
      </c>
      <c r="F258" s="90">
        <v>-371645.01595541264</v>
      </c>
      <c r="G258" s="91">
        <v>47511.84397421257</v>
      </c>
      <c r="H258" s="92">
        <v>12577</v>
      </c>
      <c r="I258" s="93">
        <v>-366209.6994908413</v>
      </c>
      <c r="J258" s="94">
        <f t="shared" ref="J258:J321" si="8">ROUND(SQRT((G258-D258)^2+(H258-E258)^2+(I258-F258)^2),0)</f>
        <v>7593</v>
      </c>
      <c r="K258" s="95">
        <v>9125</v>
      </c>
      <c r="L258" s="94">
        <f t="shared" ref="L258:L321" si="9">ROUND(IF(N258,K258-J258,0),1)</f>
        <v>1532</v>
      </c>
      <c r="M258" s="96">
        <v>630</v>
      </c>
      <c r="N258" s="97" t="b">
        <v>1</v>
      </c>
      <c r="O258" s="98">
        <v>-72</v>
      </c>
      <c r="P258" s="99" t="b">
        <f>ABS($L258)-$M258&lt;0</f>
        <v>0</v>
      </c>
    </row>
    <row r="259" spans="1:16" x14ac:dyDescent="0.25">
      <c r="A259" s="70">
        <v>258</v>
      </c>
      <c r="B259" s="71">
        <v>44693.487968171292</v>
      </c>
      <c r="C259" s="72" t="s">
        <v>17</v>
      </c>
      <c r="D259" s="73">
        <v>52812.070654465715</v>
      </c>
      <c r="E259" s="74">
        <v>12682.878997112639</v>
      </c>
      <c r="F259" s="75">
        <v>-371645.01595541264</v>
      </c>
      <c r="G259" s="76">
        <v>32876.488350740532</v>
      </c>
      <c r="H259" s="77">
        <v>12372</v>
      </c>
      <c r="I259" s="78">
        <v>-351732.9374828916</v>
      </c>
      <c r="J259" s="79">
        <f t="shared" si="8"/>
        <v>28178</v>
      </c>
      <c r="K259" s="80">
        <v>29250</v>
      </c>
      <c r="L259" s="79">
        <f t="shared" si="9"/>
        <v>1072</v>
      </c>
      <c r="M259" s="81">
        <v>780</v>
      </c>
      <c r="N259" s="82" t="b">
        <v>1</v>
      </c>
      <c r="O259" s="83">
        <v>-78</v>
      </c>
      <c r="P259" s="84" t="b">
        <f>ABS($L259)-$M259&lt;0</f>
        <v>0</v>
      </c>
    </row>
    <row r="260" spans="1:16" x14ac:dyDescent="0.25">
      <c r="A260" s="85">
        <v>259</v>
      </c>
      <c r="B260" s="86">
        <v>44693.487968171292</v>
      </c>
      <c r="C260" s="87" t="s">
        <v>21</v>
      </c>
      <c r="D260" s="88">
        <v>52812.070654465715</v>
      </c>
      <c r="E260" s="89">
        <v>12682.878997112639</v>
      </c>
      <c r="F260" s="90">
        <v>-371645.01595541264</v>
      </c>
      <c r="G260" s="91">
        <v>74177.481073078248</v>
      </c>
      <c r="H260" s="92">
        <v>11187</v>
      </c>
      <c r="I260" s="93">
        <v>-356447.89152410487</v>
      </c>
      <c r="J260" s="94">
        <f t="shared" si="8"/>
        <v>26262</v>
      </c>
      <c r="K260" s="95">
        <v>0</v>
      </c>
      <c r="L260" s="94">
        <f t="shared" si="9"/>
        <v>0</v>
      </c>
      <c r="M260" s="96">
        <v>0</v>
      </c>
      <c r="N260" s="97" t="b">
        <v>0</v>
      </c>
      <c r="O260" s="98">
        <v>-89</v>
      </c>
      <c r="P260" s="99" t="b">
        <f>ABS($L260)-$M260&lt;0</f>
        <v>0</v>
      </c>
    </row>
    <row r="261" spans="1:16" x14ac:dyDescent="0.25">
      <c r="A261" s="70">
        <v>260</v>
      </c>
      <c r="B261" s="71">
        <v>44693.487968171292</v>
      </c>
      <c r="C261" s="72" t="s">
        <v>18</v>
      </c>
      <c r="D261" s="73">
        <v>52812.070654465715</v>
      </c>
      <c r="E261" s="74">
        <v>12682.878997112639</v>
      </c>
      <c r="F261" s="75">
        <v>-371645.01595541264</v>
      </c>
      <c r="G261" s="76">
        <v>47511.84397421257</v>
      </c>
      <c r="H261" s="77">
        <v>12577</v>
      </c>
      <c r="I261" s="78">
        <v>-366209.6994908413</v>
      </c>
      <c r="J261" s="79">
        <f t="shared" si="8"/>
        <v>7593</v>
      </c>
      <c r="K261" s="80">
        <v>8687</v>
      </c>
      <c r="L261" s="79">
        <f t="shared" si="9"/>
        <v>1094</v>
      </c>
      <c r="M261" s="81">
        <v>750</v>
      </c>
      <c r="N261" s="82" t="b">
        <v>1</v>
      </c>
      <c r="O261" s="83">
        <v>-72</v>
      </c>
      <c r="P261" s="84" t="b">
        <f>ABS($L261)-$M261&lt;0</f>
        <v>0</v>
      </c>
    </row>
    <row r="262" spans="1:16" x14ac:dyDescent="0.25">
      <c r="A262" s="85">
        <v>261</v>
      </c>
      <c r="B262" s="86">
        <v>44693.487968171292</v>
      </c>
      <c r="C262" s="87" t="s">
        <v>17</v>
      </c>
      <c r="D262" s="88">
        <v>52812.070654465715</v>
      </c>
      <c r="E262" s="89">
        <v>12682.878997112639</v>
      </c>
      <c r="F262" s="90">
        <v>-371645.01595541264</v>
      </c>
      <c r="G262" s="91">
        <v>32876.488350740532</v>
      </c>
      <c r="H262" s="92">
        <v>12372</v>
      </c>
      <c r="I262" s="93">
        <v>-351732.9374828916</v>
      </c>
      <c r="J262" s="94">
        <f t="shared" si="8"/>
        <v>28178</v>
      </c>
      <c r="K262" s="95">
        <v>28937</v>
      </c>
      <c r="L262" s="94">
        <f t="shared" si="9"/>
        <v>759</v>
      </c>
      <c r="M262" s="96">
        <v>660</v>
      </c>
      <c r="N262" s="97" t="b">
        <v>1</v>
      </c>
      <c r="O262" s="98">
        <v>-78</v>
      </c>
      <c r="P262" s="99" t="b">
        <f>ABS($L262)-$M262&lt;0</f>
        <v>0</v>
      </c>
    </row>
    <row r="263" spans="1:16" x14ac:dyDescent="0.25">
      <c r="A263" s="70">
        <v>262</v>
      </c>
      <c r="B263" s="71">
        <v>44693.487968171292</v>
      </c>
      <c r="C263" s="72" t="s">
        <v>21</v>
      </c>
      <c r="D263" s="73">
        <v>52812.070654465715</v>
      </c>
      <c r="E263" s="74">
        <v>12682.878997112639</v>
      </c>
      <c r="F263" s="75">
        <v>-371645.01595541264</v>
      </c>
      <c r="G263" s="76">
        <v>74177.481073078248</v>
      </c>
      <c r="H263" s="77">
        <v>11187</v>
      </c>
      <c r="I263" s="78">
        <v>-356447.89152410487</v>
      </c>
      <c r="J263" s="79">
        <f t="shared" si="8"/>
        <v>26262</v>
      </c>
      <c r="K263" s="80">
        <v>0</v>
      </c>
      <c r="L263" s="79">
        <f t="shared" si="9"/>
        <v>0</v>
      </c>
      <c r="M263" s="81">
        <v>0</v>
      </c>
      <c r="N263" s="82" t="b">
        <v>0</v>
      </c>
      <c r="O263" s="83">
        <v>-89</v>
      </c>
      <c r="P263" s="84" t="b">
        <f>ABS($L263)-$M263&lt;0</f>
        <v>0</v>
      </c>
    </row>
    <row r="264" spans="1:16" x14ac:dyDescent="0.25">
      <c r="A264" s="85">
        <v>263</v>
      </c>
      <c r="B264" s="86">
        <v>44693.487968171292</v>
      </c>
      <c r="C264" s="87" t="s">
        <v>18</v>
      </c>
      <c r="D264" s="88">
        <v>52812.070654465715</v>
      </c>
      <c r="E264" s="89">
        <v>12682.878997112639</v>
      </c>
      <c r="F264" s="90">
        <v>-371645.01595541264</v>
      </c>
      <c r="G264" s="91">
        <v>47511.84397421257</v>
      </c>
      <c r="H264" s="92">
        <v>12577</v>
      </c>
      <c r="I264" s="93">
        <v>-366209.6994908413</v>
      </c>
      <c r="J264" s="94">
        <f t="shared" si="8"/>
        <v>7593</v>
      </c>
      <c r="K264" s="95">
        <v>9000</v>
      </c>
      <c r="L264" s="94">
        <f t="shared" si="9"/>
        <v>1407</v>
      </c>
      <c r="M264" s="96">
        <v>615</v>
      </c>
      <c r="N264" s="97" t="b">
        <v>1</v>
      </c>
      <c r="O264" s="98">
        <v>-72</v>
      </c>
      <c r="P264" s="99" t="b">
        <f>ABS($L264)-$M264&lt;0</f>
        <v>0</v>
      </c>
    </row>
    <row r="265" spans="1:16" x14ac:dyDescent="0.25">
      <c r="A265" s="70">
        <v>264</v>
      </c>
      <c r="B265" s="71">
        <v>44693.487968171292</v>
      </c>
      <c r="C265" s="72" t="s">
        <v>17</v>
      </c>
      <c r="D265" s="73">
        <v>52812.070654465715</v>
      </c>
      <c r="E265" s="74">
        <v>12682.878997112639</v>
      </c>
      <c r="F265" s="75">
        <v>-371645.01595541264</v>
      </c>
      <c r="G265" s="76">
        <v>32876.488350740532</v>
      </c>
      <c r="H265" s="77">
        <v>12372</v>
      </c>
      <c r="I265" s="78">
        <v>-351732.9374828916</v>
      </c>
      <c r="J265" s="79">
        <f t="shared" si="8"/>
        <v>28178</v>
      </c>
      <c r="K265" s="80">
        <v>28937</v>
      </c>
      <c r="L265" s="79">
        <f t="shared" si="9"/>
        <v>759</v>
      </c>
      <c r="M265" s="81">
        <v>615</v>
      </c>
      <c r="N265" s="82" t="b">
        <v>1</v>
      </c>
      <c r="O265" s="83">
        <v>-78</v>
      </c>
      <c r="P265" s="84" t="b">
        <f>ABS($L265)-$M265&lt;0</f>
        <v>0</v>
      </c>
    </row>
    <row r="266" spans="1:16" x14ac:dyDescent="0.25">
      <c r="A266" s="85">
        <v>265</v>
      </c>
      <c r="B266" s="86">
        <v>44693.487968171292</v>
      </c>
      <c r="C266" s="87" t="s">
        <v>21</v>
      </c>
      <c r="D266" s="88">
        <v>52812.070654465715</v>
      </c>
      <c r="E266" s="89">
        <v>12682.878997112639</v>
      </c>
      <c r="F266" s="90">
        <v>-371645.01595541264</v>
      </c>
      <c r="G266" s="91">
        <v>74177.481073078248</v>
      </c>
      <c r="H266" s="92">
        <v>11187</v>
      </c>
      <c r="I266" s="93">
        <v>-356447.89152410487</v>
      </c>
      <c r="J266" s="94">
        <f t="shared" si="8"/>
        <v>26262</v>
      </c>
      <c r="K266" s="95">
        <v>0</v>
      </c>
      <c r="L266" s="94">
        <f t="shared" si="9"/>
        <v>0</v>
      </c>
      <c r="M266" s="96">
        <v>0</v>
      </c>
      <c r="N266" s="97" t="b">
        <v>0</v>
      </c>
      <c r="O266" s="98">
        <v>-89</v>
      </c>
      <c r="P266" s="99" t="b">
        <f>ABS($L266)-$M266&lt;0</f>
        <v>0</v>
      </c>
    </row>
    <row r="267" spans="1:16" x14ac:dyDescent="0.25">
      <c r="A267" s="70">
        <v>266</v>
      </c>
      <c r="B267" s="71">
        <v>44693.488458873449</v>
      </c>
      <c r="C267" s="72" t="s">
        <v>16</v>
      </c>
      <c r="D267" s="73">
        <v>30068.09659359284</v>
      </c>
      <c r="E267" s="74">
        <v>12875.48340941344</v>
      </c>
      <c r="F267" s="75">
        <v>-368330.78014490806</v>
      </c>
      <c r="G267" s="76">
        <v>29805.999043266896</v>
      </c>
      <c r="H267" s="77">
        <v>11187</v>
      </c>
      <c r="I267" s="78">
        <v>-330864.9970057765</v>
      </c>
      <c r="J267" s="79">
        <f t="shared" si="8"/>
        <v>37505</v>
      </c>
      <c r="K267" s="80">
        <v>40750</v>
      </c>
      <c r="L267" s="79">
        <f t="shared" si="9"/>
        <v>3245</v>
      </c>
      <c r="M267" s="81">
        <v>825</v>
      </c>
      <c r="N267" s="82" t="b">
        <v>1</v>
      </c>
      <c r="O267" s="83">
        <v>-82</v>
      </c>
      <c r="P267" s="84" t="b">
        <f>ABS($L267)-$M267&lt;0</f>
        <v>0</v>
      </c>
    </row>
    <row r="268" spans="1:16" x14ac:dyDescent="0.25">
      <c r="A268" s="85">
        <v>267</v>
      </c>
      <c r="B268" s="86">
        <v>44693.48846064815</v>
      </c>
      <c r="C268" s="87" t="s">
        <v>18</v>
      </c>
      <c r="D268" s="88">
        <v>30068.09659359284</v>
      </c>
      <c r="E268" s="89">
        <v>12875.48340941344</v>
      </c>
      <c r="F268" s="90">
        <v>-368330.78014490806</v>
      </c>
      <c r="G268" s="91">
        <v>47511.84397421257</v>
      </c>
      <c r="H268" s="92">
        <v>12577</v>
      </c>
      <c r="I268" s="93">
        <v>-366209.6994908413</v>
      </c>
      <c r="J268" s="94">
        <f t="shared" si="8"/>
        <v>17575</v>
      </c>
      <c r="K268" s="95">
        <v>18000</v>
      </c>
      <c r="L268" s="94">
        <f t="shared" si="9"/>
        <v>425</v>
      </c>
      <c r="M268" s="96">
        <v>690</v>
      </c>
      <c r="N268" s="97" t="b">
        <v>1</v>
      </c>
      <c r="O268" s="98">
        <v>-64</v>
      </c>
      <c r="P268" s="99" t="b">
        <f>ABS($L268)-$M268&lt;0</f>
        <v>1</v>
      </c>
    </row>
    <row r="269" spans="1:16" x14ac:dyDescent="0.25">
      <c r="A269" s="70">
        <v>268</v>
      </c>
      <c r="B269" s="71">
        <v>44693.488458873449</v>
      </c>
      <c r="C269" s="72" t="s">
        <v>17</v>
      </c>
      <c r="D269" s="73">
        <v>30068.09659359284</v>
      </c>
      <c r="E269" s="74">
        <v>12875.48340941344</v>
      </c>
      <c r="F269" s="75">
        <v>-368330.78014490806</v>
      </c>
      <c r="G269" s="76">
        <v>32876.488350740532</v>
      </c>
      <c r="H269" s="77">
        <v>12372</v>
      </c>
      <c r="I269" s="78">
        <v>-351732.9374828916</v>
      </c>
      <c r="J269" s="79">
        <f t="shared" si="8"/>
        <v>16841</v>
      </c>
      <c r="K269" s="80">
        <v>17375</v>
      </c>
      <c r="L269" s="79">
        <f t="shared" si="9"/>
        <v>534</v>
      </c>
      <c r="M269" s="81">
        <v>630</v>
      </c>
      <c r="N269" s="82" t="b">
        <v>1</v>
      </c>
      <c r="O269" s="83">
        <v>-62</v>
      </c>
      <c r="P269" s="84" t="b">
        <f>ABS($L269)-$M269&lt;0</f>
        <v>1</v>
      </c>
    </row>
    <row r="270" spans="1:16" x14ac:dyDescent="0.25">
      <c r="A270" s="85">
        <v>269</v>
      </c>
      <c r="B270" s="86">
        <v>44693.488458873449</v>
      </c>
      <c r="C270" s="87" t="s">
        <v>21</v>
      </c>
      <c r="D270" s="88">
        <v>30068.09659359284</v>
      </c>
      <c r="E270" s="89">
        <v>12875.48340941344</v>
      </c>
      <c r="F270" s="90">
        <v>-368330.78014490806</v>
      </c>
      <c r="G270" s="91">
        <v>74177.481073078248</v>
      </c>
      <c r="H270" s="92">
        <v>11187</v>
      </c>
      <c r="I270" s="93">
        <v>-356447.89152410487</v>
      </c>
      <c r="J270" s="94">
        <f t="shared" si="8"/>
        <v>45713</v>
      </c>
      <c r="K270" s="95">
        <v>0</v>
      </c>
      <c r="L270" s="94">
        <f t="shared" si="9"/>
        <v>0</v>
      </c>
      <c r="M270" s="96">
        <v>0</v>
      </c>
      <c r="N270" s="97" t="b">
        <v>0</v>
      </c>
      <c r="O270" s="98">
        <v>-80</v>
      </c>
      <c r="P270" s="99" t="b">
        <f>ABS($L270)-$M270&lt;0</f>
        <v>0</v>
      </c>
    </row>
    <row r="271" spans="1:16" x14ac:dyDescent="0.25">
      <c r="A271" s="70">
        <v>270</v>
      </c>
      <c r="B271" s="71">
        <v>44693.488458873449</v>
      </c>
      <c r="C271" s="72" t="s">
        <v>16</v>
      </c>
      <c r="D271" s="73">
        <v>30068.09659359284</v>
      </c>
      <c r="E271" s="74">
        <v>12875.48340941344</v>
      </c>
      <c r="F271" s="75">
        <v>-368330.78014490806</v>
      </c>
      <c r="G271" s="76">
        <v>29805.999043266896</v>
      </c>
      <c r="H271" s="77">
        <v>11187</v>
      </c>
      <c r="I271" s="78">
        <v>-330864.9970057765</v>
      </c>
      <c r="J271" s="79">
        <f t="shared" si="8"/>
        <v>37505</v>
      </c>
      <c r="K271" s="80">
        <v>41687</v>
      </c>
      <c r="L271" s="79">
        <f t="shared" si="9"/>
        <v>4182</v>
      </c>
      <c r="M271" s="81">
        <v>750</v>
      </c>
      <c r="N271" s="82" t="b">
        <v>1</v>
      </c>
      <c r="O271" s="83">
        <v>-82</v>
      </c>
      <c r="P271" s="84" t="b">
        <f>ABS($L271)-$M271&lt;0</f>
        <v>0</v>
      </c>
    </row>
    <row r="272" spans="1:16" x14ac:dyDescent="0.25">
      <c r="A272" s="85">
        <v>271</v>
      </c>
      <c r="B272" s="86">
        <v>44693.488458873449</v>
      </c>
      <c r="C272" s="87" t="s">
        <v>18</v>
      </c>
      <c r="D272" s="88">
        <v>30068.09659359284</v>
      </c>
      <c r="E272" s="89">
        <v>12875.48340941344</v>
      </c>
      <c r="F272" s="90">
        <v>-368330.78014490806</v>
      </c>
      <c r="G272" s="91">
        <v>47511.84397421257</v>
      </c>
      <c r="H272" s="92">
        <v>12577</v>
      </c>
      <c r="I272" s="93">
        <v>-366209.6994908413</v>
      </c>
      <c r="J272" s="94">
        <f t="shared" si="8"/>
        <v>17575</v>
      </c>
      <c r="K272" s="95">
        <v>19750</v>
      </c>
      <c r="L272" s="94">
        <f t="shared" si="9"/>
        <v>2175</v>
      </c>
      <c r="M272" s="96">
        <v>600</v>
      </c>
      <c r="N272" s="97" t="b">
        <v>1</v>
      </c>
      <c r="O272" s="98">
        <v>-64</v>
      </c>
      <c r="P272" s="99" t="b">
        <f>ABS($L272)-$M272&lt;0</f>
        <v>0</v>
      </c>
    </row>
    <row r="273" spans="1:16" x14ac:dyDescent="0.25">
      <c r="A273" s="70">
        <v>272</v>
      </c>
      <c r="B273" s="71">
        <v>44693.488458873449</v>
      </c>
      <c r="C273" s="72" t="s">
        <v>17</v>
      </c>
      <c r="D273" s="73">
        <v>30068.09659359284</v>
      </c>
      <c r="E273" s="74">
        <v>12875.48340941344</v>
      </c>
      <c r="F273" s="75">
        <v>-368330.78014490806</v>
      </c>
      <c r="G273" s="76">
        <v>32876.488350740532</v>
      </c>
      <c r="H273" s="77">
        <v>12372</v>
      </c>
      <c r="I273" s="78">
        <v>-351732.9374828916</v>
      </c>
      <c r="J273" s="79">
        <f t="shared" si="8"/>
        <v>16841</v>
      </c>
      <c r="K273" s="80">
        <v>17375</v>
      </c>
      <c r="L273" s="79">
        <f t="shared" si="9"/>
        <v>534</v>
      </c>
      <c r="M273" s="81">
        <v>870</v>
      </c>
      <c r="N273" s="82" t="b">
        <v>1</v>
      </c>
      <c r="O273" s="83">
        <v>-62</v>
      </c>
      <c r="P273" s="84" t="b">
        <f>ABS($L273)-$M273&lt;0</f>
        <v>1</v>
      </c>
    </row>
    <row r="274" spans="1:16" x14ac:dyDescent="0.25">
      <c r="A274" s="85">
        <v>273</v>
      </c>
      <c r="B274" s="86">
        <v>44693.488458873449</v>
      </c>
      <c r="C274" s="87" t="s">
        <v>21</v>
      </c>
      <c r="D274" s="88">
        <v>30068.09659359284</v>
      </c>
      <c r="E274" s="89">
        <v>12875.48340941344</v>
      </c>
      <c r="F274" s="90">
        <v>-368330.78014490806</v>
      </c>
      <c r="G274" s="91">
        <v>74177.481073078248</v>
      </c>
      <c r="H274" s="92">
        <v>11187</v>
      </c>
      <c r="I274" s="93">
        <v>-356447.89152410487</v>
      </c>
      <c r="J274" s="94">
        <f t="shared" si="8"/>
        <v>45713</v>
      </c>
      <c r="K274" s="95">
        <v>0</v>
      </c>
      <c r="L274" s="94">
        <f t="shared" si="9"/>
        <v>0</v>
      </c>
      <c r="M274" s="96">
        <v>0</v>
      </c>
      <c r="N274" s="97" t="b">
        <v>0</v>
      </c>
      <c r="O274" s="98">
        <v>-80</v>
      </c>
      <c r="P274" s="99" t="b">
        <f>ABS($L274)-$M274&lt;0</f>
        <v>0</v>
      </c>
    </row>
    <row r="275" spans="1:16" x14ac:dyDescent="0.25">
      <c r="A275" s="70">
        <v>274</v>
      </c>
      <c r="B275" s="71">
        <v>44693.488458873449</v>
      </c>
      <c r="C275" s="72" t="s">
        <v>16</v>
      </c>
      <c r="D275" s="73">
        <v>30068.09659359284</v>
      </c>
      <c r="E275" s="74">
        <v>12875.48340941344</v>
      </c>
      <c r="F275" s="75">
        <v>-368330.78014490806</v>
      </c>
      <c r="G275" s="76">
        <v>29805.999043266896</v>
      </c>
      <c r="H275" s="77">
        <v>11187</v>
      </c>
      <c r="I275" s="78">
        <v>-330864.9970057765</v>
      </c>
      <c r="J275" s="79">
        <f t="shared" si="8"/>
        <v>37505</v>
      </c>
      <c r="K275" s="80">
        <v>40937</v>
      </c>
      <c r="L275" s="79">
        <f t="shared" si="9"/>
        <v>3432</v>
      </c>
      <c r="M275" s="81">
        <v>675</v>
      </c>
      <c r="N275" s="82" t="b">
        <v>1</v>
      </c>
      <c r="O275" s="83">
        <v>-82</v>
      </c>
      <c r="P275" s="84" t="b">
        <f>ABS($L275)-$M275&lt;0</f>
        <v>0</v>
      </c>
    </row>
    <row r="276" spans="1:16" x14ac:dyDescent="0.25">
      <c r="A276" s="85">
        <v>275</v>
      </c>
      <c r="B276" s="86">
        <v>44693.488458873449</v>
      </c>
      <c r="C276" s="87" t="s">
        <v>18</v>
      </c>
      <c r="D276" s="88">
        <v>30068.09659359284</v>
      </c>
      <c r="E276" s="89">
        <v>12875.48340941344</v>
      </c>
      <c r="F276" s="90">
        <v>-368330.78014490806</v>
      </c>
      <c r="G276" s="91">
        <v>47511.84397421257</v>
      </c>
      <c r="H276" s="92">
        <v>12577</v>
      </c>
      <c r="I276" s="93">
        <v>-366209.6994908413</v>
      </c>
      <c r="J276" s="94">
        <f t="shared" si="8"/>
        <v>17575</v>
      </c>
      <c r="K276" s="95">
        <v>19750</v>
      </c>
      <c r="L276" s="94">
        <f t="shared" si="9"/>
        <v>2175</v>
      </c>
      <c r="M276" s="96">
        <v>705</v>
      </c>
      <c r="N276" s="97" t="b">
        <v>1</v>
      </c>
      <c r="O276" s="98">
        <v>-64</v>
      </c>
      <c r="P276" s="99" t="b">
        <f>ABS($L276)-$M276&lt;0</f>
        <v>0</v>
      </c>
    </row>
    <row r="277" spans="1:16" x14ac:dyDescent="0.25">
      <c r="A277" s="70">
        <v>276</v>
      </c>
      <c r="B277" s="71">
        <v>44693.488458873449</v>
      </c>
      <c r="C277" s="72" t="s">
        <v>17</v>
      </c>
      <c r="D277" s="73">
        <v>30068.09659359284</v>
      </c>
      <c r="E277" s="74">
        <v>12875.48340941344</v>
      </c>
      <c r="F277" s="75">
        <v>-368330.78014490806</v>
      </c>
      <c r="G277" s="76">
        <v>32876.488350740532</v>
      </c>
      <c r="H277" s="77">
        <v>12372</v>
      </c>
      <c r="I277" s="78">
        <v>-351732.9374828916</v>
      </c>
      <c r="J277" s="79">
        <f t="shared" si="8"/>
        <v>16841</v>
      </c>
      <c r="K277" s="80">
        <v>17250</v>
      </c>
      <c r="L277" s="79">
        <f t="shared" si="9"/>
        <v>409</v>
      </c>
      <c r="M277" s="81">
        <v>720</v>
      </c>
      <c r="N277" s="82" t="b">
        <v>1</v>
      </c>
      <c r="O277" s="83">
        <v>-62</v>
      </c>
      <c r="P277" s="84" t="b">
        <f>ABS($L277)-$M277&lt;0</f>
        <v>1</v>
      </c>
    </row>
    <row r="278" spans="1:16" x14ac:dyDescent="0.25">
      <c r="A278" s="85">
        <v>277</v>
      </c>
      <c r="B278" s="86">
        <v>44693.488458873449</v>
      </c>
      <c r="C278" s="87" t="s">
        <v>21</v>
      </c>
      <c r="D278" s="88">
        <v>30068.09659359284</v>
      </c>
      <c r="E278" s="89">
        <v>12875.48340941344</v>
      </c>
      <c r="F278" s="90">
        <v>-368330.78014490806</v>
      </c>
      <c r="G278" s="91">
        <v>74177.481073078248</v>
      </c>
      <c r="H278" s="92">
        <v>11187</v>
      </c>
      <c r="I278" s="93">
        <v>-356447.89152410487</v>
      </c>
      <c r="J278" s="94">
        <f t="shared" si="8"/>
        <v>45713</v>
      </c>
      <c r="K278" s="95">
        <v>0</v>
      </c>
      <c r="L278" s="94">
        <f t="shared" si="9"/>
        <v>0</v>
      </c>
      <c r="M278" s="96">
        <v>0</v>
      </c>
      <c r="N278" s="97" t="b">
        <v>0</v>
      </c>
      <c r="O278" s="98">
        <v>-80</v>
      </c>
      <c r="P278" s="99" t="b">
        <f>ABS($L278)-$M278&lt;0</f>
        <v>0</v>
      </c>
    </row>
    <row r="279" spans="1:16" x14ac:dyDescent="0.25">
      <c r="A279" s="70">
        <v>278</v>
      </c>
      <c r="B279" s="71">
        <v>44693.488458873449</v>
      </c>
      <c r="C279" s="72" t="s">
        <v>16</v>
      </c>
      <c r="D279" s="73">
        <v>30068.09659359284</v>
      </c>
      <c r="E279" s="74">
        <v>12875.48340941344</v>
      </c>
      <c r="F279" s="75">
        <v>-368330.78014490806</v>
      </c>
      <c r="G279" s="76">
        <v>29805.999043266896</v>
      </c>
      <c r="H279" s="77">
        <v>11187</v>
      </c>
      <c r="I279" s="78">
        <v>-330864.9970057765</v>
      </c>
      <c r="J279" s="79">
        <f t="shared" si="8"/>
        <v>37505</v>
      </c>
      <c r="K279" s="80">
        <v>41062</v>
      </c>
      <c r="L279" s="79">
        <f t="shared" si="9"/>
        <v>3557</v>
      </c>
      <c r="M279" s="81">
        <v>795</v>
      </c>
      <c r="N279" s="82" t="b">
        <v>1</v>
      </c>
      <c r="O279" s="83">
        <v>-82</v>
      </c>
      <c r="P279" s="84" t="b">
        <f>ABS($L279)-$M279&lt;0</f>
        <v>0</v>
      </c>
    </row>
    <row r="280" spans="1:16" x14ac:dyDescent="0.25">
      <c r="A280" s="85">
        <v>279</v>
      </c>
      <c r="B280" s="86">
        <v>44693.488458873449</v>
      </c>
      <c r="C280" s="87" t="s">
        <v>18</v>
      </c>
      <c r="D280" s="88">
        <v>30068.09659359284</v>
      </c>
      <c r="E280" s="89">
        <v>12875.48340941344</v>
      </c>
      <c r="F280" s="90">
        <v>-368330.78014490806</v>
      </c>
      <c r="G280" s="91">
        <v>47511.84397421257</v>
      </c>
      <c r="H280" s="92">
        <v>12577</v>
      </c>
      <c r="I280" s="93">
        <v>-366209.6994908413</v>
      </c>
      <c r="J280" s="94">
        <f t="shared" si="8"/>
        <v>17575</v>
      </c>
      <c r="K280" s="95">
        <v>18562</v>
      </c>
      <c r="L280" s="94">
        <f t="shared" si="9"/>
        <v>987</v>
      </c>
      <c r="M280" s="96">
        <v>615</v>
      </c>
      <c r="N280" s="97" t="b">
        <v>1</v>
      </c>
      <c r="O280" s="98">
        <v>-64</v>
      </c>
      <c r="P280" s="99" t="b">
        <f>ABS($L280)-$M280&lt;0</f>
        <v>0</v>
      </c>
    </row>
    <row r="281" spans="1:16" x14ac:dyDescent="0.25">
      <c r="A281" s="70">
        <v>280</v>
      </c>
      <c r="B281" s="71">
        <v>44693.488458873449</v>
      </c>
      <c r="C281" s="72" t="s">
        <v>17</v>
      </c>
      <c r="D281" s="73">
        <v>30068.09659359284</v>
      </c>
      <c r="E281" s="74">
        <v>12875.48340941344</v>
      </c>
      <c r="F281" s="75">
        <v>-368330.78014490806</v>
      </c>
      <c r="G281" s="76">
        <v>32876.488350740532</v>
      </c>
      <c r="H281" s="77">
        <v>12372</v>
      </c>
      <c r="I281" s="78">
        <v>-351732.9374828916</v>
      </c>
      <c r="J281" s="79">
        <f t="shared" si="8"/>
        <v>16841</v>
      </c>
      <c r="K281" s="80">
        <v>18250</v>
      </c>
      <c r="L281" s="79">
        <f t="shared" si="9"/>
        <v>1409</v>
      </c>
      <c r="M281" s="81">
        <v>660</v>
      </c>
      <c r="N281" s="82" t="b">
        <v>1</v>
      </c>
      <c r="O281" s="83">
        <v>-62</v>
      </c>
      <c r="P281" s="84" t="b">
        <f>ABS($L281)-$M281&lt;0</f>
        <v>0</v>
      </c>
    </row>
    <row r="282" spans="1:16" x14ac:dyDescent="0.25">
      <c r="A282" s="85">
        <v>281</v>
      </c>
      <c r="B282" s="86">
        <v>44693.488458873449</v>
      </c>
      <c r="C282" s="87" t="s">
        <v>21</v>
      </c>
      <c r="D282" s="88">
        <v>30068.09659359284</v>
      </c>
      <c r="E282" s="89">
        <v>12875.48340941344</v>
      </c>
      <c r="F282" s="90">
        <v>-368330.78014490806</v>
      </c>
      <c r="G282" s="91">
        <v>74177.481073078248</v>
      </c>
      <c r="H282" s="92">
        <v>11187</v>
      </c>
      <c r="I282" s="93">
        <v>-356447.89152410487</v>
      </c>
      <c r="J282" s="94">
        <f t="shared" si="8"/>
        <v>45713</v>
      </c>
      <c r="K282" s="95">
        <v>0</v>
      </c>
      <c r="L282" s="94">
        <f t="shared" si="9"/>
        <v>0</v>
      </c>
      <c r="M282" s="96">
        <v>0</v>
      </c>
      <c r="N282" s="97" t="b">
        <v>0</v>
      </c>
      <c r="O282" s="98">
        <v>-80</v>
      </c>
      <c r="P282" s="99" t="b">
        <f>ABS($L282)-$M282&lt;0</f>
        <v>0</v>
      </c>
    </row>
    <row r="283" spans="1:16" x14ac:dyDescent="0.25">
      <c r="A283" s="70">
        <v>282</v>
      </c>
      <c r="B283" s="71">
        <v>44693.488458873449</v>
      </c>
      <c r="C283" s="72" t="s">
        <v>16</v>
      </c>
      <c r="D283" s="73">
        <v>30068.09659359284</v>
      </c>
      <c r="E283" s="74">
        <v>12875.48340941344</v>
      </c>
      <c r="F283" s="75">
        <v>-368330.78014490806</v>
      </c>
      <c r="G283" s="76">
        <v>29805.999043266896</v>
      </c>
      <c r="H283" s="77">
        <v>11187</v>
      </c>
      <c r="I283" s="78">
        <v>-330864.9970057765</v>
      </c>
      <c r="J283" s="79">
        <f t="shared" si="8"/>
        <v>37505</v>
      </c>
      <c r="K283" s="80">
        <v>0</v>
      </c>
      <c r="L283" s="79">
        <f t="shared" si="9"/>
        <v>0</v>
      </c>
      <c r="M283" s="81">
        <v>0</v>
      </c>
      <c r="N283" s="82" t="b">
        <v>0</v>
      </c>
      <c r="O283" s="83">
        <v>-82</v>
      </c>
      <c r="P283" s="84" t="b">
        <f>ABS($L283)-$M283&lt;0</f>
        <v>0</v>
      </c>
    </row>
    <row r="284" spans="1:16" x14ac:dyDescent="0.25">
      <c r="A284" s="85">
        <v>283</v>
      </c>
      <c r="B284" s="86">
        <v>44693.488458873449</v>
      </c>
      <c r="C284" s="87" t="s">
        <v>18</v>
      </c>
      <c r="D284" s="88">
        <v>30068.09659359284</v>
      </c>
      <c r="E284" s="89">
        <v>12875.48340941344</v>
      </c>
      <c r="F284" s="90">
        <v>-368330.78014490806</v>
      </c>
      <c r="G284" s="91">
        <v>47511.84397421257</v>
      </c>
      <c r="H284" s="92">
        <v>12577</v>
      </c>
      <c r="I284" s="93">
        <v>-366209.6994908413</v>
      </c>
      <c r="J284" s="94">
        <f t="shared" si="8"/>
        <v>17575</v>
      </c>
      <c r="K284" s="95">
        <v>19625</v>
      </c>
      <c r="L284" s="94">
        <f t="shared" si="9"/>
        <v>2050</v>
      </c>
      <c r="M284" s="96">
        <v>660</v>
      </c>
      <c r="N284" s="97" t="b">
        <v>1</v>
      </c>
      <c r="O284" s="98">
        <v>-64</v>
      </c>
      <c r="P284" s="99" t="b">
        <f>ABS($L284)-$M284&lt;0</f>
        <v>0</v>
      </c>
    </row>
    <row r="285" spans="1:16" x14ac:dyDescent="0.25">
      <c r="A285" s="70">
        <v>284</v>
      </c>
      <c r="B285" s="71">
        <v>44693.488458873449</v>
      </c>
      <c r="C285" s="72" t="s">
        <v>17</v>
      </c>
      <c r="D285" s="73">
        <v>30068.09659359284</v>
      </c>
      <c r="E285" s="74">
        <v>12875.48340941344</v>
      </c>
      <c r="F285" s="75">
        <v>-368330.78014490806</v>
      </c>
      <c r="G285" s="76">
        <v>32876.488350740532</v>
      </c>
      <c r="H285" s="77">
        <v>12372</v>
      </c>
      <c r="I285" s="78">
        <v>-351732.9374828916</v>
      </c>
      <c r="J285" s="79">
        <f t="shared" si="8"/>
        <v>16841</v>
      </c>
      <c r="K285" s="80">
        <v>17500</v>
      </c>
      <c r="L285" s="79">
        <f t="shared" si="9"/>
        <v>659</v>
      </c>
      <c r="M285" s="81">
        <v>600</v>
      </c>
      <c r="N285" s="82" t="b">
        <v>1</v>
      </c>
      <c r="O285" s="83">
        <v>-62</v>
      </c>
      <c r="P285" s="84" t="b">
        <f>ABS($L285)-$M285&lt;0</f>
        <v>0</v>
      </c>
    </row>
    <row r="286" spans="1:16" x14ac:dyDescent="0.25">
      <c r="A286" s="85">
        <v>285</v>
      </c>
      <c r="B286" s="86">
        <v>44693.488458873449</v>
      </c>
      <c r="C286" s="87" t="s">
        <v>21</v>
      </c>
      <c r="D286" s="88">
        <v>30068.09659359284</v>
      </c>
      <c r="E286" s="89">
        <v>12875.48340941344</v>
      </c>
      <c r="F286" s="90">
        <v>-368330.78014490806</v>
      </c>
      <c r="G286" s="91">
        <v>74177.481073078248</v>
      </c>
      <c r="H286" s="92">
        <v>11187</v>
      </c>
      <c r="I286" s="93">
        <v>-356447.89152410487</v>
      </c>
      <c r="J286" s="94">
        <f t="shared" si="8"/>
        <v>45713</v>
      </c>
      <c r="K286" s="95">
        <v>0</v>
      </c>
      <c r="L286" s="94">
        <f t="shared" si="9"/>
        <v>0</v>
      </c>
      <c r="M286" s="96">
        <v>0</v>
      </c>
      <c r="N286" s="97" t="b">
        <v>0</v>
      </c>
      <c r="O286" s="98">
        <v>-80</v>
      </c>
      <c r="P286" s="99" t="b">
        <f>ABS($L286)-$M286&lt;0</f>
        <v>0</v>
      </c>
    </row>
    <row r="287" spans="1:16" x14ac:dyDescent="0.25">
      <c r="A287" s="70">
        <v>286</v>
      </c>
      <c r="B287" s="71">
        <v>44693.488779012339</v>
      </c>
      <c r="C287" s="72" t="s">
        <v>16</v>
      </c>
      <c r="D287" s="73">
        <v>28318.45618374191</v>
      </c>
      <c r="E287" s="74">
        <v>13045.557080856828</v>
      </c>
      <c r="F287" s="75">
        <v>-362212.83031717472</v>
      </c>
      <c r="G287" s="76">
        <v>29805.999043266896</v>
      </c>
      <c r="H287" s="77">
        <v>11187</v>
      </c>
      <c r="I287" s="78">
        <v>-330864.9970057765</v>
      </c>
      <c r="J287" s="79">
        <f t="shared" si="8"/>
        <v>31438</v>
      </c>
      <c r="K287" s="80">
        <v>0</v>
      </c>
      <c r="L287" s="79">
        <f t="shared" si="9"/>
        <v>0</v>
      </c>
      <c r="M287" s="81">
        <v>0</v>
      </c>
      <c r="N287" s="82" t="b">
        <v>0</v>
      </c>
      <c r="O287" s="83">
        <v>-86</v>
      </c>
      <c r="P287" s="84" t="b">
        <f>ABS($L287)-$M287&lt;0</f>
        <v>0</v>
      </c>
    </row>
    <row r="288" spans="1:16" x14ac:dyDescent="0.25">
      <c r="A288" s="85">
        <v>287</v>
      </c>
      <c r="B288" s="86">
        <v>44693.488779012339</v>
      </c>
      <c r="C288" s="87" t="s">
        <v>18</v>
      </c>
      <c r="D288" s="88">
        <v>28318.45618374191</v>
      </c>
      <c r="E288" s="89">
        <v>13045.557080856828</v>
      </c>
      <c r="F288" s="90">
        <v>-362212.83031717472</v>
      </c>
      <c r="G288" s="91">
        <v>47511.84397421257</v>
      </c>
      <c r="H288" s="92">
        <v>12577</v>
      </c>
      <c r="I288" s="93">
        <v>-366209.6994908413</v>
      </c>
      <c r="J288" s="94">
        <f t="shared" si="8"/>
        <v>19611</v>
      </c>
      <c r="K288" s="95">
        <v>19937</v>
      </c>
      <c r="L288" s="94">
        <f t="shared" si="9"/>
        <v>326</v>
      </c>
      <c r="M288" s="96">
        <v>990</v>
      </c>
      <c r="N288" s="97" t="b">
        <v>1</v>
      </c>
      <c r="O288" s="98">
        <v>-73</v>
      </c>
      <c r="P288" s="99" t="b">
        <f>ABS($L288)-$M288&lt;0</f>
        <v>1</v>
      </c>
    </row>
    <row r="289" spans="1:16" x14ac:dyDescent="0.25">
      <c r="A289" s="70">
        <v>288</v>
      </c>
      <c r="B289" s="71">
        <v>44693.488779012339</v>
      </c>
      <c r="C289" s="72" t="s">
        <v>17</v>
      </c>
      <c r="D289" s="73">
        <v>28318.45618374191</v>
      </c>
      <c r="E289" s="74">
        <v>13045.557080856828</v>
      </c>
      <c r="F289" s="75">
        <v>-362212.83031717472</v>
      </c>
      <c r="G289" s="76">
        <v>32876.488350740532</v>
      </c>
      <c r="H289" s="77">
        <v>12372</v>
      </c>
      <c r="I289" s="78">
        <v>-351732.9374828916</v>
      </c>
      <c r="J289" s="79">
        <f t="shared" si="8"/>
        <v>11448</v>
      </c>
      <c r="K289" s="80">
        <v>10500</v>
      </c>
      <c r="L289" s="79">
        <f t="shared" si="9"/>
        <v>-948</v>
      </c>
      <c r="M289" s="81">
        <v>645</v>
      </c>
      <c r="N289" s="82" t="b">
        <v>1</v>
      </c>
      <c r="O289" s="83">
        <v>-63</v>
      </c>
      <c r="P289" s="84" t="b">
        <f>ABS($L289)-$M289&lt;0</f>
        <v>0</v>
      </c>
    </row>
    <row r="290" spans="1:16" x14ac:dyDescent="0.25">
      <c r="A290" s="85">
        <v>289</v>
      </c>
      <c r="B290" s="86">
        <v>44693.488779012339</v>
      </c>
      <c r="C290" s="87" t="s">
        <v>21</v>
      </c>
      <c r="D290" s="88">
        <v>28318.45618374191</v>
      </c>
      <c r="E290" s="89">
        <v>13045.557080856828</v>
      </c>
      <c r="F290" s="90">
        <v>-362212.83031717472</v>
      </c>
      <c r="G290" s="91">
        <v>74177.481073078248</v>
      </c>
      <c r="H290" s="92">
        <v>11187</v>
      </c>
      <c r="I290" s="93">
        <v>-356447.89152410487</v>
      </c>
      <c r="J290" s="94">
        <f t="shared" si="8"/>
        <v>46257</v>
      </c>
      <c r="K290" s="95">
        <v>0</v>
      </c>
      <c r="L290" s="94">
        <f t="shared" si="9"/>
        <v>0</v>
      </c>
      <c r="M290" s="96">
        <v>0</v>
      </c>
      <c r="N290" s="97" t="b">
        <v>0</v>
      </c>
      <c r="O290" s="98">
        <v>-91</v>
      </c>
      <c r="P290" s="99" t="b">
        <f>ABS($L290)-$M290&lt;0</f>
        <v>0</v>
      </c>
    </row>
    <row r="291" spans="1:16" x14ac:dyDescent="0.25">
      <c r="A291" s="70">
        <v>290</v>
      </c>
      <c r="B291" s="71">
        <v>44693.488779012339</v>
      </c>
      <c r="C291" s="72" t="s">
        <v>16</v>
      </c>
      <c r="D291" s="73">
        <v>28318.45618374191</v>
      </c>
      <c r="E291" s="74">
        <v>13045.557080856828</v>
      </c>
      <c r="F291" s="75">
        <v>-362212.83031717472</v>
      </c>
      <c r="G291" s="76">
        <v>29805.999043266896</v>
      </c>
      <c r="H291" s="77">
        <v>11187</v>
      </c>
      <c r="I291" s="78">
        <v>-330864.9970057765</v>
      </c>
      <c r="J291" s="79">
        <f t="shared" si="8"/>
        <v>31438</v>
      </c>
      <c r="K291" s="80">
        <v>0</v>
      </c>
      <c r="L291" s="79">
        <f t="shared" si="9"/>
        <v>0</v>
      </c>
      <c r="M291" s="81">
        <v>0</v>
      </c>
      <c r="N291" s="82" t="b">
        <v>0</v>
      </c>
      <c r="O291" s="83">
        <v>-86</v>
      </c>
      <c r="P291" s="84" t="b">
        <f>ABS($L291)-$M291&lt;0</f>
        <v>0</v>
      </c>
    </row>
    <row r="292" spans="1:16" x14ac:dyDescent="0.25">
      <c r="A292" s="85">
        <v>291</v>
      </c>
      <c r="B292" s="86">
        <v>44693.488779012339</v>
      </c>
      <c r="C292" s="87" t="s">
        <v>18</v>
      </c>
      <c r="D292" s="88">
        <v>28318.45618374191</v>
      </c>
      <c r="E292" s="89">
        <v>13045.557080856828</v>
      </c>
      <c r="F292" s="90">
        <v>-362212.83031717472</v>
      </c>
      <c r="G292" s="91">
        <v>47511.84397421257</v>
      </c>
      <c r="H292" s="92">
        <v>12577</v>
      </c>
      <c r="I292" s="93">
        <v>-366209.6994908413</v>
      </c>
      <c r="J292" s="94">
        <f t="shared" si="8"/>
        <v>19611</v>
      </c>
      <c r="K292" s="95">
        <v>20250</v>
      </c>
      <c r="L292" s="94">
        <f t="shared" si="9"/>
        <v>639</v>
      </c>
      <c r="M292" s="96">
        <v>825</v>
      </c>
      <c r="N292" s="97" t="b">
        <v>1</v>
      </c>
      <c r="O292" s="98">
        <v>-73</v>
      </c>
      <c r="P292" s="99" t="b">
        <f>ABS($L292)-$M292&lt;0</f>
        <v>1</v>
      </c>
    </row>
    <row r="293" spans="1:16" x14ac:dyDescent="0.25">
      <c r="A293" s="70">
        <v>292</v>
      </c>
      <c r="B293" s="71">
        <v>44693.488779012339</v>
      </c>
      <c r="C293" s="72" t="s">
        <v>17</v>
      </c>
      <c r="D293" s="73">
        <v>28318.45618374191</v>
      </c>
      <c r="E293" s="74">
        <v>13045.557080856828</v>
      </c>
      <c r="F293" s="75">
        <v>-362212.83031717472</v>
      </c>
      <c r="G293" s="76">
        <v>32876.488350740532</v>
      </c>
      <c r="H293" s="77">
        <v>12372</v>
      </c>
      <c r="I293" s="78">
        <v>-351732.9374828916</v>
      </c>
      <c r="J293" s="79">
        <f t="shared" si="8"/>
        <v>11448</v>
      </c>
      <c r="K293" s="80">
        <v>10937</v>
      </c>
      <c r="L293" s="79">
        <f t="shared" si="9"/>
        <v>-511</v>
      </c>
      <c r="M293" s="81">
        <v>630</v>
      </c>
      <c r="N293" s="82" t="b">
        <v>1</v>
      </c>
      <c r="O293" s="83">
        <v>-63</v>
      </c>
      <c r="P293" s="84" t="b">
        <f>ABS($L293)-$M293&lt;0</f>
        <v>1</v>
      </c>
    </row>
    <row r="294" spans="1:16" x14ac:dyDescent="0.25">
      <c r="A294" s="85">
        <v>293</v>
      </c>
      <c r="B294" s="86">
        <v>44693.488779012339</v>
      </c>
      <c r="C294" s="87" t="s">
        <v>21</v>
      </c>
      <c r="D294" s="88">
        <v>28318.45618374191</v>
      </c>
      <c r="E294" s="89">
        <v>13045.557080856828</v>
      </c>
      <c r="F294" s="90">
        <v>-362212.83031717472</v>
      </c>
      <c r="G294" s="91">
        <v>74177.481073078248</v>
      </c>
      <c r="H294" s="92">
        <v>11187</v>
      </c>
      <c r="I294" s="93">
        <v>-356447.89152410487</v>
      </c>
      <c r="J294" s="94">
        <f t="shared" si="8"/>
        <v>46257</v>
      </c>
      <c r="K294" s="95">
        <v>0</v>
      </c>
      <c r="L294" s="94">
        <f t="shared" si="9"/>
        <v>0</v>
      </c>
      <c r="M294" s="96">
        <v>0</v>
      </c>
      <c r="N294" s="97" t="b">
        <v>0</v>
      </c>
      <c r="O294" s="98">
        <v>-91</v>
      </c>
      <c r="P294" s="99" t="b">
        <f>ABS($L294)-$M294&lt;0</f>
        <v>0</v>
      </c>
    </row>
    <row r="295" spans="1:16" x14ac:dyDescent="0.25">
      <c r="A295" s="70">
        <v>294</v>
      </c>
      <c r="B295" s="71">
        <v>44693.488779012339</v>
      </c>
      <c r="C295" s="72" t="s">
        <v>16</v>
      </c>
      <c r="D295" s="73">
        <v>28318.45618374191</v>
      </c>
      <c r="E295" s="74">
        <v>13045.557080856828</v>
      </c>
      <c r="F295" s="75">
        <v>-362212.83031717472</v>
      </c>
      <c r="G295" s="76">
        <v>29805.999043266896</v>
      </c>
      <c r="H295" s="77">
        <v>11187</v>
      </c>
      <c r="I295" s="78">
        <v>-330864.9970057765</v>
      </c>
      <c r="J295" s="79">
        <f t="shared" si="8"/>
        <v>31438</v>
      </c>
      <c r="K295" s="80">
        <v>0</v>
      </c>
      <c r="L295" s="79">
        <f t="shared" si="9"/>
        <v>0</v>
      </c>
      <c r="M295" s="81">
        <v>0</v>
      </c>
      <c r="N295" s="82" t="b">
        <v>0</v>
      </c>
      <c r="O295" s="83">
        <v>-86</v>
      </c>
      <c r="P295" s="84" t="b">
        <f>ABS($L295)-$M295&lt;0</f>
        <v>0</v>
      </c>
    </row>
    <row r="296" spans="1:16" x14ac:dyDescent="0.25">
      <c r="A296" s="85">
        <v>295</v>
      </c>
      <c r="B296" s="86">
        <v>44693.488779012339</v>
      </c>
      <c r="C296" s="87" t="s">
        <v>18</v>
      </c>
      <c r="D296" s="88">
        <v>28318.45618374191</v>
      </c>
      <c r="E296" s="89">
        <v>13045.557080856828</v>
      </c>
      <c r="F296" s="90">
        <v>-362212.83031717472</v>
      </c>
      <c r="G296" s="91">
        <v>47511.84397421257</v>
      </c>
      <c r="H296" s="92">
        <v>12577</v>
      </c>
      <c r="I296" s="93">
        <v>-366209.6994908413</v>
      </c>
      <c r="J296" s="94">
        <f t="shared" si="8"/>
        <v>19611</v>
      </c>
      <c r="K296" s="95">
        <v>19625</v>
      </c>
      <c r="L296" s="94">
        <f t="shared" si="9"/>
        <v>14</v>
      </c>
      <c r="M296" s="96">
        <v>765</v>
      </c>
      <c r="N296" s="97" t="b">
        <v>1</v>
      </c>
      <c r="O296" s="98">
        <v>-73</v>
      </c>
      <c r="P296" s="99" t="b">
        <f>ABS($L296)-$M296&lt;0</f>
        <v>1</v>
      </c>
    </row>
    <row r="297" spans="1:16" x14ac:dyDescent="0.25">
      <c r="A297" s="70">
        <v>296</v>
      </c>
      <c r="B297" s="71">
        <v>44693.488779012339</v>
      </c>
      <c r="C297" s="72" t="s">
        <v>17</v>
      </c>
      <c r="D297" s="73">
        <v>28318.45618374191</v>
      </c>
      <c r="E297" s="74">
        <v>13045.557080856828</v>
      </c>
      <c r="F297" s="75">
        <v>-362212.83031717472</v>
      </c>
      <c r="G297" s="76">
        <v>32876.488350740532</v>
      </c>
      <c r="H297" s="77">
        <v>12372</v>
      </c>
      <c r="I297" s="78">
        <v>-351732.9374828916</v>
      </c>
      <c r="J297" s="79">
        <f t="shared" si="8"/>
        <v>11448</v>
      </c>
      <c r="K297" s="80">
        <v>10937</v>
      </c>
      <c r="L297" s="79">
        <f t="shared" si="9"/>
        <v>-511</v>
      </c>
      <c r="M297" s="81">
        <v>750</v>
      </c>
      <c r="N297" s="82" t="b">
        <v>1</v>
      </c>
      <c r="O297" s="83">
        <v>-63</v>
      </c>
      <c r="P297" s="84" t="b">
        <f>ABS($L297)-$M297&lt;0</f>
        <v>1</v>
      </c>
    </row>
    <row r="298" spans="1:16" x14ac:dyDescent="0.25">
      <c r="A298" s="85">
        <v>297</v>
      </c>
      <c r="B298" s="86">
        <v>44693.488779012339</v>
      </c>
      <c r="C298" s="87" t="s">
        <v>21</v>
      </c>
      <c r="D298" s="88">
        <v>28318.45618374191</v>
      </c>
      <c r="E298" s="89">
        <v>13045.557080856828</v>
      </c>
      <c r="F298" s="90">
        <v>-362212.83031717472</v>
      </c>
      <c r="G298" s="91">
        <v>74177.481073078248</v>
      </c>
      <c r="H298" s="92">
        <v>11187</v>
      </c>
      <c r="I298" s="93">
        <v>-356447.89152410487</v>
      </c>
      <c r="J298" s="94">
        <f t="shared" si="8"/>
        <v>46257</v>
      </c>
      <c r="K298" s="95">
        <v>0</v>
      </c>
      <c r="L298" s="94">
        <f t="shared" si="9"/>
        <v>0</v>
      </c>
      <c r="M298" s="96">
        <v>0</v>
      </c>
      <c r="N298" s="97" t="b">
        <v>0</v>
      </c>
      <c r="O298" s="98">
        <v>-91</v>
      </c>
      <c r="P298" s="99" t="b">
        <f>ABS($L298)-$M298&lt;0</f>
        <v>0</v>
      </c>
    </row>
    <row r="299" spans="1:16" x14ac:dyDescent="0.25">
      <c r="A299" s="70">
        <v>298</v>
      </c>
      <c r="B299" s="71">
        <v>44693.488779012339</v>
      </c>
      <c r="C299" s="72" t="s">
        <v>16</v>
      </c>
      <c r="D299" s="73">
        <v>28318.45618374191</v>
      </c>
      <c r="E299" s="74">
        <v>13045.557080856828</v>
      </c>
      <c r="F299" s="75">
        <v>-362212.83031717472</v>
      </c>
      <c r="G299" s="76">
        <v>29805.999043266896</v>
      </c>
      <c r="H299" s="77">
        <v>11187</v>
      </c>
      <c r="I299" s="78">
        <v>-330864.9970057765</v>
      </c>
      <c r="J299" s="79">
        <f t="shared" si="8"/>
        <v>31438</v>
      </c>
      <c r="K299" s="80">
        <v>0</v>
      </c>
      <c r="L299" s="79">
        <f t="shared" si="9"/>
        <v>0</v>
      </c>
      <c r="M299" s="81">
        <v>0</v>
      </c>
      <c r="N299" s="82" t="b">
        <v>0</v>
      </c>
      <c r="O299" s="83">
        <v>-86</v>
      </c>
      <c r="P299" s="84" t="b">
        <f>ABS($L299)-$M299&lt;0</f>
        <v>0</v>
      </c>
    </row>
    <row r="300" spans="1:16" x14ac:dyDescent="0.25">
      <c r="A300" s="85">
        <v>299</v>
      </c>
      <c r="B300" s="86">
        <v>44693.488779012339</v>
      </c>
      <c r="C300" s="87" t="s">
        <v>18</v>
      </c>
      <c r="D300" s="88">
        <v>28318.45618374191</v>
      </c>
      <c r="E300" s="89">
        <v>13045.557080856828</v>
      </c>
      <c r="F300" s="90">
        <v>-362212.83031717472</v>
      </c>
      <c r="G300" s="91">
        <v>47511.84397421257</v>
      </c>
      <c r="H300" s="92">
        <v>12577</v>
      </c>
      <c r="I300" s="93">
        <v>-366209.6994908413</v>
      </c>
      <c r="J300" s="94">
        <f t="shared" si="8"/>
        <v>19611</v>
      </c>
      <c r="K300" s="95">
        <v>20500</v>
      </c>
      <c r="L300" s="94">
        <f t="shared" si="9"/>
        <v>889</v>
      </c>
      <c r="M300" s="96">
        <v>840</v>
      </c>
      <c r="N300" s="97" t="b">
        <v>1</v>
      </c>
      <c r="O300" s="98">
        <v>-73</v>
      </c>
      <c r="P300" s="99" t="b">
        <f>ABS($L300)-$M300&lt;0</f>
        <v>0</v>
      </c>
    </row>
    <row r="301" spans="1:16" x14ac:dyDescent="0.25">
      <c r="A301" s="70">
        <v>300</v>
      </c>
      <c r="B301" s="71">
        <v>44693.488779012339</v>
      </c>
      <c r="C301" s="72" t="s">
        <v>17</v>
      </c>
      <c r="D301" s="73">
        <v>28318.45618374191</v>
      </c>
      <c r="E301" s="74">
        <v>13045.557080856828</v>
      </c>
      <c r="F301" s="75">
        <v>-362212.83031717472</v>
      </c>
      <c r="G301" s="76">
        <v>32876.488350740532</v>
      </c>
      <c r="H301" s="77">
        <v>12372</v>
      </c>
      <c r="I301" s="78">
        <v>-351732.9374828916</v>
      </c>
      <c r="J301" s="79">
        <f t="shared" si="8"/>
        <v>11448</v>
      </c>
      <c r="K301" s="80">
        <v>11250</v>
      </c>
      <c r="L301" s="79">
        <f t="shared" si="9"/>
        <v>-198</v>
      </c>
      <c r="M301" s="81">
        <v>870</v>
      </c>
      <c r="N301" s="82" t="b">
        <v>1</v>
      </c>
      <c r="O301" s="83">
        <v>-63</v>
      </c>
      <c r="P301" s="84" t="b">
        <f>ABS($L301)-$M301&lt;0</f>
        <v>1</v>
      </c>
    </row>
    <row r="302" spans="1:16" x14ac:dyDescent="0.25">
      <c r="A302" s="85">
        <v>301</v>
      </c>
      <c r="B302" s="86">
        <v>44693.488779012339</v>
      </c>
      <c r="C302" s="87" t="s">
        <v>21</v>
      </c>
      <c r="D302" s="88">
        <v>28318.45618374191</v>
      </c>
      <c r="E302" s="89">
        <v>13045.557080856828</v>
      </c>
      <c r="F302" s="90">
        <v>-362212.83031717472</v>
      </c>
      <c r="G302" s="91">
        <v>74177.481073078248</v>
      </c>
      <c r="H302" s="92">
        <v>11187</v>
      </c>
      <c r="I302" s="93">
        <v>-356447.89152410487</v>
      </c>
      <c r="J302" s="94">
        <f t="shared" si="8"/>
        <v>46257</v>
      </c>
      <c r="K302" s="95">
        <v>0</v>
      </c>
      <c r="L302" s="94">
        <f t="shared" si="9"/>
        <v>0</v>
      </c>
      <c r="M302" s="96">
        <v>0</v>
      </c>
      <c r="N302" s="97" t="b">
        <v>0</v>
      </c>
      <c r="O302" s="98">
        <v>-91</v>
      </c>
      <c r="P302" s="99" t="b">
        <f>ABS($L302)-$M302&lt;0</f>
        <v>0</v>
      </c>
    </row>
    <row r="303" spans="1:16" x14ac:dyDescent="0.25">
      <c r="A303" s="70">
        <v>302</v>
      </c>
      <c r="B303" s="71">
        <v>44693.488779012339</v>
      </c>
      <c r="C303" s="72" t="s">
        <v>16</v>
      </c>
      <c r="D303" s="73">
        <v>28318.45618374191</v>
      </c>
      <c r="E303" s="74">
        <v>13045.557080856828</v>
      </c>
      <c r="F303" s="75">
        <v>-362212.83031717472</v>
      </c>
      <c r="G303" s="76">
        <v>29805.999043266896</v>
      </c>
      <c r="H303" s="77">
        <v>11187</v>
      </c>
      <c r="I303" s="78">
        <v>-330864.9970057765</v>
      </c>
      <c r="J303" s="79">
        <f t="shared" si="8"/>
        <v>31438</v>
      </c>
      <c r="K303" s="80">
        <v>0</v>
      </c>
      <c r="L303" s="79">
        <f t="shared" si="9"/>
        <v>0</v>
      </c>
      <c r="M303" s="81">
        <v>0</v>
      </c>
      <c r="N303" s="82" t="b">
        <v>0</v>
      </c>
      <c r="O303" s="83">
        <v>-86</v>
      </c>
      <c r="P303" s="84" t="b">
        <f>ABS($L303)-$M303&lt;0</f>
        <v>0</v>
      </c>
    </row>
    <row r="304" spans="1:16" x14ac:dyDescent="0.25">
      <c r="A304" s="85">
        <v>303</v>
      </c>
      <c r="B304" s="86">
        <v>44693.488779012339</v>
      </c>
      <c r="C304" s="87" t="s">
        <v>18</v>
      </c>
      <c r="D304" s="88">
        <v>28318.45618374191</v>
      </c>
      <c r="E304" s="89">
        <v>13045.557080856828</v>
      </c>
      <c r="F304" s="90">
        <v>-362212.83031717472</v>
      </c>
      <c r="G304" s="91">
        <v>47511.84397421257</v>
      </c>
      <c r="H304" s="92">
        <v>12577</v>
      </c>
      <c r="I304" s="93">
        <v>-366209.6994908413</v>
      </c>
      <c r="J304" s="94">
        <f t="shared" si="8"/>
        <v>19611</v>
      </c>
      <c r="K304" s="95">
        <v>20812</v>
      </c>
      <c r="L304" s="94">
        <f t="shared" si="9"/>
        <v>1201</v>
      </c>
      <c r="M304" s="96">
        <v>1230</v>
      </c>
      <c r="N304" s="97" t="b">
        <v>1</v>
      </c>
      <c r="O304" s="98">
        <v>-73</v>
      </c>
      <c r="P304" s="99" t="b">
        <f>ABS($L304)-$M304&lt;0</f>
        <v>1</v>
      </c>
    </row>
    <row r="305" spans="1:16" x14ac:dyDescent="0.25">
      <c r="A305" s="70">
        <v>304</v>
      </c>
      <c r="B305" s="71">
        <v>44693.488779012339</v>
      </c>
      <c r="C305" s="72" t="s">
        <v>17</v>
      </c>
      <c r="D305" s="73">
        <v>28318.45618374191</v>
      </c>
      <c r="E305" s="74">
        <v>13045.557080856828</v>
      </c>
      <c r="F305" s="75">
        <v>-362212.83031717472</v>
      </c>
      <c r="G305" s="76">
        <v>32876.488350740532</v>
      </c>
      <c r="H305" s="77">
        <v>12372</v>
      </c>
      <c r="I305" s="78">
        <v>-351732.9374828916</v>
      </c>
      <c r="J305" s="79">
        <f t="shared" si="8"/>
        <v>11448</v>
      </c>
      <c r="K305" s="80">
        <v>10500</v>
      </c>
      <c r="L305" s="79">
        <f t="shared" si="9"/>
        <v>-948</v>
      </c>
      <c r="M305" s="81">
        <v>780</v>
      </c>
      <c r="N305" s="82" t="b">
        <v>1</v>
      </c>
      <c r="O305" s="83">
        <v>-63</v>
      </c>
      <c r="P305" s="84" t="b">
        <f>ABS($L305)-$M305&lt;0</f>
        <v>0</v>
      </c>
    </row>
    <row r="306" spans="1:16" x14ac:dyDescent="0.25">
      <c r="A306" s="85">
        <v>305</v>
      </c>
      <c r="B306" s="86">
        <v>44693.488779012339</v>
      </c>
      <c r="C306" s="87" t="s">
        <v>21</v>
      </c>
      <c r="D306" s="88">
        <v>28318.45618374191</v>
      </c>
      <c r="E306" s="89">
        <v>13045.557080856828</v>
      </c>
      <c r="F306" s="90">
        <v>-362212.83031717472</v>
      </c>
      <c r="G306" s="91">
        <v>74177.481073078248</v>
      </c>
      <c r="H306" s="92">
        <v>11187</v>
      </c>
      <c r="I306" s="93">
        <v>-356447.89152410487</v>
      </c>
      <c r="J306" s="94">
        <f t="shared" si="8"/>
        <v>46257</v>
      </c>
      <c r="K306" s="95">
        <v>0</v>
      </c>
      <c r="L306" s="94">
        <f t="shared" si="9"/>
        <v>0</v>
      </c>
      <c r="M306" s="96">
        <v>0</v>
      </c>
      <c r="N306" s="97" t="b">
        <v>0</v>
      </c>
      <c r="O306" s="98">
        <v>-91</v>
      </c>
      <c r="P306" s="99" t="b">
        <f>ABS($L306)-$M306&lt;0</f>
        <v>0</v>
      </c>
    </row>
    <row r="307" spans="1:16" x14ac:dyDescent="0.25">
      <c r="A307" s="70">
        <v>306</v>
      </c>
      <c r="B307" s="71">
        <v>44693.489074074074</v>
      </c>
      <c r="C307" s="72" t="s">
        <v>16</v>
      </c>
      <c r="D307" s="73">
        <v>26366.67695136309</v>
      </c>
      <c r="E307" s="74">
        <v>13006.631634961284</v>
      </c>
      <c r="F307" s="75">
        <v>-354652.12454722269</v>
      </c>
      <c r="G307" s="76">
        <v>29805.999043266896</v>
      </c>
      <c r="H307" s="77">
        <v>11187</v>
      </c>
      <c r="I307" s="78">
        <v>-330864.9970057765</v>
      </c>
      <c r="J307" s="79">
        <f t="shared" si="8"/>
        <v>24103</v>
      </c>
      <c r="K307" s="80">
        <v>0</v>
      </c>
      <c r="L307" s="79">
        <f t="shared" si="9"/>
        <v>0</v>
      </c>
      <c r="M307" s="81">
        <v>0</v>
      </c>
      <c r="N307" s="82" t="b">
        <v>0</v>
      </c>
      <c r="O307" s="83">
        <v>-87</v>
      </c>
      <c r="P307" s="84" t="b">
        <f>ABS($L307)-$M307&lt;0</f>
        <v>0</v>
      </c>
    </row>
    <row r="308" spans="1:16" x14ac:dyDescent="0.25">
      <c r="A308" s="85">
        <v>307</v>
      </c>
      <c r="B308" s="86">
        <v>44693.489074074074</v>
      </c>
      <c r="C308" s="87" t="s">
        <v>18</v>
      </c>
      <c r="D308" s="88">
        <v>26366.67695136309</v>
      </c>
      <c r="E308" s="89">
        <v>13006.631634961284</v>
      </c>
      <c r="F308" s="90">
        <v>-354652.12454722269</v>
      </c>
      <c r="G308" s="91">
        <v>47511.84397421257</v>
      </c>
      <c r="H308" s="92">
        <v>12577</v>
      </c>
      <c r="I308" s="93">
        <v>-366209.6994908413</v>
      </c>
      <c r="J308" s="94">
        <f t="shared" si="8"/>
        <v>24101</v>
      </c>
      <c r="K308" s="95">
        <v>25937</v>
      </c>
      <c r="L308" s="94">
        <f t="shared" si="9"/>
        <v>1836</v>
      </c>
      <c r="M308" s="96">
        <v>540</v>
      </c>
      <c r="N308" s="97" t="b">
        <v>1</v>
      </c>
      <c r="O308" s="98">
        <v>-75</v>
      </c>
      <c r="P308" s="99" t="b">
        <f>ABS($L308)-$M308&lt;0</f>
        <v>0</v>
      </c>
    </row>
    <row r="309" spans="1:16" x14ac:dyDescent="0.25">
      <c r="A309" s="70">
        <v>308</v>
      </c>
      <c r="B309" s="71">
        <v>44693.489074074074</v>
      </c>
      <c r="C309" s="72" t="s">
        <v>17</v>
      </c>
      <c r="D309" s="73">
        <v>26366.67695136309</v>
      </c>
      <c r="E309" s="74">
        <v>13006.631634961284</v>
      </c>
      <c r="F309" s="75">
        <v>-354652.12454722269</v>
      </c>
      <c r="G309" s="76">
        <v>32876.488350740532</v>
      </c>
      <c r="H309" s="77">
        <v>12372</v>
      </c>
      <c r="I309" s="78">
        <v>-351732.9374828916</v>
      </c>
      <c r="J309" s="79">
        <f t="shared" si="8"/>
        <v>7163</v>
      </c>
      <c r="K309" s="80">
        <v>8062</v>
      </c>
      <c r="L309" s="79">
        <f t="shared" si="9"/>
        <v>899</v>
      </c>
      <c r="M309" s="81">
        <v>645</v>
      </c>
      <c r="N309" s="82" t="b">
        <v>1</v>
      </c>
      <c r="O309" s="83">
        <v>-58</v>
      </c>
      <c r="P309" s="84" t="b">
        <f>ABS($L309)-$M309&lt;0</f>
        <v>0</v>
      </c>
    </row>
    <row r="310" spans="1:16" x14ac:dyDescent="0.25">
      <c r="A310" s="85">
        <v>309</v>
      </c>
      <c r="B310" s="86">
        <v>44693.489074074074</v>
      </c>
      <c r="C310" s="87" t="s">
        <v>16</v>
      </c>
      <c r="D310" s="88">
        <v>26366.67695136309</v>
      </c>
      <c r="E310" s="89">
        <v>13006.631634961284</v>
      </c>
      <c r="F310" s="90">
        <v>-354652.12454722269</v>
      </c>
      <c r="G310" s="91">
        <v>29805.999043266896</v>
      </c>
      <c r="H310" s="92">
        <v>11187</v>
      </c>
      <c r="I310" s="93">
        <v>-330864.9970057765</v>
      </c>
      <c r="J310" s="94">
        <f t="shared" si="8"/>
        <v>24103</v>
      </c>
      <c r="K310" s="95">
        <v>0</v>
      </c>
      <c r="L310" s="94">
        <f t="shared" si="9"/>
        <v>0</v>
      </c>
      <c r="M310" s="96">
        <v>0</v>
      </c>
      <c r="N310" s="97" t="b">
        <v>0</v>
      </c>
      <c r="O310" s="98">
        <v>-87</v>
      </c>
      <c r="P310" s="99" t="b">
        <f>ABS($L310)-$M310&lt;0</f>
        <v>0</v>
      </c>
    </row>
    <row r="311" spans="1:16" x14ac:dyDescent="0.25">
      <c r="A311" s="70">
        <v>310</v>
      </c>
      <c r="B311" s="71">
        <v>44693.489074074074</v>
      </c>
      <c r="C311" s="72" t="s">
        <v>18</v>
      </c>
      <c r="D311" s="73">
        <v>26366.67695136309</v>
      </c>
      <c r="E311" s="74">
        <v>13006.631634961284</v>
      </c>
      <c r="F311" s="75">
        <v>-354652.12454722269</v>
      </c>
      <c r="G311" s="76">
        <v>47511.84397421257</v>
      </c>
      <c r="H311" s="77">
        <v>12577</v>
      </c>
      <c r="I311" s="78">
        <v>-366209.6994908413</v>
      </c>
      <c r="J311" s="79">
        <f t="shared" si="8"/>
        <v>24101</v>
      </c>
      <c r="K311" s="80">
        <v>26375</v>
      </c>
      <c r="L311" s="79">
        <f t="shared" si="9"/>
        <v>2274</v>
      </c>
      <c r="M311" s="81">
        <v>945</v>
      </c>
      <c r="N311" s="82" t="b">
        <v>1</v>
      </c>
      <c r="O311" s="83">
        <v>-75</v>
      </c>
      <c r="P311" s="84" t="b">
        <f>ABS($L311)-$M311&lt;0</f>
        <v>0</v>
      </c>
    </row>
    <row r="312" spans="1:16" x14ac:dyDescent="0.25">
      <c r="A312" s="85">
        <v>311</v>
      </c>
      <c r="B312" s="86">
        <v>44693.489074074074</v>
      </c>
      <c r="C312" s="87" t="s">
        <v>17</v>
      </c>
      <c r="D312" s="88">
        <v>26366.67695136309</v>
      </c>
      <c r="E312" s="89">
        <v>13006.631634961284</v>
      </c>
      <c r="F312" s="90">
        <v>-354652.12454722269</v>
      </c>
      <c r="G312" s="91">
        <v>32876.488350740532</v>
      </c>
      <c r="H312" s="92">
        <v>12372</v>
      </c>
      <c r="I312" s="93">
        <v>-351732.9374828916</v>
      </c>
      <c r="J312" s="94">
        <f t="shared" si="8"/>
        <v>7163</v>
      </c>
      <c r="K312" s="95">
        <v>7500</v>
      </c>
      <c r="L312" s="94">
        <f t="shared" si="9"/>
        <v>337</v>
      </c>
      <c r="M312" s="96">
        <v>810</v>
      </c>
      <c r="N312" s="97" t="b">
        <v>1</v>
      </c>
      <c r="O312" s="98">
        <v>-58</v>
      </c>
      <c r="P312" s="99" t="b">
        <f>ABS($L312)-$M312&lt;0</f>
        <v>1</v>
      </c>
    </row>
    <row r="313" spans="1:16" x14ac:dyDescent="0.25">
      <c r="A313" s="70">
        <v>312</v>
      </c>
      <c r="B313" s="71">
        <v>44693.489074074074</v>
      </c>
      <c r="C313" s="72" t="s">
        <v>16</v>
      </c>
      <c r="D313" s="73">
        <v>26366.67695136309</v>
      </c>
      <c r="E313" s="74">
        <v>13006.631634961284</v>
      </c>
      <c r="F313" s="75">
        <v>-354652.12454722269</v>
      </c>
      <c r="G313" s="76">
        <v>29805.999043266896</v>
      </c>
      <c r="H313" s="77">
        <v>11187</v>
      </c>
      <c r="I313" s="78">
        <v>-330864.9970057765</v>
      </c>
      <c r="J313" s="79">
        <f t="shared" si="8"/>
        <v>24103</v>
      </c>
      <c r="K313" s="80">
        <v>0</v>
      </c>
      <c r="L313" s="79">
        <f t="shared" si="9"/>
        <v>0</v>
      </c>
      <c r="M313" s="81">
        <v>0</v>
      </c>
      <c r="N313" s="82" t="b">
        <v>0</v>
      </c>
      <c r="O313" s="83">
        <v>-87</v>
      </c>
      <c r="P313" s="84" t="b">
        <f>ABS($L313)-$M313&lt;0</f>
        <v>0</v>
      </c>
    </row>
    <row r="314" spans="1:16" x14ac:dyDescent="0.25">
      <c r="A314" s="85">
        <v>313</v>
      </c>
      <c r="B314" s="86">
        <v>44693.489074074074</v>
      </c>
      <c r="C314" s="87" t="s">
        <v>18</v>
      </c>
      <c r="D314" s="88">
        <v>26366.67695136309</v>
      </c>
      <c r="E314" s="89">
        <v>13006.631634961284</v>
      </c>
      <c r="F314" s="90">
        <v>-354652.12454722269</v>
      </c>
      <c r="G314" s="91">
        <v>47511.84397421257</v>
      </c>
      <c r="H314" s="92">
        <v>12577</v>
      </c>
      <c r="I314" s="93">
        <v>-366209.6994908413</v>
      </c>
      <c r="J314" s="94">
        <f t="shared" si="8"/>
        <v>24101</v>
      </c>
      <c r="K314" s="95">
        <v>25312</v>
      </c>
      <c r="L314" s="94">
        <f t="shared" si="9"/>
        <v>1211</v>
      </c>
      <c r="M314" s="96">
        <v>825</v>
      </c>
      <c r="N314" s="97" t="b">
        <v>1</v>
      </c>
      <c r="O314" s="98">
        <v>-75</v>
      </c>
      <c r="P314" s="99" t="b">
        <f>ABS($L314)-$M314&lt;0</f>
        <v>0</v>
      </c>
    </row>
    <row r="315" spans="1:16" x14ac:dyDescent="0.25">
      <c r="A315" s="70">
        <v>314</v>
      </c>
      <c r="B315" s="71">
        <v>44693.489074074074</v>
      </c>
      <c r="C315" s="72" t="s">
        <v>17</v>
      </c>
      <c r="D315" s="73">
        <v>26366.67695136309</v>
      </c>
      <c r="E315" s="74">
        <v>13006.631634961284</v>
      </c>
      <c r="F315" s="75">
        <v>-354652.12454722269</v>
      </c>
      <c r="G315" s="76">
        <v>32876.488350740532</v>
      </c>
      <c r="H315" s="77">
        <v>12372</v>
      </c>
      <c r="I315" s="78">
        <v>-351732.9374828916</v>
      </c>
      <c r="J315" s="79">
        <f t="shared" si="8"/>
        <v>7163</v>
      </c>
      <c r="K315" s="80">
        <v>7312</v>
      </c>
      <c r="L315" s="79">
        <f t="shared" si="9"/>
        <v>149</v>
      </c>
      <c r="M315" s="81">
        <v>690</v>
      </c>
      <c r="N315" s="82" t="b">
        <v>1</v>
      </c>
      <c r="O315" s="83">
        <v>-58</v>
      </c>
      <c r="P315" s="84" t="b">
        <f>ABS($L315)-$M315&lt;0</f>
        <v>1</v>
      </c>
    </row>
    <row r="316" spans="1:16" x14ac:dyDescent="0.25">
      <c r="A316" s="85">
        <v>315</v>
      </c>
      <c r="B316" s="86">
        <v>44693.489074074074</v>
      </c>
      <c r="C316" s="87" t="s">
        <v>16</v>
      </c>
      <c r="D316" s="88">
        <v>26366.67695136309</v>
      </c>
      <c r="E316" s="89">
        <v>13006.631634961284</v>
      </c>
      <c r="F316" s="90">
        <v>-354652.12454722269</v>
      </c>
      <c r="G316" s="91">
        <v>29805.999043266896</v>
      </c>
      <c r="H316" s="92">
        <v>11187</v>
      </c>
      <c r="I316" s="93">
        <v>-330864.9970057765</v>
      </c>
      <c r="J316" s="94">
        <f t="shared" si="8"/>
        <v>24103</v>
      </c>
      <c r="K316" s="95">
        <v>0</v>
      </c>
      <c r="L316" s="94">
        <f t="shared" si="9"/>
        <v>0</v>
      </c>
      <c r="M316" s="96">
        <v>0</v>
      </c>
      <c r="N316" s="97" t="b">
        <v>0</v>
      </c>
      <c r="O316" s="98">
        <v>-87</v>
      </c>
      <c r="P316" s="99" t="b">
        <f>ABS($L316)-$M316&lt;0</f>
        <v>0</v>
      </c>
    </row>
    <row r="317" spans="1:16" x14ac:dyDescent="0.25">
      <c r="A317" s="70">
        <v>316</v>
      </c>
      <c r="B317" s="71">
        <v>44693.489074074074</v>
      </c>
      <c r="C317" s="72" t="s">
        <v>18</v>
      </c>
      <c r="D317" s="73">
        <v>26366.67695136309</v>
      </c>
      <c r="E317" s="74">
        <v>13006.631634961284</v>
      </c>
      <c r="F317" s="75">
        <v>-354652.12454722269</v>
      </c>
      <c r="G317" s="76">
        <v>47511.84397421257</v>
      </c>
      <c r="H317" s="77">
        <v>12577</v>
      </c>
      <c r="I317" s="78">
        <v>-366209.6994908413</v>
      </c>
      <c r="J317" s="79">
        <f t="shared" si="8"/>
        <v>24101</v>
      </c>
      <c r="K317" s="80">
        <v>28500</v>
      </c>
      <c r="L317" s="79">
        <f t="shared" si="9"/>
        <v>4399</v>
      </c>
      <c r="M317" s="81">
        <v>885</v>
      </c>
      <c r="N317" s="82" t="b">
        <v>1</v>
      </c>
      <c r="O317" s="83">
        <v>-75</v>
      </c>
      <c r="P317" s="84" t="b">
        <f>ABS($L317)-$M317&lt;0</f>
        <v>0</v>
      </c>
    </row>
    <row r="318" spans="1:16" x14ac:dyDescent="0.25">
      <c r="A318" s="85">
        <v>317</v>
      </c>
      <c r="B318" s="86">
        <v>44693.489074074074</v>
      </c>
      <c r="C318" s="87" t="s">
        <v>17</v>
      </c>
      <c r="D318" s="88">
        <v>26366.67695136309</v>
      </c>
      <c r="E318" s="89">
        <v>13006.631634961284</v>
      </c>
      <c r="F318" s="90">
        <v>-354652.12454722269</v>
      </c>
      <c r="G318" s="91">
        <v>32876.488350740532</v>
      </c>
      <c r="H318" s="92">
        <v>12372</v>
      </c>
      <c r="I318" s="93">
        <v>-351732.9374828916</v>
      </c>
      <c r="J318" s="94">
        <f t="shared" si="8"/>
        <v>7163</v>
      </c>
      <c r="K318" s="95">
        <v>7500</v>
      </c>
      <c r="L318" s="94">
        <f t="shared" si="9"/>
        <v>337</v>
      </c>
      <c r="M318" s="96">
        <v>600</v>
      </c>
      <c r="N318" s="97" t="b">
        <v>1</v>
      </c>
      <c r="O318" s="98">
        <v>-58</v>
      </c>
      <c r="P318" s="99" t="b">
        <f>ABS($L318)-$M318&lt;0</f>
        <v>1</v>
      </c>
    </row>
    <row r="319" spans="1:16" x14ac:dyDescent="0.25">
      <c r="A319" s="70">
        <v>318</v>
      </c>
      <c r="B319" s="71">
        <v>44693.489074074074</v>
      </c>
      <c r="C319" s="72" t="s">
        <v>16</v>
      </c>
      <c r="D319" s="73">
        <v>26366.67695136309</v>
      </c>
      <c r="E319" s="74">
        <v>13006.631634961284</v>
      </c>
      <c r="F319" s="75">
        <v>-354652.12454722269</v>
      </c>
      <c r="G319" s="76">
        <v>29805.999043266896</v>
      </c>
      <c r="H319" s="77">
        <v>11187</v>
      </c>
      <c r="I319" s="78">
        <v>-330864.9970057765</v>
      </c>
      <c r="J319" s="79">
        <f t="shared" si="8"/>
        <v>24103</v>
      </c>
      <c r="K319" s="80">
        <v>0</v>
      </c>
      <c r="L319" s="79">
        <f t="shared" si="9"/>
        <v>0</v>
      </c>
      <c r="M319" s="81">
        <v>0</v>
      </c>
      <c r="N319" s="82" t="b">
        <v>0</v>
      </c>
      <c r="O319" s="83">
        <v>-87</v>
      </c>
      <c r="P319" s="84" t="b">
        <f>ABS($L319)-$M319&lt;0</f>
        <v>0</v>
      </c>
    </row>
    <row r="320" spans="1:16" x14ac:dyDescent="0.25">
      <c r="A320" s="85">
        <v>319</v>
      </c>
      <c r="B320" s="86">
        <v>44693.489074074074</v>
      </c>
      <c r="C320" s="87" t="s">
        <v>18</v>
      </c>
      <c r="D320" s="88">
        <v>26366.67695136309</v>
      </c>
      <c r="E320" s="89">
        <v>13006.631634961284</v>
      </c>
      <c r="F320" s="90">
        <v>-354652.12454722269</v>
      </c>
      <c r="G320" s="91">
        <v>47511.84397421257</v>
      </c>
      <c r="H320" s="92">
        <v>12577</v>
      </c>
      <c r="I320" s="93">
        <v>-366209.6994908413</v>
      </c>
      <c r="J320" s="94">
        <f t="shared" si="8"/>
        <v>24101</v>
      </c>
      <c r="K320" s="95">
        <v>28625</v>
      </c>
      <c r="L320" s="94">
        <f t="shared" si="9"/>
        <v>4524</v>
      </c>
      <c r="M320" s="96">
        <v>870</v>
      </c>
      <c r="N320" s="97" t="b">
        <v>1</v>
      </c>
      <c r="O320" s="98">
        <v>-75</v>
      </c>
      <c r="P320" s="99" t="b">
        <f>ABS($L320)-$M320&lt;0</f>
        <v>0</v>
      </c>
    </row>
    <row r="321" spans="1:16" x14ac:dyDescent="0.25">
      <c r="A321" s="70">
        <v>320</v>
      </c>
      <c r="B321" s="71">
        <v>44693.489074074074</v>
      </c>
      <c r="C321" s="72" t="s">
        <v>17</v>
      </c>
      <c r="D321" s="73">
        <v>26366.67695136309</v>
      </c>
      <c r="E321" s="74">
        <v>13006.631634961284</v>
      </c>
      <c r="F321" s="75">
        <v>-354652.12454722269</v>
      </c>
      <c r="G321" s="76">
        <v>32876.488350740532</v>
      </c>
      <c r="H321" s="77">
        <v>12372</v>
      </c>
      <c r="I321" s="78">
        <v>-351732.9374828916</v>
      </c>
      <c r="J321" s="79">
        <f t="shared" si="8"/>
        <v>7163</v>
      </c>
      <c r="K321" s="80">
        <v>7312</v>
      </c>
      <c r="L321" s="79">
        <f t="shared" si="9"/>
        <v>149</v>
      </c>
      <c r="M321" s="81">
        <v>615</v>
      </c>
      <c r="N321" s="82" t="b">
        <v>1</v>
      </c>
      <c r="O321" s="83">
        <v>-58</v>
      </c>
      <c r="P321" s="84" t="b">
        <f>ABS($L321)-$M321&lt;0</f>
        <v>1</v>
      </c>
    </row>
    <row r="322" spans="1:16" x14ac:dyDescent="0.25">
      <c r="A322" s="85">
        <v>321</v>
      </c>
      <c r="B322" s="86">
        <v>44693.489602854934</v>
      </c>
      <c r="C322" s="87" t="s">
        <v>16</v>
      </c>
      <c r="D322" s="88">
        <v>35242.859103527102</v>
      </c>
      <c r="E322" s="89">
        <v>12805.806483407685</v>
      </c>
      <c r="F322" s="90">
        <v>-353411.67700704676</v>
      </c>
      <c r="G322" s="91">
        <v>29805.999043266896</v>
      </c>
      <c r="H322" s="92">
        <v>11187</v>
      </c>
      <c r="I322" s="93">
        <v>-330864.9970057765</v>
      </c>
      <c r="J322" s="94">
        <f t="shared" ref="J322:J356" si="10">ROUND(SQRT((G322-D322)^2+(H322-E322)^2+(I322-F322)^2),0)</f>
        <v>23249</v>
      </c>
      <c r="K322" s="95">
        <v>23062</v>
      </c>
      <c r="L322" s="94">
        <f t="shared" ref="L322:L356" si="11">ROUND(IF(N322,K322-J322,0),1)</f>
        <v>-187</v>
      </c>
      <c r="M322" s="96">
        <v>825</v>
      </c>
      <c r="N322" s="97" t="b">
        <v>1</v>
      </c>
      <c r="O322" s="98">
        <v>-64</v>
      </c>
      <c r="P322" s="99" t="b">
        <f>ABS($L322)-$M322&lt;0</f>
        <v>1</v>
      </c>
    </row>
    <row r="323" spans="1:16" x14ac:dyDescent="0.25">
      <c r="A323" s="70">
        <v>322</v>
      </c>
      <c r="B323" s="71">
        <v>44693.489602854934</v>
      </c>
      <c r="C323" s="72" t="s">
        <v>18</v>
      </c>
      <c r="D323" s="73">
        <v>35242.859103527102</v>
      </c>
      <c r="E323" s="74">
        <v>12805.806483407685</v>
      </c>
      <c r="F323" s="75">
        <v>-353411.67700704676</v>
      </c>
      <c r="G323" s="76">
        <v>47511.84397421257</v>
      </c>
      <c r="H323" s="77">
        <v>12577</v>
      </c>
      <c r="I323" s="78">
        <v>-366209.6994908413</v>
      </c>
      <c r="J323" s="79">
        <f t="shared" si="10"/>
        <v>17730</v>
      </c>
      <c r="K323" s="80">
        <v>21250</v>
      </c>
      <c r="L323" s="79">
        <f t="shared" si="11"/>
        <v>3520</v>
      </c>
      <c r="M323" s="81">
        <v>2250</v>
      </c>
      <c r="N323" s="82" t="b">
        <v>1</v>
      </c>
      <c r="O323" s="83">
        <v>-64</v>
      </c>
      <c r="P323" s="84" t="b">
        <f>ABS($L323)-$M323&lt;0</f>
        <v>0</v>
      </c>
    </row>
    <row r="324" spans="1:16" x14ac:dyDescent="0.25">
      <c r="A324" s="85">
        <v>323</v>
      </c>
      <c r="B324" s="86">
        <v>44693.489602854934</v>
      </c>
      <c r="C324" s="87" t="s">
        <v>17</v>
      </c>
      <c r="D324" s="88">
        <v>35242.859103527102</v>
      </c>
      <c r="E324" s="89">
        <v>12805.806483407685</v>
      </c>
      <c r="F324" s="90">
        <v>-353411.67700704676</v>
      </c>
      <c r="G324" s="91">
        <v>32876.488350740532</v>
      </c>
      <c r="H324" s="92">
        <v>12372</v>
      </c>
      <c r="I324" s="93">
        <v>-351732.9374828916</v>
      </c>
      <c r="J324" s="94">
        <f t="shared" si="10"/>
        <v>2934</v>
      </c>
      <c r="K324" s="95">
        <v>3000</v>
      </c>
      <c r="L324" s="94">
        <f t="shared" si="11"/>
        <v>66</v>
      </c>
      <c r="M324" s="96">
        <v>555</v>
      </c>
      <c r="N324" s="97" t="b">
        <v>1</v>
      </c>
      <c r="O324" s="98">
        <v>-50</v>
      </c>
      <c r="P324" s="99" t="b">
        <f>ABS($L324)-$M324&lt;0</f>
        <v>1</v>
      </c>
    </row>
    <row r="325" spans="1:16" x14ac:dyDescent="0.25">
      <c r="A325" s="70">
        <v>324</v>
      </c>
      <c r="B325" s="71">
        <v>44693.489602854934</v>
      </c>
      <c r="C325" s="72" t="s">
        <v>21</v>
      </c>
      <c r="D325" s="73">
        <v>35242.859103527102</v>
      </c>
      <c r="E325" s="74">
        <v>12805.806483407685</v>
      </c>
      <c r="F325" s="75">
        <v>-353411.67700704676</v>
      </c>
      <c r="G325" s="76">
        <v>74177.481073078248</v>
      </c>
      <c r="H325" s="77">
        <v>11187</v>
      </c>
      <c r="I325" s="78">
        <v>-356447.89152410487</v>
      </c>
      <c r="J325" s="79">
        <f t="shared" si="10"/>
        <v>39086</v>
      </c>
      <c r="K325" s="80">
        <v>0</v>
      </c>
      <c r="L325" s="79">
        <f t="shared" si="11"/>
        <v>0</v>
      </c>
      <c r="M325" s="81">
        <v>0</v>
      </c>
      <c r="N325" s="82" t="b">
        <v>0</v>
      </c>
      <c r="O325" s="83">
        <v>-89</v>
      </c>
      <c r="P325" s="84" t="b">
        <f>ABS($L325)-$M325&lt;0</f>
        <v>0</v>
      </c>
    </row>
    <row r="326" spans="1:16" x14ac:dyDescent="0.25">
      <c r="A326" s="85">
        <v>325</v>
      </c>
      <c r="B326" s="86">
        <v>44693.489602854934</v>
      </c>
      <c r="C326" s="87" t="s">
        <v>16</v>
      </c>
      <c r="D326" s="88">
        <v>35242.859103527102</v>
      </c>
      <c r="E326" s="89">
        <v>12805.806483407685</v>
      </c>
      <c r="F326" s="90">
        <v>-353411.67700704676</v>
      </c>
      <c r="G326" s="91">
        <v>29805.999043266896</v>
      </c>
      <c r="H326" s="92">
        <v>11187</v>
      </c>
      <c r="I326" s="93">
        <v>-330864.9970057765</v>
      </c>
      <c r="J326" s="94">
        <f t="shared" si="10"/>
        <v>23249</v>
      </c>
      <c r="K326" s="95">
        <v>24250</v>
      </c>
      <c r="L326" s="94">
        <f t="shared" si="11"/>
        <v>1001</v>
      </c>
      <c r="M326" s="96">
        <v>690</v>
      </c>
      <c r="N326" s="97" t="b">
        <v>1</v>
      </c>
      <c r="O326" s="98">
        <v>-64</v>
      </c>
      <c r="P326" s="99" t="b">
        <f>ABS($L326)-$M326&lt;0</f>
        <v>0</v>
      </c>
    </row>
    <row r="327" spans="1:16" x14ac:dyDescent="0.25">
      <c r="A327" s="70">
        <v>326</v>
      </c>
      <c r="B327" s="71">
        <v>44693.489602854934</v>
      </c>
      <c r="C327" s="72" t="s">
        <v>18</v>
      </c>
      <c r="D327" s="73">
        <v>35242.859103527102</v>
      </c>
      <c r="E327" s="74">
        <v>12805.806483407685</v>
      </c>
      <c r="F327" s="75">
        <v>-353411.67700704676</v>
      </c>
      <c r="G327" s="76">
        <v>47511.84397421257</v>
      </c>
      <c r="H327" s="77">
        <v>12577</v>
      </c>
      <c r="I327" s="78">
        <v>-366209.6994908413</v>
      </c>
      <c r="J327" s="79">
        <f t="shared" si="10"/>
        <v>17730</v>
      </c>
      <c r="K327" s="80">
        <v>19187</v>
      </c>
      <c r="L327" s="79">
        <f t="shared" si="11"/>
        <v>1457</v>
      </c>
      <c r="M327" s="81">
        <v>570</v>
      </c>
      <c r="N327" s="82" t="b">
        <v>1</v>
      </c>
      <c r="O327" s="83">
        <v>-64</v>
      </c>
      <c r="P327" s="84" t="b">
        <f>ABS($L327)-$M327&lt;0</f>
        <v>0</v>
      </c>
    </row>
    <row r="328" spans="1:16" x14ac:dyDescent="0.25">
      <c r="A328" s="85">
        <v>327</v>
      </c>
      <c r="B328" s="86">
        <v>44693.489602854934</v>
      </c>
      <c r="C328" s="87" t="s">
        <v>17</v>
      </c>
      <c r="D328" s="88">
        <v>35242.859103527102</v>
      </c>
      <c r="E328" s="89">
        <v>12805.806483407685</v>
      </c>
      <c r="F328" s="90">
        <v>-353411.67700704676</v>
      </c>
      <c r="G328" s="91">
        <v>32876.488350740532</v>
      </c>
      <c r="H328" s="92">
        <v>12372</v>
      </c>
      <c r="I328" s="93">
        <v>-351732.9374828916</v>
      </c>
      <c r="J328" s="94">
        <f t="shared" si="10"/>
        <v>2934</v>
      </c>
      <c r="K328" s="95">
        <v>2062</v>
      </c>
      <c r="L328" s="94">
        <f t="shared" si="11"/>
        <v>-872</v>
      </c>
      <c r="M328" s="96">
        <v>600</v>
      </c>
      <c r="N328" s="97" t="b">
        <v>1</v>
      </c>
      <c r="O328" s="98">
        <v>-50</v>
      </c>
      <c r="P328" s="99" t="b">
        <f>ABS($L328)-$M328&lt;0</f>
        <v>0</v>
      </c>
    </row>
    <row r="329" spans="1:16" x14ac:dyDescent="0.25">
      <c r="A329" s="70">
        <v>328</v>
      </c>
      <c r="B329" s="71">
        <v>44693.489602854934</v>
      </c>
      <c r="C329" s="72" t="s">
        <v>21</v>
      </c>
      <c r="D329" s="100">
        <v>35242.859103527102</v>
      </c>
      <c r="E329" s="74">
        <v>12805.806483407685</v>
      </c>
      <c r="F329" s="75">
        <v>-353411.67700704676</v>
      </c>
      <c r="G329" s="76">
        <v>74177.481073078248</v>
      </c>
      <c r="H329" s="77">
        <v>11187</v>
      </c>
      <c r="I329" s="78">
        <v>-356447.89152410487</v>
      </c>
      <c r="J329" s="79">
        <f t="shared" si="10"/>
        <v>39086</v>
      </c>
      <c r="K329" s="80">
        <v>0</v>
      </c>
      <c r="L329" s="79">
        <f t="shared" si="11"/>
        <v>0</v>
      </c>
      <c r="M329" s="81">
        <v>0</v>
      </c>
      <c r="N329" s="82" t="b">
        <v>0</v>
      </c>
      <c r="O329" s="83">
        <v>-89</v>
      </c>
      <c r="P329" s="84" t="b">
        <f>ABS($L329)-$M329&lt;0</f>
        <v>0</v>
      </c>
    </row>
    <row r="330" spans="1:16" x14ac:dyDescent="0.25">
      <c r="A330" s="85">
        <v>329</v>
      </c>
      <c r="B330" s="86">
        <v>44693.489602854934</v>
      </c>
      <c r="C330" s="87" t="s">
        <v>16</v>
      </c>
      <c r="D330" s="101">
        <v>35242.859103527102</v>
      </c>
      <c r="E330" s="89">
        <v>12805.806483407685</v>
      </c>
      <c r="F330" s="90">
        <v>-353411.67700704676</v>
      </c>
      <c r="G330" s="91">
        <v>29805.999043266896</v>
      </c>
      <c r="H330" s="92">
        <v>11187</v>
      </c>
      <c r="I330" s="93">
        <v>-330864.9970057765</v>
      </c>
      <c r="J330" s="94">
        <f t="shared" si="10"/>
        <v>23249</v>
      </c>
      <c r="K330" s="95">
        <v>24000</v>
      </c>
      <c r="L330" s="94">
        <f t="shared" si="11"/>
        <v>751</v>
      </c>
      <c r="M330" s="96">
        <v>600</v>
      </c>
      <c r="N330" s="97" t="b">
        <v>1</v>
      </c>
      <c r="O330" s="98">
        <v>-64</v>
      </c>
      <c r="P330" s="99" t="b">
        <f>ABS($L330)-$M330&lt;0</f>
        <v>0</v>
      </c>
    </row>
    <row r="331" spans="1:16" x14ac:dyDescent="0.25">
      <c r="A331" s="70">
        <v>330</v>
      </c>
      <c r="B331" s="71">
        <v>44693.489602854934</v>
      </c>
      <c r="C331" s="72" t="s">
        <v>18</v>
      </c>
      <c r="D331" s="100">
        <v>35242.859103527102</v>
      </c>
      <c r="E331" s="74">
        <v>12805.806483407685</v>
      </c>
      <c r="F331" s="75">
        <v>-353411.67700704676</v>
      </c>
      <c r="G331" s="76">
        <v>47511.84397421257</v>
      </c>
      <c r="H331" s="77">
        <v>12577</v>
      </c>
      <c r="I331" s="78">
        <v>-366209.6994908413</v>
      </c>
      <c r="J331" s="79">
        <f t="shared" si="10"/>
        <v>17730</v>
      </c>
      <c r="K331" s="80">
        <v>18875</v>
      </c>
      <c r="L331" s="79">
        <f t="shared" si="11"/>
        <v>1145</v>
      </c>
      <c r="M331" s="81">
        <v>720</v>
      </c>
      <c r="N331" s="82" t="b">
        <v>1</v>
      </c>
      <c r="O331" s="83">
        <v>-64</v>
      </c>
      <c r="P331" s="84" t="b">
        <f>ABS($L331)-$M331&lt;0</f>
        <v>0</v>
      </c>
    </row>
    <row r="332" spans="1:16" x14ac:dyDescent="0.25">
      <c r="A332" s="85">
        <v>331</v>
      </c>
      <c r="B332" s="86">
        <v>44693.489602854934</v>
      </c>
      <c r="C332" s="87" t="s">
        <v>17</v>
      </c>
      <c r="D332" s="101">
        <v>35242.859103527102</v>
      </c>
      <c r="E332" s="89">
        <v>12805.806483407685</v>
      </c>
      <c r="F332" s="90">
        <v>-353411.67700704676</v>
      </c>
      <c r="G332" s="91">
        <v>32876.488350740532</v>
      </c>
      <c r="H332" s="92">
        <v>12372</v>
      </c>
      <c r="I332" s="93">
        <v>-351732.9374828916</v>
      </c>
      <c r="J332" s="94">
        <f t="shared" si="10"/>
        <v>2934</v>
      </c>
      <c r="K332" s="95">
        <v>2812</v>
      </c>
      <c r="L332" s="94">
        <f t="shared" si="11"/>
        <v>-122</v>
      </c>
      <c r="M332" s="96">
        <v>615</v>
      </c>
      <c r="N332" s="97" t="b">
        <v>1</v>
      </c>
      <c r="O332" s="98">
        <v>-50</v>
      </c>
      <c r="P332" s="99" t="b">
        <f>ABS($L332)-$M332&lt;0</f>
        <v>1</v>
      </c>
    </row>
    <row r="333" spans="1:16" x14ac:dyDescent="0.25">
      <c r="A333" s="70">
        <v>332</v>
      </c>
      <c r="B333" s="71">
        <v>44693.489602854934</v>
      </c>
      <c r="C333" s="72" t="s">
        <v>21</v>
      </c>
      <c r="D333" s="100">
        <v>35242.859103527102</v>
      </c>
      <c r="E333" s="74">
        <v>12805.806483407685</v>
      </c>
      <c r="F333" s="75">
        <v>-353411.67700704676</v>
      </c>
      <c r="G333" s="76">
        <v>74177.481073078248</v>
      </c>
      <c r="H333" s="77">
        <v>11187</v>
      </c>
      <c r="I333" s="78">
        <v>-356447.89152410487</v>
      </c>
      <c r="J333" s="79">
        <f t="shared" si="10"/>
        <v>39086</v>
      </c>
      <c r="K333" s="80">
        <v>0</v>
      </c>
      <c r="L333" s="79">
        <f t="shared" si="11"/>
        <v>0</v>
      </c>
      <c r="M333" s="81">
        <v>0</v>
      </c>
      <c r="N333" s="82" t="b">
        <v>0</v>
      </c>
      <c r="O333" s="83">
        <v>-89</v>
      </c>
      <c r="P333" s="84" t="b">
        <f>ABS($L333)-$M333&lt;0</f>
        <v>0</v>
      </c>
    </row>
    <row r="334" spans="1:16" x14ac:dyDescent="0.25">
      <c r="A334" s="85">
        <v>333</v>
      </c>
      <c r="B334" s="86">
        <v>44693.489602854934</v>
      </c>
      <c r="C334" s="87" t="s">
        <v>16</v>
      </c>
      <c r="D334" s="101">
        <v>35242.859103527102</v>
      </c>
      <c r="E334" s="89">
        <v>12805.806483407685</v>
      </c>
      <c r="F334" s="90">
        <v>-353411.67700704676</v>
      </c>
      <c r="G334" s="91">
        <v>29805.999043266896</v>
      </c>
      <c r="H334" s="92">
        <v>11187</v>
      </c>
      <c r="I334" s="93">
        <v>-330864.9970057765</v>
      </c>
      <c r="J334" s="94">
        <f t="shared" si="10"/>
        <v>23249</v>
      </c>
      <c r="K334" s="95">
        <v>23062</v>
      </c>
      <c r="L334" s="94">
        <f t="shared" si="11"/>
        <v>-187</v>
      </c>
      <c r="M334" s="96">
        <v>450</v>
      </c>
      <c r="N334" s="97" t="b">
        <v>1</v>
      </c>
      <c r="O334" s="98">
        <v>-64</v>
      </c>
      <c r="P334" s="99" t="b">
        <f>ABS($L334)-$M334&lt;0</f>
        <v>1</v>
      </c>
    </row>
    <row r="335" spans="1:16" x14ac:dyDescent="0.25">
      <c r="A335" s="70">
        <v>334</v>
      </c>
      <c r="B335" s="71">
        <v>44693.489602854934</v>
      </c>
      <c r="C335" s="72" t="s">
        <v>18</v>
      </c>
      <c r="D335" s="100">
        <v>35242.859103527102</v>
      </c>
      <c r="E335" s="74">
        <v>12805.806483407685</v>
      </c>
      <c r="F335" s="75">
        <v>-353411.67700704676</v>
      </c>
      <c r="G335" s="76">
        <v>47511.84397421257</v>
      </c>
      <c r="H335" s="77">
        <v>12577</v>
      </c>
      <c r="I335" s="78">
        <v>-366209.6994908413</v>
      </c>
      <c r="J335" s="79">
        <f t="shared" si="10"/>
        <v>17730</v>
      </c>
      <c r="K335" s="80">
        <v>18750</v>
      </c>
      <c r="L335" s="79">
        <f t="shared" si="11"/>
        <v>1020</v>
      </c>
      <c r="M335" s="81">
        <v>540</v>
      </c>
      <c r="N335" s="82" t="b">
        <v>1</v>
      </c>
      <c r="O335" s="83">
        <v>-64</v>
      </c>
      <c r="P335" s="84" t="b">
        <f>ABS($L335)-$M335&lt;0</f>
        <v>0</v>
      </c>
    </row>
    <row r="336" spans="1:16" x14ac:dyDescent="0.25">
      <c r="A336" s="85">
        <v>335</v>
      </c>
      <c r="B336" s="86">
        <v>44693.489602854934</v>
      </c>
      <c r="C336" s="87" t="s">
        <v>17</v>
      </c>
      <c r="D336" s="101">
        <v>35242.859103527102</v>
      </c>
      <c r="E336" s="89">
        <v>12805.806483407685</v>
      </c>
      <c r="F336" s="90">
        <v>-353411.67700704676</v>
      </c>
      <c r="G336" s="91">
        <v>32876.488350740532</v>
      </c>
      <c r="H336" s="92">
        <v>12372</v>
      </c>
      <c r="I336" s="93">
        <v>-351732.9374828916</v>
      </c>
      <c r="J336" s="94">
        <f t="shared" si="10"/>
        <v>2934</v>
      </c>
      <c r="K336" s="95">
        <v>3125</v>
      </c>
      <c r="L336" s="94">
        <f t="shared" si="11"/>
        <v>191</v>
      </c>
      <c r="M336" s="96">
        <v>660</v>
      </c>
      <c r="N336" s="97" t="b">
        <v>1</v>
      </c>
      <c r="O336" s="98">
        <v>-50</v>
      </c>
      <c r="P336" s="99" t="b">
        <f>ABS($L336)-$M336&lt;0</f>
        <v>1</v>
      </c>
    </row>
    <row r="337" spans="1:16" x14ac:dyDescent="0.25">
      <c r="A337" s="70">
        <v>336</v>
      </c>
      <c r="B337" s="71">
        <v>44693.489602854934</v>
      </c>
      <c r="C337" s="72" t="s">
        <v>21</v>
      </c>
      <c r="D337" s="100">
        <v>35242.859103527102</v>
      </c>
      <c r="E337" s="74">
        <v>12805.806483407685</v>
      </c>
      <c r="F337" s="75">
        <v>-353411.67700704676</v>
      </c>
      <c r="G337" s="76">
        <v>74177.481073078248</v>
      </c>
      <c r="H337" s="77">
        <v>11187</v>
      </c>
      <c r="I337" s="78">
        <v>-356447.89152410487</v>
      </c>
      <c r="J337" s="79">
        <f t="shared" si="10"/>
        <v>39086</v>
      </c>
      <c r="K337" s="80">
        <v>0</v>
      </c>
      <c r="L337" s="79">
        <f t="shared" si="11"/>
        <v>0</v>
      </c>
      <c r="M337" s="81">
        <v>0</v>
      </c>
      <c r="N337" s="82" t="b">
        <v>0</v>
      </c>
      <c r="O337" s="83">
        <v>-89</v>
      </c>
      <c r="P337" s="84" t="b">
        <f>ABS($L337)-$M337&lt;0</f>
        <v>0</v>
      </c>
    </row>
    <row r="338" spans="1:16" x14ac:dyDescent="0.25">
      <c r="A338" s="85">
        <v>337</v>
      </c>
      <c r="B338" s="86">
        <v>44693.489602854934</v>
      </c>
      <c r="C338" s="87" t="s">
        <v>16</v>
      </c>
      <c r="D338" s="101">
        <v>35242.859103527102</v>
      </c>
      <c r="E338" s="89">
        <v>12805.806483407685</v>
      </c>
      <c r="F338" s="90">
        <v>-353411.67700704676</v>
      </c>
      <c r="G338" s="91">
        <v>29805.999043266896</v>
      </c>
      <c r="H338" s="92">
        <v>11187</v>
      </c>
      <c r="I338" s="93">
        <v>-330864.9970057765</v>
      </c>
      <c r="J338" s="94">
        <f t="shared" si="10"/>
        <v>23249</v>
      </c>
      <c r="K338" s="95">
        <v>22937</v>
      </c>
      <c r="L338" s="94">
        <f t="shared" si="11"/>
        <v>-312</v>
      </c>
      <c r="M338" s="96">
        <v>480</v>
      </c>
      <c r="N338" s="97" t="b">
        <v>1</v>
      </c>
      <c r="O338" s="98">
        <v>-64</v>
      </c>
      <c r="P338" s="99" t="b">
        <f>ABS($L338)-$M338&lt;0</f>
        <v>1</v>
      </c>
    </row>
    <row r="339" spans="1:16" x14ac:dyDescent="0.25">
      <c r="A339" s="70">
        <v>338</v>
      </c>
      <c r="B339" s="71">
        <v>44693.489602854934</v>
      </c>
      <c r="C339" s="72" t="s">
        <v>18</v>
      </c>
      <c r="D339" s="100">
        <v>35242.859103527102</v>
      </c>
      <c r="E339" s="74">
        <v>12805.806483407685</v>
      </c>
      <c r="F339" s="75">
        <v>-353411.67700704676</v>
      </c>
      <c r="G339" s="76">
        <v>47511.84397421257</v>
      </c>
      <c r="H339" s="77">
        <v>12577</v>
      </c>
      <c r="I339" s="78">
        <v>-366209.6994908413</v>
      </c>
      <c r="J339" s="79">
        <f t="shared" si="10"/>
        <v>17730</v>
      </c>
      <c r="K339" s="80">
        <v>18000</v>
      </c>
      <c r="L339" s="79">
        <f t="shared" si="11"/>
        <v>270</v>
      </c>
      <c r="M339" s="81">
        <v>585</v>
      </c>
      <c r="N339" s="82" t="b">
        <v>1</v>
      </c>
      <c r="O339" s="83">
        <v>-64</v>
      </c>
      <c r="P339" s="84" t="b">
        <f>ABS($L339)-$M339&lt;0</f>
        <v>1</v>
      </c>
    </row>
    <row r="340" spans="1:16" x14ac:dyDescent="0.25">
      <c r="A340" s="85">
        <v>339</v>
      </c>
      <c r="B340" s="86">
        <v>44693.489602854934</v>
      </c>
      <c r="C340" s="87" t="s">
        <v>17</v>
      </c>
      <c r="D340" s="101">
        <v>35242.859103527102</v>
      </c>
      <c r="E340" s="89">
        <v>12805.806483407685</v>
      </c>
      <c r="F340" s="90">
        <v>-353411.67700704676</v>
      </c>
      <c r="G340" s="91">
        <v>32876.488350740532</v>
      </c>
      <c r="H340" s="92">
        <v>12372</v>
      </c>
      <c r="I340" s="93">
        <v>-351732.9374828916</v>
      </c>
      <c r="J340" s="94">
        <f t="shared" si="10"/>
        <v>2934</v>
      </c>
      <c r="K340" s="95">
        <v>3250</v>
      </c>
      <c r="L340" s="94">
        <f t="shared" si="11"/>
        <v>316</v>
      </c>
      <c r="M340" s="96">
        <v>690</v>
      </c>
      <c r="N340" s="97" t="b">
        <v>1</v>
      </c>
      <c r="O340" s="98">
        <v>-50</v>
      </c>
      <c r="P340" s="99" t="b">
        <f>ABS($L340)-$M340&lt;0</f>
        <v>1</v>
      </c>
    </row>
    <row r="341" spans="1:16" x14ac:dyDescent="0.25">
      <c r="A341" s="70">
        <v>340</v>
      </c>
      <c r="B341" s="71">
        <v>44693.489602854934</v>
      </c>
      <c r="C341" s="72" t="s">
        <v>21</v>
      </c>
      <c r="D341" s="100">
        <v>35242.859103527102</v>
      </c>
      <c r="E341" s="74">
        <v>12805.806483407685</v>
      </c>
      <c r="F341" s="75">
        <v>-353411.67700704676</v>
      </c>
      <c r="G341" s="76">
        <v>74177.481073078248</v>
      </c>
      <c r="H341" s="77">
        <v>11187</v>
      </c>
      <c r="I341" s="78">
        <v>-356447.89152410487</v>
      </c>
      <c r="J341" s="79">
        <f t="shared" si="10"/>
        <v>39086</v>
      </c>
      <c r="K341" s="80">
        <v>0</v>
      </c>
      <c r="L341" s="79">
        <f t="shared" si="11"/>
        <v>0</v>
      </c>
      <c r="M341" s="81">
        <v>0</v>
      </c>
      <c r="N341" s="82" t="b">
        <v>0</v>
      </c>
      <c r="O341" s="83">
        <v>-89</v>
      </c>
      <c r="P341" s="84" t="b">
        <f>ABS($L341)-$M341&lt;0</f>
        <v>0</v>
      </c>
    </row>
    <row r="342" spans="1:16" x14ac:dyDescent="0.25">
      <c r="A342" s="85">
        <v>341</v>
      </c>
      <c r="B342" s="86">
        <v>44693.490122569441</v>
      </c>
      <c r="C342" s="87" t="s">
        <v>16</v>
      </c>
      <c r="D342" s="101">
        <v>24490.267493922634</v>
      </c>
      <c r="E342" s="89">
        <v>12870.626982002344</v>
      </c>
      <c r="F342" s="90">
        <v>-344229.40555634256</v>
      </c>
      <c r="G342" s="91">
        <v>29805.999043266896</v>
      </c>
      <c r="H342" s="92">
        <v>11187</v>
      </c>
      <c r="I342" s="93">
        <v>-330864.9970057765</v>
      </c>
      <c r="J342" s="94">
        <f t="shared" si="10"/>
        <v>14481</v>
      </c>
      <c r="K342" s="95">
        <v>27437</v>
      </c>
      <c r="L342" s="94">
        <f t="shared" si="11"/>
        <v>12956</v>
      </c>
      <c r="M342" s="96">
        <v>630</v>
      </c>
      <c r="N342" s="97" t="b">
        <v>1</v>
      </c>
      <c r="O342" s="98">
        <v>-72</v>
      </c>
      <c r="P342" s="99" t="b">
        <f>ABS($L342)-$M342&lt;0</f>
        <v>0</v>
      </c>
    </row>
    <row r="343" spans="1:16" x14ac:dyDescent="0.25">
      <c r="A343" s="70">
        <v>342</v>
      </c>
      <c r="B343" s="71">
        <v>44693.490122569441</v>
      </c>
      <c r="C343" s="72" t="s">
        <v>18</v>
      </c>
      <c r="D343" s="100">
        <v>24490.267493922634</v>
      </c>
      <c r="E343" s="74">
        <v>12870.626982002344</v>
      </c>
      <c r="F343" s="75">
        <v>-344229.40555634256</v>
      </c>
      <c r="G343" s="76">
        <v>47511.84397421257</v>
      </c>
      <c r="H343" s="77">
        <v>12577</v>
      </c>
      <c r="I343" s="78">
        <v>-366209.6994908413</v>
      </c>
      <c r="J343" s="79">
        <f t="shared" si="10"/>
        <v>31831</v>
      </c>
      <c r="K343" s="80">
        <v>37937</v>
      </c>
      <c r="L343" s="79">
        <f t="shared" si="11"/>
        <v>6106</v>
      </c>
      <c r="M343" s="81">
        <v>1005</v>
      </c>
      <c r="N343" s="82" t="b">
        <v>1</v>
      </c>
      <c r="O343" s="83">
        <v>-83</v>
      </c>
      <c r="P343" s="84" t="b">
        <f>ABS($L343)-$M343&lt;0</f>
        <v>0</v>
      </c>
    </row>
    <row r="344" spans="1:16" x14ac:dyDescent="0.25">
      <c r="A344" s="85">
        <v>343</v>
      </c>
      <c r="B344" s="86">
        <v>44693.490122569441</v>
      </c>
      <c r="C344" s="87" t="s">
        <v>17</v>
      </c>
      <c r="D344" s="101">
        <v>24490.267493922634</v>
      </c>
      <c r="E344" s="89">
        <v>12870.626982002344</v>
      </c>
      <c r="F344" s="90">
        <v>-344229.40555634256</v>
      </c>
      <c r="G344" s="91">
        <v>32876.488350740532</v>
      </c>
      <c r="H344" s="92">
        <v>12372</v>
      </c>
      <c r="I344" s="93">
        <v>-351732.9374828916</v>
      </c>
      <c r="J344" s="94">
        <f t="shared" si="10"/>
        <v>11264</v>
      </c>
      <c r="K344" s="95">
        <v>18750</v>
      </c>
      <c r="L344" s="94">
        <f t="shared" si="11"/>
        <v>7486</v>
      </c>
      <c r="M344" s="96">
        <v>600</v>
      </c>
      <c r="N344" s="97" t="b">
        <v>1</v>
      </c>
      <c r="O344" s="98">
        <v>-66</v>
      </c>
      <c r="P344" s="99" t="b">
        <f>ABS($L344)-$M344&lt;0</f>
        <v>0</v>
      </c>
    </row>
    <row r="345" spans="1:16" x14ac:dyDescent="0.25">
      <c r="A345" s="70">
        <v>344</v>
      </c>
      <c r="B345" s="71">
        <v>44693.490122569441</v>
      </c>
      <c r="C345" s="72" t="s">
        <v>16</v>
      </c>
      <c r="D345" s="100">
        <v>24490.267493922634</v>
      </c>
      <c r="E345" s="74">
        <v>12870.626982002344</v>
      </c>
      <c r="F345" s="75">
        <v>-344229.40555634256</v>
      </c>
      <c r="G345" s="76">
        <v>29805.999043266896</v>
      </c>
      <c r="H345" s="77">
        <v>11187</v>
      </c>
      <c r="I345" s="78">
        <v>-330864.9970057765</v>
      </c>
      <c r="J345" s="79">
        <f t="shared" si="10"/>
        <v>14481</v>
      </c>
      <c r="K345" s="80">
        <v>26687</v>
      </c>
      <c r="L345" s="79">
        <f t="shared" si="11"/>
        <v>12206</v>
      </c>
      <c r="M345" s="81">
        <v>525</v>
      </c>
      <c r="N345" s="82" t="b">
        <v>1</v>
      </c>
      <c r="O345" s="83">
        <v>-72</v>
      </c>
      <c r="P345" s="84" t="b">
        <f>ABS($L345)-$M345&lt;0</f>
        <v>0</v>
      </c>
    </row>
    <row r="346" spans="1:16" x14ac:dyDescent="0.25">
      <c r="A346" s="85">
        <v>345</v>
      </c>
      <c r="B346" s="86">
        <v>44693.490122569441</v>
      </c>
      <c r="C346" s="87" t="s">
        <v>18</v>
      </c>
      <c r="D346" s="101">
        <v>24490.267493922634</v>
      </c>
      <c r="E346" s="89">
        <v>12870.626982002344</v>
      </c>
      <c r="F346" s="90">
        <v>-344229.40555634256</v>
      </c>
      <c r="G346" s="91">
        <v>47511.84397421257</v>
      </c>
      <c r="H346" s="92">
        <v>12577</v>
      </c>
      <c r="I346" s="93">
        <v>-366209.6994908413</v>
      </c>
      <c r="J346" s="94">
        <f t="shared" si="10"/>
        <v>31831</v>
      </c>
      <c r="K346" s="95">
        <v>37625</v>
      </c>
      <c r="L346" s="94">
        <f t="shared" si="11"/>
        <v>5794</v>
      </c>
      <c r="M346" s="96">
        <v>225</v>
      </c>
      <c r="N346" s="97" t="b">
        <v>1</v>
      </c>
      <c r="O346" s="98">
        <v>-83</v>
      </c>
      <c r="P346" s="99" t="b">
        <f>ABS($L346)-$M346&lt;0</f>
        <v>0</v>
      </c>
    </row>
    <row r="347" spans="1:16" x14ac:dyDescent="0.25">
      <c r="A347" s="70">
        <v>346</v>
      </c>
      <c r="B347" s="71">
        <v>44693.490122569441</v>
      </c>
      <c r="C347" s="72" t="s">
        <v>17</v>
      </c>
      <c r="D347" s="100">
        <v>24490.267493922634</v>
      </c>
      <c r="E347" s="74">
        <v>12870.626982002344</v>
      </c>
      <c r="F347" s="75">
        <v>-344229.40555634256</v>
      </c>
      <c r="G347" s="76">
        <v>32876.488350740532</v>
      </c>
      <c r="H347" s="77">
        <v>12372</v>
      </c>
      <c r="I347" s="78">
        <v>-351732.9374828916</v>
      </c>
      <c r="J347" s="79">
        <f t="shared" si="10"/>
        <v>11264</v>
      </c>
      <c r="K347" s="80">
        <v>18875</v>
      </c>
      <c r="L347" s="79">
        <f t="shared" si="11"/>
        <v>7611</v>
      </c>
      <c r="M347" s="81">
        <v>540</v>
      </c>
      <c r="N347" s="82" t="b">
        <v>1</v>
      </c>
      <c r="O347" s="83">
        <v>-66</v>
      </c>
      <c r="P347" s="84" t="b">
        <f>ABS($L347)-$M347&lt;0</f>
        <v>0</v>
      </c>
    </row>
    <row r="348" spans="1:16" x14ac:dyDescent="0.25">
      <c r="A348" s="85">
        <v>347</v>
      </c>
      <c r="B348" s="86">
        <v>44693.490122569441</v>
      </c>
      <c r="C348" s="87" t="s">
        <v>16</v>
      </c>
      <c r="D348" s="101">
        <v>24490.267493922634</v>
      </c>
      <c r="E348" s="89">
        <v>12870.626982002344</v>
      </c>
      <c r="F348" s="90">
        <v>-344229.40555634256</v>
      </c>
      <c r="G348" s="91">
        <v>29805.999043266896</v>
      </c>
      <c r="H348" s="92">
        <v>11187</v>
      </c>
      <c r="I348" s="93">
        <v>-330864.9970057765</v>
      </c>
      <c r="J348" s="94">
        <f t="shared" si="10"/>
        <v>14481</v>
      </c>
      <c r="K348" s="95">
        <v>25500</v>
      </c>
      <c r="L348" s="94">
        <f t="shared" si="11"/>
        <v>11019</v>
      </c>
      <c r="M348" s="96">
        <v>600</v>
      </c>
      <c r="N348" s="97" t="b">
        <v>1</v>
      </c>
      <c r="O348" s="98">
        <v>-72</v>
      </c>
      <c r="P348" s="99" t="b">
        <f>ABS($L348)-$M348&lt;0</f>
        <v>0</v>
      </c>
    </row>
    <row r="349" spans="1:16" x14ac:dyDescent="0.25">
      <c r="A349" s="70">
        <v>348</v>
      </c>
      <c r="B349" s="71">
        <v>44693.490122569441</v>
      </c>
      <c r="C349" s="72" t="s">
        <v>18</v>
      </c>
      <c r="D349" s="100">
        <v>24490.267493922634</v>
      </c>
      <c r="E349" s="74">
        <v>12870.626982002344</v>
      </c>
      <c r="F349" s="75">
        <v>-344229.40555634256</v>
      </c>
      <c r="G349" s="76">
        <v>47511.84397421257</v>
      </c>
      <c r="H349" s="77">
        <v>12577</v>
      </c>
      <c r="I349" s="78">
        <v>-366209.6994908413</v>
      </c>
      <c r="J349" s="79">
        <f t="shared" si="10"/>
        <v>31831</v>
      </c>
      <c r="K349" s="80">
        <v>40312</v>
      </c>
      <c r="L349" s="79">
        <f t="shared" si="11"/>
        <v>8481</v>
      </c>
      <c r="M349" s="81">
        <v>2145</v>
      </c>
      <c r="N349" s="82" t="b">
        <v>1</v>
      </c>
      <c r="O349" s="83">
        <v>-83</v>
      </c>
      <c r="P349" s="84" t="b">
        <f>ABS($L349)-$M349&lt;0</f>
        <v>0</v>
      </c>
    </row>
    <row r="350" spans="1:16" x14ac:dyDescent="0.25">
      <c r="A350" s="85">
        <v>349</v>
      </c>
      <c r="B350" s="86">
        <v>44693.490122569441</v>
      </c>
      <c r="C350" s="87" t="s">
        <v>17</v>
      </c>
      <c r="D350" s="101">
        <v>24490.267493922634</v>
      </c>
      <c r="E350" s="89">
        <v>12870.626982002344</v>
      </c>
      <c r="F350" s="90">
        <v>-344229.40555634256</v>
      </c>
      <c r="G350" s="91">
        <v>32876.488350740532</v>
      </c>
      <c r="H350" s="92">
        <v>12372</v>
      </c>
      <c r="I350" s="93">
        <v>-351732.9374828916</v>
      </c>
      <c r="J350" s="94">
        <f t="shared" si="10"/>
        <v>11264</v>
      </c>
      <c r="K350" s="95">
        <v>18750</v>
      </c>
      <c r="L350" s="94">
        <f t="shared" si="11"/>
        <v>7486</v>
      </c>
      <c r="M350" s="96">
        <v>615</v>
      </c>
      <c r="N350" s="97" t="b">
        <v>1</v>
      </c>
      <c r="O350" s="98">
        <v>-66</v>
      </c>
      <c r="P350" s="99" t="b">
        <f>ABS($L350)-$M350&lt;0</f>
        <v>0</v>
      </c>
    </row>
    <row r="351" spans="1:16" x14ac:dyDescent="0.25">
      <c r="A351" s="70">
        <v>350</v>
      </c>
      <c r="B351" s="71">
        <v>44693.490122569441</v>
      </c>
      <c r="C351" s="72" t="s">
        <v>16</v>
      </c>
      <c r="D351" s="100">
        <v>24490.267493922634</v>
      </c>
      <c r="E351" s="74">
        <v>12870.626982002344</v>
      </c>
      <c r="F351" s="75">
        <v>-344229.40555634256</v>
      </c>
      <c r="G351" s="76">
        <v>29805.999043266896</v>
      </c>
      <c r="H351" s="77">
        <v>11187</v>
      </c>
      <c r="I351" s="78">
        <v>-330864.9970057765</v>
      </c>
      <c r="J351" s="79">
        <f t="shared" si="10"/>
        <v>14481</v>
      </c>
      <c r="K351" s="80">
        <v>26062</v>
      </c>
      <c r="L351" s="79">
        <f t="shared" si="11"/>
        <v>11581</v>
      </c>
      <c r="M351" s="81">
        <v>615</v>
      </c>
      <c r="N351" s="82" t="b">
        <v>1</v>
      </c>
      <c r="O351" s="83">
        <v>-72</v>
      </c>
      <c r="P351" s="84" t="b">
        <f>ABS($L351)-$M351&lt;0</f>
        <v>0</v>
      </c>
    </row>
    <row r="352" spans="1:16" x14ac:dyDescent="0.25">
      <c r="A352" s="85">
        <v>351</v>
      </c>
      <c r="B352" s="86">
        <v>44693.490122569441</v>
      </c>
      <c r="C352" s="87" t="s">
        <v>18</v>
      </c>
      <c r="D352" s="101">
        <v>24490.267493922634</v>
      </c>
      <c r="E352" s="89">
        <v>12870.626982002344</v>
      </c>
      <c r="F352" s="90">
        <v>-344229.40555634256</v>
      </c>
      <c r="G352" s="91">
        <v>47511.84397421257</v>
      </c>
      <c r="H352" s="92">
        <v>12577</v>
      </c>
      <c r="I352" s="93">
        <v>-366209.6994908413</v>
      </c>
      <c r="J352" s="94">
        <f t="shared" si="10"/>
        <v>31831</v>
      </c>
      <c r="K352" s="95">
        <v>43187</v>
      </c>
      <c r="L352" s="94">
        <f t="shared" si="11"/>
        <v>11356</v>
      </c>
      <c r="M352" s="96">
        <v>270</v>
      </c>
      <c r="N352" s="97" t="b">
        <v>1</v>
      </c>
      <c r="O352" s="98">
        <v>-83</v>
      </c>
      <c r="P352" s="99" t="b">
        <f>ABS($L352)-$M352&lt;0</f>
        <v>0</v>
      </c>
    </row>
    <row r="353" spans="1:16" x14ac:dyDescent="0.25">
      <c r="A353" s="70">
        <v>352</v>
      </c>
      <c r="B353" s="71">
        <v>44693.490122569441</v>
      </c>
      <c r="C353" s="72" t="s">
        <v>17</v>
      </c>
      <c r="D353" s="100">
        <v>24490.267493922634</v>
      </c>
      <c r="E353" s="74">
        <v>12870.626982002344</v>
      </c>
      <c r="F353" s="75">
        <v>-344229.40555634256</v>
      </c>
      <c r="G353" s="76">
        <v>32876.488350740532</v>
      </c>
      <c r="H353" s="77">
        <v>12372</v>
      </c>
      <c r="I353" s="78">
        <v>-351732.9374828916</v>
      </c>
      <c r="J353" s="79">
        <f t="shared" si="10"/>
        <v>11264</v>
      </c>
      <c r="K353" s="80">
        <v>19312</v>
      </c>
      <c r="L353" s="79">
        <f t="shared" si="11"/>
        <v>8048</v>
      </c>
      <c r="M353" s="81">
        <v>645</v>
      </c>
      <c r="N353" s="82" t="b">
        <v>1</v>
      </c>
      <c r="O353" s="83">
        <v>-66</v>
      </c>
      <c r="P353" s="84" t="b">
        <f>ABS($L353)-$M353&lt;0</f>
        <v>0</v>
      </c>
    </row>
    <row r="354" spans="1:16" x14ac:dyDescent="0.25">
      <c r="A354" s="85">
        <v>353</v>
      </c>
      <c r="B354" s="86">
        <v>44693.490122569441</v>
      </c>
      <c r="C354" s="87" t="s">
        <v>16</v>
      </c>
      <c r="D354" s="101">
        <v>24490.267493922634</v>
      </c>
      <c r="E354" s="89">
        <v>12870.626982002344</v>
      </c>
      <c r="F354" s="90">
        <v>-344229.40555634256</v>
      </c>
      <c r="G354" s="91">
        <v>29805.999043266896</v>
      </c>
      <c r="H354" s="92">
        <v>11187</v>
      </c>
      <c r="I354" s="93">
        <v>-330864.9970057765</v>
      </c>
      <c r="J354" s="94">
        <f t="shared" si="10"/>
        <v>14481</v>
      </c>
      <c r="K354" s="95">
        <v>26375</v>
      </c>
      <c r="L354" s="94">
        <f t="shared" si="11"/>
        <v>11894</v>
      </c>
      <c r="M354" s="96">
        <v>810</v>
      </c>
      <c r="N354" s="97" t="b">
        <v>1</v>
      </c>
      <c r="O354" s="98">
        <v>-72</v>
      </c>
      <c r="P354" s="99" t="b">
        <f>ABS($L354)-$M354&lt;0</f>
        <v>0</v>
      </c>
    </row>
    <row r="355" spans="1:16" x14ac:dyDescent="0.25">
      <c r="A355" s="70">
        <v>354</v>
      </c>
      <c r="B355" s="71">
        <v>44693.490122569441</v>
      </c>
      <c r="C355" s="72" t="s">
        <v>18</v>
      </c>
      <c r="D355" s="100">
        <v>24490.267493922634</v>
      </c>
      <c r="E355" s="74">
        <v>12870.626982002344</v>
      </c>
      <c r="F355" s="75">
        <v>-344229.40555634256</v>
      </c>
      <c r="G355" s="76">
        <v>47511.84397421257</v>
      </c>
      <c r="H355" s="77">
        <v>12577</v>
      </c>
      <c r="I355" s="78">
        <v>-366209.6994908413</v>
      </c>
      <c r="J355" s="79">
        <f t="shared" si="10"/>
        <v>31831</v>
      </c>
      <c r="K355" s="80">
        <v>41812</v>
      </c>
      <c r="L355" s="79">
        <f t="shared" si="11"/>
        <v>9981</v>
      </c>
      <c r="M355" s="81">
        <v>1590</v>
      </c>
      <c r="N355" s="82" t="b">
        <v>1</v>
      </c>
      <c r="O355" s="83">
        <v>-83</v>
      </c>
      <c r="P355" s="84" t="b">
        <f>ABS($L355)-$M355&lt;0</f>
        <v>0</v>
      </c>
    </row>
    <row r="356" spans="1:16" x14ac:dyDescent="0.25">
      <c r="A356" s="85">
        <v>355</v>
      </c>
      <c r="B356" s="86">
        <v>44693.490122569441</v>
      </c>
      <c r="C356" s="87" t="s">
        <v>17</v>
      </c>
      <c r="D356" s="101">
        <v>24490.267493922634</v>
      </c>
      <c r="E356" s="89">
        <v>12870.626982002344</v>
      </c>
      <c r="F356" s="90">
        <v>-344229.40555634256</v>
      </c>
      <c r="G356" s="91">
        <v>32876.488350740532</v>
      </c>
      <c r="H356" s="92">
        <v>12372</v>
      </c>
      <c r="I356" s="93">
        <v>-351732.9374828916</v>
      </c>
      <c r="J356" s="94">
        <f t="shared" si="10"/>
        <v>11264</v>
      </c>
      <c r="K356" s="95">
        <v>19312</v>
      </c>
      <c r="L356" s="94">
        <f t="shared" si="11"/>
        <v>8048</v>
      </c>
      <c r="M356" s="96">
        <v>540</v>
      </c>
      <c r="N356" s="97" t="b">
        <v>1</v>
      </c>
      <c r="O356" s="98">
        <v>-66</v>
      </c>
      <c r="P356" s="99" t="b">
        <f>ABS($L356)-$M356&lt;0</f>
        <v>0</v>
      </c>
    </row>
    <row r="357" spans="1:16" x14ac:dyDescent="0.25">
      <c r="A357" s="70">
        <v>356</v>
      </c>
      <c r="B357" s="71">
        <v>44694.531214467592</v>
      </c>
      <c r="C357" s="72" t="s">
        <v>16</v>
      </c>
      <c r="D357" s="100">
        <v>36599.543522651598</v>
      </c>
      <c r="E357" s="74">
        <v>12703.39323370403</v>
      </c>
      <c r="F357" s="75">
        <v>-327858.87498218042</v>
      </c>
      <c r="G357" s="102">
        <v>29805.999043266896</v>
      </c>
      <c r="H357" s="103">
        <v>11187</v>
      </c>
      <c r="I357" s="104">
        <v>-330864.9970057765</v>
      </c>
      <c r="J357" s="79">
        <f>ROUND(SQRT((G357-D357)^2+(H357-E357)^2+(I357-F357)^2),0)</f>
        <v>7582</v>
      </c>
      <c r="K357" s="80">
        <v>7000</v>
      </c>
      <c r="L357" s="79">
        <f>ROUND(IF(N357,K357-J357,0),1)</f>
        <v>-582</v>
      </c>
      <c r="M357" s="81">
        <v>675</v>
      </c>
      <c r="N357" s="82" t="b">
        <v>1</v>
      </c>
      <c r="O357" s="83">
        <v>-49</v>
      </c>
      <c r="P357" s="105" t="b">
        <f>ABS($L357)-$M357&lt;0</f>
        <v>1</v>
      </c>
    </row>
    <row r="358" spans="1:16" x14ac:dyDescent="0.25">
      <c r="A358" s="85">
        <v>357</v>
      </c>
      <c r="B358" s="86">
        <v>44694.531214467592</v>
      </c>
      <c r="C358" s="87" t="s">
        <v>19</v>
      </c>
      <c r="D358" s="101">
        <v>36599.543522651598</v>
      </c>
      <c r="E358" s="89">
        <v>12703.39323370403</v>
      </c>
      <c r="F358" s="90">
        <v>-327858.87498218042</v>
      </c>
      <c r="G358" s="106">
        <v>66962.713641439259</v>
      </c>
      <c r="H358" s="107">
        <v>11187</v>
      </c>
      <c r="I358" s="108">
        <v>-324977.11831615516</v>
      </c>
      <c r="J358" s="94">
        <f t="shared" ref="J358:J421" si="12">ROUND(SQRT((G358-D358)^2+(H358-E358)^2+(I358-F358)^2),0)</f>
        <v>30537</v>
      </c>
      <c r="K358" s="95">
        <v>28937</v>
      </c>
      <c r="L358" s="94">
        <f t="shared" ref="L358:L421" si="13">ROUND(IF(N358,K358-J358,0),1)</f>
        <v>-1600</v>
      </c>
      <c r="M358" s="96">
        <v>0</v>
      </c>
      <c r="N358" s="97" t="b">
        <v>1</v>
      </c>
      <c r="O358" s="98">
        <v>-87</v>
      </c>
      <c r="P358" s="109" t="b">
        <f>ABS($L358)-$M358&lt;0</f>
        <v>0</v>
      </c>
    </row>
    <row r="359" spans="1:16" x14ac:dyDescent="0.25">
      <c r="A359" s="70">
        <v>358</v>
      </c>
      <c r="B359" s="71">
        <v>44694.531214467592</v>
      </c>
      <c r="C359" s="72" t="s">
        <v>17</v>
      </c>
      <c r="D359" s="100">
        <v>36599.543522651598</v>
      </c>
      <c r="E359" s="74">
        <v>12703.39323370403</v>
      </c>
      <c r="F359" s="75">
        <v>-327858.87498218042</v>
      </c>
      <c r="G359" s="102">
        <v>32876.488350740532</v>
      </c>
      <c r="H359" s="103">
        <v>12372</v>
      </c>
      <c r="I359" s="104">
        <v>-351732.9374828916</v>
      </c>
      <c r="J359" s="79">
        <f t="shared" si="12"/>
        <v>24165</v>
      </c>
      <c r="K359" s="80">
        <v>25750</v>
      </c>
      <c r="L359" s="79">
        <f t="shared" si="13"/>
        <v>1585</v>
      </c>
      <c r="M359" s="81">
        <v>765</v>
      </c>
      <c r="N359" s="82" t="b">
        <v>1</v>
      </c>
      <c r="O359" s="83">
        <v>-73</v>
      </c>
      <c r="P359" s="105" t="b">
        <f>ABS($L359)-$M359&lt;0</f>
        <v>0</v>
      </c>
    </row>
    <row r="360" spans="1:16" x14ac:dyDescent="0.25">
      <c r="A360" s="85">
        <v>359</v>
      </c>
      <c r="B360" s="86">
        <v>44694.531214467592</v>
      </c>
      <c r="C360" s="87" t="s">
        <v>16</v>
      </c>
      <c r="D360" s="101">
        <v>36599.543522651598</v>
      </c>
      <c r="E360" s="89">
        <v>12703.39323370403</v>
      </c>
      <c r="F360" s="90">
        <v>-327858.87498218042</v>
      </c>
      <c r="G360" s="106">
        <v>29805.999043266896</v>
      </c>
      <c r="H360" s="107">
        <v>11187</v>
      </c>
      <c r="I360" s="108">
        <v>-330864.9970057765</v>
      </c>
      <c r="J360" s="94">
        <f t="shared" si="12"/>
        <v>7582</v>
      </c>
      <c r="K360" s="95">
        <v>6875</v>
      </c>
      <c r="L360" s="94">
        <f t="shared" si="13"/>
        <v>-707</v>
      </c>
      <c r="M360" s="96">
        <v>720</v>
      </c>
      <c r="N360" s="97" t="b">
        <v>1</v>
      </c>
      <c r="O360" s="98">
        <v>-49</v>
      </c>
      <c r="P360" s="109" t="b">
        <f>ABS($L360)-$M360&lt;0</f>
        <v>1</v>
      </c>
    </row>
    <row r="361" spans="1:16" x14ac:dyDescent="0.25">
      <c r="A361" s="70">
        <v>360</v>
      </c>
      <c r="B361" s="71">
        <v>44694.531214467592</v>
      </c>
      <c r="C361" s="72" t="s">
        <v>19</v>
      </c>
      <c r="D361" s="100">
        <v>36599.543522651598</v>
      </c>
      <c r="E361" s="74">
        <v>12703.39323370403</v>
      </c>
      <c r="F361" s="75">
        <v>-327858.87498218042</v>
      </c>
      <c r="G361" s="102">
        <v>66962.713641439259</v>
      </c>
      <c r="H361" s="103">
        <v>11187</v>
      </c>
      <c r="I361" s="104">
        <v>-324977.11831615516</v>
      </c>
      <c r="J361" s="79">
        <f t="shared" si="12"/>
        <v>30537</v>
      </c>
      <c r="K361" s="80">
        <v>0</v>
      </c>
      <c r="L361" s="79">
        <f t="shared" si="13"/>
        <v>0</v>
      </c>
      <c r="M361" s="81">
        <v>0</v>
      </c>
      <c r="N361" s="82" t="b">
        <v>0</v>
      </c>
      <c r="O361" s="83">
        <v>-87</v>
      </c>
      <c r="P361" s="105" t="b">
        <f>ABS($L361)-$M361&lt;0</f>
        <v>0</v>
      </c>
    </row>
    <row r="362" spans="1:16" x14ac:dyDescent="0.25">
      <c r="A362" s="85">
        <v>361</v>
      </c>
      <c r="B362" s="86">
        <v>44694.531214467592</v>
      </c>
      <c r="C362" s="87" t="s">
        <v>17</v>
      </c>
      <c r="D362" s="101">
        <v>36599.543522651598</v>
      </c>
      <c r="E362" s="89">
        <v>12703.39323370403</v>
      </c>
      <c r="F362" s="90">
        <v>-327858.87498218042</v>
      </c>
      <c r="G362" s="106">
        <v>32876.488350740532</v>
      </c>
      <c r="H362" s="107">
        <v>12372</v>
      </c>
      <c r="I362" s="108">
        <v>-351732.9374828916</v>
      </c>
      <c r="J362" s="94">
        <f t="shared" si="12"/>
        <v>24165</v>
      </c>
      <c r="K362" s="95">
        <v>24750</v>
      </c>
      <c r="L362" s="94">
        <f t="shared" si="13"/>
        <v>585</v>
      </c>
      <c r="M362" s="96">
        <v>630</v>
      </c>
      <c r="N362" s="97" t="b">
        <v>1</v>
      </c>
      <c r="O362" s="98">
        <v>-73</v>
      </c>
      <c r="P362" s="109" t="b">
        <f>ABS($L362)-$M362&lt;0</f>
        <v>1</v>
      </c>
    </row>
    <row r="363" spans="1:16" x14ac:dyDescent="0.25">
      <c r="A363" s="70">
        <v>362</v>
      </c>
      <c r="B363" s="71">
        <v>44694.531214467592</v>
      </c>
      <c r="C363" s="72" t="s">
        <v>16</v>
      </c>
      <c r="D363" s="100">
        <v>36599.543522651598</v>
      </c>
      <c r="E363" s="74">
        <v>12703.39323370403</v>
      </c>
      <c r="F363" s="75">
        <v>-327858.87498218042</v>
      </c>
      <c r="G363" s="102">
        <v>29805.999043266896</v>
      </c>
      <c r="H363" s="103">
        <v>11187</v>
      </c>
      <c r="I363" s="104">
        <v>-330864.9970057765</v>
      </c>
      <c r="J363" s="79">
        <f t="shared" si="12"/>
        <v>7582</v>
      </c>
      <c r="K363" s="80">
        <v>7187</v>
      </c>
      <c r="L363" s="79">
        <f t="shared" si="13"/>
        <v>-395</v>
      </c>
      <c r="M363" s="81">
        <v>630</v>
      </c>
      <c r="N363" s="82" t="b">
        <v>1</v>
      </c>
      <c r="O363" s="83">
        <v>-49</v>
      </c>
      <c r="P363" s="105" t="b">
        <f>ABS($L363)-$M363&lt;0</f>
        <v>1</v>
      </c>
    </row>
    <row r="364" spans="1:16" x14ac:dyDescent="0.25">
      <c r="A364" s="85">
        <v>363</v>
      </c>
      <c r="B364" s="86">
        <v>44694.531214467592</v>
      </c>
      <c r="C364" s="87" t="s">
        <v>19</v>
      </c>
      <c r="D364" s="101">
        <v>36599.543522651598</v>
      </c>
      <c r="E364" s="89">
        <v>12703.39323370403</v>
      </c>
      <c r="F364" s="90">
        <v>-327858.87498218042</v>
      </c>
      <c r="G364" s="106">
        <v>66962.713641439259</v>
      </c>
      <c r="H364" s="107">
        <v>11187</v>
      </c>
      <c r="I364" s="108">
        <v>-324977.11831615516</v>
      </c>
      <c r="J364" s="94">
        <f t="shared" si="12"/>
        <v>30537</v>
      </c>
      <c r="K364" s="95">
        <v>0</v>
      </c>
      <c r="L364" s="94">
        <f t="shared" si="13"/>
        <v>0</v>
      </c>
      <c r="M364" s="96">
        <v>0</v>
      </c>
      <c r="N364" s="97" t="b">
        <v>0</v>
      </c>
      <c r="O364" s="98">
        <v>-87</v>
      </c>
      <c r="P364" s="109" t="b">
        <f>ABS($L364)-$M364&lt;0</f>
        <v>0</v>
      </c>
    </row>
    <row r="365" spans="1:16" x14ac:dyDescent="0.25">
      <c r="A365" s="70">
        <v>364</v>
      </c>
      <c r="B365" s="71">
        <v>44694.531214467592</v>
      </c>
      <c r="C365" s="72" t="s">
        <v>17</v>
      </c>
      <c r="D365" s="100">
        <v>36599.543522651598</v>
      </c>
      <c r="E365" s="74">
        <v>12703.39323370403</v>
      </c>
      <c r="F365" s="75">
        <v>-327858.87498218042</v>
      </c>
      <c r="G365" s="102">
        <v>32876.488350740532</v>
      </c>
      <c r="H365" s="103">
        <v>12372</v>
      </c>
      <c r="I365" s="104">
        <v>-351732.9374828916</v>
      </c>
      <c r="J365" s="79">
        <f t="shared" si="12"/>
        <v>24165</v>
      </c>
      <c r="K365" s="80">
        <v>25500</v>
      </c>
      <c r="L365" s="79">
        <f t="shared" si="13"/>
        <v>1335</v>
      </c>
      <c r="M365" s="81">
        <v>630</v>
      </c>
      <c r="N365" s="82" t="b">
        <v>1</v>
      </c>
      <c r="O365" s="83">
        <v>-73</v>
      </c>
      <c r="P365" s="105" t="b">
        <f>ABS($L365)-$M365&lt;0</f>
        <v>0</v>
      </c>
    </row>
    <row r="366" spans="1:16" x14ac:dyDescent="0.25">
      <c r="A366" s="85">
        <v>365</v>
      </c>
      <c r="B366" s="86">
        <v>44694.531214467592</v>
      </c>
      <c r="C366" s="87" t="s">
        <v>16</v>
      </c>
      <c r="D366" s="101">
        <v>36599.543522651598</v>
      </c>
      <c r="E366" s="89">
        <v>12703.39323370403</v>
      </c>
      <c r="F366" s="90">
        <v>-327858.87498218042</v>
      </c>
      <c r="G366" s="106">
        <v>29805.999043266896</v>
      </c>
      <c r="H366" s="107">
        <v>11187</v>
      </c>
      <c r="I366" s="108">
        <v>-330864.9970057765</v>
      </c>
      <c r="J366" s="94">
        <f t="shared" si="12"/>
        <v>7582</v>
      </c>
      <c r="K366" s="95">
        <v>6437</v>
      </c>
      <c r="L366" s="94">
        <f t="shared" si="13"/>
        <v>-1145</v>
      </c>
      <c r="M366" s="96">
        <v>780</v>
      </c>
      <c r="N366" s="97" t="b">
        <v>1</v>
      </c>
      <c r="O366" s="98">
        <v>-49</v>
      </c>
      <c r="P366" s="109" t="b">
        <f>ABS($L366)-$M366&lt;0</f>
        <v>0</v>
      </c>
    </row>
    <row r="367" spans="1:16" x14ac:dyDescent="0.25">
      <c r="A367" s="70">
        <v>366</v>
      </c>
      <c r="B367" s="71">
        <v>44694.531214467592</v>
      </c>
      <c r="C367" s="72" t="s">
        <v>19</v>
      </c>
      <c r="D367" s="100">
        <v>36599.543522651598</v>
      </c>
      <c r="E367" s="74">
        <v>12703.39323370403</v>
      </c>
      <c r="F367" s="75">
        <v>-327858.87498218042</v>
      </c>
      <c r="G367" s="102">
        <v>66962.713641439259</v>
      </c>
      <c r="H367" s="103">
        <v>11187</v>
      </c>
      <c r="I367" s="104">
        <v>-324977.11831615516</v>
      </c>
      <c r="J367" s="79">
        <f t="shared" si="12"/>
        <v>30537</v>
      </c>
      <c r="K367" s="80">
        <v>0</v>
      </c>
      <c r="L367" s="79">
        <f t="shared" si="13"/>
        <v>0</v>
      </c>
      <c r="M367" s="81">
        <v>0</v>
      </c>
      <c r="N367" s="82" t="b">
        <v>0</v>
      </c>
      <c r="O367" s="83">
        <v>-87</v>
      </c>
      <c r="P367" s="105" t="b">
        <f>ABS($L367)-$M367&lt;0</f>
        <v>0</v>
      </c>
    </row>
    <row r="368" spans="1:16" x14ac:dyDescent="0.25">
      <c r="A368" s="85">
        <v>367</v>
      </c>
      <c r="B368" s="86">
        <v>44694.531214467592</v>
      </c>
      <c r="C368" s="87" t="s">
        <v>17</v>
      </c>
      <c r="D368" s="101">
        <v>36599.543522651598</v>
      </c>
      <c r="E368" s="89">
        <v>12703.39323370403</v>
      </c>
      <c r="F368" s="90">
        <v>-327858.87498218042</v>
      </c>
      <c r="G368" s="106">
        <v>32876.488350740532</v>
      </c>
      <c r="H368" s="107">
        <v>12372</v>
      </c>
      <c r="I368" s="108">
        <v>-351732.9374828916</v>
      </c>
      <c r="J368" s="94">
        <f t="shared" si="12"/>
        <v>24165</v>
      </c>
      <c r="K368" s="95">
        <v>25500</v>
      </c>
      <c r="L368" s="94">
        <f t="shared" si="13"/>
        <v>1335</v>
      </c>
      <c r="M368" s="96">
        <v>600</v>
      </c>
      <c r="N368" s="97" t="b">
        <v>1</v>
      </c>
      <c r="O368" s="98">
        <v>-73</v>
      </c>
      <c r="P368" s="109" t="b">
        <f>ABS($L368)-$M368&lt;0</f>
        <v>0</v>
      </c>
    </row>
    <row r="369" spans="1:16" x14ac:dyDescent="0.25">
      <c r="A369" s="70">
        <v>368</v>
      </c>
      <c r="B369" s="71">
        <v>44694.531214467592</v>
      </c>
      <c r="C369" s="72" t="s">
        <v>16</v>
      </c>
      <c r="D369" s="100">
        <v>36599.543522651598</v>
      </c>
      <c r="E369" s="74">
        <v>12703.39323370403</v>
      </c>
      <c r="F369" s="75">
        <v>-327858.87498218042</v>
      </c>
      <c r="G369" s="102">
        <v>29805.999043266896</v>
      </c>
      <c r="H369" s="103">
        <v>11187</v>
      </c>
      <c r="I369" s="104">
        <v>-330864.9970057765</v>
      </c>
      <c r="J369" s="79">
        <f t="shared" si="12"/>
        <v>7582</v>
      </c>
      <c r="K369" s="80">
        <v>6750</v>
      </c>
      <c r="L369" s="79">
        <f t="shared" si="13"/>
        <v>-832</v>
      </c>
      <c r="M369" s="81">
        <v>615</v>
      </c>
      <c r="N369" s="82" t="b">
        <v>1</v>
      </c>
      <c r="O369" s="83">
        <v>-49</v>
      </c>
      <c r="P369" s="105" t="b">
        <f>ABS($L369)-$M369&lt;0</f>
        <v>0</v>
      </c>
    </row>
    <row r="370" spans="1:16" x14ac:dyDescent="0.25">
      <c r="A370" s="85">
        <v>369</v>
      </c>
      <c r="B370" s="86">
        <v>44694.531214467592</v>
      </c>
      <c r="C370" s="87" t="s">
        <v>19</v>
      </c>
      <c r="D370" s="101">
        <v>36599.543522651598</v>
      </c>
      <c r="E370" s="89">
        <v>12703.39323370403</v>
      </c>
      <c r="F370" s="90">
        <v>-327858.87498218042</v>
      </c>
      <c r="G370" s="106">
        <v>66962.713641439259</v>
      </c>
      <c r="H370" s="107">
        <v>11187</v>
      </c>
      <c r="I370" s="108">
        <v>-324977.11831615516</v>
      </c>
      <c r="J370" s="94">
        <f t="shared" si="12"/>
        <v>30537</v>
      </c>
      <c r="K370" s="95">
        <v>0</v>
      </c>
      <c r="L370" s="94">
        <f t="shared" si="13"/>
        <v>0</v>
      </c>
      <c r="M370" s="96">
        <v>0</v>
      </c>
      <c r="N370" s="97" t="b">
        <v>0</v>
      </c>
      <c r="O370" s="98">
        <v>-87</v>
      </c>
      <c r="P370" s="109" t="b">
        <f>ABS($L370)-$M370&lt;0</f>
        <v>0</v>
      </c>
    </row>
    <row r="371" spans="1:16" x14ac:dyDescent="0.25">
      <c r="A371" s="70">
        <v>370</v>
      </c>
      <c r="B371" s="71">
        <v>44694.531214467592</v>
      </c>
      <c r="C371" s="72" t="s">
        <v>17</v>
      </c>
      <c r="D371" s="100">
        <v>36599.543522651598</v>
      </c>
      <c r="E371" s="74">
        <v>12703.39323370403</v>
      </c>
      <c r="F371" s="75">
        <v>-327858.87498218042</v>
      </c>
      <c r="G371" s="102">
        <v>32876.488350740532</v>
      </c>
      <c r="H371" s="103">
        <v>12372</v>
      </c>
      <c r="I371" s="104">
        <v>-351732.9374828916</v>
      </c>
      <c r="J371" s="79">
        <f t="shared" si="12"/>
        <v>24165</v>
      </c>
      <c r="K371" s="80">
        <v>25000</v>
      </c>
      <c r="L371" s="79">
        <f t="shared" si="13"/>
        <v>835</v>
      </c>
      <c r="M371" s="81">
        <v>705</v>
      </c>
      <c r="N371" s="82" t="b">
        <v>1</v>
      </c>
      <c r="O371" s="83">
        <v>-73</v>
      </c>
      <c r="P371" s="105" t="b">
        <f>ABS($L371)-$M371&lt;0</f>
        <v>0</v>
      </c>
    </row>
    <row r="372" spans="1:16" x14ac:dyDescent="0.25">
      <c r="A372" s="85">
        <v>371</v>
      </c>
      <c r="B372" s="86">
        <v>44694.550908564815</v>
      </c>
      <c r="C372" s="87" t="s">
        <v>16</v>
      </c>
      <c r="D372" s="101">
        <v>19438.975255460475</v>
      </c>
      <c r="E372" s="89">
        <v>16348.214193457841</v>
      </c>
      <c r="F372" s="90">
        <v>-324658.97225469648</v>
      </c>
      <c r="G372" s="106">
        <v>29805.999043266896</v>
      </c>
      <c r="H372" s="107">
        <v>11187</v>
      </c>
      <c r="I372" s="108">
        <v>-330864.9970057765</v>
      </c>
      <c r="J372" s="94">
        <f t="shared" si="12"/>
        <v>13139</v>
      </c>
      <c r="K372" s="95">
        <v>0</v>
      </c>
      <c r="L372" s="94">
        <f t="shared" si="13"/>
        <v>0</v>
      </c>
      <c r="M372" s="96">
        <v>0</v>
      </c>
      <c r="N372" s="97" t="b">
        <v>0</v>
      </c>
      <c r="O372" s="98">
        <v>-90</v>
      </c>
      <c r="P372" s="109" t="b">
        <f>ABS($L372)-$M372&lt;0</f>
        <v>0</v>
      </c>
    </row>
    <row r="373" spans="1:16" x14ac:dyDescent="0.25">
      <c r="A373" s="70">
        <v>372</v>
      </c>
      <c r="B373" s="71">
        <v>44694.550908564815</v>
      </c>
      <c r="C373" s="72" t="s">
        <v>18</v>
      </c>
      <c r="D373" s="100">
        <v>19438.975255460475</v>
      </c>
      <c r="E373" s="74">
        <v>16348.214193457841</v>
      </c>
      <c r="F373" s="75">
        <v>-324658.97225469648</v>
      </c>
      <c r="G373" s="102">
        <v>61149.891241886027</v>
      </c>
      <c r="H373" s="103">
        <v>14817</v>
      </c>
      <c r="I373" s="104">
        <v>-325464.20177916501</v>
      </c>
      <c r="J373" s="79">
        <f t="shared" si="12"/>
        <v>41747</v>
      </c>
      <c r="K373" s="80">
        <v>0</v>
      </c>
      <c r="L373" s="79">
        <f t="shared" si="13"/>
        <v>0</v>
      </c>
      <c r="M373" s="81">
        <v>0</v>
      </c>
      <c r="N373" s="82" t="b">
        <v>0</v>
      </c>
      <c r="O373" s="83">
        <v>-90</v>
      </c>
      <c r="P373" s="105" t="b">
        <f>ABS($L373)-$M373&lt;0</f>
        <v>0</v>
      </c>
    </row>
    <row r="374" spans="1:16" x14ac:dyDescent="0.25">
      <c r="A374" s="85">
        <v>373</v>
      </c>
      <c r="B374" s="86">
        <v>44694.550908564815</v>
      </c>
      <c r="C374" s="87" t="s">
        <v>21</v>
      </c>
      <c r="D374" s="101">
        <v>19438.975255460475</v>
      </c>
      <c r="E374" s="89">
        <v>16348.214193457841</v>
      </c>
      <c r="F374" s="90">
        <v>-324658.97225469648</v>
      </c>
      <c r="G374" s="106">
        <v>32894.583229209253</v>
      </c>
      <c r="H374" s="107">
        <v>14817</v>
      </c>
      <c r="I374" s="108">
        <v>-351248.64952887269</v>
      </c>
      <c r="J374" s="94">
        <f t="shared" si="12"/>
        <v>29840</v>
      </c>
      <c r="K374" s="95">
        <v>0</v>
      </c>
      <c r="L374" s="94">
        <f t="shared" si="13"/>
        <v>0</v>
      </c>
      <c r="M374" s="96">
        <v>0</v>
      </c>
      <c r="N374" s="97" t="b">
        <v>0</v>
      </c>
      <c r="O374" s="98">
        <v>-87</v>
      </c>
      <c r="P374" s="109" t="b">
        <f>ABS($L374)-$M374&lt;0</f>
        <v>0</v>
      </c>
    </row>
    <row r="375" spans="1:16" x14ac:dyDescent="0.25">
      <c r="A375" s="70">
        <v>374</v>
      </c>
      <c r="B375" s="71">
        <v>44694.550908564815</v>
      </c>
      <c r="C375" s="72" t="s">
        <v>20</v>
      </c>
      <c r="D375" s="100">
        <v>19438.975255460475</v>
      </c>
      <c r="E375" s="74">
        <v>16348.214193457841</v>
      </c>
      <c r="F375" s="75">
        <v>-324658.97225469648</v>
      </c>
      <c r="G375" s="102">
        <v>30256.334571685118</v>
      </c>
      <c r="H375" s="103">
        <v>15683</v>
      </c>
      <c r="I375" s="104">
        <v>-329141.41202189378</v>
      </c>
      <c r="J375" s="79">
        <f t="shared" si="12"/>
        <v>11728</v>
      </c>
      <c r="K375" s="80">
        <v>12750</v>
      </c>
      <c r="L375" s="79">
        <f t="shared" si="13"/>
        <v>1022</v>
      </c>
      <c r="M375" s="81">
        <v>675</v>
      </c>
      <c r="N375" s="82" t="b">
        <v>1</v>
      </c>
      <c r="O375" s="83">
        <v>-65</v>
      </c>
      <c r="P375" s="105" t="b">
        <f>ABS($L375)-$M375&lt;0</f>
        <v>0</v>
      </c>
    </row>
    <row r="376" spans="1:16" x14ac:dyDescent="0.25">
      <c r="A376" s="85">
        <v>375</v>
      </c>
      <c r="B376" s="86">
        <v>44694.550908564815</v>
      </c>
      <c r="C376" s="87" t="s">
        <v>16</v>
      </c>
      <c r="D376" s="101">
        <v>19438.975255460475</v>
      </c>
      <c r="E376" s="89">
        <v>16348.214193457841</v>
      </c>
      <c r="F376" s="90">
        <v>-324658.97225469648</v>
      </c>
      <c r="G376" s="106">
        <v>29805.999043266896</v>
      </c>
      <c r="H376" s="107">
        <v>11187</v>
      </c>
      <c r="I376" s="108">
        <v>-330864.9970057765</v>
      </c>
      <c r="J376" s="94">
        <f t="shared" si="12"/>
        <v>13139</v>
      </c>
      <c r="K376" s="95">
        <v>0</v>
      </c>
      <c r="L376" s="94">
        <f t="shared" si="13"/>
        <v>0</v>
      </c>
      <c r="M376" s="96">
        <v>0</v>
      </c>
      <c r="N376" s="97" t="b">
        <v>0</v>
      </c>
      <c r="O376" s="98">
        <v>-90</v>
      </c>
      <c r="P376" s="109" t="b">
        <f>ABS($L376)-$M376&lt;0</f>
        <v>0</v>
      </c>
    </row>
    <row r="377" spans="1:16" x14ac:dyDescent="0.25">
      <c r="A377" s="70">
        <v>376</v>
      </c>
      <c r="B377" s="71">
        <v>44694.550908564815</v>
      </c>
      <c r="C377" s="72" t="s">
        <v>18</v>
      </c>
      <c r="D377" s="100">
        <v>19438.975255460475</v>
      </c>
      <c r="E377" s="74">
        <v>16348.214193457841</v>
      </c>
      <c r="F377" s="75">
        <v>-324658.97225469648</v>
      </c>
      <c r="G377" s="102">
        <v>61149.891241886027</v>
      </c>
      <c r="H377" s="103">
        <v>14817</v>
      </c>
      <c r="I377" s="104">
        <v>-325464.20177916501</v>
      </c>
      <c r="J377" s="79">
        <f t="shared" si="12"/>
        <v>41747</v>
      </c>
      <c r="K377" s="80">
        <v>0</v>
      </c>
      <c r="L377" s="79">
        <f t="shared" si="13"/>
        <v>0</v>
      </c>
      <c r="M377" s="81">
        <v>0</v>
      </c>
      <c r="N377" s="82" t="b">
        <v>0</v>
      </c>
      <c r="O377" s="83">
        <v>-90</v>
      </c>
      <c r="P377" s="105" t="b">
        <f>ABS($L377)-$M377&lt;0</f>
        <v>0</v>
      </c>
    </row>
    <row r="378" spans="1:16" x14ac:dyDescent="0.25">
      <c r="A378" s="85">
        <v>377</v>
      </c>
      <c r="B378" s="86">
        <v>44694.550908564815</v>
      </c>
      <c r="C378" s="87" t="s">
        <v>21</v>
      </c>
      <c r="D378" s="101">
        <v>19438.975255460475</v>
      </c>
      <c r="E378" s="89">
        <v>16348.214193457841</v>
      </c>
      <c r="F378" s="90">
        <v>-324658.97225469648</v>
      </c>
      <c r="G378" s="106">
        <v>32894.583229209253</v>
      </c>
      <c r="H378" s="107">
        <v>14817</v>
      </c>
      <c r="I378" s="108">
        <v>-351248.64952887269</v>
      </c>
      <c r="J378" s="94">
        <f t="shared" si="12"/>
        <v>29840</v>
      </c>
      <c r="K378" s="95">
        <v>0</v>
      </c>
      <c r="L378" s="94">
        <f t="shared" si="13"/>
        <v>0</v>
      </c>
      <c r="M378" s="96">
        <v>0</v>
      </c>
      <c r="N378" s="97" t="b">
        <v>0</v>
      </c>
      <c r="O378" s="98">
        <v>-87</v>
      </c>
      <c r="P378" s="109" t="b">
        <f>ABS($L378)-$M378&lt;0</f>
        <v>0</v>
      </c>
    </row>
    <row r="379" spans="1:16" x14ac:dyDescent="0.25">
      <c r="A379" s="70">
        <v>378</v>
      </c>
      <c r="B379" s="71">
        <v>44694.550908564815</v>
      </c>
      <c r="C379" s="72" t="s">
        <v>20</v>
      </c>
      <c r="D379" s="100">
        <v>19438.975255460475</v>
      </c>
      <c r="E379" s="74">
        <v>16348.214193457841</v>
      </c>
      <c r="F379" s="75">
        <v>-324658.97225469648</v>
      </c>
      <c r="G379" s="102">
        <v>30256.334571685118</v>
      </c>
      <c r="H379" s="103">
        <v>15683</v>
      </c>
      <c r="I379" s="104">
        <v>-329141.41202189378</v>
      </c>
      <c r="J379" s="79">
        <f t="shared" si="12"/>
        <v>11728</v>
      </c>
      <c r="K379" s="80">
        <v>12250</v>
      </c>
      <c r="L379" s="79">
        <f t="shared" si="13"/>
        <v>522</v>
      </c>
      <c r="M379" s="81">
        <v>720</v>
      </c>
      <c r="N379" s="82" t="b">
        <v>1</v>
      </c>
      <c r="O379" s="83">
        <v>-65</v>
      </c>
      <c r="P379" s="105" t="b">
        <f>ABS($L379)-$M379&lt;0</f>
        <v>1</v>
      </c>
    </row>
    <row r="380" spans="1:16" x14ac:dyDescent="0.25">
      <c r="A380" s="85">
        <v>379</v>
      </c>
      <c r="B380" s="86">
        <v>44694.550908564815</v>
      </c>
      <c r="C380" s="87" t="s">
        <v>16</v>
      </c>
      <c r="D380" s="101">
        <v>19438.975255460475</v>
      </c>
      <c r="E380" s="89">
        <v>16348.214193457841</v>
      </c>
      <c r="F380" s="90">
        <v>-324658.97225469648</v>
      </c>
      <c r="G380" s="106">
        <v>29805.999043266896</v>
      </c>
      <c r="H380" s="107">
        <v>11187</v>
      </c>
      <c r="I380" s="108">
        <v>-330864.9970057765</v>
      </c>
      <c r="J380" s="94">
        <f t="shared" si="12"/>
        <v>13139</v>
      </c>
      <c r="K380" s="95">
        <v>0</v>
      </c>
      <c r="L380" s="94">
        <f t="shared" si="13"/>
        <v>0</v>
      </c>
      <c r="M380" s="96">
        <v>0</v>
      </c>
      <c r="N380" s="97" t="b">
        <v>0</v>
      </c>
      <c r="O380" s="98">
        <v>-90</v>
      </c>
      <c r="P380" s="109" t="b">
        <f>ABS($L380)-$M380&lt;0</f>
        <v>0</v>
      </c>
    </row>
    <row r="381" spans="1:16" x14ac:dyDescent="0.25">
      <c r="A381" s="70">
        <v>380</v>
      </c>
      <c r="B381" s="71">
        <v>44694.550908564815</v>
      </c>
      <c r="C381" s="72" t="s">
        <v>18</v>
      </c>
      <c r="D381" s="100">
        <v>19438.975255460475</v>
      </c>
      <c r="E381" s="74">
        <v>16348.214193457841</v>
      </c>
      <c r="F381" s="75">
        <v>-324658.97225469648</v>
      </c>
      <c r="G381" s="102">
        <v>61149.891241886027</v>
      </c>
      <c r="H381" s="103">
        <v>14817</v>
      </c>
      <c r="I381" s="104">
        <v>-325464.20177916501</v>
      </c>
      <c r="J381" s="79">
        <f t="shared" si="12"/>
        <v>41747</v>
      </c>
      <c r="K381" s="80">
        <v>0</v>
      </c>
      <c r="L381" s="79">
        <f t="shared" si="13"/>
        <v>0</v>
      </c>
      <c r="M381" s="81">
        <v>0</v>
      </c>
      <c r="N381" s="82" t="b">
        <v>0</v>
      </c>
      <c r="O381" s="83">
        <v>-90</v>
      </c>
      <c r="P381" s="105" t="b">
        <f>ABS($L381)-$M381&lt;0</f>
        <v>0</v>
      </c>
    </row>
    <row r="382" spans="1:16" x14ac:dyDescent="0.25">
      <c r="A382" s="85">
        <v>381</v>
      </c>
      <c r="B382" s="86">
        <v>44694.550908564815</v>
      </c>
      <c r="C382" s="87" t="s">
        <v>21</v>
      </c>
      <c r="D382" s="101">
        <v>19438.975255460475</v>
      </c>
      <c r="E382" s="89">
        <v>16348.214193457841</v>
      </c>
      <c r="F382" s="90">
        <v>-324658.97225469648</v>
      </c>
      <c r="G382" s="106">
        <v>32894.583229209253</v>
      </c>
      <c r="H382" s="107">
        <v>14817</v>
      </c>
      <c r="I382" s="108">
        <v>-351248.64952887269</v>
      </c>
      <c r="J382" s="94">
        <f t="shared" si="12"/>
        <v>29840</v>
      </c>
      <c r="K382" s="95">
        <v>0</v>
      </c>
      <c r="L382" s="94">
        <f t="shared" si="13"/>
        <v>0</v>
      </c>
      <c r="M382" s="96">
        <v>0</v>
      </c>
      <c r="N382" s="97" t="b">
        <v>0</v>
      </c>
      <c r="O382" s="98">
        <v>-87</v>
      </c>
      <c r="P382" s="109" t="b">
        <f>ABS($L382)-$M382&lt;0</f>
        <v>0</v>
      </c>
    </row>
    <row r="383" spans="1:16" x14ac:dyDescent="0.25">
      <c r="A383" s="70">
        <v>382</v>
      </c>
      <c r="B383" s="71">
        <v>44694.550908564815</v>
      </c>
      <c r="C383" s="72" t="s">
        <v>20</v>
      </c>
      <c r="D383" s="100">
        <v>19438.975255460475</v>
      </c>
      <c r="E383" s="74">
        <v>16348.214193457841</v>
      </c>
      <c r="F383" s="75">
        <v>-324658.97225469648</v>
      </c>
      <c r="G383" s="102">
        <v>30256.334571685118</v>
      </c>
      <c r="H383" s="103">
        <v>15683</v>
      </c>
      <c r="I383" s="104">
        <v>-329141.41202189378</v>
      </c>
      <c r="J383" s="79">
        <f t="shared" si="12"/>
        <v>11728</v>
      </c>
      <c r="K383" s="80">
        <v>12875</v>
      </c>
      <c r="L383" s="79">
        <f t="shared" si="13"/>
        <v>1147</v>
      </c>
      <c r="M383" s="81">
        <v>585</v>
      </c>
      <c r="N383" s="82" t="b">
        <v>1</v>
      </c>
      <c r="O383" s="83">
        <v>-65</v>
      </c>
      <c r="P383" s="105" t="b">
        <f>ABS($L383)-$M383&lt;0</f>
        <v>0</v>
      </c>
    </row>
    <row r="384" spans="1:16" x14ac:dyDescent="0.25">
      <c r="A384" s="85">
        <v>383</v>
      </c>
      <c r="B384" s="86">
        <v>44694.550908564815</v>
      </c>
      <c r="C384" s="87" t="s">
        <v>16</v>
      </c>
      <c r="D384" s="101">
        <v>19438.975255460475</v>
      </c>
      <c r="E384" s="89">
        <v>16348.214193457841</v>
      </c>
      <c r="F384" s="90">
        <v>-324658.97225469648</v>
      </c>
      <c r="G384" s="106">
        <v>29805.999043266896</v>
      </c>
      <c r="H384" s="107">
        <v>11187</v>
      </c>
      <c r="I384" s="108">
        <v>-330864.9970057765</v>
      </c>
      <c r="J384" s="94">
        <f t="shared" si="12"/>
        <v>13139</v>
      </c>
      <c r="K384" s="95">
        <v>0</v>
      </c>
      <c r="L384" s="94">
        <f t="shared" si="13"/>
        <v>0</v>
      </c>
      <c r="M384" s="96">
        <v>0</v>
      </c>
      <c r="N384" s="97" t="b">
        <v>0</v>
      </c>
      <c r="O384" s="98">
        <v>-90</v>
      </c>
      <c r="P384" s="109" t="b">
        <f>ABS($L384)-$M384&lt;0</f>
        <v>0</v>
      </c>
    </row>
    <row r="385" spans="1:16" x14ac:dyDescent="0.25">
      <c r="A385" s="70">
        <v>384</v>
      </c>
      <c r="B385" s="71">
        <v>44694.550908564815</v>
      </c>
      <c r="C385" s="72" t="s">
        <v>18</v>
      </c>
      <c r="D385" s="100">
        <v>19438.975255460475</v>
      </c>
      <c r="E385" s="74">
        <v>16348.214193457841</v>
      </c>
      <c r="F385" s="75">
        <v>-324658.97225469648</v>
      </c>
      <c r="G385" s="102">
        <v>61149.891241886027</v>
      </c>
      <c r="H385" s="103">
        <v>14817</v>
      </c>
      <c r="I385" s="104">
        <v>-325464.20177916501</v>
      </c>
      <c r="J385" s="79">
        <f t="shared" si="12"/>
        <v>41747</v>
      </c>
      <c r="K385" s="80">
        <v>0</v>
      </c>
      <c r="L385" s="79">
        <f t="shared" si="13"/>
        <v>0</v>
      </c>
      <c r="M385" s="81">
        <v>0</v>
      </c>
      <c r="N385" s="82" t="b">
        <v>0</v>
      </c>
      <c r="O385" s="83">
        <v>-90</v>
      </c>
      <c r="P385" s="105" t="b">
        <f>ABS($L385)-$M385&lt;0</f>
        <v>0</v>
      </c>
    </row>
    <row r="386" spans="1:16" x14ac:dyDescent="0.25">
      <c r="A386" s="85">
        <v>385</v>
      </c>
      <c r="B386" s="86">
        <v>44694.550908564815</v>
      </c>
      <c r="C386" s="87" t="s">
        <v>21</v>
      </c>
      <c r="D386" s="101">
        <v>19438.975255460475</v>
      </c>
      <c r="E386" s="89">
        <v>16348.214193457841</v>
      </c>
      <c r="F386" s="90">
        <v>-324658.97225469648</v>
      </c>
      <c r="G386" s="106">
        <v>32894.583229209253</v>
      </c>
      <c r="H386" s="107">
        <v>14817</v>
      </c>
      <c r="I386" s="108">
        <v>-351248.64952887269</v>
      </c>
      <c r="J386" s="94">
        <f t="shared" si="12"/>
        <v>29840</v>
      </c>
      <c r="K386" s="95">
        <v>0</v>
      </c>
      <c r="L386" s="94">
        <f t="shared" si="13"/>
        <v>0</v>
      </c>
      <c r="M386" s="96">
        <v>0</v>
      </c>
      <c r="N386" s="97" t="b">
        <v>0</v>
      </c>
      <c r="O386" s="98">
        <v>-87</v>
      </c>
      <c r="P386" s="109" t="b">
        <f>ABS($L386)-$M386&lt;0</f>
        <v>0</v>
      </c>
    </row>
    <row r="387" spans="1:16" x14ac:dyDescent="0.25">
      <c r="A387" s="70">
        <v>386</v>
      </c>
      <c r="B387" s="71">
        <v>44694.550908564815</v>
      </c>
      <c r="C387" s="72" t="s">
        <v>20</v>
      </c>
      <c r="D387" s="100">
        <v>19438.975255460475</v>
      </c>
      <c r="E387" s="74">
        <v>16348.214193457841</v>
      </c>
      <c r="F387" s="75">
        <v>-324658.97225469648</v>
      </c>
      <c r="G387" s="102">
        <v>30256.334571685118</v>
      </c>
      <c r="H387" s="103">
        <v>15683</v>
      </c>
      <c r="I387" s="104">
        <v>-329141.41202189378</v>
      </c>
      <c r="J387" s="79">
        <f t="shared" si="12"/>
        <v>11728</v>
      </c>
      <c r="K387" s="80">
        <v>12437</v>
      </c>
      <c r="L387" s="79">
        <f t="shared" si="13"/>
        <v>709</v>
      </c>
      <c r="M387" s="81">
        <v>735</v>
      </c>
      <c r="N387" s="82" t="b">
        <v>1</v>
      </c>
      <c r="O387" s="83">
        <v>-65</v>
      </c>
      <c r="P387" s="105" t="b">
        <f>ABS($L387)-$M387&lt;0</f>
        <v>1</v>
      </c>
    </row>
    <row r="388" spans="1:16" x14ac:dyDescent="0.25">
      <c r="A388" s="85">
        <v>387</v>
      </c>
      <c r="B388" s="86">
        <v>44694.550908564815</v>
      </c>
      <c r="C388" s="87" t="s">
        <v>16</v>
      </c>
      <c r="D388" s="101">
        <v>19438.975255460475</v>
      </c>
      <c r="E388" s="89">
        <v>16348.214193457841</v>
      </c>
      <c r="F388" s="90">
        <v>-324658.97225469648</v>
      </c>
      <c r="G388" s="106">
        <v>29805.999043266896</v>
      </c>
      <c r="H388" s="107">
        <v>11187</v>
      </c>
      <c r="I388" s="108">
        <v>-330864.9970057765</v>
      </c>
      <c r="J388" s="94">
        <f t="shared" si="12"/>
        <v>13139</v>
      </c>
      <c r="K388" s="95">
        <v>0</v>
      </c>
      <c r="L388" s="94">
        <f t="shared" si="13"/>
        <v>0</v>
      </c>
      <c r="M388" s="96">
        <v>0</v>
      </c>
      <c r="N388" s="97" t="b">
        <v>0</v>
      </c>
      <c r="O388" s="98">
        <v>-90</v>
      </c>
      <c r="P388" s="109" t="b">
        <f>ABS($L388)-$M388&lt;0</f>
        <v>0</v>
      </c>
    </row>
    <row r="389" spans="1:16" x14ac:dyDescent="0.25">
      <c r="A389" s="70">
        <v>388</v>
      </c>
      <c r="B389" s="71">
        <v>44694.550908564815</v>
      </c>
      <c r="C389" s="72" t="s">
        <v>18</v>
      </c>
      <c r="D389" s="100">
        <v>19438.975255460475</v>
      </c>
      <c r="E389" s="74">
        <v>16348.214193457841</v>
      </c>
      <c r="F389" s="75">
        <v>-324658.97225469648</v>
      </c>
      <c r="G389" s="102">
        <v>61149.891241886027</v>
      </c>
      <c r="H389" s="103">
        <v>14817</v>
      </c>
      <c r="I389" s="104">
        <v>-325464.20177916501</v>
      </c>
      <c r="J389" s="79">
        <f t="shared" si="12"/>
        <v>41747</v>
      </c>
      <c r="K389" s="80">
        <v>0</v>
      </c>
      <c r="L389" s="79">
        <f t="shared" si="13"/>
        <v>0</v>
      </c>
      <c r="M389" s="81">
        <v>0</v>
      </c>
      <c r="N389" s="82" t="b">
        <v>0</v>
      </c>
      <c r="O389" s="83">
        <v>-90</v>
      </c>
      <c r="P389" s="105" t="b">
        <f>ABS($L389)-$M389&lt;0</f>
        <v>0</v>
      </c>
    </row>
    <row r="390" spans="1:16" x14ac:dyDescent="0.25">
      <c r="A390" s="85">
        <v>389</v>
      </c>
      <c r="B390" s="86">
        <v>44694.550908564815</v>
      </c>
      <c r="C390" s="87" t="s">
        <v>21</v>
      </c>
      <c r="D390" s="101">
        <v>19438.975255460475</v>
      </c>
      <c r="E390" s="89">
        <v>16348.214193457841</v>
      </c>
      <c r="F390" s="90">
        <v>-324658.97225469648</v>
      </c>
      <c r="G390" s="106">
        <v>32894.583229209253</v>
      </c>
      <c r="H390" s="107">
        <v>14817</v>
      </c>
      <c r="I390" s="108">
        <v>-351248.64952887269</v>
      </c>
      <c r="J390" s="94">
        <f t="shared" si="12"/>
        <v>29840</v>
      </c>
      <c r="K390" s="95">
        <v>0</v>
      </c>
      <c r="L390" s="94">
        <f t="shared" si="13"/>
        <v>0</v>
      </c>
      <c r="M390" s="96">
        <v>0</v>
      </c>
      <c r="N390" s="97" t="b">
        <v>0</v>
      </c>
      <c r="O390" s="98">
        <v>-87</v>
      </c>
      <c r="P390" s="109" t="b">
        <f>ABS($L390)-$M390&lt;0</f>
        <v>0</v>
      </c>
    </row>
    <row r="391" spans="1:16" x14ac:dyDescent="0.25">
      <c r="A391" s="70">
        <v>390</v>
      </c>
      <c r="B391" s="71">
        <v>44694.550908564815</v>
      </c>
      <c r="C391" s="72" t="s">
        <v>20</v>
      </c>
      <c r="D391" s="100">
        <v>19438.975255460475</v>
      </c>
      <c r="E391" s="74">
        <v>16348.214193457841</v>
      </c>
      <c r="F391" s="75">
        <v>-324658.97225469648</v>
      </c>
      <c r="G391" s="102">
        <v>30256.334571685118</v>
      </c>
      <c r="H391" s="103">
        <v>15683</v>
      </c>
      <c r="I391" s="104">
        <v>-329141.41202189378</v>
      </c>
      <c r="J391" s="79">
        <f t="shared" si="12"/>
        <v>11728</v>
      </c>
      <c r="K391" s="80">
        <v>12437</v>
      </c>
      <c r="L391" s="79">
        <f t="shared" si="13"/>
        <v>709</v>
      </c>
      <c r="M391" s="81">
        <v>570</v>
      </c>
      <c r="N391" s="82" t="b">
        <v>1</v>
      </c>
      <c r="O391" s="83">
        <v>-65</v>
      </c>
      <c r="P391" s="105" t="b">
        <f>ABS($L391)-$M391&lt;0</f>
        <v>0</v>
      </c>
    </row>
    <row r="392" spans="1:16" x14ac:dyDescent="0.25">
      <c r="A392" s="85">
        <v>391</v>
      </c>
      <c r="B392" s="86">
        <v>44694.551965779319</v>
      </c>
      <c r="C392" s="87" t="s">
        <v>16</v>
      </c>
      <c r="D392" s="101">
        <v>35813.892616498677</v>
      </c>
      <c r="E392" s="89">
        <v>16354.243780769601</v>
      </c>
      <c r="F392" s="90">
        <v>-330319.37047241267</v>
      </c>
      <c r="G392" s="106">
        <v>29805.999043266896</v>
      </c>
      <c r="H392" s="107">
        <v>11187</v>
      </c>
      <c r="I392" s="108">
        <v>-330864.9970057765</v>
      </c>
      <c r="J392" s="94">
        <f t="shared" si="12"/>
        <v>7943</v>
      </c>
      <c r="K392" s="95">
        <v>0</v>
      </c>
      <c r="L392" s="94">
        <f t="shared" si="13"/>
        <v>0</v>
      </c>
      <c r="M392" s="96">
        <v>0</v>
      </c>
      <c r="N392" s="97" t="b">
        <v>0</v>
      </c>
      <c r="O392" s="98">
        <v>-89</v>
      </c>
      <c r="P392" s="109" t="b">
        <f>ABS($L392)-$M392&lt;0</f>
        <v>0</v>
      </c>
    </row>
    <row r="393" spans="1:16" x14ac:dyDescent="0.25">
      <c r="A393" s="70">
        <v>392</v>
      </c>
      <c r="B393" s="71">
        <v>44694.551965779319</v>
      </c>
      <c r="C393" s="72" t="s">
        <v>18</v>
      </c>
      <c r="D393" s="100">
        <v>35813.892616498677</v>
      </c>
      <c r="E393" s="74">
        <v>16354.243780769601</v>
      </c>
      <c r="F393" s="75">
        <v>-330319.37047241267</v>
      </c>
      <c r="G393" s="102">
        <v>61149.891241886027</v>
      </c>
      <c r="H393" s="103">
        <v>14817</v>
      </c>
      <c r="I393" s="104">
        <v>-325464.20177916501</v>
      </c>
      <c r="J393" s="79">
        <f t="shared" si="12"/>
        <v>25843</v>
      </c>
      <c r="K393" s="80">
        <v>26500</v>
      </c>
      <c r="L393" s="79">
        <f t="shared" si="13"/>
        <v>657</v>
      </c>
      <c r="M393" s="81">
        <v>675</v>
      </c>
      <c r="N393" s="82" t="b">
        <v>1</v>
      </c>
      <c r="O393" s="83">
        <v>-78</v>
      </c>
      <c r="P393" s="105" t="b">
        <f>ABS($L393)-$M393&lt;0</f>
        <v>1</v>
      </c>
    </row>
    <row r="394" spans="1:16" x14ac:dyDescent="0.25">
      <c r="A394" s="85">
        <v>393</v>
      </c>
      <c r="B394" s="86">
        <v>44694.551965779319</v>
      </c>
      <c r="C394" s="87" t="s">
        <v>21</v>
      </c>
      <c r="D394" s="101">
        <v>35813.892616498677</v>
      </c>
      <c r="E394" s="89">
        <v>16354.243780769601</v>
      </c>
      <c r="F394" s="90">
        <v>-330319.37047241267</v>
      </c>
      <c r="G394" s="106">
        <v>32894.583229209253</v>
      </c>
      <c r="H394" s="107">
        <v>14817</v>
      </c>
      <c r="I394" s="108">
        <v>-351248.64952887269</v>
      </c>
      <c r="J394" s="94">
        <f t="shared" si="12"/>
        <v>21188</v>
      </c>
      <c r="K394" s="95">
        <v>26812</v>
      </c>
      <c r="L394" s="94">
        <f t="shared" si="13"/>
        <v>5624</v>
      </c>
      <c r="M394" s="96">
        <v>1980</v>
      </c>
      <c r="N394" s="97" t="b">
        <v>1</v>
      </c>
      <c r="O394" s="98">
        <v>-82</v>
      </c>
      <c r="P394" s="109" t="b">
        <f>ABS($L394)-$M394&lt;0</f>
        <v>0</v>
      </c>
    </row>
    <row r="395" spans="1:16" x14ac:dyDescent="0.25">
      <c r="A395" s="70">
        <v>394</v>
      </c>
      <c r="B395" s="71">
        <v>44694.551965779319</v>
      </c>
      <c r="C395" s="72" t="s">
        <v>20</v>
      </c>
      <c r="D395" s="100">
        <v>35813.892616498677</v>
      </c>
      <c r="E395" s="74">
        <v>16354.243780769601</v>
      </c>
      <c r="F395" s="75">
        <v>-330319.37047241267</v>
      </c>
      <c r="G395" s="102">
        <v>30256.334571685118</v>
      </c>
      <c r="H395" s="103">
        <v>15683</v>
      </c>
      <c r="I395" s="104">
        <v>-329141.41202189378</v>
      </c>
      <c r="J395" s="79">
        <f t="shared" si="12"/>
        <v>5721</v>
      </c>
      <c r="K395" s="80">
        <v>6562</v>
      </c>
      <c r="L395" s="79">
        <f t="shared" si="13"/>
        <v>841</v>
      </c>
      <c r="M395" s="81">
        <v>585</v>
      </c>
      <c r="N395" s="82" t="b">
        <v>1</v>
      </c>
      <c r="O395" s="83">
        <v>-60</v>
      </c>
      <c r="P395" s="105" t="b">
        <f>ABS($L395)-$M395&lt;0</f>
        <v>0</v>
      </c>
    </row>
    <row r="396" spans="1:16" x14ac:dyDescent="0.25">
      <c r="A396" s="85">
        <v>395</v>
      </c>
      <c r="B396" s="86">
        <v>44694.551965779319</v>
      </c>
      <c r="C396" s="87" t="s">
        <v>16</v>
      </c>
      <c r="D396" s="101">
        <v>35813.892616498677</v>
      </c>
      <c r="E396" s="89">
        <v>16354.243780769601</v>
      </c>
      <c r="F396" s="90">
        <v>-330319.37047241267</v>
      </c>
      <c r="G396" s="106">
        <v>29805.999043266896</v>
      </c>
      <c r="H396" s="107">
        <v>11187</v>
      </c>
      <c r="I396" s="108">
        <v>-330864.9970057765</v>
      </c>
      <c r="J396" s="94">
        <f t="shared" si="12"/>
        <v>7943</v>
      </c>
      <c r="K396" s="95">
        <v>0</v>
      </c>
      <c r="L396" s="94">
        <f t="shared" si="13"/>
        <v>0</v>
      </c>
      <c r="M396" s="96">
        <v>0</v>
      </c>
      <c r="N396" s="97" t="b">
        <v>0</v>
      </c>
      <c r="O396" s="98">
        <v>-89</v>
      </c>
      <c r="P396" s="109" t="b">
        <f>ABS($L396)-$M396&lt;0</f>
        <v>0</v>
      </c>
    </row>
    <row r="397" spans="1:16" x14ac:dyDescent="0.25">
      <c r="A397" s="70">
        <v>396</v>
      </c>
      <c r="B397" s="71">
        <v>44694.551965779319</v>
      </c>
      <c r="C397" s="72" t="s">
        <v>18</v>
      </c>
      <c r="D397" s="100">
        <v>35813.892616498677</v>
      </c>
      <c r="E397" s="74">
        <v>16354.243780769601</v>
      </c>
      <c r="F397" s="75">
        <v>-330319.37047241267</v>
      </c>
      <c r="G397" s="102">
        <v>61149.891241886027</v>
      </c>
      <c r="H397" s="103">
        <v>14817</v>
      </c>
      <c r="I397" s="104">
        <v>-325464.20177916501</v>
      </c>
      <c r="J397" s="79">
        <f t="shared" si="12"/>
        <v>25843</v>
      </c>
      <c r="K397" s="80">
        <v>27125</v>
      </c>
      <c r="L397" s="79">
        <f t="shared" si="13"/>
        <v>1282</v>
      </c>
      <c r="M397" s="81">
        <v>675</v>
      </c>
      <c r="N397" s="82" t="b">
        <v>1</v>
      </c>
      <c r="O397" s="83">
        <v>-78</v>
      </c>
      <c r="P397" s="105" t="b">
        <f>ABS($L397)-$M397&lt;0</f>
        <v>0</v>
      </c>
    </row>
    <row r="398" spans="1:16" x14ac:dyDescent="0.25">
      <c r="A398" s="85">
        <v>397</v>
      </c>
      <c r="B398" s="86">
        <v>44694.551965779319</v>
      </c>
      <c r="C398" s="87" t="s">
        <v>21</v>
      </c>
      <c r="D398" s="101">
        <v>35813.892616498677</v>
      </c>
      <c r="E398" s="89">
        <v>16354.243780769601</v>
      </c>
      <c r="F398" s="90">
        <v>-330319.37047241267</v>
      </c>
      <c r="G398" s="106">
        <v>32894.583229209253</v>
      </c>
      <c r="H398" s="107">
        <v>14817</v>
      </c>
      <c r="I398" s="108">
        <v>-351248.64952887269</v>
      </c>
      <c r="J398" s="94">
        <f t="shared" si="12"/>
        <v>21188</v>
      </c>
      <c r="K398" s="95">
        <v>25937</v>
      </c>
      <c r="L398" s="94">
        <f t="shared" si="13"/>
        <v>4749</v>
      </c>
      <c r="M398" s="96">
        <v>1965</v>
      </c>
      <c r="N398" s="97" t="b">
        <v>1</v>
      </c>
      <c r="O398" s="98">
        <v>-82</v>
      </c>
      <c r="P398" s="109" t="b">
        <f>ABS($L398)-$M398&lt;0</f>
        <v>0</v>
      </c>
    </row>
    <row r="399" spans="1:16" x14ac:dyDescent="0.25">
      <c r="A399" s="70">
        <v>398</v>
      </c>
      <c r="B399" s="71">
        <v>44694.551965779319</v>
      </c>
      <c r="C399" s="72" t="s">
        <v>20</v>
      </c>
      <c r="D399" s="100">
        <v>35813.892616498677</v>
      </c>
      <c r="E399" s="74">
        <v>16354.243780769601</v>
      </c>
      <c r="F399" s="75">
        <v>-330319.37047241267</v>
      </c>
      <c r="G399" s="102">
        <v>30256.334571685118</v>
      </c>
      <c r="H399" s="103">
        <v>15683</v>
      </c>
      <c r="I399" s="104">
        <v>-329141.41202189378</v>
      </c>
      <c r="J399" s="79">
        <f t="shared" si="12"/>
        <v>5721</v>
      </c>
      <c r="K399" s="80">
        <v>7000</v>
      </c>
      <c r="L399" s="79">
        <f t="shared" si="13"/>
        <v>1279</v>
      </c>
      <c r="M399" s="81">
        <v>720</v>
      </c>
      <c r="N399" s="82" t="b">
        <v>1</v>
      </c>
      <c r="O399" s="83">
        <v>-60</v>
      </c>
      <c r="P399" s="105" t="b">
        <f>ABS($L399)-$M399&lt;0</f>
        <v>0</v>
      </c>
    </row>
    <row r="400" spans="1:16" x14ac:dyDescent="0.25">
      <c r="A400" s="85">
        <v>399</v>
      </c>
      <c r="B400" s="86">
        <v>44694.551965779319</v>
      </c>
      <c r="C400" s="87" t="s">
        <v>16</v>
      </c>
      <c r="D400" s="101">
        <v>35813.892616498677</v>
      </c>
      <c r="E400" s="89">
        <v>16354.243780769601</v>
      </c>
      <c r="F400" s="90">
        <v>-330319.37047241267</v>
      </c>
      <c r="G400" s="106">
        <v>29805.999043266896</v>
      </c>
      <c r="H400" s="107">
        <v>11187</v>
      </c>
      <c r="I400" s="108">
        <v>-330864.9970057765</v>
      </c>
      <c r="J400" s="94">
        <f t="shared" si="12"/>
        <v>7943</v>
      </c>
      <c r="K400" s="95">
        <v>0</v>
      </c>
      <c r="L400" s="94">
        <f t="shared" si="13"/>
        <v>0</v>
      </c>
      <c r="M400" s="96">
        <v>0</v>
      </c>
      <c r="N400" s="97" t="b">
        <v>0</v>
      </c>
      <c r="O400" s="98">
        <v>-89</v>
      </c>
      <c r="P400" s="109" t="b">
        <f>ABS($L400)-$M400&lt;0</f>
        <v>0</v>
      </c>
    </row>
    <row r="401" spans="1:16" x14ac:dyDescent="0.25">
      <c r="A401" s="70">
        <v>400</v>
      </c>
      <c r="B401" s="71">
        <v>44694.551965779319</v>
      </c>
      <c r="C401" s="72" t="s">
        <v>18</v>
      </c>
      <c r="D401" s="100">
        <v>35813.892616498677</v>
      </c>
      <c r="E401" s="74">
        <v>16354.243780769601</v>
      </c>
      <c r="F401" s="75">
        <v>-330319.37047241267</v>
      </c>
      <c r="G401" s="102">
        <v>61149.891241886027</v>
      </c>
      <c r="H401" s="103">
        <v>14817</v>
      </c>
      <c r="I401" s="104">
        <v>-325464.20177916501</v>
      </c>
      <c r="J401" s="79">
        <f t="shared" si="12"/>
        <v>25843</v>
      </c>
      <c r="K401" s="80">
        <v>26500</v>
      </c>
      <c r="L401" s="79">
        <f t="shared" si="13"/>
        <v>657</v>
      </c>
      <c r="M401" s="81">
        <v>735</v>
      </c>
      <c r="N401" s="82" t="b">
        <v>1</v>
      </c>
      <c r="O401" s="83">
        <v>-78</v>
      </c>
      <c r="P401" s="105" t="b">
        <f>ABS($L401)-$M401&lt;0</f>
        <v>1</v>
      </c>
    </row>
    <row r="402" spans="1:16" x14ac:dyDescent="0.25">
      <c r="A402" s="85">
        <v>401</v>
      </c>
      <c r="B402" s="86">
        <v>44694.551965779319</v>
      </c>
      <c r="C402" s="87" t="s">
        <v>21</v>
      </c>
      <c r="D402" s="101">
        <v>35813.892616498677</v>
      </c>
      <c r="E402" s="89">
        <v>16354.243780769601</v>
      </c>
      <c r="F402" s="90">
        <v>-330319.37047241267</v>
      </c>
      <c r="G402" s="106">
        <v>32894.583229209253</v>
      </c>
      <c r="H402" s="107">
        <v>14817</v>
      </c>
      <c r="I402" s="108">
        <v>-351248.64952887269</v>
      </c>
      <c r="J402" s="94">
        <f t="shared" si="12"/>
        <v>21188</v>
      </c>
      <c r="K402" s="95">
        <v>25937</v>
      </c>
      <c r="L402" s="94">
        <f t="shared" si="13"/>
        <v>4749</v>
      </c>
      <c r="M402" s="96">
        <v>2265</v>
      </c>
      <c r="N402" s="97" t="b">
        <v>1</v>
      </c>
      <c r="O402" s="98">
        <v>-82</v>
      </c>
      <c r="P402" s="109" t="b">
        <f>ABS($L402)-$M402&lt;0</f>
        <v>0</v>
      </c>
    </row>
    <row r="403" spans="1:16" x14ac:dyDescent="0.25">
      <c r="A403" s="70">
        <v>402</v>
      </c>
      <c r="B403" s="71">
        <v>44694.551965779319</v>
      </c>
      <c r="C403" s="72" t="s">
        <v>20</v>
      </c>
      <c r="D403" s="100">
        <v>35813.892616498677</v>
      </c>
      <c r="E403" s="74">
        <v>16354.243780769601</v>
      </c>
      <c r="F403" s="75">
        <v>-330319.37047241267</v>
      </c>
      <c r="G403" s="102">
        <v>30256.334571685118</v>
      </c>
      <c r="H403" s="103">
        <v>15683</v>
      </c>
      <c r="I403" s="104">
        <v>-329141.41202189378</v>
      </c>
      <c r="J403" s="79">
        <f t="shared" si="12"/>
        <v>5721</v>
      </c>
      <c r="K403" s="80">
        <v>7187</v>
      </c>
      <c r="L403" s="79">
        <f t="shared" si="13"/>
        <v>1466</v>
      </c>
      <c r="M403" s="81">
        <v>615</v>
      </c>
      <c r="N403" s="82" t="b">
        <v>1</v>
      </c>
      <c r="O403" s="83">
        <v>-60</v>
      </c>
      <c r="P403" s="105" t="b">
        <f>ABS($L403)-$M403&lt;0</f>
        <v>0</v>
      </c>
    </row>
    <row r="404" spans="1:16" x14ac:dyDescent="0.25">
      <c r="A404" s="85">
        <v>403</v>
      </c>
      <c r="B404" s="86">
        <v>44694.551965779319</v>
      </c>
      <c r="C404" s="87" t="s">
        <v>16</v>
      </c>
      <c r="D404" s="101">
        <v>35813.892616498677</v>
      </c>
      <c r="E404" s="89">
        <v>16354.243780769601</v>
      </c>
      <c r="F404" s="90">
        <v>-330319.37047241267</v>
      </c>
      <c r="G404" s="106">
        <v>29805.999043266896</v>
      </c>
      <c r="H404" s="107">
        <v>11187</v>
      </c>
      <c r="I404" s="108">
        <v>-330864.9970057765</v>
      </c>
      <c r="J404" s="94">
        <f t="shared" si="12"/>
        <v>7943</v>
      </c>
      <c r="K404" s="95">
        <v>0</v>
      </c>
      <c r="L404" s="94">
        <f t="shared" si="13"/>
        <v>0</v>
      </c>
      <c r="M404" s="96">
        <v>0</v>
      </c>
      <c r="N404" s="97" t="b">
        <v>0</v>
      </c>
      <c r="O404" s="98">
        <v>-89</v>
      </c>
      <c r="P404" s="109" t="b">
        <f>ABS($L404)-$M404&lt;0</f>
        <v>0</v>
      </c>
    </row>
    <row r="405" spans="1:16" x14ac:dyDescent="0.25">
      <c r="A405" s="70">
        <v>404</v>
      </c>
      <c r="B405" s="71">
        <v>44694.551965779319</v>
      </c>
      <c r="C405" s="72" t="s">
        <v>18</v>
      </c>
      <c r="D405" s="100">
        <v>35813.892616498677</v>
      </c>
      <c r="E405" s="74">
        <v>16354.243780769601</v>
      </c>
      <c r="F405" s="75">
        <v>-330319.37047241267</v>
      </c>
      <c r="G405" s="102">
        <v>61149.891241886027</v>
      </c>
      <c r="H405" s="103">
        <v>14817</v>
      </c>
      <c r="I405" s="104">
        <v>-325464.20177916501</v>
      </c>
      <c r="J405" s="79">
        <f t="shared" si="12"/>
        <v>25843</v>
      </c>
      <c r="K405" s="80">
        <v>26500</v>
      </c>
      <c r="L405" s="79">
        <f t="shared" si="13"/>
        <v>657</v>
      </c>
      <c r="M405" s="81">
        <v>615</v>
      </c>
      <c r="N405" s="82" t="b">
        <v>1</v>
      </c>
      <c r="O405" s="83">
        <v>-78</v>
      </c>
      <c r="P405" s="105" t="b">
        <f>ABS($L405)-$M405&lt;0</f>
        <v>0</v>
      </c>
    </row>
    <row r="406" spans="1:16" x14ac:dyDescent="0.25">
      <c r="A406" s="85">
        <v>405</v>
      </c>
      <c r="B406" s="86">
        <v>44694.551965779319</v>
      </c>
      <c r="C406" s="87" t="s">
        <v>21</v>
      </c>
      <c r="D406" s="101">
        <v>35813.892616498677</v>
      </c>
      <c r="E406" s="89">
        <v>16354.243780769601</v>
      </c>
      <c r="F406" s="90">
        <v>-330319.37047241267</v>
      </c>
      <c r="G406" s="106">
        <v>32894.583229209253</v>
      </c>
      <c r="H406" s="107">
        <v>14817</v>
      </c>
      <c r="I406" s="108">
        <v>-351248.64952887269</v>
      </c>
      <c r="J406" s="94">
        <f t="shared" si="12"/>
        <v>21188</v>
      </c>
      <c r="K406" s="95">
        <v>25625</v>
      </c>
      <c r="L406" s="94">
        <f t="shared" si="13"/>
        <v>4437</v>
      </c>
      <c r="M406" s="96">
        <v>1275</v>
      </c>
      <c r="N406" s="97" t="b">
        <v>1</v>
      </c>
      <c r="O406" s="98">
        <v>-82</v>
      </c>
      <c r="P406" s="109" t="b">
        <f>ABS($L406)-$M406&lt;0</f>
        <v>0</v>
      </c>
    </row>
    <row r="407" spans="1:16" x14ac:dyDescent="0.25">
      <c r="A407" s="70">
        <v>406</v>
      </c>
      <c r="B407" s="71">
        <v>44694.551965779319</v>
      </c>
      <c r="C407" s="72" t="s">
        <v>20</v>
      </c>
      <c r="D407" s="100">
        <v>35813.892616498677</v>
      </c>
      <c r="E407" s="74">
        <v>16354.243780769601</v>
      </c>
      <c r="F407" s="75">
        <v>-330319.37047241267</v>
      </c>
      <c r="G407" s="102">
        <v>30256.334571685118</v>
      </c>
      <c r="H407" s="103">
        <v>15683</v>
      </c>
      <c r="I407" s="104">
        <v>-329141.41202189378</v>
      </c>
      <c r="J407" s="79">
        <f t="shared" si="12"/>
        <v>5721</v>
      </c>
      <c r="K407" s="80">
        <v>8375</v>
      </c>
      <c r="L407" s="79">
        <f t="shared" si="13"/>
        <v>2654</v>
      </c>
      <c r="M407" s="81">
        <v>540</v>
      </c>
      <c r="N407" s="82" t="b">
        <v>1</v>
      </c>
      <c r="O407" s="83">
        <v>-60</v>
      </c>
      <c r="P407" s="105" t="b">
        <f>ABS($L407)-$M407&lt;0</f>
        <v>0</v>
      </c>
    </row>
    <row r="408" spans="1:16" x14ac:dyDescent="0.25">
      <c r="A408" s="85">
        <v>407</v>
      </c>
      <c r="B408" s="86">
        <v>44694.551965779319</v>
      </c>
      <c r="C408" s="87" t="s">
        <v>16</v>
      </c>
      <c r="D408" s="101">
        <v>35813.892616498677</v>
      </c>
      <c r="E408" s="89">
        <v>16354.243780769601</v>
      </c>
      <c r="F408" s="90">
        <v>-330319.37047241267</v>
      </c>
      <c r="G408" s="106">
        <v>29805.999043266896</v>
      </c>
      <c r="H408" s="107">
        <v>11187</v>
      </c>
      <c r="I408" s="108">
        <v>-330864.9970057765</v>
      </c>
      <c r="J408" s="94">
        <f t="shared" si="12"/>
        <v>7943</v>
      </c>
      <c r="K408" s="95">
        <v>0</v>
      </c>
      <c r="L408" s="94">
        <f t="shared" si="13"/>
        <v>0</v>
      </c>
      <c r="M408" s="96">
        <v>0</v>
      </c>
      <c r="N408" s="97" t="b">
        <v>0</v>
      </c>
      <c r="O408" s="98">
        <v>-89</v>
      </c>
      <c r="P408" s="109" t="b">
        <f>ABS($L408)-$M408&lt;0</f>
        <v>0</v>
      </c>
    </row>
    <row r="409" spans="1:16" x14ac:dyDescent="0.25">
      <c r="A409" s="70">
        <v>408</v>
      </c>
      <c r="B409" s="71">
        <v>44694.551965779319</v>
      </c>
      <c r="C409" s="72" t="s">
        <v>18</v>
      </c>
      <c r="D409" s="100">
        <v>35813.892616498677</v>
      </c>
      <c r="E409" s="74">
        <v>16354.243780769601</v>
      </c>
      <c r="F409" s="75">
        <v>-330319.37047241267</v>
      </c>
      <c r="G409" s="102">
        <v>61149.891241886027</v>
      </c>
      <c r="H409" s="103">
        <v>14817</v>
      </c>
      <c r="I409" s="104">
        <v>-325464.20177916501</v>
      </c>
      <c r="J409" s="79">
        <f t="shared" si="12"/>
        <v>25843</v>
      </c>
      <c r="K409" s="80">
        <v>25750</v>
      </c>
      <c r="L409" s="79">
        <f t="shared" si="13"/>
        <v>-93</v>
      </c>
      <c r="M409" s="81">
        <v>630</v>
      </c>
      <c r="N409" s="82" t="b">
        <v>1</v>
      </c>
      <c r="O409" s="83">
        <v>-78</v>
      </c>
      <c r="P409" s="105" t="b">
        <f>ABS($L409)-$M409&lt;0</f>
        <v>1</v>
      </c>
    </row>
    <row r="410" spans="1:16" x14ac:dyDescent="0.25">
      <c r="A410" s="85">
        <v>409</v>
      </c>
      <c r="B410" s="86">
        <v>44694.551965779319</v>
      </c>
      <c r="C410" s="87" t="s">
        <v>21</v>
      </c>
      <c r="D410" s="101">
        <v>35813.892616498677</v>
      </c>
      <c r="E410" s="89">
        <v>16354.243780769601</v>
      </c>
      <c r="F410" s="90">
        <v>-330319.37047241267</v>
      </c>
      <c r="G410" s="106">
        <v>32894.583229209253</v>
      </c>
      <c r="H410" s="107">
        <v>14817</v>
      </c>
      <c r="I410" s="108">
        <v>-351248.64952887269</v>
      </c>
      <c r="J410" s="94">
        <f t="shared" si="12"/>
        <v>21188</v>
      </c>
      <c r="K410" s="95">
        <v>23812</v>
      </c>
      <c r="L410" s="94">
        <f t="shared" si="13"/>
        <v>2624</v>
      </c>
      <c r="M410" s="96">
        <v>690</v>
      </c>
      <c r="N410" s="97" t="b">
        <v>1</v>
      </c>
      <c r="O410" s="98">
        <v>-82</v>
      </c>
      <c r="P410" s="109" t="b">
        <f>ABS($L410)-$M410&lt;0</f>
        <v>0</v>
      </c>
    </row>
    <row r="411" spans="1:16" x14ac:dyDescent="0.25">
      <c r="A411" s="70">
        <v>410</v>
      </c>
      <c r="B411" s="71">
        <v>44694.551965779319</v>
      </c>
      <c r="C411" s="72" t="s">
        <v>20</v>
      </c>
      <c r="D411" s="100">
        <v>35813.892616498677</v>
      </c>
      <c r="E411" s="74">
        <v>16354.243780769601</v>
      </c>
      <c r="F411" s="75">
        <v>-330319.37047241267</v>
      </c>
      <c r="G411" s="102">
        <v>30256.334571685118</v>
      </c>
      <c r="H411" s="103">
        <v>15683</v>
      </c>
      <c r="I411" s="104">
        <v>-329141.41202189378</v>
      </c>
      <c r="J411" s="79">
        <f t="shared" si="12"/>
        <v>5721</v>
      </c>
      <c r="K411" s="80">
        <v>8375</v>
      </c>
      <c r="L411" s="79">
        <f t="shared" si="13"/>
        <v>2654</v>
      </c>
      <c r="M411" s="81">
        <v>570</v>
      </c>
      <c r="N411" s="82" t="b">
        <v>1</v>
      </c>
      <c r="O411" s="83">
        <v>-60</v>
      </c>
      <c r="P411" s="105" t="b">
        <f>ABS($L411)-$M411&lt;0</f>
        <v>0</v>
      </c>
    </row>
    <row r="412" spans="1:16" x14ac:dyDescent="0.25">
      <c r="A412" s="85">
        <v>411</v>
      </c>
      <c r="B412" s="86">
        <v>44694.55275787037</v>
      </c>
      <c r="C412" s="87" t="s">
        <v>16</v>
      </c>
      <c r="D412" s="101">
        <v>31547.281950996639</v>
      </c>
      <c r="E412" s="89">
        <v>16564.857042950378</v>
      </c>
      <c r="F412" s="90">
        <v>-334156.18849841977</v>
      </c>
      <c r="G412" s="106">
        <v>29805.999043266896</v>
      </c>
      <c r="H412" s="107">
        <v>11187</v>
      </c>
      <c r="I412" s="108">
        <v>-330864.9970057765</v>
      </c>
      <c r="J412" s="94">
        <f t="shared" si="12"/>
        <v>6541</v>
      </c>
      <c r="K412" s="95">
        <v>0</v>
      </c>
      <c r="L412" s="94">
        <f t="shared" si="13"/>
        <v>0</v>
      </c>
      <c r="M412" s="96">
        <v>0</v>
      </c>
      <c r="N412" s="97" t="b">
        <v>0</v>
      </c>
      <c r="O412" s="98">
        <v>-80</v>
      </c>
      <c r="P412" s="109" t="b">
        <f>ABS($L412)-$M412&lt;0</f>
        <v>0</v>
      </c>
    </row>
    <row r="413" spans="1:16" x14ac:dyDescent="0.25">
      <c r="A413" s="70">
        <v>412</v>
      </c>
      <c r="B413" s="71">
        <v>44694.55275787037</v>
      </c>
      <c r="C413" s="72" t="s">
        <v>21</v>
      </c>
      <c r="D413" s="100">
        <v>31547.281950996639</v>
      </c>
      <c r="E413" s="74">
        <v>16564.857042950378</v>
      </c>
      <c r="F413" s="75">
        <v>-334156.18849841977</v>
      </c>
      <c r="G413" s="102">
        <v>32894.583229209253</v>
      </c>
      <c r="H413" s="103">
        <v>14817</v>
      </c>
      <c r="I413" s="104">
        <v>-351248.64952887269</v>
      </c>
      <c r="J413" s="79">
        <f t="shared" si="12"/>
        <v>17234</v>
      </c>
      <c r="K413" s="80">
        <v>17250</v>
      </c>
      <c r="L413" s="79">
        <f t="shared" si="13"/>
        <v>16</v>
      </c>
      <c r="M413" s="81">
        <v>780</v>
      </c>
      <c r="N413" s="82" t="b">
        <v>1</v>
      </c>
      <c r="O413" s="83">
        <v>-69</v>
      </c>
      <c r="P413" s="105" t="b">
        <f>ABS($L413)-$M413&lt;0</f>
        <v>1</v>
      </c>
    </row>
    <row r="414" spans="1:16" x14ac:dyDescent="0.25">
      <c r="A414" s="85">
        <v>413</v>
      </c>
      <c r="B414" s="86">
        <v>44694.55275787037</v>
      </c>
      <c r="C414" s="87" t="s">
        <v>20</v>
      </c>
      <c r="D414" s="101">
        <v>31547.281950996639</v>
      </c>
      <c r="E414" s="89">
        <v>16564.857042950378</v>
      </c>
      <c r="F414" s="90">
        <v>-334156.18849841977</v>
      </c>
      <c r="G414" s="106">
        <v>30256.334571685118</v>
      </c>
      <c r="H414" s="107">
        <v>15683</v>
      </c>
      <c r="I414" s="108">
        <v>-329141.41202189378</v>
      </c>
      <c r="J414" s="94">
        <f t="shared" si="12"/>
        <v>5253</v>
      </c>
      <c r="K414" s="95">
        <v>5687</v>
      </c>
      <c r="L414" s="94">
        <f t="shared" si="13"/>
        <v>434</v>
      </c>
      <c r="M414" s="96">
        <v>555</v>
      </c>
      <c r="N414" s="97" t="b">
        <v>1</v>
      </c>
      <c r="O414" s="98">
        <v>-57</v>
      </c>
      <c r="P414" s="109" t="b">
        <f>ABS($L414)-$M414&lt;0</f>
        <v>1</v>
      </c>
    </row>
    <row r="415" spans="1:16" x14ac:dyDescent="0.25">
      <c r="A415" s="70">
        <v>414</v>
      </c>
      <c r="B415" s="71">
        <v>44694.55275787037</v>
      </c>
      <c r="C415" s="72" t="s">
        <v>16</v>
      </c>
      <c r="D415" s="100">
        <v>31547.281950996639</v>
      </c>
      <c r="E415" s="74">
        <v>16564.857042950378</v>
      </c>
      <c r="F415" s="75">
        <v>-334156.18849841977</v>
      </c>
      <c r="G415" s="102">
        <v>29805.999043266896</v>
      </c>
      <c r="H415" s="103">
        <v>11187</v>
      </c>
      <c r="I415" s="104">
        <v>-330864.9970057765</v>
      </c>
      <c r="J415" s="79">
        <f t="shared" si="12"/>
        <v>6541</v>
      </c>
      <c r="K415" s="80">
        <v>8375</v>
      </c>
      <c r="L415" s="79">
        <f t="shared" si="13"/>
        <v>1834</v>
      </c>
      <c r="M415" s="81">
        <v>435</v>
      </c>
      <c r="N415" s="82" t="b">
        <v>1</v>
      </c>
      <c r="O415" s="83">
        <v>-80</v>
      </c>
      <c r="P415" s="105" t="b">
        <f>ABS($L415)-$M415&lt;0</f>
        <v>0</v>
      </c>
    </row>
    <row r="416" spans="1:16" x14ac:dyDescent="0.25">
      <c r="A416" s="85">
        <v>415</v>
      </c>
      <c r="B416" s="86">
        <v>44694.55275787037</v>
      </c>
      <c r="C416" s="87" t="s">
        <v>21</v>
      </c>
      <c r="D416" s="101">
        <v>31547.281950996639</v>
      </c>
      <c r="E416" s="89">
        <v>16564.857042950378</v>
      </c>
      <c r="F416" s="90">
        <v>-334156.18849841977</v>
      </c>
      <c r="G416" s="106">
        <v>32894.583229209253</v>
      </c>
      <c r="H416" s="107">
        <v>14817</v>
      </c>
      <c r="I416" s="108">
        <v>-351248.64952887269</v>
      </c>
      <c r="J416" s="94">
        <f t="shared" si="12"/>
        <v>17234</v>
      </c>
      <c r="K416" s="95">
        <v>16750</v>
      </c>
      <c r="L416" s="94">
        <f t="shared" si="13"/>
        <v>-484</v>
      </c>
      <c r="M416" s="96">
        <v>690</v>
      </c>
      <c r="N416" s="97" t="b">
        <v>1</v>
      </c>
      <c r="O416" s="98">
        <v>-69</v>
      </c>
      <c r="P416" s="109" t="b">
        <f>ABS($L416)-$M416&lt;0</f>
        <v>1</v>
      </c>
    </row>
    <row r="417" spans="1:16" x14ac:dyDescent="0.25">
      <c r="A417" s="70">
        <v>416</v>
      </c>
      <c r="B417" s="71">
        <v>44694.55275787037</v>
      </c>
      <c r="C417" s="72" t="s">
        <v>20</v>
      </c>
      <c r="D417" s="100">
        <v>31547.281950996639</v>
      </c>
      <c r="E417" s="74">
        <v>16564.857042950378</v>
      </c>
      <c r="F417" s="75">
        <v>-334156.18849841977</v>
      </c>
      <c r="G417" s="102">
        <v>30256.334571685118</v>
      </c>
      <c r="H417" s="103">
        <v>15683</v>
      </c>
      <c r="I417" s="104">
        <v>-329141.41202189378</v>
      </c>
      <c r="J417" s="79">
        <f t="shared" si="12"/>
        <v>5253</v>
      </c>
      <c r="K417" s="80">
        <v>4625</v>
      </c>
      <c r="L417" s="79">
        <f t="shared" si="13"/>
        <v>-628</v>
      </c>
      <c r="M417" s="81">
        <v>495</v>
      </c>
      <c r="N417" s="82" t="b">
        <v>1</v>
      </c>
      <c r="O417" s="83">
        <v>-57</v>
      </c>
      <c r="P417" s="105" t="b">
        <f>ABS($L417)-$M417&lt;0</f>
        <v>0</v>
      </c>
    </row>
    <row r="418" spans="1:16" x14ac:dyDescent="0.25">
      <c r="A418" s="85">
        <v>417</v>
      </c>
      <c r="B418" s="86">
        <v>44694.55275787037</v>
      </c>
      <c r="C418" s="87" t="s">
        <v>16</v>
      </c>
      <c r="D418" s="101">
        <v>31547.281950996639</v>
      </c>
      <c r="E418" s="89">
        <v>16564.857042950378</v>
      </c>
      <c r="F418" s="90">
        <v>-334156.18849841977</v>
      </c>
      <c r="G418" s="106">
        <v>29805.999043266896</v>
      </c>
      <c r="H418" s="107">
        <v>11187</v>
      </c>
      <c r="I418" s="108">
        <v>-330864.9970057765</v>
      </c>
      <c r="J418" s="94">
        <f t="shared" si="12"/>
        <v>6541</v>
      </c>
      <c r="K418" s="95">
        <v>7500</v>
      </c>
      <c r="L418" s="94">
        <f t="shared" si="13"/>
        <v>959</v>
      </c>
      <c r="M418" s="96">
        <v>390</v>
      </c>
      <c r="N418" s="97" t="b">
        <v>1</v>
      </c>
      <c r="O418" s="98">
        <v>-80</v>
      </c>
      <c r="P418" s="109" t="b">
        <f>ABS($L418)-$M418&lt;0</f>
        <v>0</v>
      </c>
    </row>
    <row r="419" spans="1:16" x14ac:dyDescent="0.25">
      <c r="A419" s="70">
        <v>418</v>
      </c>
      <c r="B419" s="71">
        <v>44694.55275787037</v>
      </c>
      <c r="C419" s="72" t="s">
        <v>21</v>
      </c>
      <c r="D419" s="100">
        <v>31547.281950996639</v>
      </c>
      <c r="E419" s="74">
        <v>16564.857042950378</v>
      </c>
      <c r="F419" s="75">
        <v>-334156.18849841977</v>
      </c>
      <c r="G419" s="102">
        <v>32894.583229209253</v>
      </c>
      <c r="H419" s="103">
        <v>14817</v>
      </c>
      <c r="I419" s="104">
        <v>-351248.64952887269</v>
      </c>
      <c r="J419" s="79">
        <f t="shared" si="12"/>
        <v>17234</v>
      </c>
      <c r="K419" s="80">
        <v>17062</v>
      </c>
      <c r="L419" s="79">
        <f t="shared" si="13"/>
        <v>-172</v>
      </c>
      <c r="M419" s="81">
        <v>705</v>
      </c>
      <c r="N419" s="82" t="b">
        <v>1</v>
      </c>
      <c r="O419" s="83">
        <v>-69</v>
      </c>
      <c r="P419" s="105" t="b">
        <f>ABS($L419)-$M419&lt;0</f>
        <v>1</v>
      </c>
    </row>
    <row r="420" spans="1:16" x14ac:dyDescent="0.25">
      <c r="A420" s="85">
        <v>419</v>
      </c>
      <c r="B420" s="86">
        <v>44694.55275787037</v>
      </c>
      <c r="C420" s="87" t="s">
        <v>20</v>
      </c>
      <c r="D420" s="101">
        <v>31547.281950996639</v>
      </c>
      <c r="E420" s="89">
        <v>16564.857042950378</v>
      </c>
      <c r="F420" s="90">
        <v>-334156.18849841977</v>
      </c>
      <c r="G420" s="106">
        <v>30256.334571685118</v>
      </c>
      <c r="H420" s="107">
        <v>15683</v>
      </c>
      <c r="I420" s="108">
        <v>-329141.41202189378</v>
      </c>
      <c r="J420" s="94">
        <f t="shared" si="12"/>
        <v>5253</v>
      </c>
      <c r="K420" s="95">
        <v>4937</v>
      </c>
      <c r="L420" s="94">
        <f t="shared" si="13"/>
        <v>-316</v>
      </c>
      <c r="M420" s="96">
        <v>645</v>
      </c>
      <c r="N420" s="97" t="b">
        <v>1</v>
      </c>
      <c r="O420" s="98">
        <v>-57</v>
      </c>
      <c r="P420" s="109" t="b">
        <f>ABS($L420)-$M420&lt;0</f>
        <v>1</v>
      </c>
    </row>
    <row r="421" spans="1:16" x14ac:dyDescent="0.25">
      <c r="A421" s="70">
        <v>420</v>
      </c>
      <c r="B421" s="71">
        <v>44694.55275787037</v>
      </c>
      <c r="C421" s="72" t="s">
        <v>16</v>
      </c>
      <c r="D421" s="100">
        <v>31547.281950996639</v>
      </c>
      <c r="E421" s="74">
        <v>16564.857042950378</v>
      </c>
      <c r="F421" s="75">
        <v>-334156.18849841977</v>
      </c>
      <c r="G421" s="102">
        <v>29805.999043266896</v>
      </c>
      <c r="H421" s="103">
        <v>11187</v>
      </c>
      <c r="I421" s="104">
        <v>-330864.9970057765</v>
      </c>
      <c r="J421" s="79">
        <f t="shared" si="12"/>
        <v>6541</v>
      </c>
      <c r="K421" s="80">
        <v>8062</v>
      </c>
      <c r="L421" s="79">
        <f t="shared" si="13"/>
        <v>1521</v>
      </c>
      <c r="M421" s="81">
        <v>780</v>
      </c>
      <c r="N421" s="82" t="b">
        <v>1</v>
      </c>
      <c r="O421" s="83">
        <v>-80</v>
      </c>
      <c r="P421" s="105" t="b">
        <f>ABS($L421)-$M421&lt;0</f>
        <v>0</v>
      </c>
    </row>
    <row r="422" spans="1:16" x14ac:dyDescent="0.25">
      <c r="A422" s="85">
        <v>421</v>
      </c>
      <c r="B422" s="86">
        <v>44694.55275787037</v>
      </c>
      <c r="C422" s="87" t="s">
        <v>21</v>
      </c>
      <c r="D422" s="101">
        <v>31547.281950996639</v>
      </c>
      <c r="E422" s="89">
        <v>16564.857042950378</v>
      </c>
      <c r="F422" s="90">
        <v>-334156.18849841977</v>
      </c>
      <c r="G422" s="106">
        <v>32894.583229209253</v>
      </c>
      <c r="H422" s="107">
        <v>14817</v>
      </c>
      <c r="I422" s="108">
        <v>-351248.64952887269</v>
      </c>
      <c r="J422" s="94">
        <f t="shared" ref="J422:J485" si="14">ROUND(SQRT((G422-D422)^2+(H422-E422)^2+(I422-F422)^2),0)</f>
        <v>17234</v>
      </c>
      <c r="K422" s="95">
        <v>16625</v>
      </c>
      <c r="L422" s="94">
        <f t="shared" ref="L422:L485" si="15">ROUND(IF(N422,K422-J422,0),1)</f>
        <v>-609</v>
      </c>
      <c r="M422" s="96">
        <v>705</v>
      </c>
      <c r="N422" s="97" t="b">
        <v>1</v>
      </c>
      <c r="O422" s="98">
        <v>-69</v>
      </c>
      <c r="P422" s="109" t="b">
        <f>ABS($L422)-$M422&lt;0</f>
        <v>1</v>
      </c>
    </row>
    <row r="423" spans="1:16" x14ac:dyDescent="0.25">
      <c r="A423" s="70">
        <v>422</v>
      </c>
      <c r="B423" s="71">
        <v>44694.55275787037</v>
      </c>
      <c r="C423" s="72" t="s">
        <v>20</v>
      </c>
      <c r="D423" s="100">
        <v>31547.281950996639</v>
      </c>
      <c r="E423" s="74">
        <v>16564.857042950378</v>
      </c>
      <c r="F423" s="75">
        <v>-334156.18849841977</v>
      </c>
      <c r="G423" s="102">
        <v>30256.334571685118</v>
      </c>
      <c r="H423" s="103">
        <v>15683</v>
      </c>
      <c r="I423" s="104">
        <v>-329141.41202189378</v>
      </c>
      <c r="J423" s="79">
        <f t="shared" si="14"/>
        <v>5253</v>
      </c>
      <c r="K423" s="80">
        <v>5062</v>
      </c>
      <c r="L423" s="79">
        <f t="shared" si="15"/>
        <v>-191</v>
      </c>
      <c r="M423" s="81">
        <v>615</v>
      </c>
      <c r="N423" s="82" t="b">
        <v>1</v>
      </c>
      <c r="O423" s="83">
        <v>-57</v>
      </c>
      <c r="P423" s="105" t="b">
        <f>ABS($L423)-$M423&lt;0</f>
        <v>1</v>
      </c>
    </row>
    <row r="424" spans="1:16" x14ac:dyDescent="0.25">
      <c r="A424" s="85">
        <v>423</v>
      </c>
      <c r="B424" s="86">
        <v>44694.55275787037</v>
      </c>
      <c r="C424" s="87" t="s">
        <v>16</v>
      </c>
      <c r="D424" s="101">
        <v>31547.281950996639</v>
      </c>
      <c r="E424" s="89">
        <v>16564.857042950378</v>
      </c>
      <c r="F424" s="90">
        <v>-334156.18849841977</v>
      </c>
      <c r="G424" s="106">
        <v>29805.999043266896</v>
      </c>
      <c r="H424" s="107">
        <v>11187</v>
      </c>
      <c r="I424" s="108">
        <v>-330864.9970057765</v>
      </c>
      <c r="J424" s="94">
        <f t="shared" si="14"/>
        <v>6541</v>
      </c>
      <c r="K424" s="95">
        <v>9437</v>
      </c>
      <c r="L424" s="94">
        <f t="shared" si="15"/>
        <v>2896</v>
      </c>
      <c r="M424" s="96">
        <v>1425</v>
      </c>
      <c r="N424" s="97" t="b">
        <v>1</v>
      </c>
      <c r="O424" s="98">
        <v>-80</v>
      </c>
      <c r="P424" s="109" t="b">
        <f>ABS($L424)-$M424&lt;0</f>
        <v>0</v>
      </c>
    </row>
    <row r="425" spans="1:16" x14ac:dyDescent="0.25">
      <c r="A425" s="70">
        <v>424</v>
      </c>
      <c r="B425" s="71">
        <v>44694.55275787037</v>
      </c>
      <c r="C425" s="72" t="s">
        <v>21</v>
      </c>
      <c r="D425" s="100">
        <v>31547.281950996639</v>
      </c>
      <c r="E425" s="74">
        <v>16564.857042950378</v>
      </c>
      <c r="F425" s="75">
        <v>-334156.18849841977</v>
      </c>
      <c r="G425" s="102">
        <v>32894.583229209253</v>
      </c>
      <c r="H425" s="103">
        <v>14817</v>
      </c>
      <c r="I425" s="104">
        <v>-351248.64952887269</v>
      </c>
      <c r="J425" s="79">
        <f t="shared" si="14"/>
        <v>17234</v>
      </c>
      <c r="K425" s="80">
        <v>16625</v>
      </c>
      <c r="L425" s="79">
        <f t="shared" si="15"/>
        <v>-609</v>
      </c>
      <c r="M425" s="81">
        <v>750</v>
      </c>
      <c r="N425" s="82" t="b">
        <v>1</v>
      </c>
      <c r="O425" s="83">
        <v>-69</v>
      </c>
      <c r="P425" s="105" t="b">
        <f>ABS($L425)-$M425&lt;0</f>
        <v>1</v>
      </c>
    </row>
    <row r="426" spans="1:16" x14ac:dyDescent="0.25">
      <c r="A426" s="85">
        <v>425</v>
      </c>
      <c r="B426" s="86">
        <v>44694.55275787037</v>
      </c>
      <c r="C426" s="87" t="s">
        <v>20</v>
      </c>
      <c r="D426" s="101">
        <v>31547.281950996639</v>
      </c>
      <c r="E426" s="89">
        <v>16564.857042950378</v>
      </c>
      <c r="F426" s="90">
        <v>-334156.18849841977</v>
      </c>
      <c r="G426" s="106">
        <v>30256.334571685118</v>
      </c>
      <c r="H426" s="107">
        <v>15683</v>
      </c>
      <c r="I426" s="108">
        <v>-329141.41202189378</v>
      </c>
      <c r="J426" s="94">
        <f t="shared" si="14"/>
        <v>5253</v>
      </c>
      <c r="K426" s="95">
        <v>5500</v>
      </c>
      <c r="L426" s="94">
        <f t="shared" si="15"/>
        <v>247</v>
      </c>
      <c r="M426" s="96">
        <v>705</v>
      </c>
      <c r="N426" s="97" t="b">
        <v>1</v>
      </c>
      <c r="O426" s="98">
        <v>-57</v>
      </c>
      <c r="P426" s="109" t="b">
        <f>ABS($L426)-$M426&lt;0</f>
        <v>1</v>
      </c>
    </row>
    <row r="427" spans="1:16" x14ac:dyDescent="0.25">
      <c r="A427" s="70">
        <v>426</v>
      </c>
      <c r="B427" s="71">
        <v>44694.554685455245</v>
      </c>
      <c r="C427" s="72" t="s">
        <v>16</v>
      </c>
      <c r="D427" s="100">
        <v>31599.132384053533</v>
      </c>
      <c r="E427" s="74">
        <v>12760.571870066906</v>
      </c>
      <c r="F427" s="75">
        <v>-333886.2679094295</v>
      </c>
      <c r="G427" s="102">
        <v>29805.999043266896</v>
      </c>
      <c r="H427" s="103">
        <v>11187</v>
      </c>
      <c r="I427" s="104">
        <v>-330864.9970057765</v>
      </c>
      <c r="J427" s="79">
        <f t="shared" si="14"/>
        <v>3850</v>
      </c>
      <c r="K427" s="80">
        <v>4937</v>
      </c>
      <c r="L427" s="79">
        <f t="shared" si="15"/>
        <v>1087</v>
      </c>
      <c r="M427" s="81">
        <v>660</v>
      </c>
      <c r="N427" s="82" t="b">
        <v>1</v>
      </c>
      <c r="O427" s="83">
        <v>-56</v>
      </c>
      <c r="P427" s="105" t="b">
        <f>ABS($L427)-$M427&lt;0</f>
        <v>0</v>
      </c>
    </row>
    <row r="428" spans="1:16" x14ac:dyDescent="0.25">
      <c r="A428" s="85">
        <v>427</v>
      </c>
      <c r="B428" s="86">
        <v>44694.554685455245</v>
      </c>
      <c r="C428" s="87" t="s">
        <v>19</v>
      </c>
      <c r="D428" s="101">
        <v>31599.132384053533</v>
      </c>
      <c r="E428" s="89">
        <v>12760.571870066906</v>
      </c>
      <c r="F428" s="90">
        <v>-333886.2679094295</v>
      </c>
      <c r="G428" s="106">
        <v>66962.713641439259</v>
      </c>
      <c r="H428" s="107">
        <v>11187</v>
      </c>
      <c r="I428" s="108">
        <v>-324977.11831615516</v>
      </c>
      <c r="J428" s="94">
        <f t="shared" si="14"/>
        <v>36502</v>
      </c>
      <c r="K428" s="95">
        <v>0</v>
      </c>
      <c r="L428" s="94">
        <f t="shared" si="15"/>
        <v>0</v>
      </c>
      <c r="M428" s="96">
        <v>0</v>
      </c>
      <c r="N428" s="97" t="b">
        <v>0</v>
      </c>
      <c r="O428" s="98">
        <v>-93</v>
      </c>
      <c r="P428" s="109" t="b">
        <f>ABS($L428)-$M428&lt;0</f>
        <v>0</v>
      </c>
    </row>
    <row r="429" spans="1:16" x14ac:dyDescent="0.25">
      <c r="A429" s="70">
        <v>428</v>
      </c>
      <c r="B429" s="71">
        <v>44694.554685455245</v>
      </c>
      <c r="C429" s="72" t="s">
        <v>17</v>
      </c>
      <c r="D429" s="100">
        <v>31599.132384053533</v>
      </c>
      <c r="E429" s="74">
        <v>12760.571870066906</v>
      </c>
      <c r="F429" s="75">
        <v>-333886.2679094295</v>
      </c>
      <c r="G429" s="102">
        <v>32876.488350740532</v>
      </c>
      <c r="H429" s="103">
        <v>12372</v>
      </c>
      <c r="I429" s="104">
        <v>-351732.9374828916</v>
      </c>
      <c r="J429" s="79">
        <f t="shared" si="14"/>
        <v>17897</v>
      </c>
      <c r="K429" s="80">
        <v>17687</v>
      </c>
      <c r="L429" s="79">
        <f t="shared" si="15"/>
        <v>-210</v>
      </c>
      <c r="M429" s="81">
        <v>645</v>
      </c>
      <c r="N429" s="82" t="b">
        <v>1</v>
      </c>
      <c r="O429" s="83">
        <v>-62</v>
      </c>
      <c r="P429" s="105" t="b">
        <f>ABS($L429)-$M429&lt;0</f>
        <v>1</v>
      </c>
    </row>
    <row r="430" spans="1:16" x14ac:dyDescent="0.25">
      <c r="A430" s="85">
        <v>429</v>
      </c>
      <c r="B430" s="86">
        <v>44694.554685455245</v>
      </c>
      <c r="C430" s="87" t="s">
        <v>20</v>
      </c>
      <c r="D430" s="101">
        <v>31599.132384053533</v>
      </c>
      <c r="E430" s="89">
        <v>12760.571870066906</v>
      </c>
      <c r="F430" s="90">
        <v>-333886.2679094295</v>
      </c>
      <c r="G430" s="106">
        <v>30256.334571685118</v>
      </c>
      <c r="H430" s="107">
        <v>15683</v>
      </c>
      <c r="I430" s="108">
        <v>-329141.41202189378</v>
      </c>
      <c r="J430" s="94">
        <f t="shared" si="14"/>
        <v>5732</v>
      </c>
      <c r="K430" s="95">
        <v>0</v>
      </c>
      <c r="L430" s="94">
        <f t="shared" si="15"/>
        <v>0</v>
      </c>
      <c r="M430" s="96">
        <v>0</v>
      </c>
      <c r="N430" s="97" t="b">
        <v>0</v>
      </c>
      <c r="O430" s="98">
        <v>-90</v>
      </c>
      <c r="P430" s="109" t="b">
        <f>ABS($L430)-$M430&lt;0</f>
        <v>0</v>
      </c>
    </row>
    <row r="431" spans="1:16" x14ac:dyDescent="0.25">
      <c r="A431" s="70">
        <v>430</v>
      </c>
      <c r="B431" s="71">
        <v>44694.554685455245</v>
      </c>
      <c r="C431" s="72" t="s">
        <v>16</v>
      </c>
      <c r="D431" s="100">
        <v>31599.132384053533</v>
      </c>
      <c r="E431" s="74">
        <v>12760.571870066906</v>
      </c>
      <c r="F431" s="75">
        <v>-333886.2679094295</v>
      </c>
      <c r="G431" s="102">
        <v>29805.999043266896</v>
      </c>
      <c r="H431" s="103">
        <v>11187</v>
      </c>
      <c r="I431" s="104">
        <v>-330864.9970057765</v>
      </c>
      <c r="J431" s="79">
        <f t="shared" si="14"/>
        <v>3850</v>
      </c>
      <c r="K431" s="80">
        <v>4500</v>
      </c>
      <c r="L431" s="79">
        <f t="shared" si="15"/>
        <v>650</v>
      </c>
      <c r="M431" s="81">
        <v>420</v>
      </c>
      <c r="N431" s="82" t="b">
        <v>1</v>
      </c>
      <c r="O431" s="83">
        <v>-56</v>
      </c>
      <c r="P431" s="105" t="b">
        <f>ABS($L431)-$M431&lt;0</f>
        <v>0</v>
      </c>
    </row>
    <row r="432" spans="1:16" x14ac:dyDescent="0.25">
      <c r="A432" s="85">
        <v>431</v>
      </c>
      <c r="B432" s="86">
        <v>44694.554685455245</v>
      </c>
      <c r="C432" s="87" t="s">
        <v>19</v>
      </c>
      <c r="D432" s="101">
        <v>31599.132384053533</v>
      </c>
      <c r="E432" s="89">
        <v>12760.571870066906</v>
      </c>
      <c r="F432" s="90">
        <v>-333886.2679094295</v>
      </c>
      <c r="G432" s="106">
        <v>66962.713641439259</v>
      </c>
      <c r="H432" s="107">
        <v>11187</v>
      </c>
      <c r="I432" s="108">
        <v>-324977.11831615516</v>
      </c>
      <c r="J432" s="94">
        <f t="shared" si="14"/>
        <v>36502</v>
      </c>
      <c r="K432" s="95">
        <v>0</v>
      </c>
      <c r="L432" s="94">
        <f t="shared" si="15"/>
        <v>0</v>
      </c>
      <c r="M432" s="96">
        <v>0</v>
      </c>
      <c r="N432" s="97" t="b">
        <v>0</v>
      </c>
      <c r="O432" s="98">
        <v>-93</v>
      </c>
      <c r="P432" s="109" t="b">
        <f>ABS($L432)-$M432&lt;0</f>
        <v>0</v>
      </c>
    </row>
    <row r="433" spans="1:16" x14ac:dyDescent="0.25">
      <c r="A433" s="70">
        <v>432</v>
      </c>
      <c r="B433" s="71">
        <v>44694.554685455245</v>
      </c>
      <c r="C433" s="72" t="s">
        <v>17</v>
      </c>
      <c r="D433" s="100">
        <v>31599.132384053533</v>
      </c>
      <c r="E433" s="74">
        <v>12760.571870066906</v>
      </c>
      <c r="F433" s="75">
        <v>-333886.2679094295</v>
      </c>
      <c r="G433" s="102">
        <v>32876.488350740532</v>
      </c>
      <c r="H433" s="103">
        <v>12372</v>
      </c>
      <c r="I433" s="104">
        <v>-351732.9374828916</v>
      </c>
      <c r="J433" s="79">
        <f t="shared" si="14"/>
        <v>17897</v>
      </c>
      <c r="K433" s="80">
        <v>17375</v>
      </c>
      <c r="L433" s="79">
        <f t="shared" si="15"/>
        <v>-522</v>
      </c>
      <c r="M433" s="81">
        <v>570</v>
      </c>
      <c r="N433" s="82" t="b">
        <v>1</v>
      </c>
      <c r="O433" s="83">
        <v>-62</v>
      </c>
      <c r="P433" s="105" t="b">
        <f>ABS($L433)-$M433&lt;0</f>
        <v>1</v>
      </c>
    </row>
    <row r="434" spans="1:16" x14ac:dyDescent="0.25">
      <c r="A434" s="85">
        <v>433</v>
      </c>
      <c r="B434" s="86">
        <v>44694.554685455245</v>
      </c>
      <c r="C434" s="87" t="s">
        <v>20</v>
      </c>
      <c r="D434" s="101">
        <v>31599.132384053533</v>
      </c>
      <c r="E434" s="89">
        <v>12760.571870066906</v>
      </c>
      <c r="F434" s="90">
        <v>-333886.2679094295</v>
      </c>
      <c r="G434" s="106">
        <v>30256.334571685118</v>
      </c>
      <c r="H434" s="107">
        <v>15683</v>
      </c>
      <c r="I434" s="108">
        <v>-329141.41202189378</v>
      </c>
      <c r="J434" s="94">
        <f t="shared" si="14"/>
        <v>5732</v>
      </c>
      <c r="K434" s="95">
        <v>0</v>
      </c>
      <c r="L434" s="94">
        <f t="shared" si="15"/>
        <v>0</v>
      </c>
      <c r="M434" s="96">
        <v>0</v>
      </c>
      <c r="N434" s="97" t="b">
        <v>0</v>
      </c>
      <c r="O434" s="98">
        <v>-90</v>
      </c>
      <c r="P434" s="109" t="b">
        <f>ABS($L434)-$M434&lt;0</f>
        <v>0</v>
      </c>
    </row>
    <row r="435" spans="1:16" x14ac:dyDescent="0.25">
      <c r="A435" s="70">
        <v>434</v>
      </c>
      <c r="B435" s="71">
        <v>44694.554685455245</v>
      </c>
      <c r="C435" s="72" t="s">
        <v>16</v>
      </c>
      <c r="D435" s="100">
        <v>31599.132384053533</v>
      </c>
      <c r="E435" s="74">
        <v>12760.571870066906</v>
      </c>
      <c r="F435" s="75">
        <v>-333886.2679094295</v>
      </c>
      <c r="G435" s="102">
        <v>29805.999043266896</v>
      </c>
      <c r="H435" s="103">
        <v>11187</v>
      </c>
      <c r="I435" s="104">
        <v>-330864.9970057765</v>
      </c>
      <c r="J435" s="79">
        <f t="shared" si="14"/>
        <v>3850</v>
      </c>
      <c r="K435" s="80">
        <v>4000</v>
      </c>
      <c r="L435" s="79">
        <f t="shared" si="15"/>
        <v>150</v>
      </c>
      <c r="M435" s="81">
        <v>660</v>
      </c>
      <c r="N435" s="82" t="b">
        <v>1</v>
      </c>
      <c r="O435" s="83">
        <v>-56</v>
      </c>
      <c r="P435" s="105" t="b">
        <f>ABS($L435)-$M435&lt;0</f>
        <v>1</v>
      </c>
    </row>
    <row r="436" spans="1:16" x14ac:dyDescent="0.25">
      <c r="A436" s="85">
        <v>435</v>
      </c>
      <c r="B436" s="86">
        <v>44694.554685455245</v>
      </c>
      <c r="C436" s="87" t="s">
        <v>19</v>
      </c>
      <c r="D436" s="101">
        <v>31599.132384053533</v>
      </c>
      <c r="E436" s="89">
        <v>12760.571870066906</v>
      </c>
      <c r="F436" s="90">
        <v>-333886.2679094295</v>
      </c>
      <c r="G436" s="106">
        <v>66962.713641439259</v>
      </c>
      <c r="H436" s="107">
        <v>11187</v>
      </c>
      <c r="I436" s="108">
        <v>-324977.11831615516</v>
      </c>
      <c r="J436" s="94">
        <f t="shared" si="14"/>
        <v>36502</v>
      </c>
      <c r="K436" s="95">
        <v>0</v>
      </c>
      <c r="L436" s="94">
        <f t="shared" si="15"/>
        <v>0</v>
      </c>
      <c r="M436" s="96">
        <v>0</v>
      </c>
      <c r="N436" s="97" t="b">
        <v>0</v>
      </c>
      <c r="O436" s="98">
        <v>-93</v>
      </c>
      <c r="P436" s="109" t="b">
        <f>ABS($L436)-$M436&lt;0</f>
        <v>0</v>
      </c>
    </row>
    <row r="437" spans="1:16" x14ac:dyDescent="0.25">
      <c r="A437" s="70">
        <v>436</v>
      </c>
      <c r="B437" s="71">
        <v>44694.554685455245</v>
      </c>
      <c r="C437" s="72" t="s">
        <v>17</v>
      </c>
      <c r="D437" s="100">
        <v>31599.132384053533</v>
      </c>
      <c r="E437" s="74">
        <v>12760.571870066906</v>
      </c>
      <c r="F437" s="75">
        <v>-333886.2679094295</v>
      </c>
      <c r="G437" s="102">
        <v>32876.488350740532</v>
      </c>
      <c r="H437" s="103">
        <v>12372</v>
      </c>
      <c r="I437" s="104">
        <v>-351732.9374828916</v>
      </c>
      <c r="J437" s="79">
        <f t="shared" si="14"/>
        <v>17897</v>
      </c>
      <c r="K437" s="80">
        <v>17812</v>
      </c>
      <c r="L437" s="79">
        <f t="shared" si="15"/>
        <v>-85</v>
      </c>
      <c r="M437" s="81">
        <v>660</v>
      </c>
      <c r="N437" s="82" t="b">
        <v>1</v>
      </c>
      <c r="O437" s="83">
        <v>-62</v>
      </c>
      <c r="P437" s="105" t="b">
        <f>ABS($L437)-$M437&lt;0</f>
        <v>1</v>
      </c>
    </row>
    <row r="438" spans="1:16" x14ac:dyDescent="0.25">
      <c r="A438" s="85">
        <v>437</v>
      </c>
      <c r="B438" s="86">
        <v>44694.554685455245</v>
      </c>
      <c r="C438" s="87" t="s">
        <v>20</v>
      </c>
      <c r="D438" s="101">
        <v>31599.132384053533</v>
      </c>
      <c r="E438" s="89">
        <v>12760.571870066906</v>
      </c>
      <c r="F438" s="90">
        <v>-333886.2679094295</v>
      </c>
      <c r="G438" s="106">
        <v>30256.334571685118</v>
      </c>
      <c r="H438" s="107">
        <v>15683</v>
      </c>
      <c r="I438" s="108">
        <v>-329141.41202189378</v>
      </c>
      <c r="J438" s="94">
        <f t="shared" si="14"/>
        <v>5732</v>
      </c>
      <c r="K438" s="95">
        <v>16500</v>
      </c>
      <c r="L438" s="94">
        <f t="shared" si="15"/>
        <v>10768</v>
      </c>
      <c r="M438" s="96">
        <v>210</v>
      </c>
      <c r="N438" s="97" t="b">
        <v>1</v>
      </c>
      <c r="O438" s="98">
        <v>-90</v>
      </c>
      <c r="P438" s="109" t="b">
        <f>ABS($L438)-$M438&lt;0</f>
        <v>0</v>
      </c>
    </row>
    <row r="439" spans="1:16" x14ac:dyDescent="0.25">
      <c r="A439" s="70">
        <v>438</v>
      </c>
      <c r="B439" s="71">
        <v>44694.554685455245</v>
      </c>
      <c r="C439" s="72" t="s">
        <v>16</v>
      </c>
      <c r="D439" s="100">
        <v>31599.132384053533</v>
      </c>
      <c r="E439" s="74">
        <v>12760.571870066906</v>
      </c>
      <c r="F439" s="75">
        <v>-333886.2679094295</v>
      </c>
      <c r="G439" s="102">
        <v>29805.999043266896</v>
      </c>
      <c r="H439" s="103">
        <v>11187</v>
      </c>
      <c r="I439" s="104">
        <v>-330864.9970057765</v>
      </c>
      <c r="J439" s="79">
        <f t="shared" si="14"/>
        <v>3850</v>
      </c>
      <c r="K439" s="80">
        <v>4187</v>
      </c>
      <c r="L439" s="79">
        <f t="shared" si="15"/>
        <v>337</v>
      </c>
      <c r="M439" s="81">
        <v>585</v>
      </c>
      <c r="N439" s="82" t="b">
        <v>1</v>
      </c>
      <c r="O439" s="83">
        <v>-56</v>
      </c>
      <c r="P439" s="105" t="b">
        <f>ABS($L439)-$M439&lt;0</f>
        <v>1</v>
      </c>
    </row>
    <row r="440" spans="1:16" x14ac:dyDescent="0.25">
      <c r="A440" s="85">
        <v>439</v>
      </c>
      <c r="B440" s="86">
        <v>44694.554685455245</v>
      </c>
      <c r="C440" s="87" t="s">
        <v>19</v>
      </c>
      <c r="D440" s="101">
        <v>31599.132384053533</v>
      </c>
      <c r="E440" s="89">
        <v>12760.571870066906</v>
      </c>
      <c r="F440" s="90">
        <v>-333886.2679094295</v>
      </c>
      <c r="G440" s="106">
        <v>66962.713641439259</v>
      </c>
      <c r="H440" s="107">
        <v>11187</v>
      </c>
      <c r="I440" s="108">
        <v>-324977.11831615516</v>
      </c>
      <c r="J440" s="94">
        <f t="shared" si="14"/>
        <v>36502</v>
      </c>
      <c r="K440" s="95">
        <v>0</v>
      </c>
      <c r="L440" s="94">
        <f t="shared" si="15"/>
        <v>0</v>
      </c>
      <c r="M440" s="96">
        <v>0</v>
      </c>
      <c r="N440" s="97" t="b">
        <v>0</v>
      </c>
      <c r="O440" s="98">
        <v>-93</v>
      </c>
      <c r="P440" s="109" t="b">
        <f>ABS($L440)-$M440&lt;0</f>
        <v>0</v>
      </c>
    </row>
    <row r="441" spans="1:16" x14ac:dyDescent="0.25">
      <c r="A441" s="70">
        <v>440</v>
      </c>
      <c r="B441" s="71">
        <v>44694.554685455245</v>
      </c>
      <c r="C441" s="72" t="s">
        <v>17</v>
      </c>
      <c r="D441" s="100">
        <v>31599.132384053533</v>
      </c>
      <c r="E441" s="74">
        <v>12760.571870066906</v>
      </c>
      <c r="F441" s="75">
        <v>-333886.2679094295</v>
      </c>
      <c r="G441" s="102">
        <v>32876.488350740532</v>
      </c>
      <c r="H441" s="103">
        <v>12372</v>
      </c>
      <c r="I441" s="104">
        <v>-351732.9374828916</v>
      </c>
      <c r="J441" s="79">
        <f t="shared" si="14"/>
        <v>17897</v>
      </c>
      <c r="K441" s="80">
        <v>17812</v>
      </c>
      <c r="L441" s="79">
        <f t="shared" si="15"/>
        <v>-85</v>
      </c>
      <c r="M441" s="81">
        <v>585</v>
      </c>
      <c r="N441" s="82" t="b">
        <v>1</v>
      </c>
      <c r="O441" s="83">
        <v>-62</v>
      </c>
      <c r="P441" s="105" t="b">
        <f>ABS($L441)-$M441&lt;0</f>
        <v>1</v>
      </c>
    </row>
    <row r="442" spans="1:16" x14ac:dyDescent="0.25">
      <c r="A442" s="85">
        <v>441</v>
      </c>
      <c r="B442" s="86">
        <v>44694.554685455245</v>
      </c>
      <c r="C442" s="87" t="s">
        <v>20</v>
      </c>
      <c r="D442" s="101">
        <v>31599.132384053533</v>
      </c>
      <c r="E442" s="89">
        <v>12760.571870066906</v>
      </c>
      <c r="F442" s="90">
        <v>-333886.2679094295</v>
      </c>
      <c r="G442" s="106">
        <v>30256.334571685118</v>
      </c>
      <c r="H442" s="107">
        <v>15683</v>
      </c>
      <c r="I442" s="108">
        <v>-329141.41202189378</v>
      </c>
      <c r="J442" s="94">
        <f t="shared" si="14"/>
        <v>5732</v>
      </c>
      <c r="K442" s="95">
        <v>16312</v>
      </c>
      <c r="L442" s="94">
        <f t="shared" si="15"/>
        <v>10580</v>
      </c>
      <c r="M442" s="96">
        <v>960</v>
      </c>
      <c r="N442" s="97" t="b">
        <v>1</v>
      </c>
      <c r="O442" s="98">
        <v>-90</v>
      </c>
      <c r="P442" s="109" t="b">
        <f>ABS($L442)-$M442&lt;0</f>
        <v>0</v>
      </c>
    </row>
    <row r="443" spans="1:16" x14ac:dyDescent="0.25">
      <c r="A443" s="70">
        <v>442</v>
      </c>
      <c r="B443" s="71">
        <v>44694.554685455245</v>
      </c>
      <c r="C443" s="72" t="s">
        <v>16</v>
      </c>
      <c r="D443" s="100">
        <v>31599.132384053533</v>
      </c>
      <c r="E443" s="74">
        <v>12760.571870066906</v>
      </c>
      <c r="F443" s="75">
        <v>-333886.2679094295</v>
      </c>
      <c r="G443" s="102">
        <v>29805.999043266896</v>
      </c>
      <c r="H443" s="103">
        <v>11187</v>
      </c>
      <c r="I443" s="104">
        <v>-330864.9970057765</v>
      </c>
      <c r="J443" s="79">
        <f t="shared" si="14"/>
        <v>3850</v>
      </c>
      <c r="K443" s="80">
        <v>4312</v>
      </c>
      <c r="L443" s="79">
        <f t="shared" si="15"/>
        <v>462</v>
      </c>
      <c r="M443" s="81">
        <v>525</v>
      </c>
      <c r="N443" s="82" t="b">
        <v>1</v>
      </c>
      <c r="O443" s="83">
        <v>-56</v>
      </c>
      <c r="P443" s="105" t="b">
        <f>ABS($L443)-$M443&lt;0</f>
        <v>1</v>
      </c>
    </row>
    <row r="444" spans="1:16" x14ac:dyDescent="0.25">
      <c r="A444" s="85">
        <v>443</v>
      </c>
      <c r="B444" s="86">
        <v>44694.554685455245</v>
      </c>
      <c r="C444" s="87" t="s">
        <v>19</v>
      </c>
      <c r="D444" s="101">
        <v>31599.132384053533</v>
      </c>
      <c r="E444" s="89">
        <v>12760.571870066906</v>
      </c>
      <c r="F444" s="90">
        <v>-333886.2679094295</v>
      </c>
      <c r="G444" s="106">
        <v>66962.713641439259</v>
      </c>
      <c r="H444" s="107">
        <v>11187</v>
      </c>
      <c r="I444" s="108">
        <v>-324977.11831615516</v>
      </c>
      <c r="J444" s="94">
        <f t="shared" si="14"/>
        <v>36502</v>
      </c>
      <c r="K444" s="95">
        <v>0</v>
      </c>
      <c r="L444" s="94">
        <f t="shared" si="15"/>
        <v>0</v>
      </c>
      <c r="M444" s="96">
        <v>0</v>
      </c>
      <c r="N444" s="97" t="b">
        <v>0</v>
      </c>
      <c r="O444" s="98">
        <v>-93</v>
      </c>
      <c r="P444" s="109" t="b">
        <f>ABS($L444)-$M444&lt;0</f>
        <v>0</v>
      </c>
    </row>
    <row r="445" spans="1:16" x14ac:dyDescent="0.25">
      <c r="A445" s="70">
        <v>444</v>
      </c>
      <c r="B445" s="71">
        <v>44694.554685455245</v>
      </c>
      <c r="C445" s="72" t="s">
        <v>17</v>
      </c>
      <c r="D445" s="100">
        <v>31599.132384053533</v>
      </c>
      <c r="E445" s="74">
        <v>12760.571870066906</v>
      </c>
      <c r="F445" s="75">
        <v>-333886.2679094295</v>
      </c>
      <c r="G445" s="102">
        <v>32876.488350740532</v>
      </c>
      <c r="H445" s="103">
        <v>12372</v>
      </c>
      <c r="I445" s="104">
        <v>-351732.9374828916</v>
      </c>
      <c r="J445" s="79">
        <f t="shared" si="14"/>
        <v>17897</v>
      </c>
      <c r="K445" s="80">
        <v>21250</v>
      </c>
      <c r="L445" s="79">
        <f t="shared" si="15"/>
        <v>3353</v>
      </c>
      <c r="M445" s="81">
        <v>1215</v>
      </c>
      <c r="N445" s="82" t="b">
        <v>1</v>
      </c>
      <c r="O445" s="83">
        <v>-62</v>
      </c>
      <c r="P445" s="105" t="b">
        <f>ABS($L445)-$M445&lt;0</f>
        <v>0</v>
      </c>
    </row>
    <row r="446" spans="1:16" x14ac:dyDescent="0.25">
      <c r="A446" s="85">
        <v>445</v>
      </c>
      <c r="B446" s="86">
        <v>44694.554685455245</v>
      </c>
      <c r="C446" s="87" t="s">
        <v>20</v>
      </c>
      <c r="D446" s="101">
        <v>31599.132384053533</v>
      </c>
      <c r="E446" s="89">
        <v>12760.571870066906</v>
      </c>
      <c r="F446" s="90">
        <v>-333886.2679094295</v>
      </c>
      <c r="G446" s="106">
        <v>30256.334571685118</v>
      </c>
      <c r="H446" s="107">
        <v>15683</v>
      </c>
      <c r="I446" s="108">
        <v>-329141.41202189378</v>
      </c>
      <c r="J446" s="94">
        <f t="shared" si="14"/>
        <v>5732</v>
      </c>
      <c r="K446" s="95">
        <v>17375</v>
      </c>
      <c r="L446" s="94">
        <f t="shared" si="15"/>
        <v>11643</v>
      </c>
      <c r="M446" s="96">
        <v>765</v>
      </c>
      <c r="N446" s="97" t="b">
        <v>1</v>
      </c>
      <c r="O446" s="98">
        <v>-90</v>
      </c>
      <c r="P446" s="109" t="b">
        <f>ABS($L446)-$M446&lt;0</f>
        <v>0</v>
      </c>
    </row>
    <row r="447" spans="1:16" x14ac:dyDescent="0.25">
      <c r="A447" s="70">
        <v>446</v>
      </c>
      <c r="B447" s="71">
        <v>44694.555282793212</v>
      </c>
      <c r="C447" s="72" t="s">
        <v>16</v>
      </c>
      <c r="D447" s="100">
        <v>36396.685951425046</v>
      </c>
      <c r="E447" s="74">
        <v>12878.17015079102</v>
      </c>
      <c r="F447" s="75">
        <v>-328477.2640359386</v>
      </c>
      <c r="G447" s="102">
        <v>29805.999043266896</v>
      </c>
      <c r="H447" s="103">
        <v>11187</v>
      </c>
      <c r="I447" s="104">
        <v>-330864.9970057765</v>
      </c>
      <c r="J447" s="79">
        <f t="shared" si="14"/>
        <v>7211</v>
      </c>
      <c r="K447" s="80">
        <v>7750</v>
      </c>
      <c r="L447" s="79">
        <f t="shared" si="15"/>
        <v>539</v>
      </c>
      <c r="M447" s="81">
        <v>600</v>
      </c>
      <c r="N447" s="82" t="b">
        <v>1</v>
      </c>
      <c r="O447" s="83">
        <v>-56</v>
      </c>
      <c r="P447" s="105" t="b">
        <f>ABS($L447)-$M447&lt;0</f>
        <v>1</v>
      </c>
    </row>
    <row r="448" spans="1:16" x14ac:dyDescent="0.25">
      <c r="A448" s="85">
        <v>447</v>
      </c>
      <c r="B448" s="86">
        <v>44694.555282793212</v>
      </c>
      <c r="C448" s="87" t="s">
        <v>19</v>
      </c>
      <c r="D448" s="101">
        <v>36396.685951425046</v>
      </c>
      <c r="E448" s="89">
        <v>12878.17015079102</v>
      </c>
      <c r="F448" s="90">
        <v>-328477.2640359386</v>
      </c>
      <c r="G448" s="106">
        <v>66962.713641439259</v>
      </c>
      <c r="H448" s="107">
        <v>11187</v>
      </c>
      <c r="I448" s="108">
        <v>-324977.11831615516</v>
      </c>
      <c r="J448" s="94">
        <f t="shared" si="14"/>
        <v>30812</v>
      </c>
      <c r="K448" s="95">
        <v>31187</v>
      </c>
      <c r="L448" s="94">
        <f t="shared" si="15"/>
        <v>375</v>
      </c>
      <c r="M448" s="96">
        <v>1110</v>
      </c>
      <c r="N448" s="97" t="b">
        <v>1</v>
      </c>
      <c r="O448" s="98">
        <v>-74</v>
      </c>
      <c r="P448" s="109" t="b">
        <f>ABS($L448)-$M448&lt;0</f>
        <v>1</v>
      </c>
    </row>
    <row r="449" spans="1:16" x14ac:dyDescent="0.25">
      <c r="A449" s="70">
        <v>448</v>
      </c>
      <c r="B449" s="71">
        <v>44694.555282793212</v>
      </c>
      <c r="C449" s="72" t="s">
        <v>17</v>
      </c>
      <c r="D449" s="100">
        <v>36396.685951425046</v>
      </c>
      <c r="E449" s="74">
        <v>12878.17015079102</v>
      </c>
      <c r="F449" s="75">
        <v>-328477.2640359386</v>
      </c>
      <c r="G449" s="102">
        <v>32876.488350740532</v>
      </c>
      <c r="H449" s="103">
        <v>12372</v>
      </c>
      <c r="I449" s="104">
        <v>-351732.9374828916</v>
      </c>
      <c r="J449" s="79">
        <f t="shared" si="14"/>
        <v>23526</v>
      </c>
      <c r="K449" s="80">
        <v>26250</v>
      </c>
      <c r="L449" s="79">
        <f t="shared" si="15"/>
        <v>2724</v>
      </c>
      <c r="M449" s="81">
        <v>960</v>
      </c>
      <c r="N449" s="82" t="b">
        <v>1</v>
      </c>
      <c r="O449" s="83">
        <v>-80</v>
      </c>
      <c r="P449" s="105" t="b">
        <f>ABS($L449)-$M449&lt;0</f>
        <v>0</v>
      </c>
    </row>
    <row r="450" spans="1:16" x14ac:dyDescent="0.25">
      <c r="A450" s="85">
        <v>449</v>
      </c>
      <c r="B450" s="86">
        <v>44694.555282793212</v>
      </c>
      <c r="C450" s="87" t="s">
        <v>20</v>
      </c>
      <c r="D450" s="101">
        <v>36396.685951425046</v>
      </c>
      <c r="E450" s="89">
        <v>12878.17015079102</v>
      </c>
      <c r="F450" s="90">
        <v>-328477.2640359386</v>
      </c>
      <c r="G450" s="106">
        <v>30256.334571685118</v>
      </c>
      <c r="H450" s="107">
        <v>15683</v>
      </c>
      <c r="I450" s="108">
        <v>-329141.41202189378</v>
      </c>
      <c r="J450" s="94">
        <f t="shared" si="14"/>
        <v>6783</v>
      </c>
      <c r="K450" s="95">
        <v>19187</v>
      </c>
      <c r="L450" s="94">
        <f t="shared" si="15"/>
        <v>12404</v>
      </c>
      <c r="M450" s="96">
        <v>645</v>
      </c>
      <c r="N450" s="97" t="b">
        <v>1</v>
      </c>
      <c r="O450" s="98">
        <v>-85</v>
      </c>
      <c r="P450" s="109" t="b">
        <f>ABS($L450)-$M450&lt;0</f>
        <v>0</v>
      </c>
    </row>
    <row r="451" spans="1:16" x14ac:dyDescent="0.25">
      <c r="A451" s="70">
        <v>450</v>
      </c>
      <c r="B451" s="71">
        <v>44694.555282793212</v>
      </c>
      <c r="C451" s="72" t="s">
        <v>16</v>
      </c>
      <c r="D451" s="100">
        <v>36396.685951425046</v>
      </c>
      <c r="E451" s="74">
        <v>12878.17015079102</v>
      </c>
      <c r="F451" s="75">
        <v>-328477.2640359386</v>
      </c>
      <c r="G451" s="102">
        <v>29805.999043266896</v>
      </c>
      <c r="H451" s="103">
        <v>11187</v>
      </c>
      <c r="I451" s="104">
        <v>-330864.9970057765</v>
      </c>
      <c r="J451" s="79">
        <f t="shared" si="14"/>
        <v>7211</v>
      </c>
      <c r="K451" s="80">
        <v>8062</v>
      </c>
      <c r="L451" s="79">
        <f t="shared" si="15"/>
        <v>851</v>
      </c>
      <c r="M451" s="81">
        <v>765</v>
      </c>
      <c r="N451" s="82" t="b">
        <v>1</v>
      </c>
      <c r="O451" s="83">
        <v>-56</v>
      </c>
      <c r="P451" s="105" t="b">
        <f>ABS($L451)-$M451&lt;0</f>
        <v>0</v>
      </c>
    </row>
    <row r="452" spans="1:16" x14ac:dyDescent="0.25">
      <c r="A452" s="85">
        <v>451</v>
      </c>
      <c r="B452" s="86">
        <v>44694.555282793212</v>
      </c>
      <c r="C452" s="87" t="s">
        <v>19</v>
      </c>
      <c r="D452" s="101">
        <v>36396.685951425046</v>
      </c>
      <c r="E452" s="89">
        <v>12878.17015079102</v>
      </c>
      <c r="F452" s="90">
        <v>-328477.2640359386</v>
      </c>
      <c r="G452" s="106">
        <v>66962.713641439259</v>
      </c>
      <c r="H452" s="107">
        <v>11187</v>
      </c>
      <c r="I452" s="108">
        <v>-324977.11831615516</v>
      </c>
      <c r="J452" s="94">
        <f t="shared" si="14"/>
        <v>30812</v>
      </c>
      <c r="K452" s="95">
        <v>31625</v>
      </c>
      <c r="L452" s="94">
        <f t="shared" si="15"/>
        <v>813</v>
      </c>
      <c r="M452" s="96">
        <v>510</v>
      </c>
      <c r="N452" s="97" t="b">
        <v>1</v>
      </c>
      <c r="O452" s="98">
        <v>-74</v>
      </c>
      <c r="P452" s="109" t="b">
        <f>ABS($L452)-$M452&lt;0</f>
        <v>0</v>
      </c>
    </row>
    <row r="453" spans="1:16" x14ac:dyDescent="0.25">
      <c r="A453" s="70">
        <v>452</v>
      </c>
      <c r="B453" s="71">
        <v>44694.555282793212</v>
      </c>
      <c r="C453" s="72" t="s">
        <v>17</v>
      </c>
      <c r="D453" s="100">
        <v>36396.685951425046</v>
      </c>
      <c r="E453" s="74">
        <v>12878.17015079102</v>
      </c>
      <c r="F453" s="75">
        <v>-328477.2640359386</v>
      </c>
      <c r="G453" s="102">
        <v>32876.488350740532</v>
      </c>
      <c r="H453" s="103">
        <v>12372</v>
      </c>
      <c r="I453" s="104">
        <v>-351732.9374828916</v>
      </c>
      <c r="J453" s="79">
        <f t="shared" si="14"/>
        <v>23526</v>
      </c>
      <c r="K453" s="80">
        <v>26062</v>
      </c>
      <c r="L453" s="79">
        <f t="shared" si="15"/>
        <v>2536</v>
      </c>
      <c r="M453" s="81">
        <v>1125</v>
      </c>
      <c r="N453" s="82" t="b">
        <v>1</v>
      </c>
      <c r="O453" s="83">
        <v>-80</v>
      </c>
      <c r="P453" s="105" t="b">
        <f>ABS($L453)-$M453&lt;0</f>
        <v>0</v>
      </c>
    </row>
    <row r="454" spans="1:16" x14ac:dyDescent="0.25">
      <c r="A454" s="85">
        <v>453</v>
      </c>
      <c r="B454" s="86">
        <v>44694.555282793212</v>
      </c>
      <c r="C454" s="87" t="s">
        <v>20</v>
      </c>
      <c r="D454" s="101">
        <v>36396.685951425046</v>
      </c>
      <c r="E454" s="89">
        <v>12878.17015079102</v>
      </c>
      <c r="F454" s="90">
        <v>-328477.2640359386</v>
      </c>
      <c r="G454" s="106">
        <v>30256.334571685118</v>
      </c>
      <c r="H454" s="107">
        <v>15683</v>
      </c>
      <c r="I454" s="108">
        <v>-329141.41202189378</v>
      </c>
      <c r="J454" s="94">
        <f t="shared" si="14"/>
        <v>6783</v>
      </c>
      <c r="K454" s="95">
        <v>0</v>
      </c>
      <c r="L454" s="94">
        <f t="shared" si="15"/>
        <v>0</v>
      </c>
      <c r="M454" s="96">
        <v>0</v>
      </c>
      <c r="N454" s="97" t="b">
        <v>0</v>
      </c>
      <c r="O454" s="98">
        <v>-85</v>
      </c>
      <c r="P454" s="109" t="b">
        <f>ABS($L454)-$M454&lt;0</f>
        <v>0</v>
      </c>
    </row>
    <row r="455" spans="1:16" x14ac:dyDescent="0.25">
      <c r="A455" s="70">
        <v>454</v>
      </c>
      <c r="B455" s="71">
        <v>44694.555282793212</v>
      </c>
      <c r="C455" s="72" t="s">
        <v>16</v>
      </c>
      <c r="D455" s="100">
        <v>36396.685951425046</v>
      </c>
      <c r="E455" s="74">
        <v>12878.17015079102</v>
      </c>
      <c r="F455" s="75">
        <v>-328477.2640359386</v>
      </c>
      <c r="G455" s="102">
        <v>29805.999043266896</v>
      </c>
      <c r="H455" s="103">
        <v>11187</v>
      </c>
      <c r="I455" s="104">
        <v>-330864.9970057765</v>
      </c>
      <c r="J455" s="79">
        <f t="shared" si="14"/>
        <v>7211</v>
      </c>
      <c r="K455" s="80">
        <v>7750</v>
      </c>
      <c r="L455" s="79">
        <f t="shared" si="15"/>
        <v>539</v>
      </c>
      <c r="M455" s="81">
        <v>720</v>
      </c>
      <c r="N455" s="82" t="b">
        <v>1</v>
      </c>
      <c r="O455" s="83">
        <v>-56</v>
      </c>
      <c r="P455" s="105" t="b">
        <f>ABS($L455)-$M455&lt;0</f>
        <v>1</v>
      </c>
    </row>
    <row r="456" spans="1:16" x14ac:dyDescent="0.25">
      <c r="A456" s="85">
        <v>455</v>
      </c>
      <c r="B456" s="86">
        <v>44694.555282793212</v>
      </c>
      <c r="C456" s="87" t="s">
        <v>19</v>
      </c>
      <c r="D456" s="101">
        <v>36396.685951425046</v>
      </c>
      <c r="E456" s="89">
        <v>12878.17015079102</v>
      </c>
      <c r="F456" s="90">
        <v>-328477.2640359386</v>
      </c>
      <c r="G456" s="106">
        <v>66962.713641439259</v>
      </c>
      <c r="H456" s="107">
        <v>11187</v>
      </c>
      <c r="I456" s="108">
        <v>-324977.11831615516</v>
      </c>
      <c r="J456" s="94">
        <f t="shared" si="14"/>
        <v>30812</v>
      </c>
      <c r="K456" s="95">
        <v>31187</v>
      </c>
      <c r="L456" s="94">
        <f t="shared" si="15"/>
        <v>375</v>
      </c>
      <c r="M456" s="96">
        <v>750</v>
      </c>
      <c r="N456" s="97" t="b">
        <v>1</v>
      </c>
      <c r="O456" s="98">
        <v>-74</v>
      </c>
      <c r="P456" s="109" t="b">
        <f>ABS($L456)-$M456&lt;0</f>
        <v>1</v>
      </c>
    </row>
    <row r="457" spans="1:16" x14ac:dyDescent="0.25">
      <c r="A457" s="70">
        <v>456</v>
      </c>
      <c r="B457" s="71">
        <v>44694.555282793212</v>
      </c>
      <c r="C457" s="72" t="s">
        <v>17</v>
      </c>
      <c r="D457" s="100">
        <v>36396.685951425046</v>
      </c>
      <c r="E457" s="74">
        <v>12878.17015079102</v>
      </c>
      <c r="F457" s="75">
        <v>-328477.2640359386</v>
      </c>
      <c r="G457" s="102">
        <v>32876.488350740532</v>
      </c>
      <c r="H457" s="103">
        <v>12372</v>
      </c>
      <c r="I457" s="104">
        <v>-351732.9374828916</v>
      </c>
      <c r="J457" s="79">
        <f t="shared" si="14"/>
        <v>23526</v>
      </c>
      <c r="K457" s="80">
        <v>26250</v>
      </c>
      <c r="L457" s="79">
        <f t="shared" si="15"/>
        <v>2724</v>
      </c>
      <c r="M457" s="81">
        <v>2565</v>
      </c>
      <c r="N457" s="82" t="b">
        <v>1</v>
      </c>
      <c r="O457" s="83">
        <v>-80</v>
      </c>
      <c r="P457" s="105" t="b">
        <f>ABS($L457)-$M457&lt;0</f>
        <v>0</v>
      </c>
    </row>
    <row r="458" spans="1:16" x14ac:dyDescent="0.25">
      <c r="A458" s="85">
        <v>457</v>
      </c>
      <c r="B458" s="86">
        <v>44694.555282793212</v>
      </c>
      <c r="C458" s="87" t="s">
        <v>20</v>
      </c>
      <c r="D458" s="101">
        <v>36396.685951425046</v>
      </c>
      <c r="E458" s="89">
        <v>12878.17015079102</v>
      </c>
      <c r="F458" s="90">
        <v>-328477.2640359386</v>
      </c>
      <c r="G458" s="106">
        <v>30256.334571685118</v>
      </c>
      <c r="H458" s="107">
        <v>15683</v>
      </c>
      <c r="I458" s="108">
        <v>-329141.41202189378</v>
      </c>
      <c r="J458" s="94">
        <f t="shared" si="14"/>
        <v>6783</v>
      </c>
      <c r="K458" s="95">
        <v>0</v>
      </c>
      <c r="L458" s="94">
        <f t="shared" si="15"/>
        <v>0</v>
      </c>
      <c r="M458" s="96">
        <v>0</v>
      </c>
      <c r="N458" s="97" t="b">
        <v>0</v>
      </c>
      <c r="O458" s="98">
        <v>-85</v>
      </c>
      <c r="P458" s="109" t="b">
        <f>ABS($L458)-$M458&lt;0</f>
        <v>0</v>
      </c>
    </row>
    <row r="459" spans="1:16" x14ac:dyDescent="0.25">
      <c r="A459" s="70">
        <v>458</v>
      </c>
      <c r="B459" s="71">
        <v>44694.555282793212</v>
      </c>
      <c r="C459" s="72" t="s">
        <v>16</v>
      </c>
      <c r="D459" s="100">
        <v>36396.685951425046</v>
      </c>
      <c r="E459" s="74">
        <v>12878.17015079102</v>
      </c>
      <c r="F459" s="75">
        <v>-328477.2640359386</v>
      </c>
      <c r="G459" s="102">
        <v>29805.999043266896</v>
      </c>
      <c r="H459" s="103">
        <v>11187</v>
      </c>
      <c r="I459" s="104">
        <v>-330864.9970057765</v>
      </c>
      <c r="J459" s="79">
        <f t="shared" si="14"/>
        <v>7211</v>
      </c>
      <c r="K459" s="80">
        <v>9562</v>
      </c>
      <c r="L459" s="79">
        <f t="shared" si="15"/>
        <v>2351</v>
      </c>
      <c r="M459" s="81">
        <v>570</v>
      </c>
      <c r="N459" s="82" t="b">
        <v>1</v>
      </c>
      <c r="O459" s="83">
        <v>-56</v>
      </c>
      <c r="P459" s="105" t="b">
        <f>ABS($L459)-$M459&lt;0</f>
        <v>0</v>
      </c>
    </row>
    <row r="460" spans="1:16" x14ac:dyDescent="0.25">
      <c r="A460" s="85">
        <v>459</v>
      </c>
      <c r="B460" s="86">
        <v>44694.555282793212</v>
      </c>
      <c r="C460" s="87" t="s">
        <v>19</v>
      </c>
      <c r="D460" s="101">
        <v>36396.685951425046</v>
      </c>
      <c r="E460" s="89">
        <v>12878.17015079102</v>
      </c>
      <c r="F460" s="90">
        <v>-328477.2640359386</v>
      </c>
      <c r="G460" s="106">
        <v>66962.713641439259</v>
      </c>
      <c r="H460" s="107">
        <v>11187</v>
      </c>
      <c r="I460" s="108">
        <v>-324977.11831615516</v>
      </c>
      <c r="J460" s="94">
        <f t="shared" si="14"/>
        <v>30812</v>
      </c>
      <c r="K460" s="95">
        <v>31500</v>
      </c>
      <c r="L460" s="94">
        <f t="shared" si="15"/>
        <v>688</v>
      </c>
      <c r="M460" s="96">
        <v>720</v>
      </c>
      <c r="N460" s="97" t="b">
        <v>1</v>
      </c>
      <c r="O460" s="98">
        <v>-74</v>
      </c>
      <c r="P460" s="109" t="b">
        <f>ABS($L460)-$M460&lt;0</f>
        <v>1</v>
      </c>
    </row>
    <row r="461" spans="1:16" x14ac:dyDescent="0.25">
      <c r="A461" s="70">
        <v>460</v>
      </c>
      <c r="B461" s="71">
        <v>44694.555282793212</v>
      </c>
      <c r="C461" s="72" t="s">
        <v>17</v>
      </c>
      <c r="D461" s="100">
        <v>36396.685951425046</v>
      </c>
      <c r="E461" s="74">
        <v>12878.17015079102</v>
      </c>
      <c r="F461" s="75">
        <v>-328477.2640359386</v>
      </c>
      <c r="G461" s="102">
        <v>32876.488350740532</v>
      </c>
      <c r="H461" s="103">
        <v>12372</v>
      </c>
      <c r="I461" s="104">
        <v>-351732.9374828916</v>
      </c>
      <c r="J461" s="79">
        <f t="shared" si="14"/>
        <v>23526</v>
      </c>
      <c r="K461" s="80">
        <v>0</v>
      </c>
      <c r="L461" s="79">
        <f t="shared" si="15"/>
        <v>0</v>
      </c>
      <c r="M461" s="81">
        <v>0</v>
      </c>
      <c r="N461" s="82" t="b">
        <v>0</v>
      </c>
      <c r="O461" s="83">
        <v>-80</v>
      </c>
      <c r="P461" s="105" t="b">
        <f>ABS($L461)-$M461&lt;0</f>
        <v>0</v>
      </c>
    </row>
    <row r="462" spans="1:16" x14ac:dyDescent="0.25">
      <c r="A462" s="85">
        <v>461</v>
      </c>
      <c r="B462" s="86">
        <v>44694.555282793212</v>
      </c>
      <c r="C462" s="87" t="s">
        <v>20</v>
      </c>
      <c r="D462" s="101">
        <v>36396.685951425046</v>
      </c>
      <c r="E462" s="89">
        <v>12878.17015079102</v>
      </c>
      <c r="F462" s="90">
        <v>-328477.2640359386</v>
      </c>
      <c r="G462" s="106">
        <v>30256.334571685118</v>
      </c>
      <c r="H462" s="107">
        <v>15683</v>
      </c>
      <c r="I462" s="108">
        <v>-329141.41202189378</v>
      </c>
      <c r="J462" s="94">
        <f t="shared" si="14"/>
        <v>6783</v>
      </c>
      <c r="K462" s="95">
        <v>0</v>
      </c>
      <c r="L462" s="94">
        <f t="shared" si="15"/>
        <v>0</v>
      </c>
      <c r="M462" s="96">
        <v>0</v>
      </c>
      <c r="N462" s="97" t="b">
        <v>0</v>
      </c>
      <c r="O462" s="98">
        <v>-85</v>
      </c>
      <c r="P462" s="109" t="b">
        <f>ABS($L462)-$M462&lt;0</f>
        <v>0</v>
      </c>
    </row>
    <row r="463" spans="1:16" x14ac:dyDescent="0.25">
      <c r="A463" s="70">
        <v>462</v>
      </c>
      <c r="B463" s="71">
        <v>44694.555282793212</v>
      </c>
      <c r="C463" s="72" t="s">
        <v>16</v>
      </c>
      <c r="D463" s="100">
        <v>36396.685951425046</v>
      </c>
      <c r="E463" s="74">
        <v>12878.17015079102</v>
      </c>
      <c r="F463" s="75">
        <v>-328477.2640359386</v>
      </c>
      <c r="G463" s="102">
        <v>29805.999043266896</v>
      </c>
      <c r="H463" s="103">
        <v>11187</v>
      </c>
      <c r="I463" s="104">
        <v>-330864.9970057765</v>
      </c>
      <c r="J463" s="79">
        <f t="shared" si="14"/>
        <v>7211</v>
      </c>
      <c r="K463" s="80">
        <v>7187</v>
      </c>
      <c r="L463" s="79">
        <f t="shared" si="15"/>
        <v>-24</v>
      </c>
      <c r="M463" s="81">
        <v>750</v>
      </c>
      <c r="N463" s="82" t="b">
        <v>1</v>
      </c>
      <c r="O463" s="83">
        <v>-56</v>
      </c>
      <c r="P463" s="105" t="b">
        <f>ABS($L463)-$M463&lt;0</f>
        <v>1</v>
      </c>
    </row>
    <row r="464" spans="1:16" x14ac:dyDescent="0.25">
      <c r="A464" s="85">
        <v>463</v>
      </c>
      <c r="B464" s="86">
        <v>44694.555282793212</v>
      </c>
      <c r="C464" s="87" t="s">
        <v>19</v>
      </c>
      <c r="D464" s="101">
        <v>36396.685951425046</v>
      </c>
      <c r="E464" s="89">
        <v>12878.17015079102</v>
      </c>
      <c r="F464" s="90">
        <v>-328477.2640359386</v>
      </c>
      <c r="G464" s="106">
        <v>66962.713641439259</v>
      </c>
      <c r="H464" s="107">
        <v>11187</v>
      </c>
      <c r="I464" s="108">
        <v>-324977.11831615516</v>
      </c>
      <c r="J464" s="94">
        <f t="shared" si="14"/>
        <v>30812</v>
      </c>
      <c r="K464" s="95">
        <v>30437</v>
      </c>
      <c r="L464" s="94">
        <f t="shared" si="15"/>
        <v>-375</v>
      </c>
      <c r="M464" s="96">
        <v>1470</v>
      </c>
      <c r="N464" s="97" t="b">
        <v>1</v>
      </c>
      <c r="O464" s="98">
        <v>-74</v>
      </c>
      <c r="P464" s="109" t="b">
        <f>ABS($L464)-$M464&lt;0</f>
        <v>1</v>
      </c>
    </row>
    <row r="465" spans="1:16" x14ac:dyDescent="0.25">
      <c r="A465" s="70">
        <v>464</v>
      </c>
      <c r="B465" s="71">
        <v>44694.555282793212</v>
      </c>
      <c r="C465" s="72" t="s">
        <v>17</v>
      </c>
      <c r="D465" s="100">
        <v>36396.685951425046</v>
      </c>
      <c r="E465" s="74">
        <v>12878.17015079102</v>
      </c>
      <c r="F465" s="75">
        <v>-328477.2640359386</v>
      </c>
      <c r="G465" s="102">
        <v>32876.488350740532</v>
      </c>
      <c r="H465" s="103">
        <v>12372</v>
      </c>
      <c r="I465" s="104">
        <v>-351732.9374828916</v>
      </c>
      <c r="J465" s="79">
        <f t="shared" si="14"/>
        <v>23526</v>
      </c>
      <c r="K465" s="80">
        <v>29250</v>
      </c>
      <c r="L465" s="79">
        <f t="shared" si="15"/>
        <v>5724</v>
      </c>
      <c r="M465" s="81">
        <v>1050</v>
      </c>
      <c r="N465" s="82" t="b">
        <v>1</v>
      </c>
      <c r="O465" s="83">
        <v>-80</v>
      </c>
      <c r="P465" s="105" t="b">
        <f>ABS($L465)-$M465&lt;0</f>
        <v>0</v>
      </c>
    </row>
    <row r="466" spans="1:16" x14ac:dyDescent="0.25">
      <c r="A466" s="85">
        <v>465</v>
      </c>
      <c r="B466" s="86">
        <v>44694.555282793212</v>
      </c>
      <c r="C466" s="87" t="s">
        <v>20</v>
      </c>
      <c r="D466" s="101">
        <v>36396.685951425046</v>
      </c>
      <c r="E466" s="89">
        <v>12878.17015079102</v>
      </c>
      <c r="F466" s="90">
        <v>-328477.2640359386</v>
      </c>
      <c r="G466" s="106">
        <v>30256.334571685118</v>
      </c>
      <c r="H466" s="107">
        <v>15683</v>
      </c>
      <c r="I466" s="108">
        <v>-329141.41202189378</v>
      </c>
      <c r="J466" s="94">
        <f t="shared" si="14"/>
        <v>6783</v>
      </c>
      <c r="K466" s="95">
        <v>17812</v>
      </c>
      <c r="L466" s="94">
        <f t="shared" si="15"/>
        <v>11029</v>
      </c>
      <c r="M466" s="96">
        <v>0</v>
      </c>
      <c r="N466" s="97" t="b">
        <v>1</v>
      </c>
      <c r="O466" s="98">
        <v>-85</v>
      </c>
      <c r="P466" s="109" t="b">
        <f>ABS($L466)-$M466&lt;0</f>
        <v>0</v>
      </c>
    </row>
    <row r="467" spans="1:16" x14ac:dyDescent="0.25">
      <c r="A467" s="70">
        <v>466</v>
      </c>
      <c r="B467" s="71">
        <v>44694.555871064811</v>
      </c>
      <c r="C467" s="72" t="s">
        <v>16</v>
      </c>
      <c r="D467" s="100">
        <v>35948.259499086591</v>
      </c>
      <c r="E467" s="74">
        <v>13119.585562522811</v>
      </c>
      <c r="F467" s="75">
        <v>-329760.42311723781</v>
      </c>
      <c r="G467" s="102">
        <v>29805.999043266896</v>
      </c>
      <c r="H467" s="103">
        <v>11187</v>
      </c>
      <c r="I467" s="104">
        <v>-330864.9970057765</v>
      </c>
      <c r="J467" s="79">
        <f t="shared" si="14"/>
        <v>6533</v>
      </c>
      <c r="K467" s="80">
        <v>6562</v>
      </c>
      <c r="L467" s="79">
        <f t="shared" si="15"/>
        <v>29</v>
      </c>
      <c r="M467" s="81">
        <v>720</v>
      </c>
      <c r="N467" s="82" t="b">
        <v>1</v>
      </c>
      <c r="O467" s="83">
        <v>-54</v>
      </c>
      <c r="P467" s="105" t="b">
        <f>ABS($L467)-$M467&lt;0</f>
        <v>1</v>
      </c>
    </row>
    <row r="468" spans="1:16" x14ac:dyDescent="0.25">
      <c r="A468" s="85">
        <v>467</v>
      </c>
      <c r="B468" s="86">
        <v>44694.555871064811</v>
      </c>
      <c r="C468" s="87" t="s">
        <v>17</v>
      </c>
      <c r="D468" s="101">
        <v>35948.259499086591</v>
      </c>
      <c r="E468" s="89">
        <v>13119.585562522811</v>
      </c>
      <c r="F468" s="90">
        <v>-329760.42311723781</v>
      </c>
      <c r="G468" s="106">
        <v>32876.488350740532</v>
      </c>
      <c r="H468" s="107">
        <v>12372</v>
      </c>
      <c r="I468" s="108">
        <v>-351732.9374828916</v>
      </c>
      <c r="J468" s="94">
        <f t="shared" si="14"/>
        <v>22199</v>
      </c>
      <c r="K468" s="95">
        <v>25312</v>
      </c>
      <c r="L468" s="94">
        <f t="shared" si="15"/>
        <v>3113</v>
      </c>
      <c r="M468" s="96">
        <v>1215</v>
      </c>
      <c r="N468" s="97" t="b">
        <v>1</v>
      </c>
      <c r="O468" s="98">
        <v>-76</v>
      </c>
      <c r="P468" s="109" t="b">
        <f>ABS($L468)-$M468&lt;0</f>
        <v>0</v>
      </c>
    </row>
    <row r="469" spans="1:16" x14ac:dyDescent="0.25">
      <c r="A469" s="70">
        <v>468</v>
      </c>
      <c r="B469" s="71">
        <v>44694.555871064811</v>
      </c>
      <c r="C469" s="72" t="s">
        <v>20</v>
      </c>
      <c r="D469" s="100">
        <v>35948.259499086591</v>
      </c>
      <c r="E469" s="74">
        <v>13119.585562522811</v>
      </c>
      <c r="F469" s="75">
        <v>-329760.42311723781</v>
      </c>
      <c r="G469" s="102">
        <v>30256.334571685118</v>
      </c>
      <c r="H469" s="103">
        <v>15683</v>
      </c>
      <c r="I469" s="104">
        <v>-329141.41202189378</v>
      </c>
      <c r="J469" s="79">
        <f t="shared" si="14"/>
        <v>6273</v>
      </c>
      <c r="K469" s="80">
        <v>0</v>
      </c>
      <c r="L469" s="79">
        <f t="shared" si="15"/>
        <v>0</v>
      </c>
      <c r="M469" s="81">
        <v>0</v>
      </c>
      <c r="N469" s="82" t="b">
        <v>0</v>
      </c>
      <c r="O469" s="83">
        <v>-91</v>
      </c>
      <c r="P469" s="105" t="b">
        <f>ABS($L469)-$M469&lt;0</f>
        <v>0</v>
      </c>
    </row>
    <row r="470" spans="1:16" x14ac:dyDescent="0.25">
      <c r="A470" s="85">
        <v>469</v>
      </c>
      <c r="B470" s="86">
        <v>44694.555871064811</v>
      </c>
      <c r="C470" s="87" t="s">
        <v>16</v>
      </c>
      <c r="D470" s="101">
        <v>35948.259499086591</v>
      </c>
      <c r="E470" s="89">
        <v>13119.585562522811</v>
      </c>
      <c r="F470" s="90">
        <v>-329760.42311723781</v>
      </c>
      <c r="G470" s="106">
        <v>29805.999043266896</v>
      </c>
      <c r="H470" s="107">
        <v>11187</v>
      </c>
      <c r="I470" s="108">
        <v>-330864.9970057765</v>
      </c>
      <c r="J470" s="94">
        <f t="shared" si="14"/>
        <v>6533</v>
      </c>
      <c r="K470" s="95">
        <v>6250</v>
      </c>
      <c r="L470" s="94">
        <f t="shared" si="15"/>
        <v>-283</v>
      </c>
      <c r="M470" s="96">
        <v>720</v>
      </c>
      <c r="N470" s="97" t="b">
        <v>1</v>
      </c>
      <c r="O470" s="98">
        <v>-54</v>
      </c>
      <c r="P470" s="109" t="b">
        <f>ABS($L470)-$M470&lt;0</f>
        <v>1</v>
      </c>
    </row>
    <row r="471" spans="1:16" x14ac:dyDescent="0.25">
      <c r="A471" s="70">
        <v>470</v>
      </c>
      <c r="B471" s="71">
        <v>44694.555871064811</v>
      </c>
      <c r="C471" s="72" t="s">
        <v>17</v>
      </c>
      <c r="D471" s="100">
        <v>35948.259499086591</v>
      </c>
      <c r="E471" s="74">
        <v>13119.585562522811</v>
      </c>
      <c r="F471" s="75">
        <v>-329760.42311723781</v>
      </c>
      <c r="G471" s="102">
        <v>32876.488350740532</v>
      </c>
      <c r="H471" s="103">
        <v>12372</v>
      </c>
      <c r="I471" s="104">
        <v>-351732.9374828916</v>
      </c>
      <c r="J471" s="79">
        <f t="shared" si="14"/>
        <v>22199</v>
      </c>
      <c r="K471" s="80">
        <v>27250</v>
      </c>
      <c r="L471" s="79">
        <f t="shared" si="15"/>
        <v>5051</v>
      </c>
      <c r="M471" s="81">
        <v>1185</v>
      </c>
      <c r="N471" s="82" t="b">
        <v>1</v>
      </c>
      <c r="O471" s="83">
        <v>-76</v>
      </c>
      <c r="P471" s="105" t="b">
        <f>ABS($L471)-$M471&lt;0</f>
        <v>0</v>
      </c>
    </row>
    <row r="472" spans="1:16" x14ac:dyDescent="0.25">
      <c r="A472" s="85">
        <v>471</v>
      </c>
      <c r="B472" s="86">
        <v>44694.555871064811</v>
      </c>
      <c r="C472" s="87" t="s">
        <v>20</v>
      </c>
      <c r="D472" s="101">
        <v>35948.259499086591</v>
      </c>
      <c r="E472" s="89">
        <v>13119.585562522811</v>
      </c>
      <c r="F472" s="90">
        <v>-329760.42311723781</v>
      </c>
      <c r="G472" s="106">
        <v>30256.334571685118</v>
      </c>
      <c r="H472" s="107">
        <v>15683</v>
      </c>
      <c r="I472" s="108">
        <v>-329141.41202189378</v>
      </c>
      <c r="J472" s="94">
        <f t="shared" si="14"/>
        <v>6273</v>
      </c>
      <c r="K472" s="95">
        <v>0</v>
      </c>
      <c r="L472" s="94">
        <f t="shared" si="15"/>
        <v>0</v>
      </c>
      <c r="M472" s="96">
        <v>0</v>
      </c>
      <c r="N472" s="97" t="b">
        <v>0</v>
      </c>
      <c r="O472" s="98">
        <v>-91</v>
      </c>
      <c r="P472" s="109" t="b">
        <f>ABS($L472)-$M472&lt;0</f>
        <v>0</v>
      </c>
    </row>
    <row r="473" spans="1:16" x14ac:dyDescent="0.25">
      <c r="A473" s="70">
        <v>472</v>
      </c>
      <c r="B473" s="71">
        <v>44694.555871064811</v>
      </c>
      <c r="C473" s="72" t="s">
        <v>16</v>
      </c>
      <c r="D473" s="100">
        <v>35948.259499086591</v>
      </c>
      <c r="E473" s="74">
        <v>13119.585562522811</v>
      </c>
      <c r="F473" s="75">
        <v>-329760.42311723781</v>
      </c>
      <c r="G473" s="102">
        <v>29805.999043266896</v>
      </c>
      <c r="H473" s="103">
        <v>11187</v>
      </c>
      <c r="I473" s="104">
        <v>-330864.9970057765</v>
      </c>
      <c r="J473" s="79">
        <f t="shared" si="14"/>
        <v>6533</v>
      </c>
      <c r="K473" s="80">
        <v>6437</v>
      </c>
      <c r="L473" s="79">
        <f t="shared" si="15"/>
        <v>-96</v>
      </c>
      <c r="M473" s="81">
        <v>735</v>
      </c>
      <c r="N473" s="82" t="b">
        <v>1</v>
      </c>
      <c r="O473" s="83">
        <v>-54</v>
      </c>
      <c r="P473" s="105" t="b">
        <f>ABS($L473)-$M473&lt;0</f>
        <v>1</v>
      </c>
    </row>
    <row r="474" spans="1:16" x14ac:dyDescent="0.25">
      <c r="A474" s="85">
        <v>473</v>
      </c>
      <c r="B474" s="86">
        <v>44694.555871064811</v>
      </c>
      <c r="C474" s="87" t="s">
        <v>17</v>
      </c>
      <c r="D474" s="101">
        <v>35948.259499086591</v>
      </c>
      <c r="E474" s="89">
        <v>13119.585562522811</v>
      </c>
      <c r="F474" s="90">
        <v>-329760.42311723781</v>
      </c>
      <c r="G474" s="106">
        <v>32876.488350740532</v>
      </c>
      <c r="H474" s="107">
        <v>12372</v>
      </c>
      <c r="I474" s="108">
        <v>-351732.9374828916</v>
      </c>
      <c r="J474" s="94">
        <f t="shared" si="14"/>
        <v>22199</v>
      </c>
      <c r="K474" s="95">
        <v>25625</v>
      </c>
      <c r="L474" s="94">
        <f t="shared" si="15"/>
        <v>3426</v>
      </c>
      <c r="M474" s="96">
        <v>960</v>
      </c>
      <c r="N474" s="97" t="b">
        <v>1</v>
      </c>
      <c r="O474" s="98">
        <v>-76</v>
      </c>
      <c r="P474" s="109" t="b">
        <f>ABS($L474)-$M474&lt;0</f>
        <v>0</v>
      </c>
    </row>
    <row r="475" spans="1:16" x14ac:dyDescent="0.25">
      <c r="A475" s="70">
        <v>474</v>
      </c>
      <c r="B475" s="71">
        <v>44694.555871064811</v>
      </c>
      <c r="C475" s="72" t="s">
        <v>20</v>
      </c>
      <c r="D475" s="100">
        <v>35948.259499086591</v>
      </c>
      <c r="E475" s="74">
        <v>13119.585562522811</v>
      </c>
      <c r="F475" s="75">
        <v>-329760.42311723781</v>
      </c>
      <c r="G475" s="102">
        <v>30256.334571685118</v>
      </c>
      <c r="H475" s="103">
        <v>15683</v>
      </c>
      <c r="I475" s="104">
        <v>-329141.41202189378</v>
      </c>
      <c r="J475" s="79">
        <f t="shared" si="14"/>
        <v>6273</v>
      </c>
      <c r="K475" s="80">
        <v>0</v>
      </c>
      <c r="L475" s="79">
        <f t="shared" si="15"/>
        <v>0</v>
      </c>
      <c r="M475" s="81">
        <v>0</v>
      </c>
      <c r="N475" s="82" t="b">
        <v>0</v>
      </c>
      <c r="O475" s="83">
        <v>-91</v>
      </c>
      <c r="P475" s="105" t="b">
        <f>ABS($L475)-$M475&lt;0</f>
        <v>0</v>
      </c>
    </row>
    <row r="476" spans="1:16" x14ac:dyDescent="0.25">
      <c r="A476" s="85">
        <v>475</v>
      </c>
      <c r="B476" s="86">
        <v>44694.555871064811</v>
      </c>
      <c r="C476" s="87" t="s">
        <v>16</v>
      </c>
      <c r="D476" s="101">
        <v>35948.259499086591</v>
      </c>
      <c r="E476" s="89">
        <v>13119.585562522811</v>
      </c>
      <c r="F476" s="90">
        <v>-329760.42311723781</v>
      </c>
      <c r="G476" s="106">
        <v>29805.999043266896</v>
      </c>
      <c r="H476" s="107">
        <v>11187</v>
      </c>
      <c r="I476" s="108">
        <v>-330864.9970057765</v>
      </c>
      <c r="J476" s="94">
        <f t="shared" si="14"/>
        <v>6533</v>
      </c>
      <c r="K476" s="95">
        <v>6250</v>
      </c>
      <c r="L476" s="94">
        <f t="shared" si="15"/>
        <v>-283</v>
      </c>
      <c r="M476" s="96">
        <v>690</v>
      </c>
      <c r="N476" s="97" t="b">
        <v>1</v>
      </c>
      <c r="O476" s="98">
        <v>-54</v>
      </c>
      <c r="P476" s="109" t="b">
        <f>ABS($L476)-$M476&lt;0</f>
        <v>1</v>
      </c>
    </row>
    <row r="477" spans="1:16" x14ac:dyDescent="0.25">
      <c r="A477" s="70">
        <v>476</v>
      </c>
      <c r="B477" s="71">
        <v>44694.555871064811</v>
      </c>
      <c r="C477" s="72" t="s">
        <v>17</v>
      </c>
      <c r="D477" s="100">
        <v>35948.259499086591</v>
      </c>
      <c r="E477" s="74">
        <v>13119.585562522811</v>
      </c>
      <c r="F477" s="75">
        <v>-329760.42311723781</v>
      </c>
      <c r="G477" s="102">
        <v>32876.488350740532</v>
      </c>
      <c r="H477" s="103">
        <v>12372</v>
      </c>
      <c r="I477" s="104">
        <v>-351732.9374828916</v>
      </c>
      <c r="J477" s="79">
        <f t="shared" si="14"/>
        <v>22199</v>
      </c>
      <c r="K477" s="80">
        <v>25750</v>
      </c>
      <c r="L477" s="79">
        <f t="shared" si="15"/>
        <v>3551</v>
      </c>
      <c r="M477" s="81">
        <v>1065</v>
      </c>
      <c r="N477" s="82" t="b">
        <v>1</v>
      </c>
      <c r="O477" s="83">
        <v>-76</v>
      </c>
      <c r="P477" s="105" t="b">
        <f>ABS($L477)-$M477&lt;0</f>
        <v>0</v>
      </c>
    </row>
    <row r="478" spans="1:16" x14ac:dyDescent="0.25">
      <c r="A478" s="85">
        <v>477</v>
      </c>
      <c r="B478" s="86">
        <v>44694.555871064811</v>
      </c>
      <c r="C478" s="87" t="s">
        <v>20</v>
      </c>
      <c r="D478" s="101">
        <v>35948.259499086591</v>
      </c>
      <c r="E478" s="89">
        <v>13119.585562522811</v>
      </c>
      <c r="F478" s="90">
        <v>-329760.42311723781</v>
      </c>
      <c r="G478" s="106">
        <v>30256.334571685118</v>
      </c>
      <c r="H478" s="107">
        <v>15683</v>
      </c>
      <c r="I478" s="108">
        <v>-329141.41202189378</v>
      </c>
      <c r="J478" s="94">
        <f t="shared" si="14"/>
        <v>6273</v>
      </c>
      <c r="K478" s="95">
        <v>0</v>
      </c>
      <c r="L478" s="94">
        <f t="shared" si="15"/>
        <v>0</v>
      </c>
      <c r="M478" s="96">
        <v>0</v>
      </c>
      <c r="N478" s="97" t="b">
        <v>0</v>
      </c>
      <c r="O478" s="98">
        <v>-91</v>
      </c>
      <c r="P478" s="109" t="b">
        <f>ABS($L478)-$M478&lt;0</f>
        <v>0</v>
      </c>
    </row>
    <row r="479" spans="1:16" x14ac:dyDescent="0.25">
      <c r="A479" s="70">
        <v>478</v>
      </c>
      <c r="B479" s="71">
        <v>44694.555871064811</v>
      </c>
      <c r="C479" s="72" t="s">
        <v>16</v>
      </c>
      <c r="D479" s="100">
        <v>35948.259499086591</v>
      </c>
      <c r="E479" s="74">
        <v>13119.585562522811</v>
      </c>
      <c r="F479" s="75">
        <v>-329760.42311723781</v>
      </c>
      <c r="G479" s="102">
        <v>29805.999043266896</v>
      </c>
      <c r="H479" s="103">
        <v>11187</v>
      </c>
      <c r="I479" s="104">
        <v>-330864.9970057765</v>
      </c>
      <c r="J479" s="79">
        <f t="shared" si="14"/>
        <v>6533</v>
      </c>
      <c r="K479" s="80">
        <v>6437</v>
      </c>
      <c r="L479" s="79">
        <f t="shared" si="15"/>
        <v>-96</v>
      </c>
      <c r="M479" s="81">
        <v>645</v>
      </c>
      <c r="N479" s="82" t="b">
        <v>1</v>
      </c>
      <c r="O479" s="83">
        <v>-54</v>
      </c>
      <c r="P479" s="105" t="b">
        <f>ABS($L479)-$M479&lt;0</f>
        <v>1</v>
      </c>
    </row>
    <row r="480" spans="1:16" x14ac:dyDescent="0.25">
      <c r="A480" s="85">
        <v>479</v>
      </c>
      <c r="B480" s="86">
        <v>44694.555871064811</v>
      </c>
      <c r="C480" s="87" t="s">
        <v>17</v>
      </c>
      <c r="D480" s="101">
        <v>35948.259499086591</v>
      </c>
      <c r="E480" s="89">
        <v>13119.585562522811</v>
      </c>
      <c r="F480" s="90">
        <v>-329760.42311723781</v>
      </c>
      <c r="G480" s="106">
        <v>32876.488350740532</v>
      </c>
      <c r="H480" s="107">
        <v>12372</v>
      </c>
      <c r="I480" s="108">
        <v>-351732.9374828916</v>
      </c>
      <c r="J480" s="94">
        <f t="shared" si="14"/>
        <v>22199</v>
      </c>
      <c r="K480" s="95">
        <v>26250</v>
      </c>
      <c r="L480" s="94">
        <f t="shared" si="15"/>
        <v>4051</v>
      </c>
      <c r="M480" s="96">
        <v>915</v>
      </c>
      <c r="N480" s="97" t="b">
        <v>1</v>
      </c>
      <c r="O480" s="98">
        <v>-76</v>
      </c>
      <c r="P480" s="109" t="b">
        <f>ABS($L480)-$M480&lt;0</f>
        <v>0</v>
      </c>
    </row>
    <row r="481" spans="1:16" x14ac:dyDescent="0.25">
      <c r="A481" s="70">
        <v>480</v>
      </c>
      <c r="B481" s="71">
        <v>44694.555871064811</v>
      </c>
      <c r="C481" s="72" t="s">
        <v>20</v>
      </c>
      <c r="D481" s="100">
        <v>35948.259499086591</v>
      </c>
      <c r="E481" s="74">
        <v>13119.585562522811</v>
      </c>
      <c r="F481" s="75">
        <v>-329760.42311723781</v>
      </c>
      <c r="G481" s="102">
        <v>30256.334571685118</v>
      </c>
      <c r="H481" s="103">
        <v>15683</v>
      </c>
      <c r="I481" s="104">
        <v>-329141.41202189378</v>
      </c>
      <c r="J481" s="79">
        <f t="shared" si="14"/>
        <v>6273</v>
      </c>
      <c r="K481" s="80">
        <v>0</v>
      </c>
      <c r="L481" s="79">
        <f t="shared" si="15"/>
        <v>0</v>
      </c>
      <c r="M481" s="81">
        <v>0</v>
      </c>
      <c r="N481" s="82" t="b">
        <v>0</v>
      </c>
      <c r="O481" s="83">
        <v>-91</v>
      </c>
      <c r="P481" s="105" t="b">
        <f>ABS($L481)-$M481&lt;0</f>
        <v>0</v>
      </c>
    </row>
    <row r="482" spans="1:16" x14ac:dyDescent="0.25">
      <c r="A482" s="85">
        <v>481</v>
      </c>
      <c r="B482" s="86">
        <v>44694.556536689815</v>
      </c>
      <c r="C482" s="87" t="s">
        <v>16</v>
      </c>
      <c r="D482" s="101">
        <v>31303.700188234074</v>
      </c>
      <c r="E482" s="89">
        <v>12799.14484231514</v>
      </c>
      <c r="F482" s="90">
        <v>-343853.26788695157</v>
      </c>
      <c r="G482" s="106">
        <v>29805.999043266896</v>
      </c>
      <c r="H482" s="107">
        <v>11187</v>
      </c>
      <c r="I482" s="108">
        <v>-330864.9970057765</v>
      </c>
      <c r="J482" s="94">
        <f t="shared" si="14"/>
        <v>13173</v>
      </c>
      <c r="K482" s="95">
        <v>17812</v>
      </c>
      <c r="L482" s="94">
        <f t="shared" si="15"/>
        <v>4639</v>
      </c>
      <c r="M482" s="96">
        <v>765</v>
      </c>
      <c r="N482" s="97" t="b">
        <v>1</v>
      </c>
      <c r="O482" s="98">
        <v>-71</v>
      </c>
      <c r="P482" s="109" t="b">
        <f>ABS($L482)-$M482&lt;0</f>
        <v>0</v>
      </c>
    </row>
    <row r="483" spans="1:16" x14ac:dyDescent="0.25">
      <c r="A483" s="70">
        <v>482</v>
      </c>
      <c r="B483" s="71">
        <v>44694.556536689815</v>
      </c>
      <c r="C483" s="72" t="s">
        <v>17</v>
      </c>
      <c r="D483" s="100">
        <v>31303.700188234074</v>
      </c>
      <c r="E483" s="74">
        <v>12799.14484231514</v>
      </c>
      <c r="F483" s="75">
        <v>-343853.26788695157</v>
      </c>
      <c r="G483" s="102">
        <v>32876.488350740532</v>
      </c>
      <c r="H483" s="103">
        <v>12372</v>
      </c>
      <c r="I483" s="104">
        <v>-351732.9374828916</v>
      </c>
      <c r="J483" s="79">
        <f t="shared" si="14"/>
        <v>8046</v>
      </c>
      <c r="K483" s="80">
        <v>11687</v>
      </c>
      <c r="L483" s="79">
        <f t="shared" si="15"/>
        <v>3641</v>
      </c>
      <c r="M483" s="81">
        <v>780</v>
      </c>
      <c r="N483" s="82" t="b">
        <v>1</v>
      </c>
      <c r="O483" s="83">
        <v>-60</v>
      </c>
      <c r="P483" s="105" t="b">
        <f>ABS($L483)-$M483&lt;0</f>
        <v>0</v>
      </c>
    </row>
    <row r="484" spans="1:16" x14ac:dyDescent="0.25">
      <c r="A484" s="85">
        <v>483</v>
      </c>
      <c r="B484" s="86">
        <v>44694.556536689815</v>
      </c>
      <c r="C484" s="87" t="s">
        <v>21</v>
      </c>
      <c r="D484" s="101">
        <v>31303.700188234074</v>
      </c>
      <c r="E484" s="89">
        <v>12799.14484231514</v>
      </c>
      <c r="F484" s="90">
        <v>-343853.26788695157</v>
      </c>
      <c r="G484" s="106">
        <v>32894.583229209253</v>
      </c>
      <c r="H484" s="107">
        <v>14817</v>
      </c>
      <c r="I484" s="108">
        <v>-351248.64952887269</v>
      </c>
      <c r="J484" s="94">
        <f t="shared" si="14"/>
        <v>7829</v>
      </c>
      <c r="K484" s="95">
        <v>0</v>
      </c>
      <c r="L484" s="94">
        <f t="shared" si="15"/>
        <v>0</v>
      </c>
      <c r="M484" s="96">
        <v>0</v>
      </c>
      <c r="N484" s="97" t="b">
        <v>0</v>
      </c>
      <c r="O484" s="98">
        <v>-92</v>
      </c>
      <c r="P484" s="109" t="b">
        <f>ABS($L484)-$M484&lt;0</f>
        <v>0</v>
      </c>
    </row>
    <row r="485" spans="1:16" x14ac:dyDescent="0.25">
      <c r="A485" s="70">
        <v>484</v>
      </c>
      <c r="B485" s="71">
        <v>44694.556536689815</v>
      </c>
      <c r="C485" s="72" t="s">
        <v>16</v>
      </c>
      <c r="D485" s="100">
        <v>31303.700188234074</v>
      </c>
      <c r="E485" s="74">
        <v>12799.14484231514</v>
      </c>
      <c r="F485" s="75">
        <v>-343853.26788695157</v>
      </c>
      <c r="G485" s="102">
        <v>29805.999043266896</v>
      </c>
      <c r="H485" s="103">
        <v>11187</v>
      </c>
      <c r="I485" s="104">
        <v>-330864.9970057765</v>
      </c>
      <c r="J485" s="79">
        <f t="shared" si="14"/>
        <v>13173</v>
      </c>
      <c r="K485" s="80">
        <v>16500</v>
      </c>
      <c r="L485" s="79">
        <f t="shared" si="15"/>
        <v>3327</v>
      </c>
      <c r="M485" s="81">
        <v>690</v>
      </c>
      <c r="N485" s="82" t="b">
        <v>1</v>
      </c>
      <c r="O485" s="83">
        <v>-71</v>
      </c>
      <c r="P485" s="105" t="b">
        <f>ABS($L485)-$M485&lt;0</f>
        <v>0</v>
      </c>
    </row>
    <row r="486" spans="1:16" x14ac:dyDescent="0.25">
      <c r="A486" s="85">
        <v>485</v>
      </c>
      <c r="B486" s="86">
        <v>44694.556536689815</v>
      </c>
      <c r="C486" s="87" t="s">
        <v>17</v>
      </c>
      <c r="D486" s="101">
        <v>31303.700188234074</v>
      </c>
      <c r="E486" s="89">
        <v>12799.14484231514</v>
      </c>
      <c r="F486" s="90">
        <v>-343853.26788695157</v>
      </c>
      <c r="G486" s="106">
        <v>32876.488350740532</v>
      </c>
      <c r="H486" s="107">
        <v>12372</v>
      </c>
      <c r="I486" s="108">
        <v>-351732.9374828916</v>
      </c>
      <c r="J486" s="94">
        <f t="shared" ref="J486:J549" si="16">ROUND(SQRT((G486-D486)^2+(H486-E486)^2+(I486-F486)^2),0)</f>
        <v>8046</v>
      </c>
      <c r="K486" s="95">
        <v>12250</v>
      </c>
      <c r="L486" s="94">
        <f t="shared" ref="L486:L549" si="17">ROUND(IF(N486,K486-J486,0),1)</f>
        <v>4204</v>
      </c>
      <c r="M486" s="96">
        <v>495</v>
      </c>
      <c r="N486" s="97" t="b">
        <v>1</v>
      </c>
      <c r="O486" s="98">
        <v>-60</v>
      </c>
      <c r="P486" s="109" t="b">
        <f>ABS($L486)-$M486&lt;0</f>
        <v>0</v>
      </c>
    </row>
    <row r="487" spans="1:16" x14ac:dyDescent="0.25">
      <c r="A487" s="70">
        <v>486</v>
      </c>
      <c r="B487" s="71">
        <v>44694.556536689815</v>
      </c>
      <c r="C487" s="72" t="s">
        <v>21</v>
      </c>
      <c r="D487" s="100">
        <v>31303.700188234074</v>
      </c>
      <c r="E487" s="74">
        <v>12799.14484231514</v>
      </c>
      <c r="F487" s="75">
        <v>-343853.26788695157</v>
      </c>
      <c r="G487" s="102">
        <v>32894.583229209253</v>
      </c>
      <c r="H487" s="103">
        <v>14817</v>
      </c>
      <c r="I487" s="104">
        <v>-351248.64952887269</v>
      </c>
      <c r="J487" s="79">
        <f t="shared" si="16"/>
        <v>7829</v>
      </c>
      <c r="K487" s="80">
        <v>0</v>
      </c>
      <c r="L487" s="79">
        <f t="shared" si="17"/>
        <v>0</v>
      </c>
      <c r="M487" s="81">
        <v>0</v>
      </c>
      <c r="N487" s="82" t="b">
        <v>0</v>
      </c>
      <c r="O487" s="83">
        <v>-92</v>
      </c>
      <c r="P487" s="105" t="b">
        <f>ABS($L487)-$M487&lt;0</f>
        <v>0</v>
      </c>
    </row>
    <row r="488" spans="1:16" x14ac:dyDescent="0.25">
      <c r="A488" s="85">
        <v>487</v>
      </c>
      <c r="B488" s="86">
        <v>44694.556536689815</v>
      </c>
      <c r="C488" s="87" t="s">
        <v>16</v>
      </c>
      <c r="D488" s="101">
        <v>31303.700188234074</v>
      </c>
      <c r="E488" s="89">
        <v>12799.14484231514</v>
      </c>
      <c r="F488" s="90">
        <v>-343853.26788695157</v>
      </c>
      <c r="G488" s="106">
        <v>29805.999043266896</v>
      </c>
      <c r="H488" s="107">
        <v>11187</v>
      </c>
      <c r="I488" s="108">
        <v>-330864.9970057765</v>
      </c>
      <c r="J488" s="94">
        <f t="shared" si="16"/>
        <v>13173</v>
      </c>
      <c r="K488" s="95">
        <v>16625</v>
      </c>
      <c r="L488" s="94">
        <f t="shared" si="17"/>
        <v>3452</v>
      </c>
      <c r="M488" s="96">
        <v>675</v>
      </c>
      <c r="N488" s="97" t="b">
        <v>1</v>
      </c>
      <c r="O488" s="98">
        <v>-71</v>
      </c>
      <c r="P488" s="109" t="b">
        <f>ABS($L488)-$M488&lt;0</f>
        <v>0</v>
      </c>
    </row>
    <row r="489" spans="1:16" x14ac:dyDescent="0.25">
      <c r="A489" s="70">
        <v>488</v>
      </c>
      <c r="B489" s="71">
        <v>44694.556536689815</v>
      </c>
      <c r="C489" s="72" t="s">
        <v>17</v>
      </c>
      <c r="D489" s="100">
        <v>31303.700188234074</v>
      </c>
      <c r="E489" s="74">
        <v>12799.14484231514</v>
      </c>
      <c r="F489" s="75">
        <v>-343853.26788695157</v>
      </c>
      <c r="G489" s="102">
        <v>32876.488350740532</v>
      </c>
      <c r="H489" s="103">
        <v>12372</v>
      </c>
      <c r="I489" s="104">
        <v>-351732.9374828916</v>
      </c>
      <c r="J489" s="79">
        <f t="shared" si="16"/>
        <v>8046</v>
      </c>
      <c r="K489" s="80">
        <v>12125</v>
      </c>
      <c r="L489" s="79">
        <f t="shared" si="17"/>
        <v>4079</v>
      </c>
      <c r="M489" s="81">
        <v>600</v>
      </c>
      <c r="N489" s="82" t="b">
        <v>1</v>
      </c>
      <c r="O489" s="83">
        <v>-60</v>
      </c>
      <c r="P489" s="105" t="b">
        <f>ABS($L489)-$M489&lt;0</f>
        <v>0</v>
      </c>
    </row>
    <row r="490" spans="1:16" x14ac:dyDescent="0.25">
      <c r="A490" s="85">
        <v>489</v>
      </c>
      <c r="B490" s="86">
        <v>44694.556536689815</v>
      </c>
      <c r="C490" s="87" t="s">
        <v>21</v>
      </c>
      <c r="D490" s="101">
        <v>31303.700188234074</v>
      </c>
      <c r="E490" s="89">
        <v>12799.14484231514</v>
      </c>
      <c r="F490" s="90">
        <v>-343853.26788695157</v>
      </c>
      <c r="G490" s="106">
        <v>32894.583229209253</v>
      </c>
      <c r="H490" s="107">
        <v>14817</v>
      </c>
      <c r="I490" s="108">
        <v>-351248.64952887269</v>
      </c>
      <c r="J490" s="94">
        <f t="shared" si="16"/>
        <v>7829</v>
      </c>
      <c r="K490" s="95">
        <v>0</v>
      </c>
      <c r="L490" s="94">
        <f t="shared" si="17"/>
        <v>0</v>
      </c>
      <c r="M490" s="96">
        <v>0</v>
      </c>
      <c r="N490" s="97" t="b">
        <v>0</v>
      </c>
      <c r="O490" s="98">
        <v>-92</v>
      </c>
      <c r="P490" s="109" t="b">
        <f>ABS($L490)-$M490&lt;0</f>
        <v>0</v>
      </c>
    </row>
    <row r="491" spans="1:16" x14ac:dyDescent="0.25">
      <c r="A491" s="70">
        <v>490</v>
      </c>
      <c r="B491" s="71">
        <v>44694.556536689815</v>
      </c>
      <c r="C491" s="72" t="s">
        <v>16</v>
      </c>
      <c r="D491" s="100">
        <v>31303.700188234074</v>
      </c>
      <c r="E491" s="74">
        <v>12799.14484231514</v>
      </c>
      <c r="F491" s="75">
        <v>-343853.26788695157</v>
      </c>
      <c r="G491" s="102">
        <v>29805.999043266896</v>
      </c>
      <c r="H491" s="103">
        <v>11187</v>
      </c>
      <c r="I491" s="104">
        <v>-330864.9970057765</v>
      </c>
      <c r="J491" s="79">
        <f t="shared" si="16"/>
        <v>13173</v>
      </c>
      <c r="K491" s="80">
        <v>15000</v>
      </c>
      <c r="L491" s="79">
        <f t="shared" si="17"/>
        <v>1827</v>
      </c>
      <c r="M491" s="81">
        <v>765</v>
      </c>
      <c r="N491" s="82" t="b">
        <v>1</v>
      </c>
      <c r="O491" s="83">
        <v>-71</v>
      </c>
      <c r="P491" s="105" t="b">
        <f>ABS($L491)-$M491&lt;0</f>
        <v>0</v>
      </c>
    </row>
    <row r="492" spans="1:16" x14ac:dyDescent="0.25">
      <c r="A492" s="85">
        <v>491</v>
      </c>
      <c r="B492" s="86">
        <v>44694.556536689815</v>
      </c>
      <c r="C492" s="87" t="s">
        <v>17</v>
      </c>
      <c r="D492" s="101">
        <v>31303.700188234074</v>
      </c>
      <c r="E492" s="89">
        <v>12799.14484231514</v>
      </c>
      <c r="F492" s="90">
        <v>-343853.26788695157</v>
      </c>
      <c r="G492" s="106">
        <v>32876.488350740532</v>
      </c>
      <c r="H492" s="107">
        <v>12372</v>
      </c>
      <c r="I492" s="108">
        <v>-351732.9374828916</v>
      </c>
      <c r="J492" s="94">
        <f t="shared" si="16"/>
        <v>8046</v>
      </c>
      <c r="K492" s="95">
        <v>12250</v>
      </c>
      <c r="L492" s="94">
        <f t="shared" si="17"/>
        <v>4204</v>
      </c>
      <c r="M492" s="96">
        <v>690</v>
      </c>
      <c r="N492" s="97" t="b">
        <v>1</v>
      </c>
      <c r="O492" s="98">
        <v>-60</v>
      </c>
      <c r="P492" s="109" t="b">
        <f>ABS($L492)-$M492&lt;0</f>
        <v>0</v>
      </c>
    </row>
    <row r="493" spans="1:16" x14ac:dyDescent="0.25">
      <c r="A493" s="70">
        <v>492</v>
      </c>
      <c r="B493" s="71">
        <v>44694.556536689815</v>
      </c>
      <c r="C493" s="72" t="s">
        <v>21</v>
      </c>
      <c r="D493" s="100">
        <v>31303.700188234074</v>
      </c>
      <c r="E493" s="74">
        <v>12799.14484231514</v>
      </c>
      <c r="F493" s="75">
        <v>-343853.26788695157</v>
      </c>
      <c r="G493" s="102">
        <v>32894.583229209253</v>
      </c>
      <c r="H493" s="103">
        <v>14817</v>
      </c>
      <c r="I493" s="104">
        <v>-351248.64952887269</v>
      </c>
      <c r="J493" s="79">
        <f t="shared" si="16"/>
        <v>7829</v>
      </c>
      <c r="K493" s="80">
        <v>0</v>
      </c>
      <c r="L493" s="79">
        <f t="shared" si="17"/>
        <v>0</v>
      </c>
      <c r="M493" s="81">
        <v>0</v>
      </c>
      <c r="N493" s="82" t="b">
        <v>0</v>
      </c>
      <c r="O493" s="83">
        <v>-92</v>
      </c>
      <c r="P493" s="105" t="b">
        <f>ABS($L493)-$M493&lt;0</f>
        <v>0</v>
      </c>
    </row>
    <row r="494" spans="1:16" x14ac:dyDescent="0.25">
      <c r="A494" s="85">
        <v>493</v>
      </c>
      <c r="B494" s="86">
        <v>44694.556536689815</v>
      </c>
      <c r="C494" s="87" t="s">
        <v>16</v>
      </c>
      <c r="D494" s="101">
        <v>31303.700188234074</v>
      </c>
      <c r="E494" s="89">
        <v>12799.14484231514</v>
      </c>
      <c r="F494" s="90">
        <v>-343853.26788695157</v>
      </c>
      <c r="G494" s="106">
        <v>29805.999043266896</v>
      </c>
      <c r="H494" s="107">
        <v>11187</v>
      </c>
      <c r="I494" s="108">
        <v>-330864.9970057765</v>
      </c>
      <c r="J494" s="94">
        <f t="shared" si="16"/>
        <v>13173</v>
      </c>
      <c r="K494" s="95">
        <v>15750</v>
      </c>
      <c r="L494" s="94">
        <f t="shared" si="17"/>
        <v>2577</v>
      </c>
      <c r="M494" s="96">
        <v>675</v>
      </c>
      <c r="N494" s="97" t="b">
        <v>1</v>
      </c>
      <c r="O494" s="98">
        <v>-71</v>
      </c>
      <c r="P494" s="109" t="b">
        <f>ABS($L494)-$M494&lt;0</f>
        <v>0</v>
      </c>
    </row>
    <row r="495" spans="1:16" x14ac:dyDescent="0.25">
      <c r="A495" s="70">
        <v>494</v>
      </c>
      <c r="B495" s="71">
        <v>44694.556536689815</v>
      </c>
      <c r="C495" s="72" t="s">
        <v>17</v>
      </c>
      <c r="D495" s="100">
        <v>31303.700188234074</v>
      </c>
      <c r="E495" s="74">
        <v>12799.14484231514</v>
      </c>
      <c r="F495" s="75">
        <v>-343853.26788695157</v>
      </c>
      <c r="G495" s="102">
        <v>32876.488350740532</v>
      </c>
      <c r="H495" s="103">
        <v>12372</v>
      </c>
      <c r="I495" s="104">
        <v>-351732.9374828916</v>
      </c>
      <c r="J495" s="79">
        <f t="shared" si="16"/>
        <v>8046</v>
      </c>
      <c r="K495" s="80">
        <v>12125</v>
      </c>
      <c r="L495" s="79">
        <f t="shared" si="17"/>
        <v>4079</v>
      </c>
      <c r="M495" s="81">
        <v>570</v>
      </c>
      <c r="N495" s="82" t="b">
        <v>1</v>
      </c>
      <c r="O495" s="83">
        <v>-60</v>
      </c>
      <c r="P495" s="105" t="b">
        <f>ABS($L495)-$M495&lt;0</f>
        <v>0</v>
      </c>
    </row>
    <row r="496" spans="1:16" x14ac:dyDescent="0.25">
      <c r="A496" s="85">
        <v>495</v>
      </c>
      <c r="B496" s="86">
        <v>44694.556536689815</v>
      </c>
      <c r="C496" s="87" t="s">
        <v>21</v>
      </c>
      <c r="D496" s="101">
        <v>31303.700188234074</v>
      </c>
      <c r="E496" s="89">
        <v>12799.14484231514</v>
      </c>
      <c r="F496" s="90">
        <v>-343853.26788695157</v>
      </c>
      <c r="G496" s="106">
        <v>32894.583229209253</v>
      </c>
      <c r="H496" s="107">
        <v>14817</v>
      </c>
      <c r="I496" s="108">
        <v>-351248.64952887269</v>
      </c>
      <c r="J496" s="94">
        <f t="shared" si="16"/>
        <v>7829</v>
      </c>
      <c r="K496" s="95">
        <v>0</v>
      </c>
      <c r="L496" s="94">
        <f t="shared" si="17"/>
        <v>0</v>
      </c>
      <c r="M496" s="96">
        <v>0</v>
      </c>
      <c r="N496" s="97" t="b">
        <v>0</v>
      </c>
      <c r="O496" s="98">
        <v>-92</v>
      </c>
      <c r="P496" s="109" t="b">
        <f>ABS($L496)-$M496&lt;0</f>
        <v>0</v>
      </c>
    </row>
    <row r="497" spans="1:16" x14ac:dyDescent="0.25">
      <c r="A497" s="70">
        <v>496</v>
      </c>
      <c r="B497" s="71">
        <v>44694.557015046295</v>
      </c>
      <c r="C497" s="72" t="s">
        <v>16</v>
      </c>
      <c r="D497" s="100">
        <v>46703.529311569699</v>
      </c>
      <c r="E497" s="74">
        <v>12925.766787914095</v>
      </c>
      <c r="F497" s="75">
        <v>-325395.22361204249</v>
      </c>
      <c r="G497" s="102">
        <v>29805.999043266896</v>
      </c>
      <c r="H497" s="103">
        <v>11187</v>
      </c>
      <c r="I497" s="104">
        <v>-330864.9970057765</v>
      </c>
      <c r="J497" s="79">
        <f t="shared" si="16"/>
        <v>17846</v>
      </c>
      <c r="K497" s="80">
        <v>17687</v>
      </c>
      <c r="L497" s="79">
        <f t="shared" si="17"/>
        <v>-159</v>
      </c>
      <c r="M497" s="81">
        <v>465</v>
      </c>
      <c r="N497" s="82" t="b">
        <v>1</v>
      </c>
      <c r="O497" s="83">
        <v>-67</v>
      </c>
      <c r="P497" s="105" t="b">
        <f>ABS($L497)-$M497&lt;0</f>
        <v>1</v>
      </c>
    </row>
    <row r="498" spans="1:16" x14ac:dyDescent="0.25">
      <c r="A498" s="85">
        <v>497</v>
      </c>
      <c r="B498" s="86">
        <v>44694.557015046295</v>
      </c>
      <c r="C498" s="87" t="s">
        <v>18</v>
      </c>
      <c r="D498" s="101">
        <v>46703.529311569699</v>
      </c>
      <c r="E498" s="89">
        <v>12925.766787914095</v>
      </c>
      <c r="F498" s="90">
        <v>-325395.22361204249</v>
      </c>
      <c r="G498" s="106">
        <v>61149.891241886027</v>
      </c>
      <c r="H498" s="107">
        <v>14817</v>
      </c>
      <c r="I498" s="108">
        <v>-325464.20177916501</v>
      </c>
      <c r="J498" s="94">
        <f t="shared" si="16"/>
        <v>14570</v>
      </c>
      <c r="K498" s="95">
        <v>0</v>
      </c>
      <c r="L498" s="94">
        <f t="shared" si="17"/>
        <v>0</v>
      </c>
      <c r="M498" s="96">
        <v>0</v>
      </c>
      <c r="N498" s="97" t="b">
        <v>0</v>
      </c>
      <c r="O498" s="98">
        <v>-91</v>
      </c>
      <c r="P498" s="109" t="b">
        <f>ABS($L498)-$M498&lt;0</f>
        <v>0</v>
      </c>
    </row>
    <row r="499" spans="1:16" x14ac:dyDescent="0.25">
      <c r="A499" s="70">
        <v>498</v>
      </c>
      <c r="B499" s="71">
        <v>44694.557015046295</v>
      </c>
      <c r="C499" s="72" t="s">
        <v>19</v>
      </c>
      <c r="D499" s="100">
        <v>46703.529311569699</v>
      </c>
      <c r="E499" s="74">
        <v>12925.766787914095</v>
      </c>
      <c r="F499" s="75">
        <v>-325395.22361204249</v>
      </c>
      <c r="G499" s="102">
        <v>66962.713641439259</v>
      </c>
      <c r="H499" s="103">
        <v>11187</v>
      </c>
      <c r="I499" s="104">
        <v>-324977.11831615516</v>
      </c>
      <c r="J499" s="79">
        <f t="shared" si="16"/>
        <v>20338</v>
      </c>
      <c r="K499" s="80">
        <v>21437</v>
      </c>
      <c r="L499" s="79">
        <f t="shared" si="17"/>
        <v>1099</v>
      </c>
      <c r="M499" s="81">
        <v>285</v>
      </c>
      <c r="N499" s="82" t="b">
        <v>1</v>
      </c>
      <c r="O499" s="83">
        <v>-63</v>
      </c>
      <c r="P499" s="105" t="b">
        <f>ABS($L499)-$M499&lt;0</f>
        <v>0</v>
      </c>
    </row>
    <row r="500" spans="1:16" x14ac:dyDescent="0.25">
      <c r="A500" s="85">
        <v>499</v>
      </c>
      <c r="B500" s="86">
        <v>44694.557015046295</v>
      </c>
      <c r="C500" s="87" t="s">
        <v>17</v>
      </c>
      <c r="D500" s="101">
        <v>46703.529311569699</v>
      </c>
      <c r="E500" s="89">
        <v>12925.766787914095</v>
      </c>
      <c r="F500" s="90">
        <v>-325395.22361204249</v>
      </c>
      <c r="G500" s="106">
        <v>32876.488350740532</v>
      </c>
      <c r="H500" s="107">
        <v>12372</v>
      </c>
      <c r="I500" s="108">
        <v>-351732.9374828916</v>
      </c>
      <c r="J500" s="94">
        <f t="shared" si="16"/>
        <v>29752</v>
      </c>
      <c r="K500" s="95">
        <v>0</v>
      </c>
      <c r="L500" s="94">
        <f t="shared" si="17"/>
        <v>0</v>
      </c>
      <c r="M500" s="96">
        <v>0</v>
      </c>
      <c r="N500" s="97" t="b">
        <v>0</v>
      </c>
      <c r="O500" s="98">
        <v>-91</v>
      </c>
      <c r="P500" s="109" t="b">
        <f>ABS($L500)-$M500&lt;0</f>
        <v>0</v>
      </c>
    </row>
    <row r="501" spans="1:16" x14ac:dyDescent="0.25">
      <c r="A501" s="70">
        <v>500</v>
      </c>
      <c r="B501" s="71">
        <v>44694.557015046295</v>
      </c>
      <c r="C501" s="72" t="s">
        <v>16</v>
      </c>
      <c r="D501" s="100">
        <v>46703.529311569699</v>
      </c>
      <c r="E501" s="74">
        <v>12925.766787914095</v>
      </c>
      <c r="F501" s="75">
        <v>-325395.22361204249</v>
      </c>
      <c r="G501" s="102">
        <v>29805.999043266896</v>
      </c>
      <c r="H501" s="103">
        <v>11187</v>
      </c>
      <c r="I501" s="104">
        <v>-330864.9970057765</v>
      </c>
      <c r="J501" s="79">
        <f t="shared" si="16"/>
        <v>17846</v>
      </c>
      <c r="K501" s="80">
        <v>17687</v>
      </c>
      <c r="L501" s="79">
        <f t="shared" si="17"/>
        <v>-159</v>
      </c>
      <c r="M501" s="81">
        <v>675</v>
      </c>
      <c r="N501" s="82" t="b">
        <v>1</v>
      </c>
      <c r="O501" s="83">
        <v>-67</v>
      </c>
      <c r="P501" s="105" t="b">
        <f>ABS($L501)-$M501&lt;0</f>
        <v>1</v>
      </c>
    </row>
    <row r="502" spans="1:16" x14ac:dyDescent="0.25">
      <c r="A502" s="85">
        <v>501</v>
      </c>
      <c r="B502" s="86">
        <v>44694.557015046295</v>
      </c>
      <c r="C502" s="87" t="s">
        <v>18</v>
      </c>
      <c r="D502" s="101">
        <v>46703.529311569699</v>
      </c>
      <c r="E502" s="89">
        <v>12925.766787914095</v>
      </c>
      <c r="F502" s="90">
        <v>-325395.22361204249</v>
      </c>
      <c r="G502" s="106">
        <v>61149.891241886027</v>
      </c>
      <c r="H502" s="107">
        <v>14817</v>
      </c>
      <c r="I502" s="108">
        <v>-325464.20177916501</v>
      </c>
      <c r="J502" s="94">
        <f t="shared" si="16"/>
        <v>14570</v>
      </c>
      <c r="K502" s="95">
        <v>0</v>
      </c>
      <c r="L502" s="94">
        <f t="shared" si="17"/>
        <v>0</v>
      </c>
      <c r="M502" s="96">
        <v>0</v>
      </c>
      <c r="N502" s="97" t="b">
        <v>0</v>
      </c>
      <c r="O502" s="98">
        <v>-91</v>
      </c>
      <c r="P502" s="109" t="b">
        <f>ABS($L502)-$M502&lt;0</f>
        <v>0</v>
      </c>
    </row>
    <row r="503" spans="1:16" x14ac:dyDescent="0.25">
      <c r="A503" s="70">
        <v>502</v>
      </c>
      <c r="B503" s="71">
        <v>44694.557015046295</v>
      </c>
      <c r="C503" s="72" t="s">
        <v>19</v>
      </c>
      <c r="D503" s="100">
        <v>46703.529311569699</v>
      </c>
      <c r="E503" s="74">
        <v>12925.766787914095</v>
      </c>
      <c r="F503" s="75">
        <v>-325395.22361204249</v>
      </c>
      <c r="G503" s="102">
        <v>66962.713641439259</v>
      </c>
      <c r="H503" s="103">
        <v>11187</v>
      </c>
      <c r="I503" s="104">
        <v>-324977.11831615516</v>
      </c>
      <c r="J503" s="79">
        <f t="shared" si="16"/>
        <v>20338</v>
      </c>
      <c r="K503" s="80">
        <v>21250</v>
      </c>
      <c r="L503" s="79">
        <f t="shared" si="17"/>
        <v>912</v>
      </c>
      <c r="M503" s="81">
        <v>705</v>
      </c>
      <c r="N503" s="82" t="b">
        <v>1</v>
      </c>
      <c r="O503" s="83">
        <v>-63</v>
      </c>
      <c r="P503" s="105" t="b">
        <f>ABS($L503)-$M503&lt;0</f>
        <v>0</v>
      </c>
    </row>
    <row r="504" spans="1:16" x14ac:dyDescent="0.25">
      <c r="A504" s="85">
        <v>503</v>
      </c>
      <c r="B504" s="86">
        <v>44694.557015046295</v>
      </c>
      <c r="C504" s="87" t="s">
        <v>17</v>
      </c>
      <c r="D504" s="101">
        <v>46703.529311569699</v>
      </c>
      <c r="E504" s="89">
        <v>12925.766787914095</v>
      </c>
      <c r="F504" s="90">
        <v>-325395.22361204249</v>
      </c>
      <c r="G504" s="106">
        <v>32876.488350740532</v>
      </c>
      <c r="H504" s="107">
        <v>12372</v>
      </c>
      <c r="I504" s="108">
        <v>-351732.9374828916</v>
      </c>
      <c r="J504" s="94">
        <f t="shared" si="16"/>
        <v>29752</v>
      </c>
      <c r="K504" s="95">
        <v>0</v>
      </c>
      <c r="L504" s="94">
        <f t="shared" si="17"/>
        <v>0</v>
      </c>
      <c r="M504" s="96">
        <v>0</v>
      </c>
      <c r="N504" s="97" t="b">
        <v>0</v>
      </c>
      <c r="O504" s="98">
        <v>-91</v>
      </c>
      <c r="P504" s="109" t="b">
        <f>ABS($L504)-$M504&lt;0</f>
        <v>0</v>
      </c>
    </row>
    <row r="505" spans="1:16" x14ac:dyDescent="0.25">
      <c r="A505" s="70">
        <v>504</v>
      </c>
      <c r="B505" s="71">
        <v>44694.557015046295</v>
      </c>
      <c r="C505" s="72" t="s">
        <v>16</v>
      </c>
      <c r="D505" s="100">
        <v>46703.529311569699</v>
      </c>
      <c r="E505" s="74">
        <v>12925.766787914095</v>
      </c>
      <c r="F505" s="75">
        <v>-325395.22361204249</v>
      </c>
      <c r="G505" s="102">
        <v>29805.999043266896</v>
      </c>
      <c r="H505" s="103">
        <v>11187</v>
      </c>
      <c r="I505" s="104">
        <v>-330864.9970057765</v>
      </c>
      <c r="J505" s="79">
        <f t="shared" si="16"/>
        <v>17846</v>
      </c>
      <c r="K505" s="80">
        <v>18562</v>
      </c>
      <c r="L505" s="79">
        <f t="shared" si="17"/>
        <v>716</v>
      </c>
      <c r="M505" s="81">
        <v>480</v>
      </c>
      <c r="N505" s="82" t="b">
        <v>1</v>
      </c>
      <c r="O505" s="83">
        <v>-67</v>
      </c>
      <c r="P505" s="105" t="b">
        <f>ABS($L505)-$M505&lt;0</f>
        <v>0</v>
      </c>
    </row>
    <row r="506" spans="1:16" x14ac:dyDescent="0.25">
      <c r="A506" s="85">
        <v>505</v>
      </c>
      <c r="B506" s="86">
        <v>44694.557015046295</v>
      </c>
      <c r="C506" s="87" t="s">
        <v>18</v>
      </c>
      <c r="D506" s="101">
        <v>46703.529311569699</v>
      </c>
      <c r="E506" s="89">
        <v>12925.766787914095</v>
      </c>
      <c r="F506" s="90">
        <v>-325395.22361204249</v>
      </c>
      <c r="G506" s="106">
        <v>61149.891241886027</v>
      </c>
      <c r="H506" s="107">
        <v>14817</v>
      </c>
      <c r="I506" s="108">
        <v>-325464.20177916501</v>
      </c>
      <c r="J506" s="94">
        <f t="shared" si="16"/>
        <v>14570</v>
      </c>
      <c r="K506" s="95">
        <v>0</v>
      </c>
      <c r="L506" s="94">
        <f t="shared" si="17"/>
        <v>0</v>
      </c>
      <c r="M506" s="96">
        <v>0</v>
      </c>
      <c r="N506" s="97" t="b">
        <v>0</v>
      </c>
      <c r="O506" s="98">
        <v>-91</v>
      </c>
      <c r="P506" s="109" t="b">
        <f>ABS($L506)-$M506&lt;0</f>
        <v>0</v>
      </c>
    </row>
    <row r="507" spans="1:16" x14ac:dyDescent="0.25">
      <c r="A507" s="70">
        <v>506</v>
      </c>
      <c r="B507" s="71">
        <v>44694.557015046295</v>
      </c>
      <c r="C507" s="72" t="s">
        <v>19</v>
      </c>
      <c r="D507" s="100">
        <v>46703.529311569699</v>
      </c>
      <c r="E507" s="74">
        <v>12925.766787914095</v>
      </c>
      <c r="F507" s="75">
        <v>-325395.22361204249</v>
      </c>
      <c r="G507" s="102">
        <v>66962.713641439259</v>
      </c>
      <c r="H507" s="103">
        <v>11187</v>
      </c>
      <c r="I507" s="104">
        <v>-324977.11831615516</v>
      </c>
      <c r="J507" s="79">
        <f t="shared" si="16"/>
        <v>20338</v>
      </c>
      <c r="K507" s="80">
        <v>21250</v>
      </c>
      <c r="L507" s="79">
        <f t="shared" si="17"/>
        <v>912</v>
      </c>
      <c r="M507" s="81">
        <v>660</v>
      </c>
      <c r="N507" s="82" t="b">
        <v>1</v>
      </c>
      <c r="O507" s="83">
        <v>-63</v>
      </c>
      <c r="P507" s="105" t="b">
        <f>ABS($L507)-$M507&lt;0</f>
        <v>0</v>
      </c>
    </row>
    <row r="508" spans="1:16" x14ac:dyDescent="0.25">
      <c r="A508" s="85">
        <v>507</v>
      </c>
      <c r="B508" s="86">
        <v>44694.557015046295</v>
      </c>
      <c r="C508" s="87" t="s">
        <v>17</v>
      </c>
      <c r="D508" s="101">
        <v>46703.529311569699</v>
      </c>
      <c r="E508" s="89">
        <v>12925.766787914095</v>
      </c>
      <c r="F508" s="90">
        <v>-325395.22361204249</v>
      </c>
      <c r="G508" s="106">
        <v>32876.488350740532</v>
      </c>
      <c r="H508" s="107">
        <v>12372</v>
      </c>
      <c r="I508" s="108">
        <v>-351732.9374828916</v>
      </c>
      <c r="J508" s="94">
        <f t="shared" si="16"/>
        <v>29752</v>
      </c>
      <c r="K508" s="95">
        <v>0</v>
      </c>
      <c r="L508" s="94">
        <f t="shared" si="17"/>
        <v>0</v>
      </c>
      <c r="M508" s="96">
        <v>0</v>
      </c>
      <c r="N508" s="97" t="b">
        <v>0</v>
      </c>
      <c r="O508" s="98">
        <v>-91</v>
      </c>
      <c r="P508" s="109" t="b">
        <f>ABS($L508)-$M508&lt;0</f>
        <v>0</v>
      </c>
    </row>
    <row r="509" spans="1:16" x14ac:dyDescent="0.25">
      <c r="A509" s="70">
        <v>508</v>
      </c>
      <c r="B509" s="71">
        <v>44694.557015046295</v>
      </c>
      <c r="C509" s="72" t="s">
        <v>16</v>
      </c>
      <c r="D509" s="100">
        <v>46703.529311569699</v>
      </c>
      <c r="E509" s="74">
        <v>12925.766787914095</v>
      </c>
      <c r="F509" s="75">
        <v>-325395.22361204249</v>
      </c>
      <c r="G509" s="102">
        <v>29805.999043266896</v>
      </c>
      <c r="H509" s="103">
        <v>11187</v>
      </c>
      <c r="I509" s="104">
        <v>-330864.9970057765</v>
      </c>
      <c r="J509" s="79">
        <f t="shared" si="16"/>
        <v>17846</v>
      </c>
      <c r="K509" s="80">
        <v>18250</v>
      </c>
      <c r="L509" s="79">
        <f t="shared" si="17"/>
        <v>404</v>
      </c>
      <c r="M509" s="81">
        <v>675</v>
      </c>
      <c r="N509" s="82" t="b">
        <v>1</v>
      </c>
      <c r="O509" s="83">
        <v>-67</v>
      </c>
      <c r="P509" s="105" t="b">
        <f>ABS($L509)-$M509&lt;0</f>
        <v>1</v>
      </c>
    </row>
    <row r="510" spans="1:16" x14ac:dyDescent="0.25">
      <c r="A510" s="85">
        <v>509</v>
      </c>
      <c r="B510" s="86">
        <v>44694.557015046295</v>
      </c>
      <c r="C510" s="87" t="s">
        <v>18</v>
      </c>
      <c r="D510" s="101">
        <v>46703.529311569699</v>
      </c>
      <c r="E510" s="89">
        <v>12925.766787914095</v>
      </c>
      <c r="F510" s="90">
        <v>-325395.22361204249</v>
      </c>
      <c r="G510" s="106">
        <v>61149.891241886027</v>
      </c>
      <c r="H510" s="107">
        <v>14817</v>
      </c>
      <c r="I510" s="108">
        <v>-325464.20177916501</v>
      </c>
      <c r="J510" s="94">
        <f t="shared" si="16"/>
        <v>14570</v>
      </c>
      <c r="K510" s="95">
        <v>0</v>
      </c>
      <c r="L510" s="94">
        <f t="shared" si="17"/>
        <v>0</v>
      </c>
      <c r="M510" s="96">
        <v>0</v>
      </c>
      <c r="N510" s="97" t="b">
        <v>0</v>
      </c>
      <c r="O510" s="98">
        <v>-91</v>
      </c>
      <c r="P510" s="109" t="b">
        <f>ABS($L510)-$M510&lt;0</f>
        <v>0</v>
      </c>
    </row>
    <row r="511" spans="1:16" x14ac:dyDescent="0.25">
      <c r="A511" s="70">
        <v>510</v>
      </c>
      <c r="B511" s="71">
        <v>44694.557015046295</v>
      </c>
      <c r="C511" s="72" t="s">
        <v>19</v>
      </c>
      <c r="D511" s="100">
        <v>46703.529311569699</v>
      </c>
      <c r="E511" s="74">
        <v>12925.766787914095</v>
      </c>
      <c r="F511" s="75">
        <v>-325395.22361204249</v>
      </c>
      <c r="G511" s="102">
        <v>66962.713641439259</v>
      </c>
      <c r="H511" s="103">
        <v>11187</v>
      </c>
      <c r="I511" s="104">
        <v>-324977.11831615516</v>
      </c>
      <c r="J511" s="79">
        <f t="shared" si="16"/>
        <v>20338</v>
      </c>
      <c r="K511" s="80">
        <v>21562</v>
      </c>
      <c r="L511" s="79">
        <f t="shared" si="17"/>
        <v>1224</v>
      </c>
      <c r="M511" s="81">
        <v>630</v>
      </c>
      <c r="N511" s="82" t="b">
        <v>1</v>
      </c>
      <c r="O511" s="83">
        <v>-63</v>
      </c>
      <c r="P511" s="105" t="b">
        <f>ABS($L511)-$M511&lt;0</f>
        <v>0</v>
      </c>
    </row>
    <row r="512" spans="1:16" x14ac:dyDescent="0.25">
      <c r="A512" s="85">
        <v>511</v>
      </c>
      <c r="B512" s="86">
        <v>44694.557015046295</v>
      </c>
      <c r="C512" s="87" t="s">
        <v>17</v>
      </c>
      <c r="D512" s="101">
        <v>46703.529311569699</v>
      </c>
      <c r="E512" s="89">
        <v>12925.766787914095</v>
      </c>
      <c r="F512" s="90">
        <v>-325395.22361204249</v>
      </c>
      <c r="G512" s="106">
        <v>32876.488350740532</v>
      </c>
      <c r="H512" s="107">
        <v>12372</v>
      </c>
      <c r="I512" s="108">
        <v>-351732.9374828916</v>
      </c>
      <c r="J512" s="94">
        <f t="shared" si="16"/>
        <v>29752</v>
      </c>
      <c r="K512" s="95">
        <v>0</v>
      </c>
      <c r="L512" s="94">
        <f t="shared" si="17"/>
        <v>0</v>
      </c>
      <c r="M512" s="96">
        <v>0</v>
      </c>
      <c r="N512" s="97" t="b">
        <v>0</v>
      </c>
      <c r="O512" s="98">
        <v>-91</v>
      </c>
      <c r="P512" s="109" t="b">
        <f>ABS($L512)-$M512&lt;0</f>
        <v>0</v>
      </c>
    </row>
    <row r="513" spans="1:16" x14ac:dyDescent="0.25">
      <c r="A513" s="70">
        <v>512</v>
      </c>
      <c r="B513" s="71">
        <v>44694.557015046295</v>
      </c>
      <c r="C513" s="72" t="s">
        <v>16</v>
      </c>
      <c r="D513" s="100">
        <v>46703.529311569699</v>
      </c>
      <c r="E513" s="74">
        <v>12925.766787914095</v>
      </c>
      <c r="F513" s="75">
        <v>-325395.22361204249</v>
      </c>
      <c r="G513" s="102">
        <v>29805.999043266896</v>
      </c>
      <c r="H513" s="103">
        <v>11187</v>
      </c>
      <c r="I513" s="104">
        <v>-330864.9970057765</v>
      </c>
      <c r="J513" s="79">
        <f t="shared" si="16"/>
        <v>17846</v>
      </c>
      <c r="K513" s="80">
        <v>18562</v>
      </c>
      <c r="L513" s="79">
        <f t="shared" si="17"/>
        <v>716</v>
      </c>
      <c r="M513" s="81">
        <v>810</v>
      </c>
      <c r="N513" s="82" t="b">
        <v>1</v>
      </c>
      <c r="O513" s="83">
        <v>-67</v>
      </c>
      <c r="P513" s="105" t="b">
        <f>ABS($L513)-$M513&lt;0</f>
        <v>1</v>
      </c>
    </row>
    <row r="514" spans="1:16" x14ac:dyDescent="0.25">
      <c r="A514" s="85">
        <v>513</v>
      </c>
      <c r="B514" s="86">
        <v>44694.557015046295</v>
      </c>
      <c r="C514" s="87" t="s">
        <v>18</v>
      </c>
      <c r="D514" s="101">
        <v>46703.529311569699</v>
      </c>
      <c r="E514" s="89">
        <v>12925.766787914095</v>
      </c>
      <c r="F514" s="90">
        <v>-325395.22361204249</v>
      </c>
      <c r="G514" s="106">
        <v>61149.891241886027</v>
      </c>
      <c r="H514" s="107">
        <v>14817</v>
      </c>
      <c r="I514" s="108">
        <v>-325464.20177916501</v>
      </c>
      <c r="J514" s="94">
        <f t="shared" si="16"/>
        <v>14570</v>
      </c>
      <c r="K514" s="95">
        <v>0</v>
      </c>
      <c r="L514" s="94">
        <f t="shared" si="17"/>
        <v>0</v>
      </c>
      <c r="M514" s="96">
        <v>0</v>
      </c>
      <c r="N514" s="97" t="b">
        <v>0</v>
      </c>
      <c r="O514" s="98">
        <v>-91</v>
      </c>
      <c r="P514" s="109" t="b">
        <f>ABS($L514)-$M514&lt;0</f>
        <v>0</v>
      </c>
    </row>
    <row r="515" spans="1:16" x14ac:dyDescent="0.25">
      <c r="A515" s="70">
        <v>514</v>
      </c>
      <c r="B515" s="71">
        <v>44694.557015046295</v>
      </c>
      <c r="C515" s="72" t="s">
        <v>19</v>
      </c>
      <c r="D515" s="100">
        <v>46703.529311569699</v>
      </c>
      <c r="E515" s="74">
        <v>12925.766787914095</v>
      </c>
      <c r="F515" s="75">
        <v>-325395.22361204249</v>
      </c>
      <c r="G515" s="102">
        <v>66962.713641439259</v>
      </c>
      <c r="H515" s="103">
        <v>11187</v>
      </c>
      <c r="I515" s="104">
        <v>-324977.11831615516</v>
      </c>
      <c r="J515" s="79">
        <f t="shared" si="16"/>
        <v>20338</v>
      </c>
      <c r="K515" s="80">
        <v>21250</v>
      </c>
      <c r="L515" s="79">
        <f t="shared" si="17"/>
        <v>912</v>
      </c>
      <c r="M515" s="81">
        <v>540</v>
      </c>
      <c r="N515" s="82" t="b">
        <v>1</v>
      </c>
      <c r="O515" s="83">
        <v>-63</v>
      </c>
      <c r="P515" s="105" t="b">
        <f>ABS($L515)-$M515&lt;0</f>
        <v>0</v>
      </c>
    </row>
    <row r="516" spans="1:16" x14ac:dyDescent="0.25">
      <c r="A516" s="85">
        <v>515</v>
      </c>
      <c r="B516" s="86">
        <v>44694.557015046295</v>
      </c>
      <c r="C516" s="87" t="s">
        <v>17</v>
      </c>
      <c r="D516" s="101">
        <v>46703.529311569699</v>
      </c>
      <c r="E516" s="89">
        <v>12925.766787914095</v>
      </c>
      <c r="F516" s="90">
        <v>-325395.22361204249</v>
      </c>
      <c r="G516" s="106">
        <v>32876.488350740532</v>
      </c>
      <c r="H516" s="107">
        <v>12372</v>
      </c>
      <c r="I516" s="108">
        <v>-351732.9374828916</v>
      </c>
      <c r="J516" s="94">
        <f t="shared" si="16"/>
        <v>29752</v>
      </c>
      <c r="K516" s="95">
        <v>0</v>
      </c>
      <c r="L516" s="94">
        <f t="shared" si="17"/>
        <v>0</v>
      </c>
      <c r="M516" s="96">
        <v>0</v>
      </c>
      <c r="N516" s="97" t="b">
        <v>0</v>
      </c>
      <c r="O516" s="98">
        <v>-91</v>
      </c>
      <c r="P516" s="109" t="b">
        <f>ABS($L516)-$M516&lt;0</f>
        <v>0</v>
      </c>
    </row>
    <row r="517" spans="1:16" x14ac:dyDescent="0.25">
      <c r="A517" s="70">
        <v>516</v>
      </c>
      <c r="B517" s="71">
        <v>44694.557527391968</v>
      </c>
      <c r="C517" s="72" t="s">
        <v>16</v>
      </c>
      <c r="D517" s="100">
        <v>65957.009898902616</v>
      </c>
      <c r="E517" s="74">
        <v>12845.081628191876</v>
      </c>
      <c r="F517" s="75">
        <v>-324070.88978232618</v>
      </c>
      <c r="G517" s="102">
        <v>29805.999043266896</v>
      </c>
      <c r="H517" s="103">
        <v>11187</v>
      </c>
      <c r="I517" s="104">
        <v>-330864.9970057765</v>
      </c>
      <c r="J517" s="79">
        <f t="shared" si="16"/>
        <v>36821</v>
      </c>
      <c r="K517" s="80">
        <v>0</v>
      </c>
      <c r="L517" s="79">
        <f t="shared" si="17"/>
        <v>0</v>
      </c>
      <c r="M517" s="81">
        <v>0</v>
      </c>
      <c r="N517" s="82" t="b">
        <v>0</v>
      </c>
      <c r="O517" s="83">
        <v>-78</v>
      </c>
      <c r="P517" s="105" t="b">
        <f>ABS($L517)-$M517&lt;0</f>
        <v>0</v>
      </c>
    </row>
    <row r="518" spans="1:16" x14ac:dyDescent="0.25">
      <c r="A518" s="85">
        <v>517</v>
      </c>
      <c r="B518" s="86">
        <v>44694.557527391968</v>
      </c>
      <c r="C518" s="87" t="s">
        <v>18</v>
      </c>
      <c r="D518" s="101">
        <v>65957.009898902616</v>
      </c>
      <c r="E518" s="89">
        <v>12845.081628191876</v>
      </c>
      <c r="F518" s="90">
        <v>-324070.88978232618</v>
      </c>
      <c r="G518" s="106">
        <v>61149.891241886027</v>
      </c>
      <c r="H518" s="107">
        <v>14817</v>
      </c>
      <c r="I518" s="108">
        <v>-325464.20177916501</v>
      </c>
      <c r="J518" s="94">
        <f t="shared" si="16"/>
        <v>5379</v>
      </c>
      <c r="K518" s="95">
        <v>0</v>
      </c>
      <c r="L518" s="94">
        <f t="shared" si="17"/>
        <v>0</v>
      </c>
      <c r="M518" s="96">
        <v>0</v>
      </c>
      <c r="N518" s="97" t="b">
        <v>0</v>
      </c>
      <c r="O518" s="98">
        <v>-86</v>
      </c>
      <c r="P518" s="109" t="b">
        <f>ABS($L518)-$M518&lt;0</f>
        <v>0</v>
      </c>
    </row>
    <row r="519" spans="1:16" x14ac:dyDescent="0.25">
      <c r="A519" s="70">
        <v>518</v>
      </c>
      <c r="B519" s="71">
        <v>44694.557527391968</v>
      </c>
      <c r="C519" s="72" t="s">
        <v>19</v>
      </c>
      <c r="D519" s="100">
        <v>65957.009898902616</v>
      </c>
      <c r="E519" s="74">
        <v>12845.081628191876</v>
      </c>
      <c r="F519" s="75">
        <v>-324070.88978232618</v>
      </c>
      <c r="G519" s="102">
        <v>66962.713641439259</v>
      </c>
      <c r="H519" s="103">
        <v>11187</v>
      </c>
      <c r="I519" s="104">
        <v>-324977.11831615516</v>
      </c>
      <c r="J519" s="79">
        <f t="shared" si="16"/>
        <v>2141</v>
      </c>
      <c r="K519" s="80">
        <v>1625</v>
      </c>
      <c r="L519" s="79">
        <f t="shared" si="17"/>
        <v>-516</v>
      </c>
      <c r="M519" s="81">
        <v>750</v>
      </c>
      <c r="N519" s="82" t="b">
        <v>1</v>
      </c>
      <c r="O519" s="83">
        <v>-41</v>
      </c>
      <c r="P519" s="105" t="b">
        <f>ABS($L519)-$M519&lt;0</f>
        <v>1</v>
      </c>
    </row>
    <row r="520" spans="1:16" x14ac:dyDescent="0.25">
      <c r="A520" s="85">
        <v>519</v>
      </c>
      <c r="B520" s="86">
        <v>44694.557527391968</v>
      </c>
      <c r="C520" s="87" t="s">
        <v>16</v>
      </c>
      <c r="D520" s="101">
        <v>65957.009898902616</v>
      </c>
      <c r="E520" s="89">
        <v>12845.081628191876</v>
      </c>
      <c r="F520" s="90">
        <v>-324070.88978232618</v>
      </c>
      <c r="G520" s="106">
        <v>29805.999043266896</v>
      </c>
      <c r="H520" s="107">
        <v>11187</v>
      </c>
      <c r="I520" s="108">
        <v>-330864.9970057765</v>
      </c>
      <c r="J520" s="94">
        <f t="shared" si="16"/>
        <v>36821</v>
      </c>
      <c r="K520" s="95">
        <v>37187</v>
      </c>
      <c r="L520" s="94">
        <f t="shared" si="17"/>
        <v>366</v>
      </c>
      <c r="M520" s="96">
        <v>705</v>
      </c>
      <c r="N520" s="97" t="b">
        <v>1</v>
      </c>
      <c r="O520" s="98">
        <v>-78</v>
      </c>
      <c r="P520" s="109" t="b">
        <f>ABS($L520)-$M520&lt;0</f>
        <v>1</v>
      </c>
    </row>
    <row r="521" spans="1:16" x14ac:dyDescent="0.25">
      <c r="A521" s="70">
        <v>520</v>
      </c>
      <c r="B521" s="71">
        <v>44694.557527391968</v>
      </c>
      <c r="C521" s="72" t="s">
        <v>18</v>
      </c>
      <c r="D521" s="100">
        <v>65957.009898902616</v>
      </c>
      <c r="E521" s="74">
        <v>12845.081628191876</v>
      </c>
      <c r="F521" s="75">
        <v>-324070.88978232618</v>
      </c>
      <c r="G521" s="102">
        <v>61149.891241886027</v>
      </c>
      <c r="H521" s="103">
        <v>14817</v>
      </c>
      <c r="I521" s="104">
        <v>-325464.20177916501</v>
      </c>
      <c r="J521" s="79">
        <f t="shared" si="16"/>
        <v>5379</v>
      </c>
      <c r="K521" s="80">
        <v>0</v>
      </c>
      <c r="L521" s="79">
        <f t="shared" si="17"/>
        <v>0</v>
      </c>
      <c r="M521" s="81">
        <v>0</v>
      </c>
      <c r="N521" s="82" t="b">
        <v>0</v>
      </c>
      <c r="O521" s="83">
        <v>-86</v>
      </c>
      <c r="P521" s="105" t="b">
        <f>ABS($L521)-$M521&lt;0</f>
        <v>0</v>
      </c>
    </row>
    <row r="522" spans="1:16" x14ac:dyDescent="0.25">
      <c r="A522" s="85">
        <v>521</v>
      </c>
      <c r="B522" s="86">
        <v>44694.557527391968</v>
      </c>
      <c r="C522" s="87" t="s">
        <v>19</v>
      </c>
      <c r="D522" s="101">
        <v>65957.009898902616</v>
      </c>
      <c r="E522" s="89">
        <v>12845.081628191876</v>
      </c>
      <c r="F522" s="90">
        <v>-324070.88978232618</v>
      </c>
      <c r="G522" s="106">
        <v>66962.713641439259</v>
      </c>
      <c r="H522" s="107">
        <v>11187</v>
      </c>
      <c r="I522" s="108">
        <v>-324977.11831615516</v>
      </c>
      <c r="J522" s="94">
        <f t="shared" si="16"/>
        <v>2141</v>
      </c>
      <c r="K522" s="95">
        <v>1187</v>
      </c>
      <c r="L522" s="94">
        <f t="shared" si="17"/>
        <v>-954</v>
      </c>
      <c r="M522" s="96">
        <v>675</v>
      </c>
      <c r="N522" s="97" t="b">
        <v>1</v>
      </c>
      <c r="O522" s="98">
        <v>-41</v>
      </c>
      <c r="P522" s="109" t="b">
        <f>ABS($L522)-$M522&lt;0</f>
        <v>0</v>
      </c>
    </row>
    <row r="523" spans="1:16" x14ac:dyDescent="0.25">
      <c r="A523" s="70">
        <v>522</v>
      </c>
      <c r="B523" s="71">
        <v>44694.557527391968</v>
      </c>
      <c r="C523" s="72" t="s">
        <v>16</v>
      </c>
      <c r="D523" s="100">
        <v>65957.009898902616</v>
      </c>
      <c r="E523" s="74">
        <v>12845.081628191876</v>
      </c>
      <c r="F523" s="75">
        <v>-324070.88978232618</v>
      </c>
      <c r="G523" s="102">
        <v>29805.999043266896</v>
      </c>
      <c r="H523" s="103">
        <v>11187</v>
      </c>
      <c r="I523" s="104">
        <v>-330864.9970057765</v>
      </c>
      <c r="J523" s="79">
        <f t="shared" si="16"/>
        <v>36821</v>
      </c>
      <c r="K523" s="80">
        <v>37312</v>
      </c>
      <c r="L523" s="79">
        <f t="shared" si="17"/>
        <v>491</v>
      </c>
      <c r="M523" s="81">
        <v>645</v>
      </c>
      <c r="N523" s="82" t="b">
        <v>1</v>
      </c>
      <c r="O523" s="83">
        <v>-78</v>
      </c>
      <c r="P523" s="105" t="b">
        <f>ABS($L523)-$M523&lt;0</f>
        <v>1</v>
      </c>
    </row>
    <row r="524" spans="1:16" x14ac:dyDescent="0.25">
      <c r="A524" s="85">
        <v>523</v>
      </c>
      <c r="B524" s="86">
        <v>44694.557527391968</v>
      </c>
      <c r="C524" s="87" t="s">
        <v>18</v>
      </c>
      <c r="D524" s="101">
        <v>65957.009898902616</v>
      </c>
      <c r="E524" s="89">
        <v>12845.081628191876</v>
      </c>
      <c r="F524" s="90">
        <v>-324070.88978232618</v>
      </c>
      <c r="G524" s="106">
        <v>61149.891241886027</v>
      </c>
      <c r="H524" s="107">
        <v>14817</v>
      </c>
      <c r="I524" s="108">
        <v>-325464.20177916501</v>
      </c>
      <c r="J524" s="94">
        <f t="shared" si="16"/>
        <v>5379</v>
      </c>
      <c r="K524" s="95">
        <v>0</v>
      </c>
      <c r="L524" s="94">
        <f t="shared" si="17"/>
        <v>0</v>
      </c>
      <c r="M524" s="96">
        <v>0</v>
      </c>
      <c r="N524" s="97" t="b">
        <v>0</v>
      </c>
      <c r="O524" s="98">
        <v>-86</v>
      </c>
      <c r="P524" s="109" t="b">
        <f>ABS($L524)-$M524&lt;0</f>
        <v>0</v>
      </c>
    </row>
    <row r="525" spans="1:16" x14ac:dyDescent="0.25">
      <c r="A525" s="70">
        <v>524</v>
      </c>
      <c r="B525" s="71">
        <v>44694.557527391968</v>
      </c>
      <c r="C525" s="72" t="s">
        <v>19</v>
      </c>
      <c r="D525" s="100">
        <v>65957.009898902616</v>
      </c>
      <c r="E525" s="74">
        <v>12845.081628191876</v>
      </c>
      <c r="F525" s="75">
        <v>-324070.88978232618</v>
      </c>
      <c r="G525" s="102">
        <v>66962.713641439259</v>
      </c>
      <c r="H525" s="103">
        <v>11187</v>
      </c>
      <c r="I525" s="104">
        <v>-324977.11831615516</v>
      </c>
      <c r="J525" s="79">
        <f t="shared" si="16"/>
        <v>2141</v>
      </c>
      <c r="K525" s="80">
        <v>1500</v>
      </c>
      <c r="L525" s="79">
        <f t="shared" si="17"/>
        <v>-641</v>
      </c>
      <c r="M525" s="81">
        <v>750</v>
      </c>
      <c r="N525" s="82" t="b">
        <v>1</v>
      </c>
      <c r="O525" s="83">
        <v>-41</v>
      </c>
      <c r="P525" s="105" t="b">
        <f>ABS($L525)-$M525&lt;0</f>
        <v>1</v>
      </c>
    </row>
    <row r="526" spans="1:16" x14ac:dyDescent="0.25">
      <c r="A526" s="85">
        <v>525</v>
      </c>
      <c r="B526" s="86">
        <v>44694.557527391968</v>
      </c>
      <c r="C526" s="87" t="s">
        <v>16</v>
      </c>
      <c r="D526" s="101">
        <v>65957.009898902616</v>
      </c>
      <c r="E526" s="89">
        <v>12845.081628191876</v>
      </c>
      <c r="F526" s="90">
        <v>-324070.88978232618</v>
      </c>
      <c r="G526" s="106">
        <v>29805.999043266896</v>
      </c>
      <c r="H526" s="107">
        <v>11187</v>
      </c>
      <c r="I526" s="108">
        <v>-330864.9970057765</v>
      </c>
      <c r="J526" s="94">
        <f t="shared" si="16"/>
        <v>36821</v>
      </c>
      <c r="K526" s="95">
        <v>38062</v>
      </c>
      <c r="L526" s="94">
        <f t="shared" si="17"/>
        <v>1241</v>
      </c>
      <c r="M526" s="96">
        <v>615</v>
      </c>
      <c r="N526" s="97" t="b">
        <v>1</v>
      </c>
      <c r="O526" s="98">
        <v>-78</v>
      </c>
      <c r="P526" s="109" t="b">
        <f>ABS($L526)-$M526&lt;0</f>
        <v>0</v>
      </c>
    </row>
    <row r="527" spans="1:16" x14ac:dyDescent="0.25">
      <c r="A527" s="70">
        <v>526</v>
      </c>
      <c r="B527" s="71">
        <v>44694.557527391968</v>
      </c>
      <c r="C527" s="72" t="s">
        <v>18</v>
      </c>
      <c r="D527" s="100">
        <v>65957.009898902616</v>
      </c>
      <c r="E527" s="74">
        <v>12845.081628191876</v>
      </c>
      <c r="F527" s="75">
        <v>-324070.88978232618</v>
      </c>
      <c r="G527" s="102">
        <v>61149.891241886027</v>
      </c>
      <c r="H527" s="103">
        <v>14817</v>
      </c>
      <c r="I527" s="104">
        <v>-325464.20177916501</v>
      </c>
      <c r="J527" s="79">
        <f t="shared" si="16"/>
        <v>5379</v>
      </c>
      <c r="K527" s="80">
        <v>0</v>
      </c>
      <c r="L527" s="79">
        <f t="shared" si="17"/>
        <v>0</v>
      </c>
      <c r="M527" s="81">
        <v>0</v>
      </c>
      <c r="N527" s="82" t="b">
        <v>0</v>
      </c>
      <c r="O527" s="83">
        <v>-86</v>
      </c>
      <c r="P527" s="105" t="b">
        <f>ABS($L527)-$M527&lt;0</f>
        <v>0</v>
      </c>
    </row>
    <row r="528" spans="1:16" x14ac:dyDescent="0.25">
      <c r="A528" s="85">
        <v>527</v>
      </c>
      <c r="B528" s="86">
        <v>44694.557527391968</v>
      </c>
      <c r="C528" s="87" t="s">
        <v>19</v>
      </c>
      <c r="D528" s="101">
        <v>65957.009898902616</v>
      </c>
      <c r="E528" s="89">
        <v>12845.081628191876</v>
      </c>
      <c r="F528" s="90">
        <v>-324070.88978232618</v>
      </c>
      <c r="G528" s="106">
        <v>66962.713641439259</v>
      </c>
      <c r="H528" s="107">
        <v>11187</v>
      </c>
      <c r="I528" s="108">
        <v>-324977.11831615516</v>
      </c>
      <c r="J528" s="94">
        <f t="shared" si="16"/>
        <v>2141</v>
      </c>
      <c r="K528" s="95">
        <v>1187</v>
      </c>
      <c r="L528" s="94">
        <f t="shared" si="17"/>
        <v>-954</v>
      </c>
      <c r="M528" s="96">
        <v>585</v>
      </c>
      <c r="N528" s="97" t="b">
        <v>1</v>
      </c>
      <c r="O528" s="98">
        <v>-41</v>
      </c>
      <c r="P528" s="109" t="b">
        <f>ABS($L528)-$M528&lt;0</f>
        <v>0</v>
      </c>
    </row>
    <row r="529" spans="1:16" x14ac:dyDescent="0.25">
      <c r="A529" s="70">
        <v>528</v>
      </c>
      <c r="B529" s="71">
        <v>44694.557527391968</v>
      </c>
      <c r="C529" s="72" t="s">
        <v>16</v>
      </c>
      <c r="D529" s="100">
        <v>65957.009898902616</v>
      </c>
      <c r="E529" s="74">
        <v>12845.081628191876</v>
      </c>
      <c r="F529" s="75">
        <v>-324070.88978232618</v>
      </c>
      <c r="G529" s="102">
        <v>29805.999043266896</v>
      </c>
      <c r="H529" s="103">
        <v>11187</v>
      </c>
      <c r="I529" s="104">
        <v>-330864.9970057765</v>
      </c>
      <c r="J529" s="79">
        <f t="shared" si="16"/>
        <v>36821</v>
      </c>
      <c r="K529" s="80">
        <v>37500</v>
      </c>
      <c r="L529" s="79">
        <f t="shared" si="17"/>
        <v>679</v>
      </c>
      <c r="M529" s="81">
        <v>690</v>
      </c>
      <c r="N529" s="82" t="b">
        <v>1</v>
      </c>
      <c r="O529" s="83">
        <v>-78</v>
      </c>
      <c r="P529" s="105" t="b">
        <f>ABS($L529)-$M529&lt;0</f>
        <v>1</v>
      </c>
    </row>
    <row r="530" spans="1:16" x14ac:dyDescent="0.25">
      <c r="A530" s="85">
        <v>529</v>
      </c>
      <c r="B530" s="86">
        <v>44694.557527391968</v>
      </c>
      <c r="C530" s="87" t="s">
        <v>18</v>
      </c>
      <c r="D530" s="101">
        <v>65957.009898902616</v>
      </c>
      <c r="E530" s="89">
        <v>12845.081628191876</v>
      </c>
      <c r="F530" s="90">
        <v>-324070.88978232618</v>
      </c>
      <c r="G530" s="106">
        <v>61149.891241886027</v>
      </c>
      <c r="H530" s="107">
        <v>14817</v>
      </c>
      <c r="I530" s="108">
        <v>-325464.20177916501</v>
      </c>
      <c r="J530" s="94">
        <f t="shared" si="16"/>
        <v>5379</v>
      </c>
      <c r="K530" s="95">
        <v>0</v>
      </c>
      <c r="L530" s="94">
        <f t="shared" si="17"/>
        <v>0</v>
      </c>
      <c r="M530" s="96">
        <v>0</v>
      </c>
      <c r="N530" s="97" t="b">
        <v>0</v>
      </c>
      <c r="O530" s="98">
        <v>-86</v>
      </c>
      <c r="P530" s="109" t="b">
        <f>ABS($L530)-$M530&lt;0</f>
        <v>0</v>
      </c>
    </row>
    <row r="531" spans="1:16" x14ac:dyDescent="0.25">
      <c r="A531" s="70">
        <v>530</v>
      </c>
      <c r="B531" s="71">
        <v>44694.557527391968</v>
      </c>
      <c r="C531" s="72" t="s">
        <v>19</v>
      </c>
      <c r="D531" s="100">
        <v>65957.009898902616</v>
      </c>
      <c r="E531" s="74">
        <v>12845.081628191876</v>
      </c>
      <c r="F531" s="75">
        <v>-324070.88978232618</v>
      </c>
      <c r="G531" s="102">
        <v>66962.713641439259</v>
      </c>
      <c r="H531" s="103">
        <v>11187</v>
      </c>
      <c r="I531" s="104">
        <v>-324977.11831615516</v>
      </c>
      <c r="J531" s="79">
        <f t="shared" si="16"/>
        <v>2141</v>
      </c>
      <c r="K531" s="80">
        <v>875</v>
      </c>
      <c r="L531" s="79">
        <f t="shared" si="17"/>
        <v>-1266</v>
      </c>
      <c r="M531" s="81">
        <v>615</v>
      </c>
      <c r="N531" s="82" t="b">
        <v>1</v>
      </c>
      <c r="O531" s="83">
        <v>-41</v>
      </c>
      <c r="P531" s="105" t="b">
        <f>ABS($L531)-$M531&lt;0</f>
        <v>0</v>
      </c>
    </row>
    <row r="532" spans="1:16" x14ac:dyDescent="0.25">
      <c r="A532" s="85">
        <v>531</v>
      </c>
      <c r="B532" s="86">
        <v>44694.558560532409</v>
      </c>
      <c r="C532" s="87" t="s">
        <v>18</v>
      </c>
      <c r="D532" s="101">
        <v>66248.192238270276</v>
      </c>
      <c r="E532" s="89">
        <v>16138.579059489146</v>
      </c>
      <c r="F532" s="90">
        <v>-324328.46816682437</v>
      </c>
      <c r="G532" s="106">
        <v>61149.891241886027</v>
      </c>
      <c r="H532" s="107">
        <v>14817</v>
      </c>
      <c r="I532" s="108">
        <v>-325464.20177916501</v>
      </c>
      <c r="J532" s="94">
        <f t="shared" si="16"/>
        <v>5388</v>
      </c>
      <c r="K532" s="95">
        <v>4937</v>
      </c>
      <c r="L532" s="94">
        <f t="shared" si="17"/>
        <v>-451</v>
      </c>
      <c r="M532" s="96">
        <v>600</v>
      </c>
      <c r="N532" s="97" t="b">
        <v>1</v>
      </c>
      <c r="O532" s="98">
        <v>-50</v>
      </c>
      <c r="P532" s="109" t="b">
        <f>ABS($L532)-$M532&lt;0</f>
        <v>1</v>
      </c>
    </row>
    <row r="533" spans="1:16" x14ac:dyDescent="0.25">
      <c r="A533" s="70">
        <v>532</v>
      </c>
      <c r="B533" s="71">
        <v>44694.558560532409</v>
      </c>
      <c r="C533" s="72" t="s">
        <v>19</v>
      </c>
      <c r="D533" s="100">
        <v>66248.192238270276</v>
      </c>
      <c r="E533" s="74">
        <v>16138.579059489146</v>
      </c>
      <c r="F533" s="75">
        <v>-324328.46816682437</v>
      </c>
      <c r="G533" s="102">
        <v>66962.713641439259</v>
      </c>
      <c r="H533" s="103">
        <v>11187</v>
      </c>
      <c r="I533" s="104">
        <v>-324977.11831615516</v>
      </c>
      <c r="J533" s="79">
        <f t="shared" si="16"/>
        <v>5045</v>
      </c>
      <c r="K533" s="80">
        <v>6125</v>
      </c>
      <c r="L533" s="79">
        <f t="shared" si="17"/>
        <v>1080</v>
      </c>
      <c r="M533" s="81">
        <v>570</v>
      </c>
      <c r="N533" s="82" t="b">
        <v>1</v>
      </c>
      <c r="O533" s="83">
        <v>-65</v>
      </c>
      <c r="P533" s="105" t="b">
        <f>ABS($L533)-$M533&lt;0</f>
        <v>0</v>
      </c>
    </row>
    <row r="534" spans="1:16" x14ac:dyDescent="0.25">
      <c r="A534" s="85">
        <v>533</v>
      </c>
      <c r="B534" s="86">
        <v>44694.558560532409</v>
      </c>
      <c r="C534" s="87" t="s">
        <v>20</v>
      </c>
      <c r="D534" s="101">
        <v>66248.192238270276</v>
      </c>
      <c r="E534" s="89">
        <v>16138.579059489146</v>
      </c>
      <c r="F534" s="90">
        <v>-324328.46816682437</v>
      </c>
      <c r="G534" s="106">
        <v>30256.334571685118</v>
      </c>
      <c r="H534" s="107">
        <v>15683</v>
      </c>
      <c r="I534" s="108">
        <v>-329141.41202189378</v>
      </c>
      <c r="J534" s="94">
        <f t="shared" si="16"/>
        <v>36315</v>
      </c>
      <c r="K534" s="95">
        <v>37187</v>
      </c>
      <c r="L534" s="94">
        <f t="shared" si="17"/>
        <v>872</v>
      </c>
      <c r="M534" s="96">
        <v>0</v>
      </c>
      <c r="N534" s="97" t="b">
        <v>1</v>
      </c>
      <c r="O534" s="98">
        <v>-80</v>
      </c>
      <c r="P534" s="109" t="b">
        <f>ABS($L534)-$M534&lt;0</f>
        <v>0</v>
      </c>
    </row>
    <row r="535" spans="1:16" x14ac:dyDescent="0.25">
      <c r="A535" s="70">
        <v>534</v>
      </c>
      <c r="B535" s="71">
        <v>44694.558560532409</v>
      </c>
      <c r="C535" s="72" t="s">
        <v>18</v>
      </c>
      <c r="D535" s="100">
        <v>66248.192238270276</v>
      </c>
      <c r="E535" s="74">
        <v>16138.579059489146</v>
      </c>
      <c r="F535" s="75">
        <v>-324328.46816682437</v>
      </c>
      <c r="G535" s="102">
        <v>61149.891241886027</v>
      </c>
      <c r="H535" s="103">
        <v>14817</v>
      </c>
      <c r="I535" s="104">
        <v>-325464.20177916501</v>
      </c>
      <c r="J535" s="79">
        <f t="shared" si="16"/>
        <v>5388</v>
      </c>
      <c r="K535" s="80">
        <v>5500</v>
      </c>
      <c r="L535" s="79">
        <f t="shared" si="17"/>
        <v>112</v>
      </c>
      <c r="M535" s="81">
        <v>555</v>
      </c>
      <c r="N535" s="82" t="b">
        <v>1</v>
      </c>
      <c r="O535" s="83">
        <v>-50</v>
      </c>
      <c r="P535" s="105" t="b">
        <f>ABS($L535)-$M535&lt;0</f>
        <v>1</v>
      </c>
    </row>
    <row r="536" spans="1:16" x14ac:dyDescent="0.25">
      <c r="A536" s="85">
        <v>535</v>
      </c>
      <c r="B536" s="86">
        <v>44694.558560532409</v>
      </c>
      <c r="C536" s="87" t="s">
        <v>19</v>
      </c>
      <c r="D536" s="101">
        <v>66248.192238270276</v>
      </c>
      <c r="E536" s="89">
        <v>16138.579059489146</v>
      </c>
      <c r="F536" s="90">
        <v>-324328.46816682437</v>
      </c>
      <c r="G536" s="106">
        <v>66962.713641439259</v>
      </c>
      <c r="H536" s="107">
        <v>11187</v>
      </c>
      <c r="I536" s="108">
        <v>-324977.11831615516</v>
      </c>
      <c r="J536" s="94">
        <f t="shared" si="16"/>
        <v>5045</v>
      </c>
      <c r="K536" s="95">
        <v>5687</v>
      </c>
      <c r="L536" s="94">
        <f t="shared" si="17"/>
        <v>642</v>
      </c>
      <c r="M536" s="96">
        <v>675</v>
      </c>
      <c r="N536" s="97" t="b">
        <v>1</v>
      </c>
      <c r="O536" s="98">
        <v>-65</v>
      </c>
      <c r="P536" s="109" t="b">
        <f>ABS($L536)-$M536&lt;0</f>
        <v>1</v>
      </c>
    </row>
    <row r="537" spans="1:16" x14ac:dyDescent="0.25">
      <c r="A537" s="70">
        <v>536</v>
      </c>
      <c r="B537" s="71">
        <v>44694.558560532409</v>
      </c>
      <c r="C537" s="72" t="s">
        <v>20</v>
      </c>
      <c r="D537" s="100">
        <v>66248.192238270276</v>
      </c>
      <c r="E537" s="74">
        <v>16138.579059489146</v>
      </c>
      <c r="F537" s="75">
        <v>-324328.46816682437</v>
      </c>
      <c r="G537" s="102">
        <v>30256.334571685118</v>
      </c>
      <c r="H537" s="103">
        <v>15683</v>
      </c>
      <c r="I537" s="104">
        <v>-329141.41202189378</v>
      </c>
      <c r="J537" s="79">
        <f t="shared" si="16"/>
        <v>36315</v>
      </c>
      <c r="K537" s="80">
        <v>0</v>
      </c>
      <c r="L537" s="79">
        <f t="shared" si="17"/>
        <v>0</v>
      </c>
      <c r="M537" s="81">
        <v>0</v>
      </c>
      <c r="N537" s="82" t="b">
        <v>0</v>
      </c>
      <c r="O537" s="83">
        <v>-80</v>
      </c>
      <c r="P537" s="105" t="b">
        <f>ABS($L537)-$M537&lt;0</f>
        <v>0</v>
      </c>
    </row>
    <row r="538" spans="1:16" x14ac:dyDescent="0.25">
      <c r="A538" s="85">
        <v>537</v>
      </c>
      <c r="B538" s="86">
        <v>44694.558560532409</v>
      </c>
      <c r="C538" s="87" t="s">
        <v>18</v>
      </c>
      <c r="D538" s="101">
        <v>66248.192238270276</v>
      </c>
      <c r="E538" s="89">
        <v>16138.579059489146</v>
      </c>
      <c r="F538" s="90">
        <v>-324328.46816682437</v>
      </c>
      <c r="G538" s="106">
        <v>61149.891241886027</v>
      </c>
      <c r="H538" s="107">
        <v>14817</v>
      </c>
      <c r="I538" s="108">
        <v>-325464.20177916501</v>
      </c>
      <c r="J538" s="94">
        <f t="shared" si="16"/>
        <v>5388</v>
      </c>
      <c r="K538" s="95">
        <v>5375</v>
      </c>
      <c r="L538" s="94">
        <f t="shared" si="17"/>
        <v>-13</v>
      </c>
      <c r="M538" s="96">
        <v>585</v>
      </c>
      <c r="N538" s="97" t="b">
        <v>1</v>
      </c>
      <c r="O538" s="98">
        <v>-50</v>
      </c>
      <c r="P538" s="109" t="b">
        <f>ABS($L538)-$M538&lt;0</f>
        <v>1</v>
      </c>
    </row>
    <row r="539" spans="1:16" x14ac:dyDescent="0.25">
      <c r="A539" s="70">
        <v>538</v>
      </c>
      <c r="B539" s="71">
        <v>44694.558560532409</v>
      </c>
      <c r="C539" s="72" t="s">
        <v>19</v>
      </c>
      <c r="D539" s="100">
        <v>66248.192238270276</v>
      </c>
      <c r="E539" s="74">
        <v>16138.579059489146</v>
      </c>
      <c r="F539" s="75">
        <v>-324328.46816682437</v>
      </c>
      <c r="G539" s="102">
        <v>66962.713641439259</v>
      </c>
      <c r="H539" s="103">
        <v>11187</v>
      </c>
      <c r="I539" s="104">
        <v>-324977.11831615516</v>
      </c>
      <c r="J539" s="79">
        <f t="shared" si="16"/>
        <v>5045</v>
      </c>
      <c r="K539" s="80">
        <v>5500</v>
      </c>
      <c r="L539" s="79">
        <f t="shared" si="17"/>
        <v>455</v>
      </c>
      <c r="M539" s="81">
        <v>750</v>
      </c>
      <c r="N539" s="82" t="b">
        <v>1</v>
      </c>
      <c r="O539" s="83">
        <v>-65</v>
      </c>
      <c r="P539" s="105" t="b">
        <f>ABS($L539)-$M539&lt;0</f>
        <v>1</v>
      </c>
    </row>
    <row r="540" spans="1:16" x14ac:dyDescent="0.25">
      <c r="A540" s="85">
        <v>539</v>
      </c>
      <c r="B540" s="86">
        <v>44694.558560532409</v>
      </c>
      <c r="C540" s="87" t="s">
        <v>20</v>
      </c>
      <c r="D540" s="101">
        <v>66248.192238270276</v>
      </c>
      <c r="E540" s="89">
        <v>16138.579059489146</v>
      </c>
      <c r="F540" s="90">
        <v>-324328.46816682437</v>
      </c>
      <c r="G540" s="106">
        <v>30256.334571685118</v>
      </c>
      <c r="H540" s="107">
        <v>15683</v>
      </c>
      <c r="I540" s="108">
        <v>-329141.41202189378</v>
      </c>
      <c r="J540" s="94">
        <f t="shared" si="16"/>
        <v>36315</v>
      </c>
      <c r="K540" s="95">
        <v>0</v>
      </c>
      <c r="L540" s="94">
        <f t="shared" si="17"/>
        <v>0</v>
      </c>
      <c r="M540" s="96">
        <v>0</v>
      </c>
      <c r="N540" s="97" t="b">
        <v>0</v>
      </c>
      <c r="O540" s="98">
        <v>-80</v>
      </c>
      <c r="P540" s="109" t="b">
        <f>ABS($L540)-$M540&lt;0</f>
        <v>0</v>
      </c>
    </row>
    <row r="541" spans="1:16" x14ac:dyDescent="0.25">
      <c r="A541" s="70">
        <v>540</v>
      </c>
      <c r="B541" s="71">
        <v>44694.558560532409</v>
      </c>
      <c r="C541" s="72" t="s">
        <v>18</v>
      </c>
      <c r="D541" s="100">
        <v>66248.192238270276</v>
      </c>
      <c r="E541" s="74">
        <v>16138.579059489146</v>
      </c>
      <c r="F541" s="75">
        <v>-324328.46816682437</v>
      </c>
      <c r="G541" s="102">
        <v>61149.891241886027</v>
      </c>
      <c r="H541" s="103">
        <v>14817</v>
      </c>
      <c r="I541" s="104">
        <v>-325464.20177916501</v>
      </c>
      <c r="J541" s="79">
        <f t="shared" si="16"/>
        <v>5388</v>
      </c>
      <c r="K541" s="80">
        <v>5500</v>
      </c>
      <c r="L541" s="79">
        <f t="shared" si="17"/>
        <v>112</v>
      </c>
      <c r="M541" s="81">
        <v>540</v>
      </c>
      <c r="N541" s="82" t="b">
        <v>1</v>
      </c>
      <c r="O541" s="83">
        <v>-50</v>
      </c>
      <c r="P541" s="105" t="b">
        <f>ABS($L541)-$M541&lt;0</f>
        <v>1</v>
      </c>
    </row>
    <row r="542" spans="1:16" x14ac:dyDescent="0.25">
      <c r="A542" s="85">
        <v>541</v>
      </c>
      <c r="B542" s="86">
        <v>44694.558560532409</v>
      </c>
      <c r="C542" s="87" t="s">
        <v>19</v>
      </c>
      <c r="D542" s="101">
        <v>66248.192238270276</v>
      </c>
      <c r="E542" s="89">
        <v>16138.579059489146</v>
      </c>
      <c r="F542" s="90">
        <v>-324328.46816682437</v>
      </c>
      <c r="G542" s="106">
        <v>66962.713641439259</v>
      </c>
      <c r="H542" s="107">
        <v>11187</v>
      </c>
      <c r="I542" s="108">
        <v>-324977.11831615516</v>
      </c>
      <c r="J542" s="94">
        <f t="shared" si="16"/>
        <v>5045</v>
      </c>
      <c r="K542" s="95">
        <v>5375</v>
      </c>
      <c r="L542" s="94">
        <f t="shared" si="17"/>
        <v>330</v>
      </c>
      <c r="M542" s="96">
        <v>705</v>
      </c>
      <c r="N542" s="97" t="b">
        <v>1</v>
      </c>
      <c r="O542" s="98">
        <v>-65</v>
      </c>
      <c r="P542" s="109" t="b">
        <f>ABS($L542)-$M542&lt;0</f>
        <v>1</v>
      </c>
    </row>
    <row r="543" spans="1:16" x14ac:dyDescent="0.25">
      <c r="A543" s="70">
        <v>542</v>
      </c>
      <c r="B543" s="71">
        <v>44694.558560532409</v>
      </c>
      <c r="C543" s="72" t="s">
        <v>20</v>
      </c>
      <c r="D543" s="100">
        <v>66248.192238270276</v>
      </c>
      <c r="E543" s="74">
        <v>16138.579059489146</v>
      </c>
      <c r="F543" s="75">
        <v>-324328.46816682437</v>
      </c>
      <c r="G543" s="102">
        <v>30256.334571685118</v>
      </c>
      <c r="H543" s="103">
        <v>15683</v>
      </c>
      <c r="I543" s="104">
        <v>-329141.41202189378</v>
      </c>
      <c r="J543" s="79">
        <f t="shared" si="16"/>
        <v>36315</v>
      </c>
      <c r="K543" s="80">
        <v>0</v>
      </c>
      <c r="L543" s="79">
        <f t="shared" si="17"/>
        <v>0</v>
      </c>
      <c r="M543" s="81">
        <v>0</v>
      </c>
      <c r="N543" s="82" t="b">
        <v>0</v>
      </c>
      <c r="O543" s="83">
        <v>-80</v>
      </c>
      <c r="P543" s="105" t="b">
        <f>ABS($L543)-$M543&lt;0</f>
        <v>0</v>
      </c>
    </row>
    <row r="544" spans="1:16" x14ac:dyDescent="0.25">
      <c r="A544" s="85">
        <v>543</v>
      </c>
      <c r="B544" s="86">
        <v>44694.558560532409</v>
      </c>
      <c r="C544" s="87" t="s">
        <v>18</v>
      </c>
      <c r="D544" s="101">
        <v>66248.192238270276</v>
      </c>
      <c r="E544" s="89">
        <v>16138.579059489146</v>
      </c>
      <c r="F544" s="90">
        <v>-324328.46816682437</v>
      </c>
      <c r="G544" s="106">
        <v>61149.891241886027</v>
      </c>
      <c r="H544" s="107">
        <v>14817</v>
      </c>
      <c r="I544" s="108">
        <v>-325464.20177916501</v>
      </c>
      <c r="J544" s="94">
        <f t="shared" si="16"/>
        <v>5388</v>
      </c>
      <c r="K544" s="95">
        <v>4937</v>
      </c>
      <c r="L544" s="94">
        <f t="shared" si="17"/>
        <v>-451</v>
      </c>
      <c r="M544" s="96">
        <v>495</v>
      </c>
      <c r="N544" s="97" t="b">
        <v>1</v>
      </c>
      <c r="O544" s="98">
        <v>-50</v>
      </c>
      <c r="P544" s="109" t="b">
        <f>ABS($L544)-$M544&lt;0</f>
        <v>1</v>
      </c>
    </row>
    <row r="545" spans="1:16" x14ac:dyDescent="0.25">
      <c r="A545" s="70">
        <v>544</v>
      </c>
      <c r="B545" s="71">
        <v>44694.558560532409</v>
      </c>
      <c r="C545" s="72" t="s">
        <v>19</v>
      </c>
      <c r="D545" s="100">
        <v>66248.192238270276</v>
      </c>
      <c r="E545" s="74">
        <v>16138.579059489146</v>
      </c>
      <c r="F545" s="75">
        <v>-324328.46816682437</v>
      </c>
      <c r="G545" s="102">
        <v>66962.713641439259</v>
      </c>
      <c r="H545" s="103">
        <v>11187</v>
      </c>
      <c r="I545" s="104">
        <v>-324977.11831615516</v>
      </c>
      <c r="J545" s="79">
        <f t="shared" si="16"/>
        <v>5045</v>
      </c>
      <c r="K545" s="80">
        <v>5687</v>
      </c>
      <c r="L545" s="79">
        <f t="shared" si="17"/>
        <v>642</v>
      </c>
      <c r="M545" s="81">
        <v>735</v>
      </c>
      <c r="N545" s="82" t="b">
        <v>1</v>
      </c>
      <c r="O545" s="83">
        <v>-65</v>
      </c>
      <c r="P545" s="105" t="b">
        <f>ABS($L545)-$M545&lt;0</f>
        <v>1</v>
      </c>
    </row>
    <row r="546" spans="1:16" x14ac:dyDescent="0.25">
      <c r="A546" s="85">
        <v>545</v>
      </c>
      <c r="B546" s="86">
        <v>44694.558560532409</v>
      </c>
      <c r="C546" s="87" t="s">
        <v>20</v>
      </c>
      <c r="D546" s="101">
        <v>66248.192238270276</v>
      </c>
      <c r="E546" s="89">
        <v>16138.579059489146</v>
      </c>
      <c r="F546" s="90">
        <v>-324328.46816682437</v>
      </c>
      <c r="G546" s="106">
        <v>30256.334571685118</v>
      </c>
      <c r="H546" s="107">
        <v>15683</v>
      </c>
      <c r="I546" s="108">
        <v>-329141.41202189378</v>
      </c>
      <c r="J546" s="94">
        <f t="shared" si="16"/>
        <v>36315</v>
      </c>
      <c r="K546" s="95">
        <v>0</v>
      </c>
      <c r="L546" s="94">
        <f t="shared" si="17"/>
        <v>0</v>
      </c>
      <c r="M546" s="96">
        <v>0</v>
      </c>
      <c r="N546" s="97" t="b">
        <v>0</v>
      </c>
      <c r="O546" s="98">
        <v>-80</v>
      </c>
      <c r="P546" s="109" t="b">
        <f>ABS($L546)-$M546&lt;0</f>
        <v>0</v>
      </c>
    </row>
    <row r="547" spans="1:16" x14ac:dyDescent="0.25">
      <c r="A547" s="70">
        <v>546</v>
      </c>
      <c r="B547" s="71">
        <v>44694.559461689816</v>
      </c>
      <c r="C547" s="72" t="s">
        <v>16</v>
      </c>
      <c r="D547" s="100">
        <v>50561.280777489883</v>
      </c>
      <c r="E547" s="74">
        <v>16273.57233052932</v>
      </c>
      <c r="F547" s="75">
        <v>-324530.72662474669</v>
      </c>
      <c r="G547" s="102">
        <v>29805.999043266896</v>
      </c>
      <c r="H547" s="103">
        <v>11187</v>
      </c>
      <c r="I547" s="104">
        <v>-330864.9970057765</v>
      </c>
      <c r="J547" s="79">
        <f t="shared" si="16"/>
        <v>22289</v>
      </c>
      <c r="K547" s="80">
        <v>0</v>
      </c>
      <c r="L547" s="79">
        <f t="shared" si="17"/>
        <v>0</v>
      </c>
      <c r="M547" s="81">
        <v>0</v>
      </c>
      <c r="N547" s="82" t="b">
        <v>0</v>
      </c>
      <c r="O547" s="83">
        <v>-91</v>
      </c>
      <c r="P547" s="105" t="b">
        <f>ABS($L547)-$M547&lt;0</f>
        <v>0</v>
      </c>
    </row>
    <row r="548" spans="1:16" x14ac:dyDescent="0.25">
      <c r="A548" s="85">
        <v>547</v>
      </c>
      <c r="B548" s="86">
        <v>44694.559461689816</v>
      </c>
      <c r="C548" s="87" t="s">
        <v>18</v>
      </c>
      <c r="D548" s="101">
        <v>50561.280777489883</v>
      </c>
      <c r="E548" s="89">
        <v>16273.57233052932</v>
      </c>
      <c r="F548" s="90">
        <v>-324530.72662474669</v>
      </c>
      <c r="G548" s="106">
        <v>61149.891241886027</v>
      </c>
      <c r="H548" s="107">
        <v>14817</v>
      </c>
      <c r="I548" s="108">
        <v>-325464.20177916501</v>
      </c>
      <c r="J548" s="94">
        <f t="shared" si="16"/>
        <v>10729</v>
      </c>
      <c r="K548" s="95">
        <v>12437</v>
      </c>
      <c r="L548" s="94">
        <f t="shared" si="17"/>
        <v>1708</v>
      </c>
      <c r="M548" s="96">
        <v>675</v>
      </c>
      <c r="N548" s="97" t="b">
        <v>1</v>
      </c>
      <c r="O548" s="98">
        <v>-67</v>
      </c>
      <c r="P548" s="109" t="b">
        <f>ABS($L548)-$M548&lt;0</f>
        <v>0</v>
      </c>
    </row>
    <row r="549" spans="1:16" x14ac:dyDescent="0.25">
      <c r="A549" s="70">
        <v>548</v>
      </c>
      <c r="B549" s="71">
        <v>44694.559461689816</v>
      </c>
      <c r="C549" s="72" t="s">
        <v>19</v>
      </c>
      <c r="D549" s="100">
        <v>50561.280777489883</v>
      </c>
      <c r="E549" s="74">
        <v>16273.57233052932</v>
      </c>
      <c r="F549" s="75">
        <v>-324530.72662474669</v>
      </c>
      <c r="G549" s="102">
        <v>66962.713641439259</v>
      </c>
      <c r="H549" s="103">
        <v>11187</v>
      </c>
      <c r="I549" s="104">
        <v>-324977.11831615516</v>
      </c>
      <c r="J549" s="79">
        <f t="shared" si="16"/>
        <v>17178</v>
      </c>
      <c r="K549" s="80">
        <v>0</v>
      </c>
      <c r="L549" s="79">
        <f t="shared" si="17"/>
        <v>0</v>
      </c>
      <c r="M549" s="81">
        <v>0</v>
      </c>
      <c r="N549" s="82" t="b">
        <v>0</v>
      </c>
      <c r="O549" s="83">
        <v>-92</v>
      </c>
      <c r="P549" s="105" t="b">
        <f>ABS($L549)-$M549&lt;0</f>
        <v>0</v>
      </c>
    </row>
    <row r="550" spans="1:16" x14ac:dyDescent="0.25">
      <c r="A550" s="85">
        <v>549</v>
      </c>
      <c r="B550" s="86">
        <v>44694.559461689816</v>
      </c>
      <c r="C550" s="87" t="s">
        <v>21</v>
      </c>
      <c r="D550" s="101">
        <v>50561.280777489883</v>
      </c>
      <c r="E550" s="89">
        <v>16273.57233052932</v>
      </c>
      <c r="F550" s="90">
        <v>-324530.72662474669</v>
      </c>
      <c r="G550" s="106">
        <v>32894.583229209253</v>
      </c>
      <c r="H550" s="107">
        <v>14817</v>
      </c>
      <c r="I550" s="108">
        <v>-351248.64952887269</v>
      </c>
      <c r="J550" s="94">
        <f t="shared" ref="J550:J586" si="18">ROUND(SQRT((G550-D550)^2+(H550-E550)^2+(I550-F550)^2),0)</f>
        <v>32064</v>
      </c>
      <c r="K550" s="95">
        <v>0</v>
      </c>
      <c r="L550" s="94">
        <f t="shared" ref="L550:L586" si="19">ROUND(IF(N550,K550-J550,0),1)</f>
        <v>0</v>
      </c>
      <c r="M550" s="96">
        <v>0</v>
      </c>
      <c r="N550" s="97" t="b">
        <v>0</v>
      </c>
      <c r="O550" s="98">
        <v>-89</v>
      </c>
      <c r="P550" s="109" t="b">
        <f>ABS($L550)-$M550&lt;0</f>
        <v>0</v>
      </c>
    </row>
    <row r="551" spans="1:16" x14ac:dyDescent="0.25">
      <c r="A551" s="70">
        <v>550</v>
      </c>
      <c r="B551" s="71">
        <v>44694.559461689816</v>
      </c>
      <c r="C551" s="72" t="s">
        <v>20</v>
      </c>
      <c r="D551" s="100">
        <v>50561.280777489883</v>
      </c>
      <c r="E551" s="74">
        <v>16273.57233052932</v>
      </c>
      <c r="F551" s="75">
        <v>-324530.72662474669</v>
      </c>
      <c r="G551" s="102">
        <v>30256.334571685118</v>
      </c>
      <c r="H551" s="103">
        <v>15683</v>
      </c>
      <c r="I551" s="104">
        <v>-329141.41202189378</v>
      </c>
      <c r="J551" s="79">
        <f t="shared" si="18"/>
        <v>20830</v>
      </c>
      <c r="K551" s="80">
        <v>26687</v>
      </c>
      <c r="L551" s="79">
        <f t="shared" si="19"/>
        <v>5857</v>
      </c>
      <c r="M551" s="81">
        <v>3210</v>
      </c>
      <c r="N551" s="82" t="b">
        <v>1</v>
      </c>
      <c r="O551" s="83">
        <v>-75</v>
      </c>
      <c r="P551" s="105" t="b">
        <f>ABS($L551)-$M551&lt;0</f>
        <v>0</v>
      </c>
    </row>
    <row r="552" spans="1:16" x14ac:dyDescent="0.25">
      <c r="A552" s="85">
        <v>551</v>
      </c>
      <c r="B552" s="86">
        <v>44694.559461689816</v>
      </c>
      <c r="C552" s="87" t="s">
        <v>16</v>
      </c>
      <c r="D552" s="101">
        <v>50561.280777489883</v>
      </c>
      <c r="E552" s="89">
        <v>16273.57233052932</v>
      </c>
      <c r="F552" s="90">
        <v>-324530.72662474669</v>
      </c>
      <c r="G552" s="106">
        <v>29805.999043266896</v>
      </c>
      <c r="H552" s="107">
        <v>11187</v>
      </c>
      <c r="I552" s="108">
        <v>-330864.9970057765</v>
      </c>
      <c r="J552" s="94">
        <f t="shared" si="18"/>
        <v>22289</v>
      </c>
      <c r="K552" s="95">
        <v>0</v>
      </c>
      <c r="L552" s="94">
        <f t="shared" si="19"/>
        <v>0</v>
      </c>
      <c r="M552" s="96">
        <v>0</v>
      </c>
      <c r="N552" s="97" t="b">
        <v>0</v>
      </c>
      <c r="O552" s="98">
        <v>-91</v>
      </c>
      <c r="P552" s="109" t="b">
        <f>ABS($L552)-$M552&lt;0</f>
        <v>0</v>
      </c>
    </row>
    <row r="553" spans="1:16" x14ac:dyDescent="0.25">
      <c r="A553" s="70">
        <v>552</v>
      </c>
      <c r="B553" s="71">
        <v>44694.559461689816</v>
      </c>
      <c r="C553" s="72" t="s">
        <v>18</v>
      </c>
      <c r="D553" s="100">
        <v>50561.280777489883</v>
      </c>
      <c r="E553" s="74">
        <v>16273.57233052932</v>
      </c>
      <c r="F553" s="75">
        <v>-324530.72662474669</v>
      </c>
      <c r="G553" s="102">
        <v>61149.891241886027</v>
      </c>
      <c r="H553" s="103">
        <v>14817</v>
      </c>
      <c r="I553" s="104">
        <v>-325464.20177916501</v>
      </c>
      <c r="J553" s="79">
        <f t="shared" si="18"/>
        <v>10729</v>
      </c>
      <c r="K553" s="80">
        <v>11687</v>
      </c>
      <c r="L553" s="79">
        <f t="shared" si="19"/>
        <v>958</v>
      </c>
      <c r="M553" s="81">
        <v>615</v>
      </c>
      <c r="N553" s="82" t="b">
        <v>1</v>
      </c>
      <c r="O553" s="83">
        <v>-67</v>
      </c>
      <c r="P553" s="105" t="b">
        <f>ABS($L553)-$M553&lt;0</f>
        <v>0</v>
      </c>
    </row>
    <row r="554" spans="1:16" x14ac:dyDescent="0.25">
      <c r="A554" s="85">
        <v>553</v>
      </c>
      <c r="B554" s="86">
        <v>44694.559461689816</v>
      </c>
      <c r="C554" s="87" t="s">
        <v>19</v>
      </c>
      <c r="D554" s="101">
        <v>50561.280777489883</v>
      </c>
      <c r="E554" s="89">
        <v>16273.57233052932</v>
      </c>
      <c r="F554" s="90">
        <v>-324530.72662474669</v>
      </c>
      <c r="G554" s="106">
        <v>66962.713641439259</v>
      </c>
      <c r="H554" s="107">
        <v>11187</v>
      </c>
      <c r="I554" s="108">
        <v>-324977.11831615516</v>
      </c>
      <c r="J554" s="94">
        <f t="shared" si="18"/>
        <v>17178</v>
      </c>
      <c r="K554" s="95">
        <v>0</v>
      </c>
      <c r="L554" s="94">
        <f t="shared" si="19"/>
        <v>0</v>
      </c>
      <c r="M554" s="96">
        <v>0</v>
      </c>
      <c r="N554" s="97" t="b">
        <v>0</v>
      </c>
      <c r="O554" s="98">
        <v>-92</v>
      </c>
      <c r="P554" s="109" t="b">
        <f>ABS($L554)-$M554&lt;0</f>
        <v>0</v>
      </c>
    </row>
    <row r="555" spans="1:16" x14ac:dyDescent="0.25">
      <c r="A555" s="70">
        <v>554</v>
      </c>
      <c r="B555" s="71">
        <v>44694.559461689816</v>
      </c>
      <c r="C555" s="72" t="s">
        <v>21</v>
      </c>
      <c r="D555" s="100">
        <v>50561.280777489883</v>
      </c>
      <c r="E555" s="74">
        <v>16273.57233052932</v>
      </c>
      <c r="F555" s="75">
        <v>-324530.72662474669</v>
      </c>
      <c r="G555" s="102">
        <v>32894.583229209253</v>
      </c>
      <c r="H555" s="103">
        <v>14817</v>
      </c>
      <c r="I555" s="104">
        <v>-351248.64952887269</v>
      </c>
      <c r="J555" s="79">
        <f t="shared" si="18"/>
        <v>32064</v>
      </c>
      <c r="K555" s="80">
        <v>0</v>
      </c>
      <c r="L555" s="79">
        <f t="shared" si="19"/>
        <v>0</v>
      </c>
      <c r="M555" s="81">
        <v>0</v>
      </c>
      <c r="N555" s="82" t="b">
        <v>0</v>
      </c>
      <c r="O555" s="83">
        <v>-89</v>
      </c>
      <c r="P555" s="105" t="b">
        <f>ABS($L555)-$M555&lt;0</f>
        <v>0</v>
      </c>
    </row>
    <row r="556" spans="1:16" x14ac:dyDescent="0.25">
      <c r="A556" s="85">
        <v>555</v>
      </c>
      <c r="B556" s="86">
        <v>44694.559461689816</v>
      </c>
      <c r="C556" s="87" t="s">
        <v>20</v>
      </c>
      <c r="D556" s="101">
        <v>50561.280777489883</v>
      </c>
      <c r="E556" s="89">
        <v>16273.57233052932</v>
      </c>
      <c r="F556" s="90">
        <v>-324530.72662474669</v>
      </c>
      <c r="G556" s="106">
        <v>30256.334571685118</v>
      </c>
      <c r="H556" s="107">
        <v>15683</v>
      </c>
      <c r="I556" s="108">
        <v>-329141.41202189378</v>
      </c>
      <c r="J556" s="94">
        <f t="shared" si="18"/>
        <v>20830</v>
      </c>
      <c r="K556" s="95">
        <v>29250</v>
      </c>
      <c r="L556" s="94">
        <f t="shared" si="19"/>
        <v>8420</v>
      </c>
      <c r="M556" s="96">
        <v>2310</v>
      </c>
      <c r="N556" s="97" t="b">
        <v>1</v>
      </c>
      <c r="O556" s="98">
        <v>-75</v>
      </c>
      <c r="P556" s="109" t="b">
        <f>ABS($L556)-$M556&lt;0</f>
        <v>0</v>
      </c>
    </row>
    <row r="557" spans="1:16" x14ac:dyDescent="0.25">
      <c r="A557" s="70">
        <v>556</v>
      </c>
      <c r="B557" s="71">
        <v>44694.559461689816</v>
      </c>
      <c r="C557" s="72" t="s">
        <v>16</v>
      </c>
      <c r="D557" s="100">
        <v>50561.280777489883</v>
      </c>
      <c r="E557" s="74">
        <v>16273.57233052932</v>
      </c>
      <c r="F557" s="75">
        <v>-324530.72662474669</v>
      </c>
      <c r="G557" s="102">
        <v>29805.999043266896</v>
      </c>
      <c r="H557" s="103">
        <v>11187</v>
      </c>
      <c r="I557" s="104">
        <v>-330864.9970057765</v>
      </c>
      <c r="J557" s="79">
        <f t="shared" si="18"/>
        <v>22289</v>
      </c>
      <c r="K557" s="80">
        <v>0</v>
      </c>
      <c r="L557" s="79">
        <f t="shared" si="19"/>
        <v>0</v>
      </c>
      <c r="M557" s="81">
        <v>0</v>
      </c>
      <c r="N557" s="82" t="b">
        <v>0</v>
      </c>
      <c r="O557" s="83">
        <v>-91</v>
      </c>
      <c r="P557" s="105" t="b">
        <f>ABS($L557)-$M557&lt;0</f>
        <v>0</v>
      </c>
    </row>
    <row r="558" spans="1:16" x14ac:dyDescent="0.25">
      <c r="A558" s="85">
        <v>557</v>
      </c>
      <c r="B558" s="86">
        <v>44694.559461689816</v>
      </c>
      <c r="C558" s="87" t="s">
        <v>18</v>
      </c>
      <c r="D558" s="101">
        <v>50561.280777489883</v>
      </c>
      <c r="E558" s="89">
        <v>16273.57233052932</v>
      </c>
      <c r="F558" s="90">
        <v>-324530.72662474669</v>
      </c>
      <c r="G558" s="106">
        <v>61149.891241886027</v>
      </c>
      <c r="H558" s="107">
        <v>14817</v>
      </c>
      <c r="I558" s="108">
        <v>-325464.20177916501</v>
      </c>
      <c r="J558" s="94">
        <f t="shared" si="18"/>
        <v>10729</v>
      </c>
      <c r="K558" s="95">
        <v>10750</v>
      </c>
      <c r="L558" s="94">
        <f t="shared" si="19"/>
        <v>21</v>
      </c>
      <c r="M558" s="96">
        <v>495</v>
      </c>
      <c r="N558" s="97" t="b">
        <v>1</v>
      </c>
      <c r="O558" s="98">
        <v>-67</v>
      </c>
      <c r="P558" s="109" t="b">
        <f>ABS($L558)-$M558&lt;0</f>
        <v>1</v>
      </c>
    </row>
    <row r="559" spans="1:16" x14ac:dyDescent="0.25">
      <c r="A559" s="70">
        <v>558</v>
      </c>
      <c r="B559" s="71">
        <v>44694.559461689816</v>
      </c>
      <c r="C559" s="72" t="s">
        <v>19</v>
      </c>
      <c r="D559" s="100">
        <v>50561.280777489883</v>
      </c>
      <c r="E559" s="74">
        <v>16273.57233052932</v>
      </c>
      <c r="F559" s="75">
        <v>-324530.72662474669</v>
      </c>
      <c r="G559" s="102">
        <v>66962.713641439259</v>
      </c>
      <c r="H559" s="103">
        <v>11187</v>
      </c>
      <c r="I559" s="104">
        <v>-324977.11831615516</v>
      </c>
      <c r="J559" s="79">
        <f t="shared" si="18"/>
        <v>17178</v>
      </c>
      <c r="K559" s="80">
        <v>0</v>
      </c>
      <c r="L559" s="79">
        <f t="shared" si="19"/>
        <v>0</v>
      </c>
      <c r="M559" s="81">
        <v>0</v>
      </c>
      <c r="N559" s="82" t="b">
        <v>0</v>
      </c>
      <c r="O559" s="83">
        <v>-92</v>
      </c>
      <c r="P559" s="105" t="b">
        <f>ABS($L559)-$M559&lt;0</f>
        <v>0</v>
      </c>
    </row>
    <row r="560" spans="1:16" x14ac:dyDescent="0.25">
      <c r="A560" s="85">
        <v>559</v>
      </c>
      <c r="B560" s="86">
        <v>44694.559461689816</v>
      </c>
      <c r="C560" s="87" t="s">
        <v>21</v>
      </c>
      <c r="D560" s="101">
        <v>50561.280777489883</v>
      </c>
      <c r="E560" s="89">
        <v>16273.57233052932</v>
      </c>
      <c r="F560" s="90">
        <v>-324530.72662474669</v>
      </c>
      <c r="G560" s="106">
        <v>32894.583229209253</v>
      </c>
      <c r="H560" s="107">
        <v>14817</v>
      </c>
      <c r="I560" s="108">
        <v>-351248.64952887269</v>
      </c>
      <c r="J560" s="94">
        <f t="shared" si="18"/>
        <v>32064</v>
      </c>
      <c r="K560" s="95">
        <v>0</v>
      </c>
      <c r="L560" s="94">
        <f t="shared" si="19"/>
        <v>0</v>
      </c>
      <c r="M560" s="96">
        <v>0</v>
      </c>
      <c r="N560" s="97" t="b">
        <v>0</v>
      </c>
      <c r="O560" s="98">
        <v>-89</v>
      </c>
      <c r="P560" s="109" t="b">
        <f>ABS($L560)-$M560&lt;0</f>
        <v>0</v>
      </c>
    </row>
    <row r="561" spans="1:16" x14ac:dyDescent="0.25">
      <c r="A561" s="70">
        <v>560</v>
      </c>
      <c r="B561" s="71">
        <v>44694.559461689816</v>
      </c>
      <c r="C561" s="72" t="s">
        <v>20</v>
      </c>
      <c r="D561" s="100">
        <v>50561.280777489883</v>
      </c>
      <c r="E561" s="74">
        <v>16273.57233052932</v>
      </c>
      <c r="F561" s="75">
        <v>-324530.72662474669</v>
      </c>
      <c r="G561" s="102">
        <v>30256.334571685118</v>
      </c>
      <c r="H561" s="103">
        <v>15683</v>
      </c>
      <c r="I561" s="104">
        <v>-329141.41202189378</v>
      </c>
      <c r="J561" s="79">
        <f t="shared" si="18"/>
        <v>20830</v>
      </c>
      <c r="K561" s="80">
        <v>24000</v>
      </c>
      <c r="L561" s="79">
        <f t="shared" si="19"/>
        <v>3170</v>
      </c>
      <c r="M561" s="81">
        <v>1215</v>
      </c>
      <c r="N561" s="82" t="b">
        <v>1</v>
      </c>
      <c r="O561" s="83">
        <v>-75</v>
      </c>
      <c r="P561" s="105" t="b">
        <f>ABS($L561)-$M561&lt;0</f>
        <v>0</v>
      </c>
    </row>
    <row r="562" spans="1:16" x14ac:dyDescent="0.25">
      <c r="A562" s="85">
        <v>561</v>
      </c>
      <c r="B562" s="86">
        <v>44694.559461689816</v>
      </c>
      <c r="C562" s="87" t="s">
        <v>16</v>
      </c>
      <c r="D562" s="101">
        <v>50561.280777489883</v>
      </c>
      <c r="E562" s="89">
        <v>16273.57233052932</v>
      </c>
      <c r="F562" s="90">
        <v>-324530.72662474669</v>
      </c>
      <c r="G562" s="106">
        <v>29805.999043266896</v>
      </c>
      <c r="H562" s="107">
        <v>11187</v>
      </c>
      <c r="I562" s="108">
        <v>-330864.9970057765</v>
      </c>
      <c r="J562" s="94">
        <f t="shared" si="18"/>
        <v>22289</v>
      </c>
      <c r="K562" s="95">
        <v>0</v>
      </c>
      <c r="L562" s="94">
        <f t="shared" si="19"/>
        <v>0</v>
      </c>
      <c r="M562" s="96">
        <v>0</v>
      </c>
      <c r="N562" s="97" t="b">
        <v>0</v>
      </c>
      <c r="O562" s="98">
        <v>-91</v>
      </c>
      <c r="P562" s="109" t="b">
        <f>ABS($L562)-$M562&lt;0</f>
        <v>0</v>
      </c>
    </row>
    <row r="563" spans="1:16" x14ac:dyDescent="0.25">
      <c r="A563" s="70">
        <v>562</v>
      </c>
      <c r="B563" s="71">
        <v>44694.559461689816</v>
      </c>
      <c r="C563" s="72" t="s">
        <v>18</v>
      </c>
      <c r="D563" s="100">
        <v>50561.280777489883</v>
      </c>
      <c r="E563" s="74">
        <v>16273.57233052932</v>
      </c>
      <c r="F563" s="75">
        <v>-324530.72662474669</v>
      </c>
      <c r="G563" s="102">
        <v>61149.891241886027</v>
      </c>
      <c r="H563" s="103">
        <v>14817</v>
      </c>
      <c r="I563" s="104">
        <v>-325464.20177916501</v>
      </c>
      <c r="J563" s="79">
        <f t="shared" si="18"/>
        <v>10729</v>
      </c>
      <c r="K563" s="80">
        <v>10750</v>
      </c>
      <c r="L563" s="79">
        <f t="shared" si="19"/>
        <v>21</v>
      </c>
      <c r="M563" s="81">
        <v>555</v>
      </c>
      <c r="N563" s="82" t="b">
        <v>1</v>
      </c>
      <c r="O563" s="83">
        <v>-67</v>
      </c>
      <c r="P563" s="105" t="b">
        <f>ABS($L563)-$M563&lt;0</f>
        <v>1</v>
      </c>
    </row>
    <row r="564" spans="1:16" x14ac:dyDescent="0.25">
      <c r="A564" s="85">
        <v>563</v>
      </c>
      <c r="B564" s="86">
        <v>44694.559461689816</v>
      </c>
      <c r="C564" s="87" t="s">
        <v>19</v>
      </c>
      <c r="D564" s="101">
        <v>50561.280777489883</v>
      </c>
      <c r="E564" s="89">
        <v>16273.57233052932</v>
      </c>
      <c r="F564" s="90">
        <v>-324530.72662474669</v>
      </c>
      <c r="G564" s="106">
        <v>66962.713641439259</v>
      </c>
      <c r="H564" s="107">
        <v>11187</v>
      </c>
      <c r="I564" s="108">
        <v>-324977.11831615516</v>
      </c>
      <c r="J564" s="94">
        <f t="shared" si="18"/>
        <v>17178</v>
      </c>
      <c r="K564" s="95">
        <v>0</v>
      </c>
      <c r="L564" s="94">
        <f t="shared" si="19"/>
        <v>0</v>
      </c>
      <c r="M564" s="96">
        <v>0</v>
      </c>
      <c r="N564" s="97" t="b">
        <v>0</v>
      </c>
      <c r="O564" s="98">
        <v>-92</v>
      </c>
      <c r="P564" s="109" t="b">
        <f>ABS($L564)-$M564&lt;0</f>
        <v>0</v>
      </c>
    </row>
    <row r="565" spans="1:16" x14ac:dyDescent="0.25">
      <c r="A565" s="70">
        <v>564</v>
      </c>
      <c r="B565" s="71">
        <v>44694.559461689816</v>
      </c>
      <c r="C565" s="72" t="s">
        <v>21</v>
      </c>
      <c r="D565" s="100">
        <v>50561.280777489883</v>
      </c>
      <c r="E565" s="74">
        <v>16273.57233052932</v>
      </c>
      <c r="F565" s="75">
        <v>-324530.72662474669</v>
      </c>
      <c r="G565" s="102">
        <v>32894.583229209253</v>
      </c>
      <c r="H565" s="103">
        <v>14817</v>
      </c>
      <c r="I565" s="104">
        <v>-351248.64952887269</v>
      </c>
      <c r="J565" s="79">
        <f t="shared" si="18"/>
        <v>32064</v>
      </c>
      <c r="K565" s="80">
        <v>0</v>
      </c>
      <c r="L565" s="79">
        <f t="shared" si="19"/>
        <v>0</v>
      </c>
      <c r="M565" s="81">
        <v>0</v>
      </c>
      <c r="N565" s="82" t="b">
        <v>0</v>
      </c>
      <c r="O565" s="83">
        <v>-89</v>
      </c>
      <c r="P565" s="105" t="b">
        <f>ABS($L565)-$M565&lt;0</f>
        <v>0</v>
      </c>
    </row>
    <row r="566" spans="1:16" x14ac:dyDescent="0.25">
      <c r="A566" s="85">
        <v>565</v>
      </c>
      <c r="B566" s="86">
        <v>44694.559461689816</v>
      </c>
      <c r="C566" s="87" t="s">
        <v>20</v>
      </c>
      <c r="D566" s="101">
        <v>50561.280777489883</v>
      </c>
      <c r="E566" s="89">
        <v>16273.57233052932</v>
      </c>
      <c r="F566" s="90">
        <v>-324530.72662474669</v>
      </c>
      <c r="G566" s="106">
        <v>30256.334571685118</v>
      </c>
      <c r="H566" s="107">
        <v>15683</v>
      </c>
      <c r="I566" s="108">
        <v>-329141.41202189378</v>
      </c>
      <c r="J566" s="94">
        <f t="shared" si="18"/>
        <v>20830</v>
      </c>
      <c r="K566" s="95">
        <v>26812</v>
      </c>
      <c r="L566" s="94">
        <f t="shared" si="19"/>
        <v>5982</v>
      </c>
      <c r="M566" s="96">
        <v>2160</v>
      </c>
      <c r="N566" s="97" t="b">
        <v>1</v>
      </c>
      <c r="O566" s="98">
        <v>-75</v>
      </c>
      <c r="P566" s="109" t="b">
        <f>ABS($L566)-$M566&lt;0</f>
        <v>0</v>
      </c>
    </row>
    <row r="567" spans="1:16" x14ac:dyDescent="0.25">
      <c r="A567" s="70">
        <v>566</v>
      </c>
      <c r="B567" s="71">
        <v>44694.559461689816</v>
      </c>
      <c r="C567" s="72" t="s">
        <v>16</v>
      </c>
      <c r="D567" s="100">
        <v>50561.280777489883</v>
      </c>
      <c r="E567" s="74">
        <v>16273.57233052932</v>
      </c>
      <c r="F567" s="75">
        <v>-324530.72662474669</v>
      </c>
      <c r="G567" s="102">
        <v>29805.999043266896</v>
      </c>
      <c r="H567" s="103">
        <v>11187</v>
      </c>
      <c r="I567" s="104">
        <v>-330864.9970057765</v>
      </c>
      <c r="J567" s="79">
        <f t="shared" si="18"/>
        <v>22289</v>
      </c>
      <c r="K567" s="80">
        <v>0</v>
      </c>
      <c r="L567" s="79">
        <f t="shared" si="19"/>
        <v>0</v>
      </c>
      <c r="M567" s="81">
        <v>0</v>
      </c>
      <c r="N567" s="82" t="b">
        <v>0</v>
      </c>
      <c r="O567" s="83">
        <v>-91</v>
      </c>
      <c r="P567" s="105" t="b">
        <f>ABS($L567)-$M567&lt;0</f>
        <v>0</v>
      </c>
    </row>
    <row r="568" spans="1:16" x14ac:dyDescent="0.25">
      <c r="A568" s="85">
        <v>567</v>
      </c>
      <c r="B568" s="86">
        <v>44694.559461689816</v>
      </c>
      <c r="C568" s="87" t="s">
        <v>18</v>
      </c>
      <c r="D568" s="101">
        <v>50561.280777489883</v>
      </c>
      <c r="E568" s="89">
        <v>16273.57233052932</v>
      </c>
      <c r="F568" s="90">
        <v>-324530.72662474669</v>
      </c>
      <c r="G568" s="106">
        <v>61149.891241886027</v>
      </c>
      <c r="H568" s="107">
        <v>14817</v>
      </c>
      <c r="I568" s="108">
        <v>-325464.20177916501</v>
      </c>
      <c r="J568" s="94">
        <f t="shared" si="18"/>
        <v>10729</v>
      </c>
      <c r="K568" s="95">
        <v>11500</v>
      </c>
      <c r="L568" s="94">
        <f t="shared" si="19"/>
        <v>771</v>
      </c>
      <c r="M568" s="96">
        <v>585</v>
      </c>
      <c r="N568" s="97" t="b">
        <v>1</v>
      </c>
      <c r="O568" s="98">
        <v>-67</v>
      </c>
      <c r="P568" s="109" t="b">
        <f>ABS($L568)-$M568&lt;0</f>
        <v>0</v>
      </c>
    </row>
    <row r="569" spans="1:16" x14ac:dyDescent="0.25">
      <c r="A569" s="70">
        <v>568</v>
      </c>
      <c r="B569" s="71">
        <v>44694.559461689816</v>
      </c>
      <c r="C569" s="72" t="s">
        <v>19</v>
      </c>
      <c r="D569" s="100">
        <v>50561.280777489883</v>
      </c>
      <c r="E569" s="74">
        <v>16273.57233052932</v>
      </c>
      <c r="F569" s="75">
        <v>-324530.72662474669</v>
      </c>
      <c r="G569" s="102">
        <v>66962.713641439259</v>
      </c>
      <c r="H569" s="103">
        <v>11187</v>
      </c>
      <c r="I569" s="104">
        <v>-324977.11831615516</v>
      </c>
      <c r="J569" s="79">
        <f t="shared" si="18"/>
        <v>17178</v>
      </c>
      <c r="K569" s="80">
        <v>0</v>
      </c>
      <c r="L569" s="79">
        <f t="shared" si="19"/>
        <v>0</v>
      </c>
      <c r="M569" s="81">
        <v>0</v>
      </c>
      <c r="N569" s="82" t="b">
        <v>0</v>
      </c>
      <c r="O569" s="83">
        <v>-92</v>
      </c>
      <c r="P569" s="105" t="b">
        <f>ABS($L569)-$M569&lt;0</f>
        <v>0</v>
      </c>
    </row>
    <row r="570" spans="1:16" x14ac:dyDescent="0.25">
      <c r="A570" s="85">
        <v>569</v>
      </c>
      <c r="B570" s="86">
        <v>44694.559461689816</v>
      </c>
      <c r="C570" s="87" t="s">
        <v>21</v>
      </c>
      <c r="D570" s="101">
        <v>50561.280777489883</v>
      </c>
      <c r="E570" s="89">
        <v>16273.57233052932</v>
      </c>
      <c r="F570" s="90">
        <v>-324530.72662474669</v>
      </c>
      <c r="G570" s="106">
        <v>32894.583229209253</v>
      </c>
      <c r="H570" s="107">
        <v>14817</v>
      </c>
      <c r="I570" s="108">
        <v>-351248.64952887269</v>
      </c>
      <c r="J570" s="94">
        <f t="shared" si="18"/>
        <v>32064</v>
      </c>
      <c r="K570" s="95">
        <v>0</v>
      </c>
      <c r="L570" s="94">
        <f t="shared" si="19"/>
        <v>0</v>
      </c>
      <c r="M570" s="96">
        <v>0</v>
      </c>
      <c r="N570" s="97" t="b">
        <v>0</v>
      </c>
      <c r="O570" s="98">
        <v>-89</v>
      </c>
      <c r="P570" s="109" t="b">
        <f>ABS($L570)-$M570&lt;0</f>
        <v>0</v>
      </c>
    </row>
    <row r="571" spans="1:16" x14ac:dyDescent="0.25">
      <c r="A571" s="70">
        <v>570</v>
      </c>
      <c r="B571" s="71">
        <v>44694.559461689816</v>
      </c>
      <c r="C571" s="72" t="s">
        <v>20</v>
      </c>
      <c r="D571" s="100">
        <v>50561.280777489883</v>
      </c>
      <c r="E571" s="74">
        <v>16273.57233052932</v>
      </c>
      <c r="F571" s="75">
        <v>-324530.72662474669</v>
      </c>
      <c r="G571" s="102">
        <v>30256.334571685118</v>
      </c>
      <c r="H571" s="103">
        <v>15683</v>
      </c>
      <c r="I571" s="104">
        <v>-329141.41202189378</v>
      </c>
      <c r="J571" s="79">
        <f t="shared" si="18"/>
        <v>20830</v>
      </c>
      <c r="K571" s="80">
        <v>29687</v>
      </c>
      <c r="L571" s="79">
        <f t="shared" si="19"/>
        <v>8857</v>
      </c>
      <c r="M571" s="81">
        <v>1545</v>
      </c>
      <c r="N571" s="82" t="b">
        <v>1</v>
      </c>
      <c r="O571" s="83">
        <v>-75</v>
      </c>
      <c r="P571" s="105" t="b">
        <f>ABS($L571)-$M571&lt;0</f>
        <v>0</v>
      </c>
    </row>
    <row r="572" spans="1:16" x14ac:dyDescent="0.25">
      <c r="A572" s="85">
        <v>571</v>
      </c>
      <c r="B572" s="86">
        <v>44694.560654475303</v>
      </c>
      <c r="C572" s="87" t="s">
        <v>16</v>
      </c>
      <c r="D572" s="101">
        <v>30464.270885351474</v>
      </c>
      <c r="E572" s="89">
        <v>16526.151920052791</v>
      </c>
      <c r="F572" s="90">
        <v>-340050.55275622092</v>
      </c>
      <c r="G572" s="106">
        <v>29805.999043266896</v>
      </c>
      <c r="H572" s="107">
        <v>11187</v>
      </c>
      <c r="I572" s="108">
        <v>-330864.9970057765</v>
      </c>
      <c r="J572" s="94">
        <f t="shared" si="18"/>
        <v>10645</v>
      </c>
      <c r="K572" s="95">
        <v>0</v>
      </c>
      <c r="L572" s="94">
        <f t="shared" si="19"/>
        <v>0</v>
      </c>
      <c r="M572" s="96">
        <v>0</v>
      </c>
      <c r="N572" s="97" t="b">
        <v>0</v>
      </c>
      <c r="O572" s="98">
        <v>-90</v>
      </c>
      <c r="P572" s="109" t="b">
        <f>ABS($L572)-$M572&lt;0</f>
        <v>0</v>
      </c>
    </row>
    <row r="573" spans="1:16" x14ac:dyDescent="0.25">
      <c r="A573" s="70">
        <v>572</v>
      </c>
      <c r="B573" s="71">
        <v>44694.560654475303</v>
      </c>
      <c r="C573" s="72" t="s">
        <v>21</v>
      </c>
      <c r="D573" s="100">
        <v>30464.270885351474</v>
      </c>
      <c r="E573" s="74">
        <v>16526.151920052791</v>
      </c>
      <c r="F573" s="75">
        <v>-340050.55275622092</v>
      </c>
      <c r="G573" s="102">
        <v>32894.583229209253</v>
      </c>
      <c r="H573" s="103">
        <v>14817</v>
      </c>
      <c r="I573" s="104">
        <v>-351248.64952887269</v>
      </c>
      <c r="J573" s="79">
        <f t="shared" si="18"/>
        <v>11586</v>
      </c>
      <c r="K573" s="80">
        <v>14062</v>
      </c>
      <c r="L573" s="79">
        <f t="shared" si="19"/>
        <v>2476</v>
      </c>
      <c r="M573" s="81">
        <v>675</v>
      </c>
      <c r="N573" s="82" t="b">
        <v>1</v>
      </c>
      <c r="O573" s="83">
        <v>-70</v>
      </c>
      <c r="P573" s="105" t="b">
        <f>ABS($L573)-$M573&lt;0</f>
        <v>0</v>
      </c>
    </row>
    <row r="574" spans="1:16" x14ac:dyDescent="0.25">
      <c r="A574" s="85">
        <v>573</v>
      </c>
      <c r="B574" s="86">
        <v>44694.560654475303</v>
      </c>
      <c r="C574" s="87" t="s">
        <v>20</v>
      </c>
      <c r="D574" s="101">
        <v>30464.270885351474</v>
      </c>
      <c r="E574" s="89">
        <v>16526.151920052791</v>
      </c>
      <c r="F574" s="90">
        <v>-340050.55275622092</v>
      </c>
      <c r="G574" s="106">
        <v>30256.334571685118</v>
      </c>
      <c r="H574" s="107">
        <v>15683</v>
      </c>
      <c r="I574" s="108">
        <v>-329141.41202189378</v>
      </c>
      <c r="J574" s="94">
        <f t="shared" si="18"/>
        <v>10944</v>
      </c>
      <c r="K574" s="95">
        <v>11062</v>
      </c>
      <c r="L574" s="94">
        <f t="shared" si="19"/>
        <v>118</v>
      </c>
      <c r="M574" s="96">
        <v>660</v>
      </c>
      <c r="N574" s="97" t="b">
        <v>1</v>
      </c>
      <c r="O574" s="98">
        <v>-62</v>
      </c>
      <c r="P574" s="109" t="b">
        <f>ABS($L574)-$M574&lt;0</f>
        <v>1</v>
      </c>
    </row>
    <row r="575" spans="1:16" x14ac:dyDescent="0.25">
      <c r="A575" s="70">
        <v>574</v>
      </c>
      <c r="B575" s="71">
        <v>44694.560654475303</v>
      </c>
      <c r="C575" s="72" t="s">
        <v>16</v>
      </c>
      <c r="D575" s="100">
        <v>30464.270885351474</v>
      </c>
      <c r="E575" s="74">
        <v>16526.151920052791</v>
      </c>
      <c r="F575" s="75">
        <v>-340050.55275622092</v>
      </c>
      <c r="G575" s="102">
        <v>29805.999043266896</v>
      </c>
      <c r="H575" s="103">
        <v>11187</v>
      </c>
      <c r="I575" s="104">
        <v>-330864.9970057765</v>
      </c>
      <c r="J575" s="79">
        <f t="shared" si="18"/>
        <v>10645</v>
      </c>
      <c r="K575" s="80">
        <v>0</v>
      </c>
      <c r="L575" s="79">
        <f t="shared" si="19"/>
        <v>0</v>
      </c>
      <c r="M575" s="81">
        <v>0</v>
      </c>
      <c r="N575" s="82" t="b">
        <v>0</v>
      </c>
      <c r="O575" s="83">
        <v>-90</v>
      </c>
      <c r="P575" s="105" t="b">
        <f>ABS($L575)-$M575&lt;0</f>
        <v>0</v>
      </c>
    </row>
    <row r="576" spans="1:16" x14ac:dyDescent="0.25">
      <c r="A576" s="85">
        <v>575</v>
      </c>
      <c r="B576" s="86">
        <v>44694.560654475303</v>
      </c>
      <c r="C576" s="87" t="s">
        <v>21</v>
      </c>
      <c r="D576" s="101">
        <v>30464.270885351474</v>
      </c>
      <c r="E576" s="89">
        <v>16526.151920052791</v>
      </c>
      <c r="F576" s="90">
        <v>-340050.55275622092</v>
      </c>
      <c r="G576" s="106">
        <v>32894.583229209253</v>
      </c>
      <c r="H576" s="107">
        <v>14817</v>
      </c>
      <c r="I576" s="108">
        <v>-351248.64952887269</v>
      </c>
      <c r="J576" s="94">
        <f t="shared" si="18"/>
        <v>11586</v>
      </c>
      <c r="K576" s="95">
        <v>14062</v>
      </c>
      <c r="L576" s="94">
        <f t="shared" si="19"/>
        <v>2476</v>
      </c>
      <c r="M576" s="96">
        <v>720</v>
      </c>
      <c r="N576" s="97" t="b">
        <v>1</v>
      </c>
      <c r="O576" s="98">
        <v>-70</v>
      </c>
      <c r="P576" s="109" t="b">
        <f>ABS($L576)-$M576&lt;0</f>
        <v>0</v>
      </c>
    </row>
    <row r="577" spans="1:16" x14ac:dyDescent="0.25">
      <c r="A577" s="70">
        <v>576</v>
      </c>
      <c r="B577" s="71">
        <v>44694.560654475303</v>
      </c>
      <c r="C577" s="72" t="s">
        <v>20</v>
      </c>
      <c r="D577" s="100">
        <v>30464.270885351474</v>
      </c>
      <c r="E577" s="74">
        <v>16526.151920052791</v>
      </c>
      <c r="F577" s="75">
        <v>-340050.55275622092</v>
      </c>
      <c r="G577" s="102">
        <v>30256.334571685118</v>
      </c>
      <c r="H577" s="103">
        <v>15683</v>
      </c>
      <c r="I577" s="104">
        <v>-329141.41202189378</v>
      </c>
      <c r="J577" s="79">
        <f t="shared" si="18"/>
        <v>10944</v>
      </c>
      <c r="K577" s="80">
        <v>11687</v>
      </c>
      <c r="L577" s="79">
        <f t="shared" si="19"/>
        <v>743</v>
      </c>
      <c r="M577" s="81">
        <v>540</v>
      </c>
      <c r="N577" s="82" t="b">
        <v>1</v>
      </c>
      <c r="O577" s="83">
        <v>-62</v>
      </c>
      <c r="P577" s="105" t="b">
        <f>ABS($L577)-$M577&lt;0</f>
        <v>0</v>
      </c>
    </row>
    <row r="578" spans="1:16" x14ac:dyDescent="0.25">
      <c r="A578" s="85">
        <v>577</v>
      </c>
      <c r="B578" s="86">
        <v>44694.560654475303</v>
      </c>
      <c r="C578" s="87" t="s">
        <v>16</v>
      </c>
      <c r="D578" s="101">
        <v>30464.270885351474</v>
      </c>
      <c r="E578" s="89">
        <v>16526.151920052791</v>
      </c>
      <c r="F578" s="90">
        <v>-340050.55275622092</v>
      </c>
      <c r="G578" s="106">
        <v>29805.999043266896</v>
      </c>
      <c r="H578" s="107">
        <v>11187</v>
      </c>
      <c r="I578" s="108">
        <v>-330864.9970057765</v>
      </c>
      <c r="J578" s="94">
        <f t="shared" si="18"/>
        <v>10645</v>
      </c>
      <c r="K578" s="95">
        <v>0</v>
      </c>
      <c r="L578" s="94">
        <f t="shared" si="19"/>
        <v>0</v>
      </c>
      <c r="M578" s="96">
        <v>0</v>
      </c>
      <c r="N578" s="97" t="b">
        <v>0</v>
      </c>
      <c r="O578" s="98">
        <v>-90</v>
      </c>
      <c r="P578" s="109" t="b">
        <f>ABS($L578)-$M578&lt;0</f>
        <v>0</v>
      </c>
    </row>
    <row r="579" spans="1:16" x14ac:dyDescent="0.25">
      <c r="A579" s="70">
        <v>578</v>
      </c>
      <c r="B579" s="71">
        <v>44694.560654475303</v>
      </c>
      <c r="C579" s="72" t="s">
        <v>21</v>
      </c>
      <c r="D579" s="100">
        <v>30464.270885351474</v>
      </c>
      <c r="E579" s="74">
        <v>16526.151920052791</v>
      </c>
      <c r="F579" s="75">
        <v>-340050.55275622092</v>
      </c>
      <c r="G579" s="102">
        <v>32894.583229209253</v>
      </c>
      <c r="H579" s="103">
        <v>14817</v>
      </c>
      <c r="I579" s="104">
        <v>-351248.64952887269</v>
      </c>
      <c r="J579" s="79">
        <f t="shared" si="18"/>
        <v>11586</v>
      </c>
      <c r="K579" s="80">
        <v>14812</v>
      </c>
      <c r="L579" s="79">
        <f t="shared" si="19"/>
        <v>3226</v>
      </c>
      <c r="M579" s="81">
        <v>1440</v>
      </c>
      <c r="N579" s="82" t="b">
        <v>1</v>
      </c>
      <c r="O579" s="83">
        <v>-70</v>
      </c>
      <c r="P579" s="105" t="b">
        <f>ABS($L579)-$M579&lt;0</f>
        <v>0</v>
      </c>
    </row>
    <row r="580" spans="1:16" x14ac:dyDescent="0.25">
      <c r="A580" s="85">
        <v>579</v>
      </c>
      <c r="B580" s="86">
        <v>44694.560654475303</v>
      </c>
      <c r="C580" s="87" t="s">
        <v>20</v>
      </c>
      <c r="D580" s="101">
        <v>30464.270885351474</v>
      </c>
      <c r="E580" s="89">
        <v>16526.151920052791</v>
      </c>
      <c r="F580" s="90">
        <v>-340050.55275622092</v>
      </c>
      <c r="G580" s="106">
        <v>30256.334571685118</v>
      </c>
      <c r="H580" s="107">
        <v>15683</v>
      </c>
      <c r="I580" s="108">
        <v>-329141.41202189378</v>
      </c>
      <c r="J580" s="94">
        <f t="shared" si="18"/>
        <v>10944</v>
      </c>
      <c r="K580" s="95">
        <v>11500</v>
      </c>
      <c r="L580" s="94">
        <f t="shared" si="19"/>
        <v>556</v>
      </c>
      <c r="M580" s="96">
        <v>630</v>
      </c>
      <c r="N580" s="97" t="b">
        <v>1</v>
      </c>
      <c r="O580" s="98">
        <v>-62</v>
      </c>
      <c r="P580" s="109" t="b">
        <f>ABS($L580)-$M580&lt;0</f>
        <v>1</v>
      </c>
    </row>
    <row r="581" spans="1:16" x14ac:dyDescent="0.25">
      <c r="A581" s="70">
        <v>580</v>
      </c>
      <c r="B581" s="71">
        <v>44694.560654475303</v>
      </c>
      <c r="C581" s="72" t="s">
        <v>16</v>
      </c>
      <c r="D581" s="100">
        <v>30464.270885351474</v>
      </c>
      <c r="E581" s="74">
        <v>16526.151920052791</v>
      </c>
      <c r="F581" s="75">
        <v>-340050.55275622092</v>
      </c>
      <c r="G581" s="102">
        <v>29805.999043266896</v>
      </c>
      <c r="H581" s="103">
        <v>11187</v>
      </c>
      <c r="I581" s="104">
        <v>-330864.9970057765</v>
      </c>
      <c r="J581" s="79">
        <f t="shared" si="18"/>
        <v>10645</v>
      </c>
      <c r="K581" s="80">
        <v>0</v>
      </c>
      <c r="L581" s="79">
        <f t="shared" si="19"/>
        <v>0</v>
      </c>
      <c r="M581" s="81">
        <v>0</v>
      </c>
      <c r="N581" s="82" t="b">
        <v>0</v>
      </c>
      <c r="O581" s="83">
        <v>-90</v>
      </c>
      <c r="P581" s="105" t="b">
        <f>ABS($L581)-$M581&lt;0</f>
        <v>0</v>
      </c>
    </row>
    <row r="582" spans="1:16" x14ac:dyDescent="0.25">
      <c r="A582" s="85">
        <v>581</v>
      </c>
      <c r="B582" s="86">
        <v>44694.560654475303</v>
      </c>
      <c r="C582" s="87" t="s">
        <v>21</v>
      </c>
      <c r="D582" s="101">
        <v>30464.270885351474</v>
      </c>
      <c r="E582" s="89">
        <v>16526.151920052791</v>
      </c>
      <c r="F582" s="90">
        <v>-340050.55275622092</v>
      </c>
      <c r="G582" s="106">
        <v>32894.583229209253</v>
      </c>
      <c r="H582" s="107">
        <v>14817</v>
      </c>
      <c r="I582" s="108">
        <v>-351248.64952887269</v>
      </c>
      <c r="J582" s="94">
        <f t="shared" si="18"/>
        <v>11586</v>
      </c>
      <c r="K582" s="95">
        <v>13187</v>
      </c>
      <c r="L582" s="94">
        <f t="shared" si="19"/>
        <v>1601</v>
      </c>
      <c r="M582" s="96">
        <v>930</v>
      </c>
      <c r="N582" s="97" t="b">
        <v>1</v>
      </c>
      <c r="O582" s="98">
        <v>-70</v>
      </c>
      <c r="P582" s="109" t="b">
        <f>ABS($L582)-$M582&lt;0</f>
        <v>0</v>
      </c>
    </row>
    <row r="583" spans="1:16" x14ac:dyDescent="0.25">
      <c r="A583" s="70">
        <v>582</v>
      </c>
      <c r="B583" s="71">
        <v>44694.560654475303</v>
      </c>
      <c r="C583" s="72" t="s">
        <v>20</v>
      </c>
      <c r="D583" s="100">
        <v>30464.270885351474</v>
      </c>
      <c r="E583" s="74">
        <v>16526.151920052791</v>
      </c>
      <c r="F583" s="75">
        <v>-340050.55275622092</v>
      </c>
      <c r="G583" s="102">
        <v>30256.334571685118</v>
      </c>
      <c r="H583" s="103">
        <v>15683</v>
      </c>
      <c r="I583" s="104">
        <v>-329141.41202189378</v>
      </c>
      <c r="J583" s="79">
        <f t="shared" si="18"/>
        <v>10944</v>
      </c>
      <c r="K583" s="80">
        <v>11062</v>
      </c>
      <c r="L583" s="79">
        <f t="shared" si="19"/>
        <v>118</v>
      </c>
      <c r="M583" s="81">
        <v>510</v>
      </c>
      <c r="N583" s="82" t="b">
        <v>1</v>
      </c>
      <c r="O583" s="83">
        <v>-62</v>
      </c>
      <c r="P583" s="105" t="b">
        <f>ABS($L583)-$M583&lt;0</f>
        <v>1</v>
      </c>
    </row>
    <row r="584" spans="1:16" x14ac:dyDescent="0.25">
      <c r="A584" s="85">
        <v>583</v>
      </c>
      <c r="B584" s="86">
        <v>44694.560654475303</v>
      </c>
      <c r="C584" s="87" t="s">
        <v>16</v>
      </c>
      <c r="D584" s="101">
        <v>30464.270885351474</v>
      </c>
      <c r="E584" s="89">
        <v>16526.151920052791</v>
      </c>
      <c r="F584" s="90">
        <v>-340050.55275622092</v>
      </c>
      <c r="G584" s="106">
        <v>29805.999043266896</v>
      </c>
      <c r="H584" s="107">
        <v>11187</v>
      </c>
      <c r="I584" s="108">
        <v>-330864.9970057765</v>
      </c>
      <c r="J584" s="94">
        <f t="shared" si="18"/>
        <v>10645</v>
      </c>
      <c r="K584" s="95">
        <v>0</v>
      </c>
      <c r="L584" s="94">
        <f t="shared" si="19"/>
        <v>0</v>
      </c>
      <c r="M584" s="96">
        <v>0</v>
      </c>
      <c r="N584" s="97" t="b">
        <v>0</v>
      </c>
      <c r="O584" s="98">
        <v>-90</v>
      </c>
      <c r="P584" s="109" t="b">
        <f>ABS($L584)-$M584&lt;0</f>
        <v>0</v>
      </c>
    </row>
    <row r="585" spans="1:16" x14ac:dyDescent="0.25">
      <c r="A585" s="70">
        <v>584</v>
      </c>
      <c r="B585" s="71">
        <v>44694.560654475303</v>
      </c>
      <c r="C585" s="72" t="s">
        <v>21</v>
      </c>
      <c r="D585" s="100">
        <v>30464.270885351474</v>
      </c>
      <c r="E585" s="74">
        <v>16526.151920052791</v>
      </c>
      <c r="F585" s="75">
        <v>-340050.55275622092</v>
      </c>
      <c r="G585" s="102">
        <v>32894.583229209253</v>
      </c>
      <c r="H585" s="103">
        <v>14817</v>
      </c>
      <c r="I585" s="104">
        <v>-351248.64952887269</v>
      </c>
      <c r="J585" s="79">
        <f t="shared" si="18"/>
        <v>11586</v>
      </c>
      <c r="K585" s="80">
        <v>12875</v>
      </c>
      <c r="L585" s="79">
        <f t="shared" si="19"/>
        <v>1289</v>
      </c>
      <c r="M585" s="81">
        <v>855</v>
      </c>
      <c r="N585" s="82" t="b">
        <v>1</v>
      </c>
      <c r="O585" s="83">
        <v>-70</v>
      </c>
      <c r="P585" s="105" t="b">
        <f>ABS($L585)-$M585&lt;0</f>
        <v>0</v>
      </c>
    </row>
    <row r="586" spans="1:16" x14ac:dyDescent="0.25">
      <c r="A586" s="85">
        <v>585</v>
      </c>
      <c r="B586" s="86">
        <v>44694.560654475303</v>
      </c>
      <c r="C586" s="87" t="s">
        <v>20</v>
      </c>
      <c r="D586" s="101">
        <v>30464.270885351474</v>
      </c>
      <c r="E586" s="89">
        <v>16526.151920052791</v>
      </c>
      <c r="F586" s="90">
        <v>-340050.55275622092</v>
      </c>
      <c r="G586" s="106">
        <v>30256.334571685118</v>
      </c>
      <c r="H586" s="107">
        <v>15683</v>
      </c>
      <c r="I586" s="108">
        <v>-329141.41202189378</v>
      </c>
      <c r="J586" s="94">
        <f t="shared" si="18"/>
        <v>10944</v>
      </c>
      <c r="K586" s="95">
        <v>11812</v>
      </c>
      <c r="L586" s="94">
        <f t="shared" si="19"/>
        <v>868</v>
      </c>
      <c r="M586" s="96">
        <v>570</v>
      </c>
      <c r="N586" s="97" t="b">
        <v>1</v>
      </c>
      <c r="O586" s="98">
        <v>-62</v>
      </c>
      <c r="P586" s="109" t="b">
        <f>ABS($L586)-$M586&lt;0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0DFD5A-6D25-48F9-92DF-E796737607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Tory andersen</dc:creator>
  <cp:lastModifiedBy>Tory andersen</cp:lastModifiedBy>
  <dcterms:created xsi:type="dcterms:W3CDTF">2022-06-04T12:42:16Z</dcterms:created>
  <dcterms:modified xsi:type="dcterms:W3CDTF">2022-06-08T15:32:18Z</dcterms:modified>
</cp:coreProperties>
</file>