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ho\Downloads\"/>
    </mc:Choice>
  </mc:AlternateContent>
  <xr:revisionPtr revIDLastSave="0" documentId="13_ncr:1_{F4E855BC-BE3B-42AD-9375-CA2F73A1E152}" xr6:coauthVersionLast="47" xr6:coauthVersionMax="47" xr10:uidLastSave="{00000000-0000-0000-0000-000000000000}"/>
  <bookViews>
    <workbookView xWindow="-108" yWindow="-108" windowWidth="23256" windowHeight="12456" xr2:uid="{0F8B9E51-4B3A-4523-A9B1-7D98E2AF5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E15" i="1"/>
  <c r="E12" i="1"/>
  <c r="E58" i="1"/>
  <c r="E46" i="1"/>
  <c r="E43" i="1"/>
  <c r="E42" i="1"/>
  <c r="E41" i="1"/>
  <c r="E36" i="1"/>
  <c r="E30" i="1"/>
  <c r="E26" i="1"/>
  <c r="D18" i="1"/>
  <c r="E18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0" i="1"/>
  <c r="E60" i="1" s="1"/>
  <c r="D61" i="1"/>
  <c r="E61" i="1" s="1"/>
  <c r="D59" i="1"/>
  <c r="E59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5" i="1"/>
  <c r="E45" i="1" s="1"/>
  <c r="D44" i="1"/>
  <c r="E44" i="1" s="1"/>
  <c r="D40" i="1"/>
  <c r="E40" i="1" s="1"/>
  <c r="D39" i="1"/>
  <c r="E39" i="1" s="1"/>
  <c r="D38" i="1"/>
  <c r="E38" i="1" s="1"/>
  <c r="D37" i="1"/>
  <c r="E37" i="1" s="1"/>
  <c r="D35" i="1"/>
  <c r="E35" i="1" s="1"/>
  <c r="D34" i="1"/>
  <c r="E34" i="1" s="1"/>
  <c r="D33" i="1"/>
  <c r="E33" i="1" s="1"/>
  <c r="D32" i="1"/>
  <c r="E32" i="1" s="1"/>
  <c r="D31" i="1"/>
  <c r="E31" i="1" s="1"/>
  <c r="D29" i="1"/>
  <c r="E29" i="1" s="1"/>
  <c r="D28" i="1"/>
  <c r="E28" i="1" s="1"/>
  <c r="D27" i="1"/>
  <c r="E27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7" i="1"/>
  <c r="E17" i="1" s="1"/>
  <c r="D14" i="1"/>
  <c r="E14" i="1" s="1"/>
  <c r="D11" i="1"/>
  <c r="E11" i="1" s="1"/>
  <c r="D10" i="1"/>
  <c r="E10" i="1" s="1"/>
  <c r="D7" i="1"/>
  <c r="E7" i="1" s="1"/>
  <c r="D3" i="1"/>
  <c r="E3" i="1" s="1"/>
  <c r="D16" i="1"/>
  <c r="E16" i="1" s="1"/>
  <c r="D9" i="1"/>
  <c r="E9" i="1" s="1"/>
  <c r="E8" i="1"/>
  <c r="D13" i="1"/>
  <c r="E13" i="1" s="1"/>
  <c r="D6" i="1"/>
  <c r="E6" i="1" s="1"/>
  <c r="D5" i="1"/>
  <c r="E5" i="1" s="1"/>
  <c r="D4" i="1"/>
  <c r="E4" i="1" s="1"/>
</calcChain>
</file>

<file path=xl/sharedStrings.xml><?xml version="1.0" encoding="utf-8"?>
<sst xmlns="http://schemas.openxmlformats.org/spreadsheetml/2006/main" count="159" uniqueCount="44">
  <si>
    <t>Punto inicial</t>
  </si>
  <si>
    <t>Punto final</t>
  </si>
  <si>
    <t>Costo (s)</t>
  </si>
  <si>
    <t>V</t>
  </si>
  <si>
    <t>S</t>
  </si>
  <si>
    <t>Costo (Pixel)</t>
  </si>
  <si>
    <t>Pixeles</t>
  </si>
  <si>
    <t>W</t>
  </si>
  <si>
    <t>X</t>
  </si>
  <si>
    <t>A</t>
  </si>
  <si>
    <t>B</t>
  </si>
  <si>
    <t>C</t>
  </si>
  <si>
    <t>D</t>
  </si>
  <si>
    <t>E</t>
  </si>
  <si>
    <t>F</t>
  </si>
  <si>
    <t>G</t>
  </si>
  <si>
    <t>I</t>
  </si>
  <si>
    <t>H</t>
  </si>
  <si>
    <t>L</t>
  </si>
  <si>
    <t>Et1</t>
  </si>
  <si>
    <t>K</t>
  </si>
  <si>
    <t>Et2</t>
  </si>
  <si>
    <t>J</t>
  </si>
  <si>
    <t>FF</t>
  </si>
  <si>
    <t>Et3</t>
  </si>
  <si>
    <t>M</t>
  </si>
  <si>
    <t>O</t>
  </si>
  <si>
    <t>Ñ</t>
  </si>
  <si>
    <t>N</t>
  </si>
  <si>
    <t>Q</t>
  </si>
  <si>
    <t>T2</t>
  </si>
  <si>
    <t>P</t>
  </si>
  <si>
    <t>U</t>
  </si>
  <si>
    <t>R</t>
  </si>
  <si>
    <t>T</t>
  </si>
  <si>
    <t>Et4</t>
  </si>
  <si>
    <t>Cn2</t>
  </si>
  <si>
    <t>T1</t>
  </si>
  <si>
    <t>CC</t>
  </si>
  <si>
    <t>Y</t>
  </si>
  <si>
    <t>Et5</t>
  </si>
  <si>
    <t>Et6</t>
  </si>
  <si>
    <t>Z</t>
  </si>
  <si>
    <t>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</si>
</sst>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FF1A-DD1E-4DDF-861A-277C01F079B0}">
  <dimension ref="B2:G79"/>
  <sheetViews>
    <sheetView tabSelected="1" workbookViewId="0">
      <selection activeCell="H14" sqref="H14"/>
    </sheetView>
  </sheetViews>
  <sheetFormatPr baseColWidth="10" defaultRowHeight="14.4" x14ac:dyDescent="0.3"/>
  <sheetData>
    <row r="2" spans="2:7" x14ac:dyDescent="0.3">
      <c r="B2" s="1" t="s">
        <v>0</v>
      </c>
      <c r="C2" s="1" t="s">
        <v>1</v>
      </c>
      <c r="D2" s="1" t="s">
        <v>6</v>
      </c>
      <c r="E2" s="1" t="s">
        <v>2</v>
      </c>
      <c r="G2" s="1" t="s">
        <v>5</v>
      </c>
    </row>
    <row r="3" spans="2:7" x14ac:dyDescent="0.3">
      <c r="B3" s="1" t="s">
        <v>9</v>
      </c>
      <c r="C3" s="1" t="s">
        <v>19</v>
      </c>
      <c r="D3" s="1">
        <f>23+10</f>
        <v>33</v>
      </c>
      <c r="E3" s="1">
        <f>D3*G3</f>
        <v>56.1</v>
      </c>
      <c r="G3" s="1">
        <v>1.7</v>
      </c>
    </row>
    <row r="4" spans="2:7" x14ac:dyDescent="0.3">
      <c r="B4" s="1" t="s">
        <v>9</v>
      </c>
      <c r="C4" s="1" t="s">
        <v>11</v>
      </c>
      <c r="D4" s="1">
        <f>121+30</f>
        <v>151</v>
      </c>
      <c r="E4" s="1">
        <f>G3*D4</f>
        <v>256.7</v>
      </c>
    </row>
    <row r="5" spans="2:7" x14ac:dyDescent="0.3">
      <c r="B5" s="1" t="s">
        <v>9</v>
      </c>
      <c r="C5" s="1" t="s">
        <v>10</v>
      </c>
      <c r="D5" s="1">
        <f>79+54+7</f>
        <v>140</v>
      </c>
      <c r="E5" s="1">
        <f>D5*G3</f>
        <v>238</v>
      </c>
    </row>
    <row r="6" spans="2:7" x14ac:dyDescent="0.3">
      <c r="B6" s="1" t="s">
        <v>10</v>
      </c>
      <c r="C6" s="1" t="s">
        <v>12</v>
      </c>
      <c r="D6" s="1">
        <f>26+25</f>
        <v>51</v>
      </c>
      <c r="E6" s="1">
        <f>D6*G3</f>
        <v>86.7</v>
      </c>
    </row>
    <row r="7" spans="2:7" x14ac:dyDescent="0.3">
      <c r="B7" s="1" t="s">
        <v>11</v>
      </c>
      <c r="C7" s="1" t="s">
        <v>19</v>
      </c>
      <c r="D7" s="1">
        <f>38+107+16</f>
        <v>161</v>
      </c>
      <c r="E7" s="1">
        <f>D7*G3</f>
        <v>273.7</v>
      </c>
    </row>
    <row r="8" spans="2:7" x14ac:dyDescent="0.3">
      <c r="B8" s="1" t="s">
        <v>11</v>
      </c>
      <c r="C8" s="1" t="s">
        <v>12</v>
      </c>
      <c r="D8" s="1">
        <v>53</v>
      </c>
      <c r="E8" s="1">
        <f>D8*G3</f>
        <v>90.1</v>
      </c>
    </row>
    <row r="9" spans="2:7" x14ac:dyDescent="0.3">
      <c r="B9" s="1" t="s">
        <v>11</v>
      </c>
      <c r="C9" s="1" t="s">
        <v>14</v>
      </c>
      <c r="D9" s="1">
        <f>65+29</f>
        <v>94</v>
      </c>
      <c r="E9" s="1">
        <f>G3*D9</f>
        <v>159.79999999999998</v>
      </c>
    </row>
    <row r="10" spans="2:7" x14ac:dyDescent="0.3">
      <c r="B10" s="1" t="s">
        <v>11</v>
      </c>
      <c r="C10" s="1" t="s">
        <v>10</v>
      </c>
      <c r="D10" s="1">
        <f>13+52+22+6</f>
        <v>93</v>
      </c>
      <c r="E10" s="1">
        <f>D10*G3</f>
        <v>158.1</v>
      </c>
    </row>
    <row r="11" spans="2:7" x14ac:dyDescent="0.3">
      <c r="B11" s="1" t="s">
        <v>11</v>
      </c>
      <c r="C11" s="1" t="s">
        <v>13</v>
      </c>
      <c r="D11" s="1">
        <f>110</f>
        <v>110</v>
      </c>
      <c r="E11" s="1">
        <f>D11*G3</f>
        <v>187</v>
      </c>
    </row>
    <row r="12" spans="2:7" x14ac:dyDescent="0.3">
      <c r="B12" s="1" t="s">
        <v>11</v>
      </c>
      <c r="C12" s="1" t="s">
        <v>21</v>
      </c>
      <c r="D12" s="1">
        <v>77</v>
      </c>
      <c r="E12" s="1">
        <f>D12*G3</f>
        <v>130.9</v>
      </c>
    </row>
    <row r="13" spans="2:7" x14ac:dyDescent="0.3">
      <c r="B13" s="1" t="s">
        <v>12</v>
      </c>
      <c r="C13" s="1" t="s">
        <v>13</v>
      </c>
      <c r="D13" s="1">
        <f>42+18</f>
        <v>60</v>
      </c>
      <c r="E13" s="1">
        <f>G3*D13</f>
        <v>102</v>
      </c>
    </row>
    <row r="14" spans="2:7" x14ac:dyDescent="0.3">
      <c r="B14" s="1" t="s">
        <v>12</v>
      </c>
      <c r="C14" s="1" t="s">
        <v>14</v>
      </c>
      <c r="D14" s="1">
        <f>41+18</f>
        <v>59</v>
      </c>
      <c r="E14" s="1">
        <f>D14*G3</f>
        <v>100.3</v>
      </c>
    </row>
    <row r="15" spans="2:7" x14ac:dyDescent="0.3">
      <c r="B15" s="1" t="s">
        <v>13</v>
      </c>
      <c r="C15" s="1" t="s">
        <v>15</v>
      </c>
      <c r="D15" s="1">
        <v>30</v>
      </c>
      <c r="E15" s="1">
        <f>D15*G3</f>
        <v>51</v>
      </c>
    </row>
    <row r="16" spans="2:7" x14ac:dyDescent="0.3">
      <c r="B16" s="1" t="s">
        <v>14</v>
      </c>
      <c r="C16" s="1" t="s">
        <v>15</v>
      </c>
      <c r="D16" s="1">
        <f>58</f>
        <v>58</v>
      </c>
      <c r="E16" s="1">
        <f>G3*D16</f>
        <v>98.6</v>
      </c>
    </row>
    <row r="17" spans="2:5" x14ac:dyDescent="0.3">
      <c r="B17" s="1" t="s">
        <v>14</v>
      </c>
      <c r="C17" s="1" t="s">
        <v>13</v>
      </c>
      <c r="D17" s="1">
        <f>16+24+52</f>
        <v>92</v>
      </c>
      <c r="E17" s="1">
        <f>D17*G3</f>
        <v>156.4</v>
      </c>
    </row>
    <row r="18" spans="2:5" x14ac:dyDescent="0.3">
      <c r="B18" s="1" t="s">
        <v>14</v>
      </c>
      <c r="C18" s="1" t="s">
        <v>16</v>
      </c>
      <c r="D18" s="1">
        <f>29+85+21+29</f>
        <v>164</v>
      </c>
      <c r="E18" s="1">
        <f>D18*G3</f>
        <v>278.8</v>
      </c>
    </row>
    <row r="19" spans="2:5" x14ac:dyDescent="0.3">
      <c r="B19" s="1" t="s">
        <v>14</v>
      </c>
      <c r="C19" s="1" t="s">
        <v>21</v>
      </c>
      <c r="D19" s="1">
        <f>36+24</f>
        <v>60</v>
      </c>
      <c r="E19" s="1">
        <f>D19*G3</f>
        <v>102</v>
      </c>
    </row>
    <row r="20" spans="2:5" x14ac:dyDescent="0.3">
      <c r="B20" s="1" t="s">
        <v>15</v>
      </c>
      <c r="C20" s="1" t="s">
        <v>17</v>
      </c>
      <c r="D20" s="1">
        <f>27+55</f>
        <v>82</v>
      </c>
      <c r="E20" s="1">
        <f>D20*G3</f>
        <v>139.4</v>
      </c>
    </row>
    <row r="21" spans="2:5" x14ac:dyDescent="0.3">
      <c r="B21" s="1" t="s">
        <v>15</v>
      </c>
      <c r="C21" s="1" t="s">
        <v>16</v>
      </c>
      <c r="D21" s="1">
        <f>95+52+13</f>
        <v>160</v>
      </c>
      <c r="E21" s="1">
        <f>D21*G3</f>
        <v>272</v>
      </c>
    </row>
    <row r="22" spans="2:5" x14ac:dyDescent="0.3">
      <c r="B22" s="1" t="s">
        <v>17</v>
      </c>
      <c r="C22" s="1" t="s">
        <v>16</v>
      </c>
      <c r="D22" s="1">
        <f>61+41+53+9</f>
        <v>164</v>
      </c>
      <c r="E22" s="1">
        <f>D22*G3</f>
        <v>278.8</v>
      </c>
    </row>
    <row r="23" spans="2:5" x14ac:dyDescent="0.3">
      <c r="B23" s="1" t="s">
        <v>17</v>
      </c>
      <c r="C23" s="1" t="s">
        <v>18</v>
      </c>
      <c r="D23" s="1">
        <f>59+21</f>
        <v>80</v>
      </c>
      <c r="E23" s="1">
        <f>D23*G3</f>
        <v>136</v>
      </c>
    </row>
    <row r="24" spans="2:5" x14ac:dyDescent="0.3">
      <c r="B24" s="1" t="s">
        <v>17</v>
      </c>
      <c r="C24" s="1" t="s">
        <v>20</v>
      </c>
      <c r="D24" s="1">
        <f>46+48</f>
        <v>94</v>
      </c>
      <c r="E24" s="1">
        <f>D24*G3</f>
        <v>159.79999999999998</v>
      </c>
    </row>
    <row r="25" spans="2:5" x14ac:dyDescent="0.3">
      <c r="B25" s="1" t="s">
        <v>16</v>
      </c>
      <c r="C25" s="1" t="s">
        <v>24</v>
      </c>
      <c r="D25" s="1">
        <f>39+43</f>
        <v>82</v>
      </c>
      <c r="E25" s="1">
        <f>D25*G3</f>
        <v>139.4</v>
      </c>
    </row>
    <row r="26" spans="2:5" x14ac:dyDescent="0.3">
      <c r="B26" s="1" t="s">
        <v>16</v>
      </c>
      <c r="C26" s="1" t="s">
        <v>22</v>
      </c>
      <c r="D26" s="1">
        <v>22</v>
      </c>
      <c r="E26" s="1">
        <f>D26*G3</f>
        <v>37.4</v>
      </c>
    </row>
    <row r="27" spans="2:5" x14ac:dyDescent="0.3">
      <c r="B27" s="1" t="s">
        <v>22</v>
      </c>
      <c r="C27" s="1" t="s">
        <v>18</v>
      </c>
      <c r="D27" s="1">
        <f>84+6</f>
        <v>90</v>
      </c>
      <c r="E27" s="1">
        <f>D27*G3</f>
        <v>153</v>
      </c>
    </row>
    <row r="28" spans="2:5" x14ac:dyDescent="0.3">
      <c r="B28" s="1" t="s">
        <v>22</v>
      </c>
      <c r="C28" s="1" t="s">
        <v>23</v>
      </c>
      <c r="D28" s="1">
        <f>21+60+28</f>
        <v>109</v>
      </c>
      <c r="E28" s="1">
        <f>D28*G3</f>
        <v>185.29999999999998</v>
      </c>
    </row>
    <row r="29" spans="2:5" x14ac:dyDescent="0.3">
      <c r="B29" s="1" t="s">
        <v>22</v>
      </c>
      <c r="C29" s="1" t="s">
        <v>24</v>
      </c>
      <c r="D29" s="1">
        <f>30+28</f>
        <v>58</v>
      </c>
      <c r="E29" s="1">
        <f>D29*G3</f>
        <v>98.6</v>
      </c>
    </row>
    <row r="30" spans="2:5" x14ac:dyDescent="0.3">
      <c r="B30" s="1" t="s">
        <v>20</v>
      </c>
      <c r="C30" s="1" t="s">
        <v>25</v>
      </c>
      <c r="D30" s="1">
        <v>27</v>
      </c>
      <c r="E30" s="1">
        <f>D30*G3</f>
        <v>45.9</v>
      </c>
    </row>
    <row r="31" spans="2:5" x14ac:dyDescent="0.3">
      <c r="B31" s="1" t="s">
        <v>20</v>
      </c>
      <c r="C31" s="1" t="s">
        <v>18</v>
      </c>
      <c r="D31" s="1">
        <f>54+15+21</f>
        <v>90</v>
      </c>
      <c r="E31" s="1">
        <f>D31*G3</f>
        <v>153</v>
      </c>
    </row>
    <row r="32" spans="2:5" x14ac:dyDescent="0.3">
      <c r="B32" s="1" t="s">
        <v>18</v>
      </c>
      <c r="C32" s="1" t="s">
        <v>25</v>
      </c>
      <c r="D32" s="1">
        <f>60+11+7</f>
        <v>78</v>
      </c>
      <c r="E32" s="1">
        <f>D32*G3</f>
        <v>132.6</v>
      </c>
    </row>
    <row r="33" spans="2:5" x14ac:dyDescent="0.3">
      <c r="B33" s="1" t="s">
        <v>18</v>
      </c>
      <c r="C33" s="1" t="s">
        <v>23</v>
      </c>
      <c r="D33" s="1">
        <f>53+38</f>
        <v>91</v>
      </c>
      <c r="E33" s="1">
        <f>D33*G3</f>
        <v>154.69999999999999</v>
      </c>
    </row>
    <row r="34" spans="2:5" x14ac:dyDescent="0.3">
      <c r="B34" s="1" t="s">
        <v>18</v>
      </c>
      <c r="C34" s="1" t="s">
        <v>26</v>
      </c>
      <c r="D34" s="1">
        <f>8+53+12</f>
        <v>73</v>
      </c>
      <c r="E34" s="1">
        <f>D34*G3</f>
        <v>124.1</v>
      </c>
    </row>
    <row r="35" spans="2:5" x14ac:dyDescent="0.3">
      <c r="B35" s="1" t="s">
        <v>18</v>
      </c>
      <c r="C35" s="1" t="s">
        <v>27</v>
      </c>
      <c r="D35" s="1">
        <f>8+53+38</f>
        <v>99</v>
      </c>
      <c r="E35" s="1">
        <f>D35*G3</f>
        <v>168.29999999999998</v>
      </c>
    </row>
    <row r="36" spans="2:5" x14ac:dyDescent="0.3">
      <c r="B36" s="1" t="s">
        <v>25</v>
      </c>
      <c r="C36" s="1" t="s">
        <v>28</v>
      </c>
      <c r="D36" s="1">
        <v>27</v>
      </c>
      <c r="E36" s="1">
        <f>D36*G3</f>
        <v>45.9</v>
      </c>
    </row>
    <row r="37" spans="2:5" x14ac:dyDescent="0.3">
      <c r="B37" s="1" t="s">
        <v>28</v>
      </c>
      <c r="C37" s="1" t="s">
        <v>26</v>
      </c>
      <c r="D37" s="1">
        <f>71+14</f>
        <v>85</v>
      </c>
      <c r="E37" s="1">
        <f>D37*G3</f>
        <v>144.5</v>
      </c>
    </row>
    <row r="38" spans="2:5" x14ac:dyDescent="0.3">
      <c r="B38" s="1" t="s">
        <v>27</v>
      </c>
      <c r="C38" s="1" t="s">
        <v>4</v>
      </c>
      <c r="D38" s="1">
        <f>52+114+22</f>
        <v>188</v>
      </c>
      <c r="E38" s="1">
        <f>D38*G3</f>
        <v>319.59999999999997</v>
      </c>
    </row>
    <row r="39" spans="2:5" x14ac:dyDescent="0.3">
      <c r="B39" s="1" t="s">
        <v>26</v>
      </c>
      <c r="C39" s="1" t="s">
        <v>29</v>
      </c>
      <c r="D39" s="1">
        <f>14+78+8</f>
        <v>100</v>
      </c>
      <c r="E39" s="1">
        <f>D39*G3</f>
        <v>170</v>
      </c>
    </row>
    <row r="40" spans="2:5" x14ac:dyDescent="0.3">
      <c r="B40" s="1" t="s">
        <v>26</v>
      </c>
      <c r="C40" s="1" t="s">
        <v>32</v>
      </c>
      <c r="D40" s="1">
        <f>69+105+17+73</f>
        <v>264</v>
      </c>
      <c r="E40" s="1">
        <f>D40*G3</f>
        <v>448.8</v>
      </c>
    </row>
    <row r="41" spans="2:5" x14ac:dyDescent="0.3">
      <c r="B41" s="1" t="s">
        <v>26</v>
      </c>
      <c r="C41" s="1" t="s">
        <v>27</v>
      </c>
      <c r="D41" s="1">
        <v>52</v>
      </c>
      <c r="E41" s="1">
        <f>D41*G3</f>
        <v>88.399999999999991</v>
      </c>
    </row>
    <row r="42" spans="2:5" x14ac:dyDescent="0.3">
      <c r="B42" s="1" t="s">
        <v>31</v>
      </c>
      <c r="C42" s="1" t="s">
        <v>27</v>
      </c>
      <c r="D42" s="1">
        <v>54</v>
      </c>
      <c r="E42" s="1">
        <f>D42*G3</f>
        <v>91.8</v>
      </c>
    </row>
    <row r="43" spans="2:5" x14ac:dyDescent="0.3">
      <c r="B43" s="1" t="s">
        <v>31</v>
      </c>
      <c r="C43" s="1" t="s">
        <v>23</v>
      </c>
      <c r="D43" s="1">
        <v>34</v>
      </c>
      <c r="E43" s="1">
        <f>D43*G3</f>
        <v>57.8</v>
      </c>
    </row>
    <row r="44" spans="2:5" x14ac:dyDescent="0.3">
      <c r="B44" s="1" t="s">
        <v>31</v>
      </c>
      <c r="C44" s="1" t="s">
        <v>4</v>
      </c>
      <c r="D44" s="1">
        <f>52+114+26</f>
        <v>192</v>
      </c>
      <c r="E44" s="1">
        <f>D44*G3</f>
        <v>326.39999999999998</v>
      </c>
    </row>
    <row r="45" spans="2:5" x14ac:dyDescent="0.3">
      <c r="B45" s="1" t="s">
        <v>23</v>
      </c>
      <c r="C45" s="1" t="s">
        <v>24</v>
      </c>
      <c r="D45" s="1">
        <f>26+28</f>
        <v>54</v>
      </c>
      <c r="E45" s="1">
        <f>D45*G3</f>
        <v>91.8</v>
      </c>
    </row>
    <row r="46" spans="2:5" x14ac:dyDescent="0.3">
      <c r="B46" s="1" t="s">
        <v>24</v>
      </c>
      <c r="C46" s="1" t="s">
        <v>21</v>
      </c>
      <c r="D46" s="1">
        <v>120</v>
      </c>
      <c r="E46" s="1">
        <f>D46*G3</f>
        <v>204</v>
      </c>
    </row>
    <row r="47" spans="2:5" x14ac:dyDescent="0.3">
      <c r="B47" s="1" t="s">
        <v>29</v>
      </c>
      <c r="C47" s="1" t="s">
        <v>27</v>
      </c>
      <c r="D47" s="1">
        <f>35+76+8</f>
        <v>119</v>
      </c>
      <c r="E47" s="1">
        <f>D47*G3</f>
        <v>202.29999999999998</v>
      </c>
    </row>
    <row r="48" spans="2:5" x14ac:dyDescent="0.3">
      <c r="B48" s="1" t="s">
        <v>29</v>
      </c>
      <c r="C48" s="1" t="s">
        <v>33</v>
      </c>
      <c r="D48" s="1">
        <f>8+47</f>
        <v>55</v>
      </c>
      <c r="E48" s="1">
        <f>D48*G3</f>
        <v>93.5</v>
      </c>
    </row>
    <row r="49" spans="2:5" x14ac:dyDescent="0.3">
      <c r="B49" s="1" t="s">
        <v>29</v>
      </c>
      <c r="C49" s="1" t="s">
        <v>32</v>
      </c>
      <c r="D49" s="1">
        <f>35+47+71</f>
        <v>153</v>
      </c>
      <c r="E49" s="1">
        <f>D49*G3</f>
        <v>260.09999999999997</v>
      </c>
    </row>
    <row r="50" spans="2:5" x14ac:dyDescent="0.3">
      <c r="B50" s="1" t="s">
        <v>33</v>
      </c>
      <c r="C50" s="1" t="s">
        <v>4</v>
      </c>
      <c r="D50" s="1">
        <f>38+13</f>
        <v>51</v>
      </c>
      <c r="E50" s="1">
        <f>D50*G3</f>
        <v>86.7</v>
      </c>
    </row>
    <row r="51" spans="2:5" x14ac:dyDescent="0.3">
      <c r="B51" s="1" t="s">
        <v>33</v>
      </c>
      <c r="C51" s="1" t="s">
        <v>34</v>
      </c>
      <c r="D51" s="1">
        <f>67+5</f>
        <v>72</v>
      </c>
      <c r="E51" s="1">
        <f>D51*G3</f>
        <v>122.39999999999999</v>
      </c>
    </row>
    <row r="52" spans="2:5" x14ac:dyDescent="0.3">
      <c r="B52" s="1" t="s">
        <v>33</v>
      </c>
      <c r="C52" s="1" t="s">
        <v>32</v>
      </c>
      <c r="D52" s="1">
        <f>7+25+47+71</f>
        <v>150</v>
      </c>
      <c r="E52" s="1">
        <f>D52*G3</f>
        <v>255</v>
      </c>
    </row>
    <row r="53" spans="2:5" x14ac:dyDescent="0.3">
      <c r="B53" s="1" t="s">
        <v>4</v>
      </c>
      <c r="C53" s="1" t="s">
        <v>3</v>
      </c>
      <c r="D53" s="1">
        <f>11+102</f>
        <v>113</v>
      </c>
      <c r="E53" s="1">
        <f>D53*G3</f>
        <v>192.1</v>
      </c>
    </row>
    <row r="54" spans="2:5" x14ac:dyDescent="0.3">
      <c r="B54" s="1" t="s">
        <v>4</v>
      </c>
      <c r="C54" s="1" t="s">
        <v>35</v>
      </c>
      <c r="D54" s="1">
        <f>71+76+35</f>
        <v>182</v>
      </c>
      <c r="E54" s="1">
        <f>D54*G3</f>
        <v>309.39999999999998</v>
      </c>
    </row>
    <row r="55" spans="2:5" x14ac:dyDescent="0.3">
      <c r="B55" s="1" t="s">
        <v>34</v>
      </c>
      <c r="C55" s="1" t="s">
        <v>32</v>
      </c>
      <c r="D55" s="1">
        <f>5+31+42+52</f>
        <v>130</v>
      </c>
      <c r="E55" s="1">
        <f>D55*G3</f>
        <v>221</v>
      </c>
    </row>
    <row r="56" spans="2:5" x14ac:dyDescent="0.3">
      <c r="B56" s="1" t="s">
        <v>34</v>
      </c>
      <c r="C56" s="1" t="s">
        <v>3</v>
      </c>
      <c r="D56" s="1">
        <f>17+40+36+18+18</f>
        <v>129</v>
      </c>
      <c r="E56" s="1">
        <f>D56*G3</f>
        <v>219.29999999999998</v>
      </c>
    </row>
    <row r="57" spans="2:5" x14ac:dyDescent="0.3">
      <c r="B57" s="1" t="s">
        <v>34</v>
      </c>
      <c r="C57" s="1" t="s">
        <v>36</v>
      </c>
      <c r="D57" s="1">
        <f>79</f>
        <v>79</v>
      </c>
      <c r="E57" s="1">
        <f>D57*G3</f>
        <v>134.29999999999998</v>
      </c>
    </row>
    <row r="58" spans="2:5" x14ac:dyDescent="0.3">
      <c r="B58" s="1" t="s">
        <v>37</v>
      </c>
      <c r="C58" s="1" t="s">
        <v>36</v>
      </c>
      <c r="D58" s="1">
        <v>32</v>
      </c>
      <c r="E58" s="1">
        <f>D58*G3</f>
        <v>54.4</v>
      </c>
    </row>
    <row r="59" spans="2:5" x14ac:dyDescent="0.3">
      <c r="B59" s="1" t="s">
        <v>32</v>
      </c>
      <c r="C59" s="1" t="s">
        <v>36</v>
      </c>
      <c r="D59" s="1">
        <f>102+23</f>
        <v>125</v>
      </c>
      <c r="E59" s="1">
        <f>D59*G3</f>
        <v>212.5</v>
      </c>
    </row>
    <row r="60" spans="2:5" x14ac:dyDescent="0.3">
      <c r="B60" s="1" t="s">
        <v>32</v>
      </c>
      <c r="C60" s="1" t="s">
        <v>37</v>
      </c>
      <c r="D60" s="1">
        <f>117</f>
        <v>117</v>
      </c>
      <c r="E60" s="1">
        <f>D60*G3</f>
        <v>198.9</v>
      </c>
    </row>
    <row r="61" spans="2:5" x14ac:dyDescent="0.3">
      <c r="B61" s="1" t="s">
        <v>32</v>
      </c>
      <c r="C61" s="1" t="s">
        <v>30</v>
      </c>
      <c r="D61" s="1">
        <f>15</f>
        <v>15</v>
      </c>
      <c r="E61" s="1">
        <f>D61*G3</f>
        <v>25.5</v>
      </c>
    </row>
    <row r="62" spans="2:5" x14ac:dyDescent="0.3">
      <c r="B62" s="1" t="s">
        <v>3</v>
      </c>
      <c r="C62" s="1" t="s">
        <v>36</v>
      </c>
      <c r="D62" s="1">
        <f>19+14+9</f>
        <v>42</v>
      </c>
      <c r="E62" s="1">
        <f>D62*G3</f>
        <v>71.399999999999991</v>
      </c>
    </row>
    <row r="63" spans="2:5" x14ac:dyDescent="0.3">
      <c r="B63" s="1" t="s">
        <v>3</v>
      </c>
      <c r="C63" s="1" t="s">
        <v>38</v>
      </c>
      <c r="D63" s="1">
        <f>19+14+35+31+39</f>
        <v>138</v>
      </c>
      <c r="E63" s="1">
        <f>D63*G3</f>
        <v>234.6</v>
      </c>
    </row>
    <row r="64" spans="2:5" x14ac:dyDescent="0.3">
      <c r="B64" s="1" t="s">
        <v>3</v>
      </c>
      <c r="C64" s="1" t="s">
        <v>35</v>
      </c>
      <c r="D64" s="1">
        <f>26+36</f>
        <v>62</v>
      </c>
      <c r="E64" s="1">
        <f>D64*G3</f>
        <v>105.39999999999999</v>
      </c>
    </row>
    <row r="65" spans="2:5" x14ac:dyDescent="0.3">
      <c r="B65" s="1" t="s">
        <v>7</v>
      </c>
      <c r="C65" s="1" t="s">
        <v>37</v>
      </c>
      <c r="D65" s="1">
        <f>91</f>
        <v>91</v>
      </c>
      <c r="E65" s="1">
        <f>D65*G3</f>
        <v>154.69999999999999</v>
      </c>
    </row>
    <row r="66" spans="2:5" x14ac:dyDescent="0.3">
      <c r="B66" s="1" t="s">
        <v>7</v>
      </c>
      <c r="C66" s="1" t="s">
        <v>36</v>
      </c>
      <c r="D66" s="1">
        <f>91+20</f>
        <v>111</v>
      </c>
      <c r="E66" s="1">
        <f>D66*G3</f>
        <v>188.7</v>
      </c>
    </row>
    <row r="67" spans="2:5" x14ac:dyDescent="0.3">
      <c r="B67" s="1" t="s">
        <v>7</v>
      </c>
      <c r="C67" s="1" t="s">
        <v>38</v>
      </c>
      <c r="D67" s="1">
        <f>32</f>
        <v>32</v>
      </c>
      <c r="E67" s="1">
        <f>D67*G3</f>
        <v>54.4</v>
      </c>
    </row>
    <row r="68" spans="2:5" x14ac:dyDescent="0.3">
      <c r="B68" s="1" t="s">
        <v>7</v>
      </c>
      <c r="C68" s="1" t="s">
        <v>8</v>
      </c>
      <c r="D68" s="1">
        <f>50+20+7</f>
        <v>77</v>
      </c>
      <c r="E68" s="1">
        <f>D68*G3</f>
        <v>130.9</v>
      </c>
    </row>
    <row r="69" spans="2:5" x14ac:dyDescent="0.3">
      <c r="B69" s="1" t="s">
        <v>7</v>
      </c>
      <c r="C69" s="1" t="s">
        <v>39</v>
      </c>
      <c r="D69" s="1">
        <f>7</f>
        <v>7</v>
      </c>
      <c r="E69" s="1">
        <f>D69*G3</f>
        <v>11.9</v>
      </c>
    </row>
    <row r="70" spans="2:5" x14ac:dyDescent="0.3">
      <c r="B70" s="1" t="s">
        <v>38</v>
      </c>
      <c r="C70" s="1" t="s">
        <v>35</v>
      </c>
      <c r="D70" s="1">
        <f>24+55</f>
        <v>79</v>
      </c>
      <c r="E70" s="1">
        <f>D70*G3</f>
        <v>134.29999999999998</v>
      </c>
    </row>
    <row r="71" spans="2:5" x14ac:dyDescent="0.3">
      <c r="B71" s="1" t="s">
        <v>8</v>
      </c>
      <c r="C71" s="1" t="s">
        <v>35</v>
      </c>
      <c r="D71" s="1">
        <f>22+100</f>
        <v>122</v>
      </c>
      <c r="E71" s="1">
        <f>D71*G3</f>
        <v>207.4</v>
      </c>
    </row>
    <row r="72" spans="2:5" x14ac:dyDescent="0.3">
      <c r="B72" s="1" t="s">
        <v>8</v>
      </c>
      <c r="C72" s="1" t="s">
        <v>38</v>
      </c>
      <c r="D72" s="1">
        <f>61</f>
        <v>61</v>
      </c>
      <c r="E72" s="1">
        <f>D72*G3</f>
        <v>103.7</v>
      </c>
    </row>
    <row r="73" spans="2:5" x14ac:dyDescent="0.3">
      <c r="B73" s="1" t="s">
        <v>8</v>
      </c>
      <c r="C73" s="1" t="s">
        <v>40</v>
      </c>
      <c r="D73" s="1">
        <f>24+43</f>
        <v>67</v>
      </c>
      <c r="E73" s="1">
        <f>D73*G3</f>
        <v>113.89999999999999</v>
      </c>
    </row>
    <row r="74" spans="2:5" x14ac:dyDescent="0.3">
      <c r="B74" s="1" t="s">
        <v>39</v>
      </c>
      <c r="C74" s="1" t="s">
        <v>40</v>
      </c>
      <c r="D74" s="1">
        <f>53</f>
        <v>53</v>
      </c>
      <c r="E74" s="1">
        <f>D74*G3</f>
        <v>90.1</v>
      </c>
    </row>
    <row r="75" spans="2:5" x14ac:dyDescent="0.3">
      <c r="B75" s="1" t="s">
        <v>39</v>
      </c>
      <c r="C75" s="1" t="s">
        <v>41</v>
      </c>
      <c r="D75" s="1">
        <f>75</f>
        <v>75</v>
      </c>
      <c r="E75" s="1">
        <f>D75*G3</f>
        <v>127.5</v>
      </c>
    </row>
    <row r="76" spans="2:5" x14ac:dyDescent="0.3">
      <c r="B76" s="1" t="s">
        <v>39</v>
      </c>
      <c r="C76" s="1" t="s">
        <v>42</v>
      </c>
      <c r="D76" s="1">
        <f>93+49</f>
        <v>142</v>
      </c>
      <c r="E76" s="1">
        <f>D76*G3</f>
        <v>241.4</v>
      </c>
    </row>
    <row r="77" spans="2:5" x14ac:dyDescent="0.3">
      <c r="B77" s="1" t="s">
        <v>42</v>
      </c>
      <c r="C77" s="1" t="s">
        <v>41</v>
      </c>
      <c r="D77" s="1">
        <f>58</f>
        <v>58</v>
      </c>
      <c r="E77" s="1">
        <f>D77*G3</f>
        <v>98.6</v>
      </c>
    </row>
    <row r="78" spans="2:5" x14ac:dyDescent="0.3">
      <c r="B78" s="1" t="s">
        <v>41</v>
      </c>
      <c r="C78" s="1" t="s">
        <v>40</v>
      </c>
      <c r="D78" s="1">
        <f>46</f>
        <v>46</v>
      </c>
      <c r="E78" s="1">
        <f>D78*G3</f>
        <v>78.2</v>
      </c>
    </row>
    <row r="79" spans="2:5" x14ac:dyDescent="0.3">
      <c r="B79" s="1" t="s">
        <v>43</v>
      </c>
      <c r="C79" s="1" t="s">
        <v>41</v>
      </c>
      <c r="D79" s="1">
        <f>24</f>
        <v>24</v>
      </c>
      <c r="E79" s="1">
        <f>D79*G3</f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DE LA LIMA GARCIA</dc:creator>
  <cp:lastModifiedBy>LUIS ALBERTO DE LA LIMA GARCIA</cp:lastModifiedBy>
  <dcterms:created xsi:type="dcterms:W3CDTF">2025-03-14T20:50:35Z</dcterms:created>
  <dcterms:modified xsi:type="dcterms:W3CDTF">2025-03-19T00:55:52Z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