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m8bp\Desktop\"/>
    </mc:Choice>
  </mc:AlternateContent>
  <xr:revisionPtr revIDLastSave="0" documentId="13_ncr:1_{9288B921-EABD-414E-B021-51CD0416C08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1" i="1" l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Q51" i="1"/>
  <c r="P51" i="1"/>
  <c r="N51" i="1"/>
  <c r="M51" i="1"/>
  <c r="L51" i="1"/>
  <c r="K51" i="1"/>
  <c r="J51" i="1"/>
  <c r="I51" i="1"/>
  <c r="H51" i="1"/>
  <c r="G51" i="1"/>
  <c r="F51" i="1"/>
  <c r="E51" i="1"/>
  <c r="C51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Q50" i="1"/>
  <c r="P50" i="1"/>
  <c r="N50" i="1"/>
  <c r="M50" i="1"/>
  <c r="L50" i="1"/>
  <c r="K50" i="1"/>
  <c r="J50" i="1"/>
  <c r="I50" i="1"/>
  <c r="H50" i="1"/>
  <c r="G50" i="1"/>
  <c r="F50" i="1"/>
  <c r="E50" i="1"/>
  <c r="C50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Q49" i="1"/>
  <c r="P49" i="1"/>
  <c r="N49" i="1"/>
  <c r="M49" i="1"/>
  <c r="L49" i="1"/>
  <c r="K49" i="1"/>
  <c r="J49" i="1"/>
  <c r="I49" i="1"/>
  <c r="H49" i="1"/>
  <c r="G49" i="1"/>
  <c r="F49" i="1"/>
  <c r="E49" i="1"/>
  <c r="C49" i="1"/>
  <c r="Y41" i="1"/>
  <c r="X41" i="1"/>
  <c r="W41" i="1"/>
  <c r="Y40" i="1"/>
  <c r="X40" i="1"/>
  <c r="W40" i="1"/>
  <c r="Y38" i="1"/>
  <c r="W38" i="1"/>
  <c r="Y29" i="1"/>
  <c r="X29" i="1"/>
  <c r="W29" i="1"/>
  <c r="Y27" i="1"/>
  <c r="X27" i="1"/>
  <c r="W27" i="1"/>
  <c r="Y26" i="1"/>
  <c r="X26" i="1"/>
  <c r="W26" i="1"/>
  <c r="Y25" i="1"/>
  <c r="X25" i="1"/>
  <c r="W25" i="1"/>
  <c r="Y23" i="1"/>
  <c r="X23" i="1"/>
  <c r="W23" i="1"/>
  <c r="Y21" i="1"/>
  <c r="X21" i="1"/>
  <c r="W21" i="1"/>
  <c r="Y19" i="1"/>
  <c r="X19" i="1"/>
  <c r="W19" i="1"/>
  <c r="Y12" i="1"/>
  <c r="Y10" i="1"/>
  <c r="Y14" i="1" s="1"/>
  <c r="X12" i="1"/>
  <c r="X10" i="1"/>
  <c r="E14" i="1"/>
  <c r="F14" i="1"/>
  <c r="G14" i="1"/>
  <c r="H14" i="1"/>
  <c r="I14" i="1"/>
  <c r="J14" i="1"/>
  <c r="K14" i="1"/>
  <c r="L14" i="1"/>
  <c r="M14" i="1"/>
  <c r="N14" i="1"/>
  <c r="P14" i="1"/>
  <c r="Q14" i="1"/>
  <c r="U14" i="1"/>
  <c r="V14" i="1"/>
  <c r="W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E15" i="1"/>
  <c r="F15" i="1"/>
  <c r="G15" i="1"/>
  <c r="H15" i="1"/>
  <c r="I15" i="1"/>
  <c r="J15" i="1"/>
  <c r="K15" i="1"/>
  <c r="L15" i="1"/>
  <c r="M15" i="1"/>
  <c r="N15" i="1"/>
  <c r="P15" i="1"/>
  <c r="Q15" i="1"/>
  <c r="U15" i="1"/>
  <c r="V15" i="1"/>
  <c r="W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E16" i="1"/>
  <c r="F16" i="1"/>
  <c r="G16" i="1"/>
  <c r="H16" i="1"/>
  <c r="I16" i="1"/>
  <c r="J16" i="1"/>
  <c r="K16" i="1"/>
  <c r="L16" i="1"/>
  <c r="M16" i="1"/>
  <c r="N16" i="1"/>
  <c r="P16" i="1"/>
  <c r="Q16" i="1"/>
  <c r="U16" i="1"/>
  <c r="V16" i="1"/>
  <c r="W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C16" i="1"/>
  <c r="C15" i="1"/>
  <c r="C14" i="1"/>
  <c r="Y15" i="1" l="1"/>
  <c r="Y16" i="1"/>
  <c r="X15" i="1"/>
  <c r="X16" i="1"/>
  <c r="X14" i="1"/>
</calcChain>
</file>

<file path=xl/sharedStrings.xml><?xml version="1.0" encoding="utf-8"?>
<sst xmlns="http://schemas.openxmlformats.org/spreadsheetml/2006/main" count="298" uniqueCount="117">
  <si>
    <t>Brand</t>
  </si>
  <si>
    <t>Type</t>
  </si>
  <si>
    <t>Tesla</t>
  </si>
  <si>
    <t>Model Y Long Range Dual Motor</t>
  </si>
  <si>
    <t>Total Power [kW]</t>
  </si>
  <si>
    <t>Release [year]</t>
  </si>
  <si>
    <t>Total Torque [Nm]</t>
  </si>
  <si>
    <t>Drive</t>
  </si>
  <si>
    <t>AWD</t>
  </si>
  <si>
    <t>Battery Nominal Capacity [kWh]</t>
  </si>
  <si>
    <t>Battery Usable Capacity [kWh]</t>
  </si>
  <si>
    <t>Battery Type</t>
  </si>
  <si>
    <t>Battery Architecture [V]</t>
  </si>
  <si>
    <t>Battery Nominal Voltage [V]</t>
  </si>
  <si>
    <t>Lithium-ion</t>
  </si>
  <si>
    <t>EVBD Rrange [km]</t>
  </si>
  <si>
    <t>EVBD Consumption [Wh/km]</t>
  </si>
  <si>
    <t>WLTP (TEL) Range [km]</t>
  </si>
  <si>
    <t>WLTP (TEH) Range [km]</t>
  </si>
  <si>
    <t>City Cold Range [km]</t>
  </si>
  <si>
    <t>Highway Cold Range [km]</t>
  </si>
  <si>
    <t>Combined Cold Range [km]</t>
  </si>
  <si>
    <t>City Mild Range [km]</t>
  </si>
  <si>
    <t>Highway Mild Range [km]</t>
  </si>
  <si>
    <t>Combined Mild Range [km]</t>
  </si>
  <si>
    <t>Highway Cold Consumption [Wh/km]</t>
  </si>
  <si>
    <t>Combined Cold Consumption [Wh/km]</t>
  </si>
  <si>
    <t>City Mild Consumption [Wh/km]</t>
  </si>
  <si>
    <t>Highway Mild Consumption [Wh/km]</t>
  </si>
  <si>
    <t>Combined Mild Consumption [Wh/km]</t>
  </si>
  <si>
    <t>Weight Unladen (EU) [kg]</t>
  </si>
  <si>
    <t>Gross Vehicle Weight [kg]</t>
  </si>
  <si>
    <t>Car Body</t>
  </si>
  <si>
    <t>Seats</t>
  </si>
  <si>
    <t>SUV</t>
  </si>
  <si>
    <t>Segment</t>
  </si>
  <si>
    <t>Model 3</t>
  </si>
  <si>
    <t>Rear</t>
  </si>
  <si>
    <t>Sedan</t>
  </si>
  <si>
    <t>D</t>
  </si>
  <si>
    <t>JD</t>
  </si>
  <si>
    <t>Top speed [km/h]</t>
  </si>
  <si>
    <t>Model Y</t>
  </si>
  <si>
    <t>Model 3 Long Range Dual Motor</t>
  </si>
  <si>
    <t>Dacia</t>
  </si>
  <si>
    <t>Spring Electric 45</t>
  </si>
  <si>
    <t>Price [€]</t>
  </si>
  <si>
    <t>Front</t>
  </si>
  <si>
    <t>Acceleration [sec]</t>
  </si>
  <si>
    <t>WLTP Range [km]</t>
  </si>
  <si>
    <t>Rated Consumption [Wh/km]
Rated = official figures as published by manufacturer. Rated consumption and fuel equivalency figures include charging losses.</t>
  </si>
  <si>
    <t>Vehicle Consumption [Wh/km]
Vehicle = calculated battery energy consumption used by the vehicle for propulsion and on-board systems.</t>
  </si>
  <si>
    <t>City Cold Consumption [Wh/km]
ndication of real-world energy use in several situations. Cold weather: 'worst-case' based on -10°C and use of heating. Mild weather: 'best-case' based on 23°C and no use of A/C. For 'Highway' figures a constant speed of 110 km/h is assumed. The energy use will depend on speed, style of driving, climate and route conditions.</t>
  </si>
  <si>
    <t>Hatchback</t>
  </si>
  <si>
    <t>A</t>
  </si>
  <si>
    <t>Renault</t>
  </si>
  <si>
    <t>Twingo Electric</t>
  </si>
  <si>
    <t>NoE</t>
  </si>
  <si>
    <t>Sprint Electric 65 Extreme</t>
  </si>
  <si>
    <t>Wolkswagen</t>
  </si>
  <si>
    <t>e-Up!</t>
  </si>
  <si>
    <t>WLTP (TEL) Rated Consumption [Wh/km]</t>
  </si>
  <si>
    <t>WLTP (TEL) Vehicle Consumption [Wh/km]</t>
  </si>
  <si>
    <t>WLTP (TEH) Vehicle Consumption [Wh /km]</t>
  </si>
  <si>
    <t>WLTP (TEH) Rated Consumption [Wh /km]</t>
  </si>
  <si>
    <t>Smart</t>
  </si>
  <si>
    <t>EQ fortwo coupe</t>
  </si>
  <si>
    <t>Hyundai</t>
  </si>
  <si>
    <t>Kona Electric 64 kWh</t>
  </si>
  <si>
    <t>JB</t>
  </si>
  <si>
    <t>MG</t>
  </si>
  <si>
    <t>ZS EV</t>
  </si>
  <si>
    <t>Fiat</t>
  </si>
  <si>
    <t>500e Hatchback 42 kWh</t>
  </si>
  <si>
    <t>B</t>
  </si>
  <si>
    <t xml:space="preserve">Renault </t>
  </si>
  <si>
    <t>Zoe ZE50 R110</t>
  </si>
  <si>
    <t>Peugeot</t>
  </si>
  <si>
    <t>e-208</t>
  </si>
  <si>
    <t>Kona Electric 65 kWh</t>
  </si>
  <si>
    <t>#1</t>
  </si>
  <si>
    <t>Mini</t>
  </si>
  <si>
    <t>Cooper SE</t>
  </si>
  <si>
    <t>Jeep</t>
  </si>
  <si>
    <t>Avenger Electric 1st Edition</t>
  </si>
  <si>
    <t>Avenger Electric</t>
  </si>
  <si>
    <t xml:space="preserve"> Zoe ZE50 R135</t>
  </si>
  <si>
    <t>e2008 SUV</t>
  </si>
  <si>
    <t>Opel</t>
  </si>
  <si>
    <t>Mokka-e</t>
  </si>
  <si>
    <t>Corsa-e</t>
  </si>
  <si>
    <t>Kona Electric 39 kWh</t>
  </si>
  <si>
    <t>ZS EV Standard Range</t>
  </si>
  <si>
    <t>Abarth</t>
  </si>
  <si>
    <t>500e Scorpionissima</t>
  </si>
  <si>
    <t>#1 Brabus</t>
  </si>
  <si>
    <t>Honda</t>
  </si>
  <si>
    <t>e Advance</t>
  </si>
  <si>
    <t>Kona Electric 48 kWh</t>
  </si>
  <si>
    <t>JAC</t>
  </si>
  <si>
    <t>iEV7s</t>
  </si>
  <si>
    <t>500e Hatchback 24 kWh</t>
  </si>
  <si>
    <t>DS</t>
  </si>
  <si>
    <t>3 E-Tense</t>
  </si>
  <si>
    <t>500e 3+1 42 kWh</t>
  </si>
  <si>
    <t>Kia</t>
  </si>
  <si>
    <t>e-Soul 64 kWh</t>
  </si>
  <si>
    <t>500e 3+1 24 kWh</t>
  </si>
  <si>
    <t>Cooper SE Convertible</t>
  </si>
  <si>
    <t>Cabriolet</t>
  </si>
  <si>
    <t>500e Cabrio 42 kWh</t>
  </si>
  <si>
    <t>e-Soul 39.2 kWh</t>
  </si>
  <si>
    <t>500e Cabrio 24 kWh</t>
  </si>
  <si>
    <t>EQ fortwo cabrio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</si>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</sst>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topLeftCell="U1" zoomScale="55" zoomScaleNormal="55" workbookViewId="0">
      <selection activeCell="AR15" sqref="AR15"/>
    </sheetView>
  </sheetViews>
  <sheetFormatPr defaultColWidth="26.42578125" defaultRowHeight="15" x14ac:dyDescent="0.25"/>
  <cols>
    <col min="1" max="1" width="12.28515625" style="1" bestFit="1" customWidth="1"/>
    <col min="2" max="2" width="29.7109375" style="1" bestFit="1" customWidth="1"/>
    <col min="3" max="3" width="8.28515625" style="1" bestFit="1" customWidth="1"/>
    <col min="4" max="4" width="13.85546875" style="1" bestFit="1" customWidth="1"/>
    <col min="5" max="5" width="19.5703125" style="1" bestFit="1" customWidth="1"/>
    <col min="6" max="6" width="23.85546875" style="1" bestFit="1" customWidth="1"/>
    <col min="7" max="7" width="25.5703125" style="1" bestFit="1" customWidth="1"/>
    <col min="8" max="8" width="19.5703125" style="1" bestFit="1" customWidth="1"/>
    <col min="9" max="9" width="23.85546875" style="1" bestFit="1" customWidth="1"/>
    <col min="10" max="10" width="25.5703125" style="1" bestFit="1" customWidth="1"/>
    <col min="11" max="11" width="17" style="1" bestFit="1" customWidth="1"/>
    <col min="12" max="12" width="16.85546875" style="1" bestFit="1" customWidth="1"/>
    <col min="13" max="13" width="16.42578125" style="1" bestFit="1" customWidth="1"/>
    <col min="14" max="14" width="17.42578125" style="1" bestFit="1" customWidth="1"/>
    <col min="15" max="15" width="5.85546875" style="1" bestFit="1" customWidth="1"/>
    <col min="16" max="16" width="29.85546875" style="1" bestFit="1" customWidth="1"/>
    <col min="17" max="17" width="28.140625" style="1" bestFit="1" customWidth="1"/>
    <col min="18" max="18" width="12.28515625" style="1" bestFit="1" customWidth="1"/>
    <col min="19" max="19" width="22.42578125" style="1" bestFit="1" customWidth="1"/>
    <col min="20" max="20" width="26.42578125" style="1" bestFit="1" customWidth="1"/>
    <col min="21" max="21" width="17" style="1" bestFit="1" customWidth="1"/>
    <col min="22" max="22" width="27" style="1" bestFit="1" customWidth="1"/>
    <col min="23" max="23" width="16.42578125" style="1" bestFit="1" customWidth="1"/>
    <col min="24" max="24" width="27.42578125" style="1" bestFit="1" customWidth="1"/>
    <col min="25" max="25" width="29" style="1" bestFit="1" customWidth="1"/>
    <col min="26" max="26" width="21.42578125" style="1" bestFit="1" customWidth="1"/>
    <col min="27" max="27" width="37.7109375" style="1" bestFit="1" customWidth="1"/>
    <col min="28" max="28" width="39.42578125" style="1" bestFit="1" customWidth="1"/>
    <col min="29" max="29" width="21.85546875" style="1" bestFit="1" customWidth="1"/>
    <col min="30" max="30" width="38.7109375" style="1" bestFit="1" customWidth="1"/>
    <col min="31" max="31" width="40.28515625" style="1" bestFit="1" customWidth="1"/>
    <col min="32" max="32" width="30.28515625" style="1" bestFit="1" customWidth="1"/>
    <col min="33" max="33" width="13.140625" style="1" bestFit="1" customWidth="1"/>
    <col min="34" max="34" width="13.85546875" style="1" bestFit="1" customWidth="1"/>
    <col min="35" max="35" width="12.85546875" style="1" bestFit="1" customWidth="1"/>
    <col min="36" max="36" width="13.140625" style="1" bestFit="1" customWidth="1"/>
    <col min="37" max="37" width="14.140625" style="1" bestFit="1" customWidth="1"/>
    <col min="38" max="38" width="8.5703125" style="1" bestFit="1" customWidth="1"/>
    <col min="39" max="39" width="24.140625" style="1" bestFit="1" customWidth="1"/>
    <col min="40" max="40" width="5.85546875" style="1" bestFit="1" customWidth="1"/>
    <col min="41" max="41" width="10" style="1" bestFit="1" customWidth="1"/>
    <col min="42" max="42" width="8.85546875" style="1" bestFit="1" customWidth="1"/>
    <col min="43" max="16384" width="26.42578125" style="1"/>
  </cols>
  <sheetData>
    <row r="1" spans="1:42" ht="180" x14ac:dyDescent="0.25">
      <c r="A1" s="1" t="s">
        <v>0</v>
      </c>
      <c r="B1" s="1" t="s">
        <v>1</v>
      </c>
      <c r="C1" s="1" t="s">
        <v>46</v>
      </c>
      <c r="D1" s="1" t="s">
        <v>5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48</v>
      </c>
      <c r="L1" s="1" t="s">
        <v>41</v>
      </c>
      <c r="M1" s="1" t="s">
        <v>4</v>
      </c>
      <c r="N1" s="1" t="s">
        <v>6</v>
      </c>
      <c r="O1" s="1" t="s">
        <v>7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15</v>
      </c>
      <c r="V1" s="1" t="s">
        <v>16</v>
      </c>
      <c r="W1" s="1" t="s">
        <v>49</v>
      </c>
      <c r="X1" s="2" t="s">
        <v>50</v>
      </c>
      <c r="Y1" s="2" t="s">
        <v>51</v>
      </c>
      <c r="Z1" s="1" t="s">
        <v>17</v>
      </c>
      <c r="AA1" s="1" t="s">
        <v>61</v>
      </c>
      <c r="AB1" s="1" t="s">
        <v>62</v>
      </c>
      <c r="AC1" s="1" t="s">
        <v>18</v>
      </c>
      <c r="AD1" s="1" t="s">
        <v>64</v>
      </c>
      <c r="AE1" s="1" t="s">
        <v>63</v>
      </c>
      <c r="AF1" s="2" t="s">
        <v>52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33</v>
      </c>
      <c r="AO1" s="1" t="s">
        <v>32</v>
      </c>
      <c r="AP1" s="1" t="s">
        <v>35</v>
      </c>
    </row>
    <row r="2" spans="1:42" x14ac:dyDescent="0.25">
      <c r="A2" s="1" t="s">
        <v>2</v>
      </c>
      <c r="B2" s="1" t="s">
        <v>3</v>
      </c>
      <c r="D2" s="1">
        <v>2022</v>
      </c>
      <c r="E2" s="1">
        <v>420</v>
      </c>
      <c r="F2" s="1">
        <v>315</v>
      </c>
      <c r="G2" s="1">
        <v>365</v>
      </c>
      <c r="H2" s="1">
        <v>635</v>
      </c>
      <c r="I2" s="1">
        <v>405</v>
      </c>
      <c r="J2" s="1">
        <v>505</v>
      </c>
      <c r="L2" s="1">
        <v>217</v>
      </c>
      <c r="M2" s="1">
        <v>378</v>
      </c>
      <c r="N2" s="1">
        <v>493</v>
      </c>
      <c r="O2" s="1" t="s">
        <v>8</v>
      </c>
      <c r="P2" s="1">
        <v>78.099999999999994</v>
      </c>
      <c r="Q2" s="1">
        <v>75</v>
      </c>
      <c r="R2" s="1" t="s">
        <v>14</v>
      </c>
      <c r="S2" s="1">
        <v>400</v>
      </c>
      <c r="T2" s="1">
        <v>357</v>
      </c>
      <c r="U2" s="1">
        <v>435</v>
      </c>
      <c r="V2" s="1">
        <v>172</v>
      </c>
      <c r="Z2" s="1">
        <v>542</v>
      </c>
      <c r="AB2" s="1">
        <v>138</v>
      </c>
      <c r="AC2" s="1">
        <v>533</v>
      </c>
      <c r="AE2" s="1">
        <v>141</v>
      </c>
      <c r="AF2" s="1">
        <v>179</v>
      </c>
      <c r="AG2" s="1">
        <v>238</v>
      </c>
      <c r="AH2" s="1">
        <v>205</v>
      </c>
      <c r="AI2" s="1">
        <v>118</v>
      </c>
      <c r="AJ2" s="1">
        <v>185</v>
      </c>
      <c r="AK2" s="1">
        <v>149</v>
      </c>
      <c r="AL2" s="1">
        <v>2054</v>
      </c>
      <c r="AM2" s="1">
        <v>2619</v>
      </c>
      <c r="AN2" s="1">
        <v>5</v>
      </c>
      <c r="AO2" s="1" t="s">
        <v>34</v>
      </c>
      <c r="AP2" s="1" t="s">
        <v>40</v>
      </c>
    </row>
    <row r="3" spans="1:42" x14ac:dyDescent="0.25">
      <c r="A3" s="1" t="s">
        <v>2</v>
      </c>
      <c r="B3" s="1" t="s">
        <v>36</v>
      </c>
      <c r="D3" s="1">
        <v>2021</v>
      </c>
      <c r="E3" s="1">
        <v>360</v>
      </c>
      <c r="F3" s="1">
        <v>275</v>
      </c>
      <c r="G3" s="1">
        <v>315</v>
      </c>
      <c r="H3" s="1">
        <v>555</v>
      </c>
      <c r="I3" s="1">
        <v>360</v>
      </c>
      <c r="J3" s="1">
        <v>445</v>
      </c>
      <c r="L3" s="1">
        <v>225</v>
      </c>
      <c r="M3" s="1">
        <v>208</v>
      </c>
      <c r="N3" s="1">
        <v>420</v>
      </c>
      <c r="O3" s="1" t="s">
        <v>37</v>
      </c>
      <c r="P3" s="1">
        <v>60</v>
      </c>
      <c r="Q3" s="1">
        <v>57.5</v>
      </c>
      <c r="R3" s="1" t="s">
        <v>14</v>
      </c>
      <c r="S3" s="1">
        <v>400</v>
      </c>
      <c r="T3" s="1">
        <v>340</v>
      </c>
      <c r="U3" s="1">
        <v>380</v>
      </c>
      <c r="V3" s="1">
        <v>151</v>
      </c>
      <c r="Z3" s="1">
        <v>495</v>
      </c>
      <c r="AB3" s="1">
        <v>116</v>
      </c>
      <c r="AC3" s="1">
        <v>491</v>
      </c>
      <c r="AE3" s="1">
        <v>117</v>
      </c>
      <c r="AF3" s="1">
        <v>160</v>
      </c>
      <c r="AG3" s="1">
        <v>209</v>
      </c>
      <c r="AH3" s="1">
        <v>183</v>
      </c>
      <c r="AI3" s="1">
        <v>104</v>
      </c>
      <c r="AJ3" s="1">
        <v>160</v>
      </c>
      <c r="AK3" s="1">
        <v>129</v>
      </c>
      <c r="AL3" s="1">
        <v>1835</v>
      </c>
      <c r="AM3" s="1">
        <v>2149</v>
      </c>
      <c r="AN3" s="1">
        <v>5</v>
      </c>
      <c r="AO3" s="1" t="s">
        <v>38</v>
      </c>
      <c r="AP3" s="1" t="s">
        <v>39</v>
      </c>
    </row>
    <row r="4" spans="1:42" x14ac:dyDescent="0.25">
      <c r="A4" s="1" t="s">
        <v>2</v>
      </c>
      <c r="B4" s="1" t="s">
        <v>42</v>
      </c>
      <c r="D4" s="1">
        <v>2022</v>
      </c>
      <c r="E4" s="1">
        <v>330</v>
      </c>
      <c r="F4" s="1">
        <v>245</v>
      </c>
      <c r="G4" s="1">
        <v>290</v>
      </c>
      <c r="H4" s="1">
        <v>500</v>
      </c>
      <c r="I4" s="1">
        <v>320</v>
      </c>
      <c r="J4" s="1">
        <v>395</v>
      </c>
      <c r="L4" s="1">
        <v>217</v>
      </c>
      <c r="M4" s="1">
        <v>220</v>
      </c>
      <c r="N4" s="1">
        <v>420</v>
      </c>
      <c r="O4" s="1" t="s">
        <v>37</v>
      </c>
      <c r="P4" s="1">
        <v>60</v>
      </c>
      <c r="Q4" s="1">
        <v>57.5</v>
      </c>
      <c r="R4" s="1" t="s">
        <v>14</v>
      </c>
      <c r="S4" s="1">
        <v>400</v>
      </c>
      <c r="T4" s="1">
        <v>340</v>
      </c>
      <c r="U4" s="1">
        <v>345</v>
      </c>
      <c r="V4" s="1">
        <v>167</v>
      </c>
      <c r="Z4" s="1">
        <v>455</v>
      </c>
      <c r="AB4" s="1">
        <v>126</v>
      </c>
      <c r="AC4" s="1">
        <v>430</v>
      </c>
      <c r="AE4" s="1">
        <v>134</v>
      </c>
      <c r="AF4" s="1">
        <v>174</v>
      </c>
      <c r="AG4" s="1">
        <v>235</v>
      </c>
      <c r="AH4" s="1">
        <v>198</v>
      </c>
      <c r="AI4" s="1">
        <v>115</v>
      </c>
      <c r="AJ4" s="1">
        <v>180</v>
      </c>
      <c r="AK4" s="1">
        <v>146</v>
      </c>
      <c r="AL4" s="1">
        <v>1992</v>
      </c>
      <c r="AM4" s="1">
        <v>2456</v>
      </c>
      <c r="AN4" s="1">
        <v>5</v>
      </c>
      <c r="AO4" s="1" t="s">
        <v>34</v>
      </c>
      <c r="AP4" s="1" t="s">
        <v>40</v>
      </c>
    </row>
    <row r="5" spans="1:42" x14ac:dyDescent="0.25">
      <c r="A5" s="1" t="s">
        <v>2</v>
      </c>
      <c r="B5" s="1" t="s">
        <v>43</v>
      </c>
      <c r="D5" s="1">
        <v>2022</v>
      </c>
      <c r="E5" s="1">
        <v>455</v>
      </c>
      <c r="F5" s="1">
        <v>350</v>
      </c>
      <c r="G5" s="1">
        <v>400</v>
      </c>
      <c r="H5" s="1">
        <v>700</v>
      </c>
      <c r="I5" s="1">
        <v>460</v>
      </c>
      <c r="J5" s="1">
        <v>560</v>
      </c>
      <c r="L5" s="1">
        <v>233</v>
      </c>
      <c r="M5" s="1">
        <v>366</v>
      </c>
      <c r="N5" s="1">
        <v>493</v>
      </c>
      <c r="O5" s="1" t="s">
        <v>8</v>
      </c>
      <c r="P5" s="1">
        <v>78.099999999999994</v>
      </c>
      <c r="Q5" s="1">
        <v>75</v>
      </c>
      <c r="R5" s="1" t="s">
        <v>14</v>
      </c>
      <c r="S5" s="1">
        <v>400</v>
      </c>
      <c r="T5" s="1">
        <v>357</v>
      </c>
    </row>
    <row r="6" spans="1:42" x14ac:dyDescent="0.25">
      <c r="A6" s="3">
        <v>45013</v>
      </c>
    </row>
    <row r="7" spans="1:42" x14ac:dyDescent="0.25">
      <c r="A7" s="1" t="s">
        <v>44</v>
      </c>
      <c r="B7" s="1" t="s">
        <v>45</v>
      </c>
      <c r="C7" s="1">
        <v>22550</v>
      </c>
      <c r="D7" s="1">
        <v>2022</v>
      </c>
      <c r="E7" s="1">
        <v>165</v>
      </c>
      <c r="F7" s="1">
        <v>110</v>
      </c>
      <c r="G7" s="1">
        <v>135</v>
      </c>
      <c r="H7" s="1">
        <v>255</v>
      </c>
      <c r="I7" s="1">
        <v>145</v>
      </c>
      <c r="J7" s="1">
        <v>190</v>
      </c>
      <c r="K7" s="1">
        <v>19.100000000000001</v>
      </c>
      <c r="L7" s="1">
        <v>125</v>
      </c>
      <c r="M7" s="1">
        <v>33</v>
      </c>
      <c r="N7" s="1">
        <v>125</v>
      </c>
      <c r="O7" s="1" t="s">
        <v>47</v>
      </c>
      <c r="P7" s="1">
        <v>26.8</v>
      </c>
      <c r="Q7" s="1">
        <v>25</v>
      </c>
      <c r="R7" s="1" t="s">
        <v>14</v>
      </c>
      <c r="S7" s="1">
        <v>400</v>
      </c>
      <c r="T7" s="1">
        <v>240</v>
      </c>
      <c r="U7" s="1">
        <v>165</v>
      </c>
      <c r="V7" s="1">
        <v>152</v>
      </c>
      <c r="W7" s="1">
        <v>230</v>
      </c>
      <c r="X7" s="1">
        <v>139</v>
      </c>
      <c r="Y7" s="1">
        <v>109</v>
      </c>
      <c r="AF7" s="1">
        <v>152</v>
      </c>
      <c r="AG7" s="1">
        <v>227</v>
      </c>
      <c r="AH7" s="1">
        <v>185</v>
      </c>
      <c r="AI7" s="1">
        <v>98</v>
      </c>
      <c r="AJ7" s="1">
        <v>172</v>
      </c>
      <c r="AK7" s="1">
        <v>132</v>
      </c>
      <c r="AL7" s="1">
        <v>1012</v>
      </c>
      <c r="AM7" s="1">
        <v>1300</v>
      </c>
      <c r="AN7" s="1">
        <v>4</v>
      </c>
      <c r="AO7" s="1" t="s">
        <v>53</v>
      </c>
      <c r="AP7" s="1" t="s">
        <v>54</v>
      </c>
    </row>
    <row r="8" spans="1:42" x14ac:dyDescent="0.25">
      <c r="A8" s="1" t="s">
        <v>55</v>
      </c>
      <c r="B8" s="1" t="s">
        <v>56</v>
      </c>
      <c r="C8" s="1">
        <v>28000</v>
      </c>
      <c r="D8" s="1">
        <v>2020</v>
      </c>
      <c r="E8" s="1">
        <v>135</v>
      </c>
      <c r="F8" s="1">
        <v>90</v>
      </c>
      <c r="G8" s="1">
        <v>110</v>
      </c>
      <c r="H8" s="1">
        <v>205</v>
      </c>
      <c r="I8" s="1">
        <v>120</v>
      </c>
      <c r="J8" s="1">
        <v>155</v>
      </c>
      <c r="K8" s="1">
        <v>12.6</v>
      </c>
      <c r="L8" s="1">
        <v>135</v>
      </c>
      <c r="M8" s="1">
        <v>60</v>
      </c>
      <c r="N8" s="1">
        <v>160</v>
      </c>
      <c r="O8" s="1" t="s">
        <v>37</v>
      </c>
      <c r="P8" s="1">
        <v>23</v>
      </c>
      <c r="Q8" s="1">
        <v>21.3</v>
      </c>
      <c r="R8" s="1" t="s">
        <v>14</v>
      </c>
      <c r="S8" s="1">
        <v>400</v>
      </c>
      <c r="T8" s="1" t="s">
        <v>57</v>
      </c>
      <c r="U8" s="1">
        <v>130</v>
      </c>
      <c r="V8" s="1">
        <v>164</v>
      </c>
      <c r="W8" s="1">
        <v>190</v>
      </c>
      <c r="X8" s="1">
        <v>163</v>
      </c>
      <c r="Y8" s="1">
        <v>112</v>
      </c>
      <c r="AF8" s="1">
        <v>158</v>
      </c>
      <c r="AG8" s="1">
        <v>237</v>
      </c>
      <c r="AH8" s="1">
        <v>194</v>
      </c>
      <c r="AI8" s="1">
        <v>104</v>
      </c>
      <c r="AJ8" s="1">
        <v>178</v>
      </c>
      <c r="AK8" s="1">
        <v>137</v>
      </c>
      <c r="AL8" s="1">
        <v>1208</v>
      </c>
      <c r="AM8" s="1">
        <v>1518</v>
      </c>
      <c r="AN8" s="1">
        <v>4</v>
      </c>
      <c r="AO8" s="1" t="s">
        <v>53</v>
      </c>
      <c r="AP8" s="1" t="s">
        <v>54</v>
      </c>
    </row>
    <row r="9" spans="1:42" x14ac:dyDescent="0.25">
      <c r="A9" s="1" t="s">
        <v>44</v>
      </c>
      <c r="B9" s="1" t="s">
        <v>58</v>
      </c>
      <c r="C9" s="1">
        <v>24550</v>
      </c>
      <c r="D9" s="1">
        <v>2023</v>
      </c>
      <c r="E9" s="1">
        <v>160</v>
      </c>
      <c r="F9" s="1">
        <v>110</v>
      </c>
      <c r="G9" s="1">
        <v>135</v>
      </c>
      <c r="H9" s="1">
        <v>250</v>
      </c>
      <c r="I9" s="1">
        <v>140</v>
      </c>
      <c r="J9" s="1">
        <v>185</v>
      </c>
      <c r="K9" s="1">
        <v>13.7</v>
      </c>
      <c r="L9" s="1">
        <v>125</v>
      </c>
      <c r="M9" s="1">
        <v>48</v>
      </c>
      <c r="N9" s="1">
        <v>113</v>
      </c>
      <c r="O9" s="1" t="s">
        <v>47</v>
      </c>
      <c r="P9" s="1">
        <v>26.8</v>
      </c>
      <c r="Q9" s="1">
        <v>25</v>
      </c>
      <c r="R9" s="1" t="s">
        <v>14</v>
      </c>
      <c r="S9" s="1">
        <v>400</v>
      </c>
      <c r="T9" s="1">
        <v>240</v>
      </c>
      <c r="U9" s="1">
        <v>160</v>
      </c>
      <c r="V9" s="1">
        <v>156</v>
      </c>
      <c r="W9" s="1">
        <v>220</v>
      </c>
      <c r="X9" s="1">
        <v>145</v>
      </c>
      <c r="Y9" s="1">
        <v>114</v>
      </c>
      <c r="AF9" s="1">
        <v>156</v>
      </c>
      <c r="AG9" s="1">
        <v>227</v>
      </c>
      <c r="AH9" s="1">
        <v>185</v>
      </c>
      <c r="AI9" s="1">
        <v>100</v>
      </c>
      <c r="AJ9" s="1">
        <v>179</v>
      </c>
      <c r="AK9" s="1">
        <v>135</v>
      </c>
      <c r="AL9" s="1">
        <v>1035</v>
      </c>
      <c r="AM9" s="1">
        <v>1300</v>
      </c>
      <c r="AN9" s="1">
        <v>4</v>
      </c>
      <c r="AO9" s="1" t="s">
        <v>53</v>
      </c>
      <c r="AP9" s="1" t="s">
        <v>54</v>
      </c>
    </row>
    <row r="10" spans="1:42" x14ac:dyDescent="0.25">
      <c r="A10" s="1" t="s">
        <v>59</v>
      </c>
      <c r="B10" s="1" t="s">
        <v>60</v>
      </c>
      <c r="C10" s="1">
        <v>29995</v>
      </c>
      <c r="D10" s="1">
        <v>2021</v>
      </c>
      <c r="E10" s="1">
        <v>205</v>
      </c>
      <c r="F10" s="1">
        <v>145</v>
      </c>
      <c r="G10" s="1">
        <v>170</v>
      </c>
      <c r="H10" s="1">
        <v>315</v>
      </c>
      <c r="I10" s="1">
        <v>185</v>
      </c>
      <c r="J10" s="1">
        <v>240</v>
      </c>
      <c r="K10" s="1">
        <v>11.9</v>
      </c>
      <c r="L10" s="1">
        <v>130</v>
      </c>
      <c r="M10" s="1">
        <v>61</v>
      </c>
      <c r="N10" s="1">
        <v>210</v>
      </c>
      <c r="O10" s="1" t="s">
        <v>47</v>
      </c>
      <c r="P10" s="1">
        <v>36.799999999999997</v>
      </c>
      <c r="Q10" s="1">
        <v>32.299999999999997</v>
      </c>
      <c r="R10" s="1" t="s">
        <v>14</v>
      </c>
      <c r="S10" s="1">
        <v>400</v>
      </c>
      <c r="T10" s="1">
        <v>310</v>
      </c>
      <c r="U10" s="1">
        <v>205</v>
      </c>
      <c r="V10" s="1">
        <v>158</v>
      </c>
      <c r="W10" s="1">
        <v>260</v>
      </c>
      <c r="X10" s="4">
        <f>AVERAGE(AA10,AD10)</f>
        <v>145.5</v>
      </c>
      <c r="Y10" s="1">
        <f>AVERAGE(AB10,AE10)</f>
        <v>126</v>
      </c>
      <c r="Z10" s="1">
        <v>260</v>
      </c>
      <c r="AA10" s="1">
        <v>144</v>
      </c>
      <c r="AB10" s="1">
        <v>124</v>
      </c>
      <c r="AC10" s="1">
        <v>253</v>
      </c>
      <c r="AD10" s="1">
        <v>147</v>
      </c>
      <c r="AE10" s="1">
        <v>128</v>
      </c>
      <c r="AF10" s="1">
        <v>158</v>
      </c>
      <c r="AG10" s="1">
        <v>223</v>
      </c>
      <c r="AH10" s="1">
        <v>190</v>
      </c>
      <c r="AI10" s="1">
        <v>103</v>
      </c>
      <c r="AJ10" s="1">
        <v>175</v>
      </c>
      <c r="AK10" s="1">
        <v>133</v>
      </c>
      <c r="AL10" s="1">
        <v>1248</v>
      </c>
      <c r="AM10" s="1">
        <v>1530</v>
      </c>
      <c r="AN10" s="1">
        <v>4</v>
      </c>
      <c r="AO10" s="1" t="s">
        <v>53</v>
      </c>
      <c r="AP10" s="1" t="s">
        <v>54</v>
      </c>
    </row>
    <row r="11" spans="1:42" x14ac:dyDescent="0.25">
      <c r="A11" s="1" t="s">
        <v>65</v>
      </c>
      <c r="B11" s="1" t="s">
        <v>66</v>
      </c>
      <c r="C11" s="1">
        <v>21490</v>
      </c>
      <c r="D11" s="1">
        <v>2020</v>
      </c>
      <c r="E11" s="1">
        <v>105</v>
      </c>
      <c r="F11" s="1">
        <v>70</v>
      </c>
      <c r="G11" s="1">
        <v>85</v>
      </c>
      <c r="H11" s="1">
        <v>160</v>
      </c>
      <c r="I11" s="1">
        <v>90</v>
      </c>
      <c r="J11" s="1">
        <v>115</v>
      </c>
      <c r="K11" s="1">
        <v>11.6</v>
      </c>
      <c r="L11" s="1">
        <v>130</v>
      </c>
      <c r="M11" s="1">
        <v>60</v>
      </c>
      <c r="N11" s="1">
        <v>160</v>
      </c>
      <c r="O11" s="1" t="s">
        <v>37</v>
      </c>
      <c r="P11" s="1">
        <v>17.600000000000001</v>
      </c>
      <c r="Q11" s="1">
        <v>16.7</v>
      </c>
      <c r="R11" s="1" t="s">
        <v>14</v>
      </c>
      <c r="S11" s="1">
        <v>400</v>
      </c>
      <c r="T11" s="1" t="s">
        <v>57</v>
      </c>
      <c r="U11" s="1">
        <v>100</v>
      </c>
      <c r="V11" s="1">
        <v>167</v>
      </c>
      <c r="W11" s="1">
        <v>133</v>
      </c>
      <c r="X11" s="1">
        <v>161</v>
      </c>
      <c r="Y11" s="1">
        <v>126</v>
      </c>
      <c r="AF11" s="1">
        <v>159</v>
      </c>
      <c r="AG11" s="1">
        <v>239</v>
      </c>
      <c r="AH11" s="1">
        <v>196</v>
      </c>
      <c r="AI11" s="1">
        <v>104</v>
      </c>
      <c r="AJ11" s="1">
        <v>186</v>
      </c>
      <c r="AK11" s="1">
        <v>145</v>
      </c>
      <c r="AL11" s="1">
        <v>1095</v>
      </c>
      <c r="AM11" s="1">
        <v>1310</v>
      </c>
      <c r="AN11" s="1">
        <v>2</v>
      </c>
      <c r="AO11" s="1" t="s">
        <v>53</v>
      </c>
      <c r="AP11" s="1" t="s">
        <v>54</v>
      </c>
    </row>
    <row r="12" spans="1:42" x14ac:dyDescent="0.25">
      <c r="A12" s="1" t="s">
        <v>65</v>
      </c>
      <c r="B12" s="1" t="s">
        <v>113</v>
      </c>
      <c r="C12" s="1">
        <v>25200</v>
      </c>
      <c r="D12" s="1">
        <v>2020</v>
      </c>
      <c r="E12" s="1">
        <v>100</v>
      </c>
      <c r="F12" s="1">
        <v>65</v>
      </c>
      <c r="G12" s="1">
        <v>80</v>
      </c>
      <c r="H12" s="1">
        <v>150</v>
      </c>
      <c r="I12" s="1">
        <v>85</v>
      </c>
      <c r="J12" s="1">
        <v>110</v>
      </c>
      <c r="K12" s="1">
        <v>11.9</v>
      </c>
      <c r="L12" s="1">
        <v>130</v>
      </c>
      <c r="M12" s="1">
        <v>60</v>
      </c>
      <c r="N12" s="1">
        <v>160</v>
      </c>
      <c r="O12" s="1" t="s">
        <v>37</v>
      </c>
      <c r="P12" s="1">
        <v>17.600000000000001</v>
      </c>
      <c r="Q12" s="1">
        <v>16.7</v>
      </c>
      <c r="R12" s="1" t="s">
        <v>14</v>
      </c>
      <c r="S12" s="1">
        <v>400</v>
      </c>
      <c r="T12" s="1" t="s">
        <v>57</v>
      </c>
      <c r="U12" s="1">
        <v>95</v>
      </c>
      <c r="V12" s="1">
        <v>176</v>
      </c>
      <c r="W12" s="1">
        <v>157</v>
      </c>
      <c r="X12" s="4">
        <f>AVERAGE(AA12,AD12)</f>
        <v>165</v>
      </c>
      <c r="Y12" s="1">
        <f>AVERAGE(AB12,AE12)</f>
        <v>128</v>
      </c>
      <c r="Z12" s="1">
        <v>130</v>
      </c>
      <c r="AA12" s="1">
        <v>165</v>
      </c>
      <c r="AB12" s="1">
        <v>128</v>
      </c>
      <c r="AF12" s="1">
        <v>167</v>
      </c>
      <c r="AG12" s="1">
        <v>257</v>
      </c>
      <c r="AH12" s="1">
        <v>209</v>
      </c>
      <c r="AI12" s="1">
        <v>111</v>
      </c>
      <c r="AJ12" s="1">
        <v>196</v>
      </c>
      <c r="AK12" s="1">
        <v>152</v>
      </c>
      <c r="AL12" s="1">
        <v>1125</v>
      </c>
      <c r="AM12" s="1">
        <v>1340</v>
      </c>
      <c r="AN12" s="1">
        <v>2</v>
      </c>
      <c r="AO12" s="1" t="s">
        <v>109</v>
      </c>
      <c r="AP12" s="1" t="s">
        <v>54</v>
      </c>
    </row>
    <row r="14" spans="1:42" x14ac:dyDescent="0.25">
      <c r="B14" s="1" t="s">
        <v>114</v>
      </c>
      <c r="C14" s="1">
        <f>MIN(C7:C12)</f>
        <v>21490</v>
      </c>
      <c r="E14" s="1">
        <f t="shared" ref="E14:AM14" si="0">MIN(E7:E12)</f>
        <v>100</v>
      </c>
      <c r="F14" s="1">
        <f t="shared" si="0"/>
        <v>65</v>
      </c>
      <c r="G14" s="1">
        <f t="shared" si="0"/>
        <v>80</v>
      </c>
      <c r="H14" s="1">
        <f t="shared" si="0"/>
        <v>150</v>
      </c>
      <c r="I14" s="1">
        <f t="shared" si="0"/>
        <v>85</v>
      </c>
      <c r="J14" s="1">
        <f t="shared" si="0"/>
        <v>110</v>
      </c>
      <c r="K14" s="1">
        <f t="shared" si="0"/>
        <v>11.6</v>
      </c>
      <c r="L14" s="1">
        <f t="shared" si="0"/>
        <v>125</v>
      </c>
      <c r="M14" s="1">
        <f t="shared" si="0"/>
        <v>33</v>
      </c>
      <c r="N14" s="1">
        <f t="shared" si="0"/>
        <v>113</v>
      </c>
      <c r="P14" s="1">
        <f t="shared" si="0"/>
        <v>17.600000000000001</v>
      </c>
      <c r="Q14" s="1">
        <f t="shared" si="0"/>
        <v>16.7</v>
      </c>
      <c r="U14" s="1">
        <f t="shared" si="0"/>
        <v>95</v>
      </c>
      <c r="V14" s="1">
        <f t="shared" si="0"/>
        <v>152</v>
      </c>
      <c r="W14" s="1">
        <f t="shared" si="0"/>
        <v>133</v>
      </c>
      <c r="X14" s="1">
        <f t="shared" si="0"/>
        <v>139</v>
      </c>
      <c r="Y14" s="1">
        <f t="shared" si="0"/>
        <v>109</v>
      </c>
      <c r="Z14" s="1">
        <f t="shared" si="0"/>
        <v>130</v>
      </c>
      <c r="AA14" s="1">
        <f t="shared" si="0"/>
        <v>144</v>
      </c>
      <c r="AB14" s="1">
        <f t="shared" si="0"/>
        <v>124</v>
      </c>
      <c r="AC14" s="1">
        <f t="shared" si="0"/>
        <v>253</v>
      </c>
      <c r="AD14" s="1">
        <f t="shared" si="0"/>
        <v>147</v>
      </c>
      <c r="AE14" s="1">
        <f t="shared" si="0"/>
        <v>128</v>
      </c>
      <c r="AF14" s="1">
        <f t="shared" si="0"/>
        <v>152</v>
      </c>
      <c r="AG14" s="1">
        <f t="shared" si="0"/>
        <v>223</v>
      </c>
      <c r="AH14" s="1">
        <f t="shared" si="0"/>
        <v>185</v>
      </c>
      <c r="AI14" s="1">
        <f t="shared" si="0"/>
        <v>98</v>
      </c>
      <c r="AJ14" s="1">
        <f t="shared" si="0"/>
        <v>172</v>
      </c>
      <c r="AK14" s="1">
        <f t="shared" si="0"/>
        <v>132</v>
      </c>
      <c r="AL14" s="1">
        <f t="shared" si="0"/>
        <v>1012</v>
      </c>
      <c r="AM14" s="1">
        <f t="shared" si="0"/>
        <v>1300</v>
      </c>
    </row>
    <row r="15" spans="1:42" x14ac:dyDescent="0.25">
      <c r="B15" s="1" t="s">
        <v>115</v>
      </c>
      <c r="C15" s="1">
        <f>MAX(C7:C12)</f>
        <v>29995</v>
      </c>
      <c r="E15" s="1">
        <f t="shared" ref="E15:AM15" si="1">MAX(E7:E12)</f>
        <v>205</v>
      </c>
      <c r="F15" s="1">
        <f t="shared" si="1"/>
        <v>145</v>
      </c>
      <c r="G15" s="1">
        <f t="shared" si="1"/>
        <v>170</v>
      </c>
      <c r="H15" s="1">
        <f t="shared" si="1"/>
        <v>315</v>
      </c>
      <c r="I15" s="1">
        <f t="shared" si="1"/>
        <v>185</v>
      </c>
      <c r="J15" s="1">
        <f t="shared" si="1"/>
        <v>240</v>
      </c>
      <c r="K15" s="1">
        <f t="shared" si="1"/>
        <v>19.100000000000001</v>
      </c>
      <c r="L15" s="1">
        <f t="shared" si="1"/>
        <v>135</v>
      </c>
      <c r="M15" s="1">
        <f t="shared" si="1"/>
        <v>61</v>
      </c>
      <c r="N15" s="1">
        <f t="shared" si="1"/>
        <v>210</v>
      </c>
      <c r="P15" s="1">
        <f t="shared" si="1"/>
        <v>36.799999999999997</v>
      </c>
      <c r="Q15" s="1">
        <f t="shared" si="1"/>
        <v>32.299999999999997</v>
      </c>
      <c r="U15" s="1">
        <f t="shared" si="1"/>
        <v>205</v>
      </c>
      <c r="V15" s="1">
        <f t="shared" si="1"/>
        <v>176</v>
      </c>
      <c r="W15" s="1">
        <f t="shared" si="1"/>
        <v>260</v>
      </c>
      <c r="X15" s="1">
        <f t="shared" si="1"/>
        <v>165</v>
      </c>
      <c r="Y15" s="1">
        <f t="shared" si="1"/>
        <v>128</v>
      </c>
      <c r="Z15" s="1">
        <f t="shared" si="1"/>
        <v>260</v>
      </c>
      <c r="AA15" s="1">
        <f t="shared" si="1"/>
        <v>165</v>
      </c>
      <c r="AB15" s="1">
        <f t="shared" si="1"/>
        <v>128</v>
      </c>
      <c r="AC15" s="1">
        <f t="shared" si="1"/>
        <v>253</v>
      </c>
      <c r="AD15" s="1">
        <f t="shared" si="1"/>
        <v>147</v>
      </c>
      <c r="AE15" s="1">
        <f t="shared" si="1"/>
        <v>128</v>
      </c>
      <c r="AF15" s="1">
        <f t="shared" si="1"/>
        <v>167</v>
      </c>
      <c r="AG15" s="1">
        <f t="shared" si="1"/>
        <v>257</v>
      </c>
      <c r="AH15" s="1">
        <f t="shared" si="1"/>
        <v>209</v>
      </c>
      <c r="AI15" s="1">
        <f t="shared" si="1"/>
        <v>111</v>
      </c>
      <c r="AJ15" s="1">
        <f t="shared" si="1"/>
        <v>196</v>
      </c>
      <c r="AK15" s="1">
        <f t="shared" si="1"/>
        <v>152</v>
      </c>
      <c r="AL15" s="1">
        <f t="shared" si="1"/>
        <v>1248</v>
      </c>
      <c r="AM15" s="1">
        <f t="shared" si="1"/>
        <v>1530</v>
      </c>
    </row>
    <row r="16" spans="1:42" x14ac:dyDescent="0.25">
      <c r="B16" s="1" t="s">
        <v>116</v>
      </c>
      <c r="C16" s="4">
        <f>AVERAGE(C7:C12)</f>
        <v>25297.5</v>
      </c>
      <c r="D16" s="4"/>
      <c r="E16" s="4">
        <f t="shared" ref="E16:AM16" si="2">AVERAGE(E7:E12)</f>
        <v>145</v>
      </c>
      <c r="F16" s="4">
        <f t="shared" si="2"/>
        <v>98.333333333333329</v>
      </c>
      <c r="G16" s="4">
        <f t="shared" si="2"/>
        <v>119.16666666666667</v>
      </c>
      <c r="H16" s="4">
        <f t="shared" si="2"/>
        <v>222.5</v>
      </c>
      <c r="I16" s="4">
        <f t="shared" si="2"/>
        <v>127.5</v>
      </c>
      <c r="J16" s="4">
        <f t="shared" si="2"/>
        <v>165.83333333333334</v>
      </c>
      <c r="K16" s="4">
        <f t="shared" si="2"/>
        <v>13.466666666666669</v>
      </c>
      <c r="L16" s="4">
        <f t="shared" si="2"/>
        <v>129.16666666666666</v>
      </c>
      <c r="M16" s="4">
        <f t="shared" si="2"/>
        <v>53.666666666666664</v>
      </c>
      <c r="N16" s="4">
        <f t="shared" si="2"/>
        <v>154.66666666666666</v>
      </c>
      <c r="O16" s="4"/>
      <c r="P16" s="4">
        <f t="shared" si="2"/>
        <v>24.766666666666666</v>
      </c>
      <c r="Q16" s="4">
        <f t="shared" si="2"/>
        <v>22.833333333333332</v>
      </c>
      <c r="R16" s="4"/>
      <c r="S16" s="4"/>
      <c r="T16" s="4"/>
      <c r="U16" s="4">
        <f t="shared" si="2"/>
        <v>142.5</v>
      </c>
      <c r="V16" s="4">
        <f t="shared" si="2"/>
        <v>162.16666666666666</v>
      </c>
      <c r="W16" s="4">
        <f t="shared" si="2"/>
        <v>198.33333333333334</v>
      </c>
      <c r="X16" s="4">
        <f t="shared" si="2"/>
        <v>153.08333333333334</v>
      </c>
      <c r="Y16" s="4">
        <f t="shared" si="2"/>
        <v>119.16666666666667</v>
      </c>
      <c r="Z16" s="4">
        <f t="shared" si="2"/>
        <v>195</v>
      </c>
      <c r="AA16" s="4">
        <f t="shared" si="2"/>
        <v>154.5</v>
      </c>
      <c r="AB16" s="4">
        <f t="shared" si="2"/>
        <v>126</v>
      </c>
      <c r="AC16" s="4">
        <f t="shared" si="2"/>
        <v>253</v>
      </c>
      <c r="AD16" s="4">
        <f t="shared" si="2"/>
        <v>147</v>
      </c>
      <c r="AE16" s="4">
        <f t="shared" si="2"/>
        <v>128</v>
      </c>
      <c r="AF16" s="4">
        <f t="shared" si="2"/>
        <v>158.33333333333334</v>
      </c>
      <c r="AG16" s="4">
        <f t="shared" si="2"/>
        <v>235</v>
      </c>
      <c r="AH16" s="4">
        <f t="shared" si="2"/>
        <v>193.16666666666666</v>
      </c>
      <c r="AI16" s="4">
        <f t="shared" si="2"/>
        <v>103.33333333333333</v>
      </c>
      <c r="AJ16" s="4">
        <f t="shared" si="2"/>
        <v>181</v>
      </c>
      <c r="AK16" s="4">
        <f t="shared" si="2"/>
        <v>139</v>
      </c>
      <c r="AL16" s="4">
        <f t="shared" si="2"/>
        <v>1120.5</v>
      </c>
      <c r="AM16" s="4">
        <f t="shared" si="2"/>
        <v>1383</v>
      </c>
      <c r="AN16" s="4"/>
      <c r="AO16" s="4"/>
      <c r="AP16" s="4"/>
    </row>
    <row r="18" spans="1:42" x14ac:dyDescent="0.25">
      <c r="A18" s="1" t="s">
        <v>67</v>
      </c>
      <c r="B18" s="1" t="s">
        <v>68</v>
      </c>
      <c r="C18" s="1">
        <v>42900</v>
      </c>
      <c r="D18" s="1">
        <v>2021</v>
      </c>
      <c r="E18" s="1">
        <v>390</v>
      </c>
      <c r="F18" s="1">
        <v>280</v>
      </c>
      <c r="G18" s="1">
        <v>335</v>
      </c>
      <c r="H18" s="1">
        <v>595</v>
      </c>
      <c r="I18" s="1">
        <v>365</v>
      </c>
      <c r="J18" s="1">
        <v>460</v>
      </c>
      <c r="K18" s="1">
        <v>7.9</v>
      </c>
      <c r="L18" s="1">
        <v>167</v>
      </c>
      <c r="M18" s="1">
        <v>150</v>
      </c>
      <c r="N18" s="1">
        <v>395</v>
      </c>
      <c r="O18" s="1" t="s">
        <v>47</v>
      </c>
      <c r="P18" s="1">
        <v>67.5</v>
      </c>
      <c r="Q18" s="1">
        <v>64</v>
      </c>
      <c r="R18" s="1" t="s">
        <v>14</v>
      </c>
      <c r="S18" s="1">
        <v>400</v>
      </c>
      <c r="T18" s="1">
        <v>356</v>
      </c>
      <c r="U18" s="1">
        <v>395</v>
      </c>
      <c r="V18" s="1">
        <v>162</v>
      </c>
      <c r="W18" s="1">
        <v>484</v>
      </c>
      <c r="X18" s="1">
        <v>147</v>
      </c>
      <c r="Y18" s="1">
        <v>132</v>
      </c>
      <c r="AF18" s="1">
        <v>164</v>
      </c>
      <c r="AG18" s="1">
        <v>229</v>
      </c>
      <c r="AH18" s="1">
        <v>191</v>
      </c>
      <c r="AI18" s="1">
        <v>108</v>
      </c>
      <c r="AJ18" s="1">
        <v>175</v>
      </c>
      <c r="AK18" s="1">
        <v>139</v>
      </c>
      <c r="AL18" s="1">
        <v>1760</v>
      </c>
      <c r="AM18" s="1">
        <v>2170</v>
      </c>
      <c r="AN18" s="1">
        <v>5</v>
      </c>
      <c r="AO18" s="1" t="s">
        <v>34</v>
      </c>
      <c r="AP18" s="1" t="s">
        <v>69</v>
      </c>
    </row>
    <row r="19" spans="1:42" x14ac:dyDescent="0.25">
      <c r="A19" s="1" t="s">
        <v>65</v>
      </c>
      <c r="B19" s="1" t="s">
        <v>80</v>
      </c>
      <c r="C19" s="1">
        <v>414900</v>
      </c>
      <c r="D19" s="1">
        <v>2023</v>
      </c>
      <c r="E19" s="1">
        <v>330</v>
      </c>
      <c r="F19" s="1">
        <v>235</v>
      </c>
      <c r="G19" s="1">
        <v>280</v>
      </c>
      <c r="H19" s="1">
        <v>490</v>
      </c>
      <c r="I19" s="1">
        <v>300</v>
      </c>
      <c r="J19" s="1">
        <v>380</v>
      </c>
      <c r="K19" s="1">
        <v>6.7</v>
      </c>
      <c r="L19" s="1">
        <v>180</v>
      </c>
      <c r="M19" s="1">
        <v>200</v>
      </c>
      <c r="N19" s="1">
        <v>343</v>
      </c>
      <c r="O19" s="1" t="s">
        <v>37</v>
      </c>
      <c r="P19" s="1">
        <v>66</v>
      </c>
      <c r="Q19" s="1">
        <v>62</v>
      </c>
      <c r="R19" s="1" t="s">
        <v>14</v>
      </c>
      <c r="S19" s="1">
        <v>400</v>
      </c>
      <c r="T19" s="1" t="s">
        <v>57</v>
      </c>
      <c r="U19" s="1">
        <v>330</v>
      </c>
      <c r="V19" s="1">
        <v>188</v>
      </c>
      <c r="W19" s="4">
        <f>AVERAGE(Z19,AC19)</f>
        <v>430</v>
      </c>
      <c r="X19" s="4">
        <f>AVERAGE(AA19,AD19)</f>
        <v>170.5</v>
      </c>
      <c r="Y19" s="4">
        <f>AVERAGE(AB19,AE19)</f>
        <v>144.5</v>
      </c>
      <c r="Z19" s="1">
        <v>440</v>
      </c>
      <c r="AA19" s="1">
        <v>167</v>
      </c>
      <c r="AB19" s="1">
        <v>141</v>
      </c>
      <c r="AC19" s="1">
        <v>420</v>
      </c>
      <c r="AD19" s="1">
        <v>174</v>
      </c>
      <c r="AE19" s="1">
        <v>148</v>
      </c>
      <c r="AF19" s="1">
        <v>188</v>
      </c>
      <c r="AG19" s="1">
        <v>264</v>
      </c>
      <c r="AH19" s="1">
        <v>221</v>
      </c>
      <c r="AI19" s="1">
        <v>127</v>
      </c>
      <c r="AJ19" s="1">
        <v>207</v>
      </c>
      <c r="AK19" s="1">
        <v>163</v>
      </c>
      <c r="AL19" s="1">
        <v>1888</v>
      </c>
      <c r="AM19" s="1">
        <v>2213</v>
      </c>
      <c r="AN19" s="1">
        <v>5</v>
      </c>
      <c r="AO19" s="1" t="s">
        <v>34</v>
      </c>
      <c r="AP19" s="1" t="s">
        <v>69</v>
      </c>
    </row>
    <row r="20" spans="1:42" x14ac:dyDescent="0.25">
      <c r="A20" s="1" t="s">
        <v>70</v>
      </c>
      <c r="B20" s="1" t="s">
        <v>71</v>
      </c>
      <c r="C20" s="1">
        <v>37990</v>
      </c>
      <c r="D20" s="1">
        <v>2021</v>
      </c>
      <c r="E20" s="1">
        <v>370</v>
      </c>
      <c r="F20" s="1">
        <v>255</v>
      </c>
      <c r="G20" s="1">
        <v>310</v>
      </c>
      <c r="H20" s="1">
        <v>550</v>
      </c>
      <c r="I20" s="1">
        <v>325</v>
      </c>
      <c r="J20" s="1">
        <v>415</v>
      </c>
      <c r="K20" s="1">
        <v>8.4</v>
      </c>
      <c r="L20" s="1">
        <v>175</v>
      </c>
      <c r="M20" s="1">
        <v>115</v>
      </c>
      <c r="N20" s="1">
        <v>280</v>
      </c>
      <c r="O20" s="1" t="s">
        <v>47</v>
      </c>
      <c r="P20" s="1">
        <v>72.599999999999994</v>
      </c>
      <c r="Q20" s="1">
        <v>68.3</v>
      </c>
      <c r="R20" s="1" t="s">
        <v>14</v>
      </c>
      <c r="S20" s="1">
        <v>400</v>
      </c>
      <c r="T20" s="1" t="s">
        <v>57</v>
      </c>
      <c r="U20" s="1">
        <v>365</v>
      </c>
      <c r="V20" s="1">
        <v>187</v>
      </c>
      <c r="W20" s="1">
        <v>440</v>
      </c>
      <c r="X20" s="1">
        <v>178</v>
      </c>
      <c r="Y20" s="1">
        <v>155</v>
      </c>
      <c r="AF20" s="1">
        <v>185</v>
      </c>
      <c r="AG20" s="1">
        <v>268</v>
      </c>
      <c r="AH20" s="1">
        <v>220</v>
      </c>
      <c r="AI20" s="1">
        <v>124</v>
      </c>
      <c r="AJ20" s="1">
        <v>210</v>
      </c>
      <c r="AK20" s="1">
        <v>165</v>
      </c>
      <c r="AL20" s="1">
        <v>1695</v>
      </c>
      <c r="AM20" s="1">
        <v>2070</v>
      </c>
      <c r="AN20" s="1">
        <v>5</v>
      </c>
      <c r="AO20" s="1" t="s">
        <v>34</v>
      </c>
      <c r="AP20" s="1" t="s">
        <v>69</v>
      </c>
    </row>
    <row r="21" spans="1:42" x14ac:dyDescent="0.25">
      <c r="A21" s="1" t="s">
        <v>72</v>
      </c>
      <c r="B21" s="1" t="s">
        <v>73</v>
      </c>
      <c r="C21" s="1">
        <v>34990</v>
      </c>
      <c r="D21" s="1">
        <v>2020</v>
      </c>
      <c r="E21" s="1">
        <v>230</v>
      </c>
      <c r="F21" s="1">
        <v>165</v>
      </c>
      <c r="G21" s="1">
        <v>195</v>
      </c>
      <c r="H21" s="1">
        <v>355</v>
      </c>
      <c r="I21" s="1">
        <v>215</v>
      </c>
      <c r="J21" s="1">
        <v>270</v>
      </c>
      <c r="K21" s="1">
        <v>9</v>
      </c>
      <c r="L21" s="1">
        <v>150</v>
      </c>
      <c r="M21" s="1">
        <v>87</v>
      </c>
      <c r="N21" s="1">
        <v>220</v>
      </c>
      <c r="O21" s="1" t="s">
        <v>47</v>
      </c>
      <c r="P21" s="1">
        <v>42</v>
      </c>
      <c r="Q21" s="1">
        <v>37.299999999999997</v>
      </c>
      <c r="R21" s="1" t="s">
        <v>14</v>
      </c>
      <c r="S21" s="1">
        <v>400</v>
      </c>
      <c r="T21" s="1">
        <v>355</v>
      </c>
      <c r="U21" s="1">
        <v>235</v>
      </c>
      <c r="V21" s="1">
        <v>159</v>
      </c>
      <c r="W21" s="4">
        <f>AVERAGE(Z21,AC21)</f>
        <v>323</v>
      </c>
      <c r="X21" s="4">
        <f>AVERAGE(AA21,AD21)</f>
        <v>141.5</v>
      </c>
      <c r="Y21" s="4">
        <f>AVERAGE(AB21,AE21)</f>
        <v>115.5</v>
      </c>
      <c r="Z21" s="1">
        <v>331</v>
      </c>
      <c r="AA21" s="1">
        <v>140</v>
      </c>
      <c r="AB21" s="1">
        <v>113</v>
      </c>
      <c r="AC21" s="1">
        <v>315</v>
      </c>
      <c r="AD21" s="1">
        <v>143</v>
      </c>
      <c r="AE21" s="1">
        <v>118</v>
      </c>
      <c r="AF21" s="1">
        <v>162</v>
      </c>
      <c r="AG21" s="1">
        <v>226</v>
      </c>
      <c r="AH21" s="1">
        <v>191</v>
      </c>
      <c r="AI21" s="1">
        <v>105</v>
      </c>
      <c r="AJ21" s="1">
        <v>173</v>
      </c>
      <c r="AK21" s="1">
        <v>138</v>
      </c>
      <c r="AL21" s="1">
        <v>1365</v>
      </c>
      <c r="AM21" s="1">
        <v>1690</v>
      </c>
      <c r="AN21" s="1">
        <v>4</v>
      </c>
      <c r="AO21" s="1" t="s">
        <v>53</v>
      </c>
      <c r="AP21" s="1" t="s">
        <v>74</v>
      </c>
    </row>
    <row r="22" spans="1:42" x14ac:dyDescent="0.25">
      <c r="A22" s="1" t="s">
        <v>75</v>
      </c>
      <c r="B22" s="1" t="s">
        <v>76</v>
      </c>
      <c r="C22" s="1">
        <v>36840</v>
      </c>
      <c r="D22" s="1">
        <v>2019</v>
      </c>
      <c r="E22" s="1">
        <v>310</v>
      </c>
      <c r="F22" s="1">
        <v>220</v>
      </c>
      <c r="G22" s="1">
        <v>265</v>
      </c>
      <c r="H22" s="1">
        <v>475</v>
      </c>
      <c r="I22" s="1">
        <v>285</v>
      </c>
      <c r="J22" s="1">
        <v>365</v>
      </c>
      <c r="K22" s="1">
        <v>11.4</v>
      </c>
      <c r="L22" s="1">
        <v>135</v>
      </c>
      <c r="M22" s="1">
        <v>80</v>
      </c>
      <c r="N22" s="1">
        <v>225</v>
      </c>
      <c r="O22" s="1" t="s">
        <v>47</v>
      </c>
      <c r="P22" s="1">
        <v>54.7</v>
      </c>
      <c r="Q22" s="1">
        <v>52</v>
      </c>
      <c r="R22" s="1" t="s">
        <v>14</v>
      </c>
      <c r="S22" s="1">
        <v>400</v>
      </c>
      <c r="T22" s="1">
        <v>350</v>
      </c>
      <c r="U22" s="1">
        <v>315</v>
      </c>
      <c r="V22" s="1">
        <v>165</v>
      </c>
      <c r="W22" s="1">
        <v>395</v>
      </c>
      <c r="X22" s="1">
        <v>174</v>
      </c>
      <c r="Y22" s="1">
        <v>132</v>
      </c>
      <c r="AF22" s="1">
        <v>168</v>
      </c>
      <c r="AG22" s="1">
        <v>236</v>
      </c>
      <c r="AH22" s="1">
        <v>196</v>
      </c>
      <c r="AI22" s="1">
        <v>109</v>
      </c>
      <c r="AJ22" s="1">
        <v>182</v>
      </c>
      <c r="AK22" s="1">
        <v>142</v>
      </c>
      <c r="AL22" s="1">
        <v>1577</v>
      </c>
      <c r="AM22" s="1">
        <v>1988</v>
      </c>
      <c r="AN22" s="1">
        <v>5</v>
      </c>
      <c r="AO22" s="1" t="s">
        <v>53</v>
      </c>
      <c r="AP22" s="1" t="s">
        <v>74</v>
      </c>
    </row>
    <row r="23" spans="1:42" x14ac:dyDescent="0.25">
      <c r="A23" s="1" t="s">
        <v>77</v>
      </c>
      <c r="B23" s="1" t="s">
        <v>78</v>
      </c>
      <c r="C23" s="1">
        <v>35350</v>
      </c>
      <c r="D23" s="1">
        <v>2021</v>
      </c>
      <c r="E23" s="1">
        <v>280</v>
      </c>
      <c r="F23" s="1">
        <v>200</v>
      </c>
      <c r="G23" s="1">
        <v>240</v>
      </c>
      <c r="H23" s="1">
        <v>430</v>
      </c>
      <c r="I23" s="1">
        <v>260</v>
      </c>
      <c r="J23" s="1">
        <v>330</v>
      </c>
      <c r="K23" s="1">
        <v>8.1</v>
      </c>
      <c r="L23" s="1">
        <v>150</v>
      </c>
      <c r="M23" s="1">
        <v>100</v>
      </c>
      <c r="N23" s="1">
        <v>260</v>
      </c>
      <c r="O23" s="1" t="s">
        <v>47</v>
      </c>
      <c r="P23" s="1">
        <v>50</v>
      </c>
      <c r="Q23" s="1">
        <v>45</v>
      </c>
      <c r="R23" s="1" t="s">
        <v>14</v>
      </c>
      <c r="S23" s="1">
        <v>400</v>
      </c>
      <c r="T23" s="1">
        <v>400</v>
      </c>
      <c r="U23" s="1">
        <v>285</v>
      </c>
      <c r="V23" s="1">
        <v>158</v>
      </c>
      <c r="W23" s="4">
        <f>AVERAGE(Z23,AC23)</f>
        <v>356</v>
      </c>
      <c r="X23" s="4">
        <f>AVERAGE(AA23,AD23)</f>
        <v>157</v>
      </c>
      <c r="Y23" s="4">
        <f>AVERAGE(AB23,AE23)</f>
        <v>126.5</v>
      </c>
      <c r="Z23" s="1">
        <v>362</v>
      </c>
      <c r="AA23" s="1">
        <v>154</v>
      </c>
      <c r="AB23" s="1">
        <v>124</v>
      </c>
      <c r="AC23" s="1">
        <v>350</v>
      </c>
      <c r="AD23" s="1">
        <v>160</v>
      </c>
      <c r="AE23" s="1">
        <v>129</v>
      </c>
      <c r="AF23" s="1">
        <v>161</v>
      </c>
      <c r="AG23" s="1">
        <v>225</v>
      </c>
      <c r="AH23" s="1">
        <v>188</v>
      </c>
      <c r="AI23" s="1">
        <v>105</v>
      </c>
      <c r="AJ23" s="1">
        <v>173</v>
      </c>
      <c r="AK23" s="1">
        <v>136</v>
      </c>
      <c r="AL23" s="1">
        <v>1530</v>
      </c>
      <c r="AM23" s="1">
        <v>1910</v>
      </c>
      <c r="AN23" s="1">
        <v>5</v>
      </c>
      <c r="AO23" s="1" t="s">
        <v>53</v>
      </c>
      <c r="AP23" s="1" t="s">
        <v>74</v>
      </c>
    </row>
    <row r="24" spans="1:42" x14ac:dyDescent="0.25">
      <c r="A24" s="1" t="s">
        <v>67</v>
      </c>
      <c r="B24" s="1" t="s">
        <v>79</v>
      </c>
      <c r="C24" s="1">
        <v>48000</v>
      </c>
      <c r="D24" s="1">
        <v>2023</v>
      </c>
      <c r="E24" s="1">
        <v>390</v>
      </c>
      <c r="F24" s="1">
        <v>285</v>
      </c>
      <c r="G24" s="1">
        <v>335</v>
      </c>
      <c r="H24" s="1">
        <v>590</v>
      </c>
      <c r="I24" s="1">
        <v>365</v>
      </c>
      <c r="J24" s="1">
        <v>460</v>
      </c>
      <c r="K24" s="1">
        <v>8</v>
      </c>
      <c r="L24" s="1">
        <v>167</v>
      </c>
      <c r="M24" s="1">
        <v>160</v>
      </c>
      <c r="N24" s="1">
        <v>255</v>
      </c>
      <c r="O24" s="1" t="s">
        <v>47</v>
      </c>
      <c r="P24" s="1">
        <v>68.5</v>
      </c>
      <c r="Q24" s="1">
        <v>65.400000000000006</v>
      </c>
      <c r="R24" s="1" t="s">
        <v>14</v>
      </c>
      <c r="S24" s="1">
        <v>400</v>
      </c>
      <c r="T24" s="1" t="s">
        <v>57</v>
      </c>
      <c r="U24" s="1">
        <v>400</v>
      </c>
      <c r="V24" s="1">
        <v>164</v>
      </c>
      <c r="W24" s="1">
        <v>490</v>
      </c>
      <c r="X24" s="1">
        <v>157</v>
      </c>
      <c r="Y24" s="1">
        <v>133</v>
      </c>
      <c r="AF24" s="1">
        <v>168</v>
      </c>
      <c r="AG24" s="1">
        <v>229</v>
      </c>
      <c r="AH24" s="1">
        <v>195</v>
      </c>
      <c r="AI24" s="1">
        <v>111</v>
      </c>
      <c r="AJ24" s="1">
        <v>179</v>
      </c>
      <c r="AK24" s="1">
        <v>142</v>
      </c>
      <c r="AN24" s="1">
        <v>5</v>
      </c>
      <c r="AO24" s="1" t="s">
        <v>34</v>
      </c>
      <c r="AP24" s="1" t="s">
        <v>74</v>
      </c>
    </row>
    <row r="25" spans="1:42" x14ac:dyDescent="0.25">
      <c r="A25" s="1" t="s">
        <v>81</v>
      </c>
      <c r="B25" s="1" t="s">
        <v>82</v>
      </c>
      <c r="C25" s="1">
        <v>35700</v>
      </c>
      <c r="D25" s="1">
        <v>2021</v>
      </c>
      <c r="E25" s="1">
        <v>180</v>
      </c>
      <c r="F25" s="1">
        <v>125</v>
      </c>
      <c r="G25" s="1">
        <v>150</v>
      </c>
      <c r="H25" s="1">
        <v>275</v>
      </c>
      <c r="I25" s="1">
        <v>165</v>
      </c>
      <c r="J25" s="1">
        <v>210</v>
      </c>
      <c r="K25" s="1">
        <v>7.3</v>
      </c>
      <c r="L25" s="1">
        <v>150</v>
      </c>
      <c r="M25" s="1">
        <v>135</v>
      </c>
      <c r="N25" s="1">
        <v>270</v>
      </c>
      <c r="O25" s="1" t="s">
        <v>47</v>
      </c>
      <c r="P25" s="1">
        <v>32.6</v>
      </c>
      <c r="Q25" s="1">
        <v>28.9</v>
      </c>
      <c r="R25" s="1" t="s">
        <v>14</v>
      </c>
      <c r="S25" s="1">
        <v>400</v>
      </c>
      <c r="T25" s="1" t="s">
        <v>57</v>
      </c>
      <c r="U25" s="1">
        <v>180</v>
      </c>
      <c r="V25" s="1">
        <v>161</v>
      </c>
      <c r="W25" s="4">
        <f t="shared" ref="W25:W27" si="3">AVERAGE(Z25,AC25)</f>
        <v>218.5</v>
      </c>
      <c r="X25" s="4">
        <f t="shared" ref="X25:X27" si="4">AVERAGE(AA25,AD25)</f>
        <v>164</v>
      </c>
      <c r="Y25" s="4">
        <f t="shared" ref="Y25:Y27" si="5">AVERAGE(AB25,AE25)</f>
        <v>133</v>
      </c>
      <c r="Z25" s="1">
        <v>234</v>
      </c>
      <c r="AA25" s="1">
        <v>152</v>
      </c>
      <c r="AB25" s="1">
        <v>124</v>
      </c>
      <c r="AC25" s="1">
        <v>203</v>
      </c>
      <c r="AD25" s="1">
        <v>176</v>
      </c>
      <c r="AE25" s="1">
        <v>142</v>
      </c>
      <c r="AF25" s="1">
        <v>161</v>
      </c>
      <c r="AG25" s="1">
        <v>231</v>
      </c>
      <c r="AH25" s="1">
        <v>193</v>
      </c>
      <c r="AI25" s="1">
        <v>105</v>
      </c>
      <c r="AJ25" s="1">
        <v>175</v>
      </c>
      <c r="AK25" s="1">
        <v>138</v>
      </c>
      <c r="AL25" s="1">
        <v>1440</v>
      </c>
      <c r="AM25" s="1">
        <v>1775</v>
      </c>
      <c r="AN25" s="1">
        <v>4</v>
      </c>
      <c r="AO25" s="1" t="s">
        <v>53</v>
      </c>
      <c r="AP25" s="1" t="s">
        <v>74</v>
      </c>
    </row>
    <row r="26" spans="1:42" x14ac:dyDescent="0.25">
      <c r="A26" s="1" t="s">
        <v>83</v>
      </c>
      <c r="B26" s="1" t="s">
        <v>84</v>
      </c>
      <c r="C26" s="1">
        <v>39900</v>
      </c>
      <c r="D26" s="1">
        <v>2023</v>
      </c>
      <c r="E26" s="1">
        <v>295</v>
      </c>
      <c r="F26" s="1">
        <v>205</v>
      </c>
      <c r="G26" s="1">
        <v>250</v>
      </c>
      <c r="H26" s="1">
        <v>440</v>
      </c>
      <c r="I26" s="1">
        <v>265</v>
      </c>
      <c r="J26" s="1">
        <v>335</v>
      </c>
      <c r="K26" s="1">
        <v>9</v>
      </c>
      <c r="L26" s="1">
        <v>150</v>
      </c>
      <c r="M26" s="1">
        <v>115</v>
      </c>
      <c r="N26" s="1">
        <v>260</v>
      </c>
      <c r="O26" s="1" t="s">
        <v>47</v>
      </c>
      <c r="P26" s="1">
        <v>54</v>
      </c>
      <c r="Q26" s="1">
        <v>50.8</v>
      </c>
      <c r="R26" s="1" t="s">
        <v>14</v>
      </c>
      <c r="S26" s="1">
        <v>400</v>
      </c>
      <c r="T26" s="1">
        <v>377</v>
      </c>
      <c r="U26" s="1">
        <v>295</v>
      </c>
      <c r="V26" s="1">
        <v>172</v>
      </c>
      <c r="W26" s="4">
        <f t="shared" si="3"/>
        <v>387.5</v>
      </c>
      <c r="X26" s="4">
        <f t="shared" si="4"/>
        <v>157.5</v>
      </c>
      <c r="Y26" s="4">
        <f t="shared" si="5"/>
        <v>131</v>
      </c>
      <c r="Z26" s="1">
        <v>390</v>
      </c>
      <c r="AA26" s="1">
        <v>157</v>
      </c>
      <c r="AB26" s="1">
        <v>130</v>
      </c>
      <c r="AC26" s="1">
        <v>385</v>
      </c>
      <c r="AD26" s="1">
        <v>158</v>
      </c>
      <c r="AE26" s="1">
        <v>132</v>
      </c>
      <c r="AF26" s="1">
        <v>172</v>
      </c>
      <c r="AG26" s="1">
        <v>248</v>
      </c>
      <c r="AH26" s="1">
        <v>203</v>
      </c>
      <c r="AI26" s="1">
        <v>115</v>
      </c>
      <c r="AJ26" s="1">
        <v>192</v>
      </c>
      <c r="AK26" s="1">
        <v>152</v>
      </c>
      <c r="AL26" s="1">
        <v>1611</v>
      </c>
      <c r="AM26" s="1">
        <v>2025</v>
      </c>
      <c r="AN26" s="1">
        <v>5</v>
      </c>
      <c r="AO26" s="1" t="s">
        <v>34</v>
      </c>
      <c r="AP26" s="1" t="s">
        <v>74</v>
      </c>
    </row>
    <row r="27" spans="1:42" x14ac:dyDescent="0.25">
      <c r="A27" s="1" t="s">
        <v>83</v>
      </c>
      <c r="B27" s="1" t="s">
        <v>85</v>
      </c>
      <c r="C27" s="1">
        <v>37000</v>
      </c>
      <c r="D27" s="1">
        <v>2023</v>
      </c>
      <c r="E27" s="1">
        <v>300</v>
      </c>
      <c r="F27" s="1">
        <v>210</v>
      </c>
      <c r="G27" s="1">
        <v>255</v>
      </c>
      <c r="H27" s="1">
        <v>450</v>
      </c>
      <c r="I27" s="1">
        <v>270</v>
      </c>
      <c r="J27" s="1">
        <v>345</v>
      </c>
      <c r="K27" s="1">
        <v>9</v>
      </c>
      <c r="L27" s="1">
        <v>150</v>
      </c>
      <c r="M27" s="1">
        <v>115</v>
      </c>
      <c r="N27" s="1">
        <v>260</v>
      </c>
      <c r="O27" s="1" t="s">
        <v>47</v>
      </c>
      <c r="P27" s="1">
        <v>54</v>
      </c>
      <c r="Q27" s="1">
        <v>50.8</v>
      </c>
      <c r="R27" s="1" t="s">
        <v>14</v>
      </c>
      <c r="S27" s="1">
        <v>400</v>
      </c>
      <c r="T27" s="1">
        <v>377</v>
      </c>
      <c r="U27" s="1">
        <v>300</v>
      </c>
      <c r="V27" s="1">
        <v>169</v>
      </c>
      <c r="W27" s="4">
        <f t="shared" si="3"/>
        <v>394.5</v>
      </c>
      <c r="X27" s="4">
        <f t="shared" si="4"/>
        <v>156</v>
      </c>
      <c r="Y27" s="4">
        <f t="shared" si="5"/>
        <v>129</v>
      </c>
      <c r="Z27" s="1">
        <v>404</v>
      </c>
      <c r="AA27" s="1">
        <v>153</v>
      </c>
      <c r="AB27" s="1">
        <v>126</v>
      </c>
      <c r="AC27" s="1">
        <v>385</v>
      </c>
      <c r="AD27" s="1">
        <v>159</v>
      </c>
      <c r="AE27" s="1">
        <v>132</v>
      </c>
      <c r="AF27" s="1">
        <v>169</v>
      </c>
      <c r="AG27" s="1">
        <v>242</v>
      </c>
      <c r="AH27" s="1">
        <v>199</v>
      </c>
      <c r="AI27" s="1">
        <v>113</v>
      </c>
      <c r="AJ27" s="1">
        <v>188</v>
      </c>
      <c r="AK27" s="1">
        <v>147</v>
      </c>
      <c r="AL27" s="1">
        <v>1595</v>
      </c>
      <c r="AM27" s="1">
        <v>2025</v>
      </c>
      <c r="AN27" s="1">
        <v>5</v>
      </c>
      <c r="AO27" s="1" t="s">
        <v>34</v>
      </c>
      <c r="AP27" s="1" t="s">
        <v>74</v>
      </c>
    </row>
    <row r="28" spans="1:42" x14ac:dyDescent="0.25">
      <c r="A28" s="1" t="s">
        <v>55</v>
      </c>
      <c r="B28" s="1" t="s">
        <v>86</v>
      </c>
      <c r="C28" s="1">
        <v>37840</v>
      </c>
      <c r="D28" s="1">
        <v>2019</v>
      </c>
      <c r="E28" s="1">
        <v>305</v>
      </c>
      <c r="F28" s="1">
        <v>220</v>
      </c>
      <c r="G28" s="1">
        <v>260</v>
      </c>
      <c r="H28" s="1">
        <v>465</v>
      </c>
      <c r="I28" s="1">
        <v>280</v>
      </c>
      <c r="J28" s="1">
        <v>355</v>
      </c>
      <c r="K28" s="1">
        <v>9.5</v>
      </c>
      <c r="L28" s="1">
        <v>140</v>
      </c>
      <c r="M28" s="1">
        <v>100</v>
      </c>
      <c r="N28" s="1">
        <v>245</v>
      </c>
      <c r="O28" s="1" t="s">
        <v>47</v>
      </c>
      <c r="P28" s="1">
        <v>54.7</v>
      </c>
      <c r="Q28" s="1">
        <v>52</v>
      </c>
      <c r="R28" s="1" t="s">
        <v>14</v>
      </c>
      <c r="S28" s="1">
        <v>400</v>
      </c>
      <c r="T28" s="1">
        <v>350</v>
      </c>
      <c r="U28" s="1">
        <v>310</v>
      </c>
      <c r="V28" s="1">
        <v>168</v>
      </c>
      <c r="W28" s="1">
        <v>385</v>
      </c>
      <c r="X28" s="1">
        <v>177</v>
      </c>
      <c r="Y28" s="1">
        <v>135</v>
      </c>
      <c r="AF28" s="1">
        <v>170</v>
      </c>
      <c r="AG28" s="1">
        <v>236</v>
      </c>
      <c r="AH28" s="1">
        <v>200</v>
      </c>
      <c r="AI28" s="1">
        <v>112</v>
      </c>
      <c r="AJ28" s="1">
        <v>186</v>
      </c>
      <c r="AK28" s="1">
        <v>146</v>
      </c>
      <c r="AL28" s="1">
        <v>1577</v>
      </c>
      <c r="AM28" s="1">
        <v>1988</v>
      </c>
      <c r="AN28" s="1">
        <v>5</v>
      </c>
      <c r="AO28" s="1" t="s">
        <v>53</v>
      </c>
      <c r="AP28" s="1" t="s">
        <v>74</v>
      </c>
    </row>
    <row r="29" spans="1:42" x14ac:dyDescent="0.25">
      <c r="A29" s="1" t="s">
        <v>77</v>
      </c>
      <c r="B29" s="1" t="s">
        <v>87</v>
      </c>
      <c r="C29" s="1">
        <v>37900</v>
      </c>
      <c r="D29" s="1">
        <v>2021</v>
      </c>
      <c r="E29" s="1">
        <v>255</v>
      </c>
      <c r="F29" s="1">
        <v>180</v>
      </c>
      <c r="G29" s="1">
        <v>215</v>
      </c>
      <c r="H29" s="1">
        <v>385</v>
      </c>
      <c r="I29" s="1">
        <v>230</v>
      </c>
      <c r="J29" s="1">
        <v>290</v>
      </c>
      <c r="K29" s="1">
        <v>8.5</v>
      </c>
      <c r="L29" s="1">
        <v>150</v>
      </c>
      <c r="M29" s="1">
        <v>100</v>
      </c>
      <c r="N29" s="1">
        <v>260</v>
      </c>
      <c r="O29" s="1" t="s">
        <v>47</v>
      </c>
      <c r="P29" s="1">
        <v>50</v>
      </c>
      <c r="Q29" s="1">
        <v>45</v>
      </c>
      <c r="R29" s="1" t="s">
        <v>14</v>
      </c>
      <c r="S29" s="1">
        <v>400</v>
      </c>
      <c r="T29" s="1">
        <v>400</v>
      </c>
      <c r="U29" s="1">
        <v>255</v>
      </c>
      <c r="V29" s="1">
        <v>176</v>
      </c>
      <c r="W29" s="4">
        <f>AVERAGE(Z29,AC29)</f>
        <v>336</v>
      </c>
      <c r="X29" s="4">
        <f>AVERAGE(AA29,AD29)</f>
        <v>159</v>
      </c>
      <c r="Y29" s="4">
        <f>AVERAGE(AB29,AE29)</f>
        <v>134</v>
      </c>
      <c r="Z29" s="1">
        <v>342</v>
      </c>
      <c r="AA29" s="1">
        <v>157</v>
      </c>
      <c r="AB29" s="1">
        <v>132</v>
      </c>
      <c r="AC29" s="1">
        <v>330</v>
      </c>
      <c r="AD29" s="1">
        <v>161</v>
      </c>
      <c r="AE29" s="1">
        <v>136</v>
      </c>
      <c r="AF29" s="1">
        <v>176</v>
      </c>
      <c r="AG29" s="1">
        <v>250</v>
      </c>
      <c r="AH29" s="1">
        <v>209</v>
      </c>
      <c r="AI29" s="1">
        <v>117</v>
      </c>
      <c r="AJ29" s="1">
        <v>196</v>
      </c>
      <c r="AK29" s="1">
        <v>155</v>
      </c>
      <c r="AL29" s="1">
        <v>1623</v>
      </c>
      <c r="AM29" s="1">
        <v>2030</v>
      </c>
      <c r="AN29" s="1">
        <v>5</v>
      </c>
      <c r="AO29" s="1" t="s">
        <v>34</v>
      </c>
      <c r="AP29" s="1" t="s">
        <v>69</v>
      </c>
    </row>
    <row r="30" spans="1:42" x14ac:dyDescent="0.25">
      <c r="A30" s="1" t="s">
        <v>88</v>
      </c>
      <c r="B30" s="1" t="s">
        <v>89</v>
      </c>
      <c r="C30" s="1">
        <v>40650</v>
      </c>
      <c r="D30" s="1">
        <v>2021</v>
      </c>
      <c r="E30" s="1">
        <v>255</v>
      </c>
      <c r="F30" s="1">
        <v>180</v>
      </c>
      <c r="G30" s="1">
        <v>215</v>
      </c>
      <c r="H30" s="1">
        <v>385</v>
      </c>
      <c r="I30" s="1">
        <v>230</v>
      </c>
      <c r="J30" s="1">
        <v>290</v>
      </c>
      <c r="K30" s="1">
        <v>9.1999999999999993</v>
      </c>
      <c r="L30" s="1">
        <v>150</v>
      </c>
      <c r="M30" s="1">
        <v>100</v>
      </c>
      <c r="N30" s="1">
        <v>260</v>
      </c>
      <c r="O30" s="1" t="s">
        <v>47</v>
      </c>
      <c r="P30" s="1">
        <v>50</v>
      </c>
      <c r="Q30" s="1">
        <v>45</v>
      </c>
      <c r="R30" s="1" t="s">
        <v>14</v>
      </c>
      <c r="S30" s="1">
        <v>400</v>
      </c>
      <c r="T30" s="1">
        <v>400</v>
      </c>
      <c r="U30" s="1">
        <v>255</v>
      </c>
      <c r="V30" s="1">
        <v>176</v>
      </c>
      <c r="W30" s="1">
        <v>338</v>
      </c>
      <c r="X30" s="1">
        <v>158</v>
      </c>
      <c r="Y30" s="1">
        <v>133</v>
      </c>
      <c r="AF30" s="1">
        <v>176</v>
      </c>
      <c r="AG30" s="1">
        <v>250</v>
      </c>
      <c r="AH30" s="1">
        <v>209</v>
      </c>
      <c r="AI30" s="1">
        <v>117</v>
      </c>
      <c r="AJ30" s="1">
        <v>196</v>
      </c>
      <c r="AK30" s="1">
        <v>155</v>
      </c>
      <c r="AL30" s="1">
        <v>1598</v>
      </c>
      <c r="AM30" s="1">
        <v>2015</v>
      </c>
      <c r="AN30" s="1">
        <v>5</v>
      </c>
      <c r="AO30" s="1" t="s">
        <v>34</v>
      </c>
      <c r="AP30" s="1" t="s">
        <v>69</v>
      </c>
    </row>
    <row r="31" spans="1:42" x14ac:dyDescent="0.25">
      <c r="A31" s="1" t="s">
        <v>88</v>
      </c>
      <c r="B31" s="1" t="s">
        <v>90</v>
      </c>
      <c r="C31" s="1">
        <v>36395</v>
      </c>
      <c r="D31" s="1">
        <v>2021</v>
      </c>
      <c r="E31" s="1">
        <v>280</v>
      </c>
      <c r="F31" s="1">
        <v>200</v>
      </c>
      <c r="G31" s="1">
        <v>240</v>
      </c>
      <c r="H31" s="1">
        <v>430</v>
      </c>
      <c r="I31" s="1">
        <v>260</v>
      </c>
      <c r="J31" s="1">
        <v>330</v>
      </c>
      <c r="K31" s="1">
        <v>8.1</v>
      </c>
      <c r="L31" s="1">
        <v>150</v>
      </c>
      <c r="M31" s="1">
        <v>100</v>
      </c>
      <c r="N31" s="1">
        <v>260</v>
      </c>
      <c r="O31" s="1" t="s">
        <v>47</v>
      </c>
      <c r="P31" s="1">
        <v>50</v>
      </c>
      <c r="Q31" s="1">
        <v>45</v>
      </c>
      <c r="R31" s="1" t="s">
        <v>14</v>
      </c>
      <c r="S31" s="1">
        <v>400</v>
      </c>
      <c r="T31" s="1">
        <v>400</v>
      </c>
      <c r="U31" s="1">
        <v>285</v>
      </c>
      <c r="V31" s="1">
        <v>158</v>
      </c>
      <c r="W31" s="1">
        <v>359</v>
      </c>
      <c r="X31" s="1">
        <v>156</v>
      </c>
      <c r="Y31" s="1">
        <v>125</v>
      </c>
      <c r="AF31" s="1">
        <v>161</v>
      </c>
      <c r="AG31" s="1">
        <v>225</v>
      </c>
      <c r="AH31" s="1">
        <v>188</v>
      </c>
      <c r="AI31" s="1">
        <v>105</v>
      </c>
      <c r="AJ31" s="1">
        <v>173</v>
      </c>
      <c r="AK31" s="1">
        <v>136</v>
      </c>
      <c r="AL31" s="1">
        <v>1530</v>
      </c>
      <c r="AM31" s="1">
        <v>1920</v>
      </c>
      <c r="AN31" s="1">
        <v>5</v>
      </c>
      <c r="AO31" s="1" t="s">
        <v>53</v>
      </c>
      <c r="AP31" s="1" t="s">
        <v>74</v>
      </c>
    </row>
    <row r="32" spans="1:42" x14ac:dyDescent="0.25">
      <c r="A32" s="1" t="s">
        <v>67</v>
      </c>
      <c r="B32" s="1" t="s">
        <v>91</v>
      </c>
      <c r="C32" s="1">
        <v>36400</v>
      </c>
      <c r="D32" s="1">
        <v>2021</v>
      </c>
      <c r="E32" s="1">
        <v>245</v>
      </c>
      <c r="F32" s="1">
        <v>175</v>
      </c>
      <c r="G32" s="1">
        <v>210</v>
      </c>
      <c r="H32" s="1">
        <v>380</v>
      </c>
      <c r="I32" s="1">
        <v>230</v>
      </c>
      <c r="J32" s="1">
        <v>290</v>
      </c>
      <c r="K32" s="1">
        <v>9.9</v>
      </c>
      <c r="L32" s="1">
        <v>155</v>
      </c>
      <c r="M32" s="1">
        <v>100</v>
      </c>
      <c r="N32" s="1">
        <v>395</v>
      </c>
      <c r="O32" s="1" t="s">
        <v>47</v>
      </c>
      <c r="P32" s="1">
        <v>42</v>
      </c>
      <c r="Q32" s="1">
        <v>39.200000000000003</v>
      </c>
      <c r="R32" s="1" t="s">
        <v>14</v>
      </c>
      <c r="S32" s="1">
        <v>400</v>
      </c>
      <c r="T32" s="1">
        <v>327</v>
      </c>
      <c r="U32" s="1">
        <v>250</v>
      </c>
      <c r="V32" s="1">
        <v>157</v>
      </c>
      <c r="W32" s="1">
        <v>305</v>
      </c>
      <c r="X32" s="1">
        <v>143</v>
      </c>
      <c r="Y32" s="1">
        <v>129</v>
      </c>
      <c r="AF32" s="1">
        <v>160</v>
      </c>
      <c r="AG32" s="1">
        <v>224</v>
      </c>
      <c r="AH32" s="1">
        <v>187</v>
      </c>
      <c r="AI32" s="1">
        <v>103</v>
      </c>
      <c r="AJ32" s="1">
        <v>170</v>
      </c>
      <c r="AK32" s="1">
        <v>135</v>
      </c>
      <c r="AL32" s="1">
        <v>1610</v>
      </c>
      <c r="AM32" s="1">
        <v>2020</v>
      </c>
      <c r="AN32" s="1">
        <v>5</v>
      </c>
      <c r="AO32" s="1" t="s">
        <v>34</v>
      </c>
      <c r="AP32" s="1" t="s">
        <v>69</v>
      </c>
    </row>
    <row r="33" spans="1:42" x14ac:dyDescent="0.25">
      <c r="A33" s="1" t="s">
        <v>70</v>
      </c>
      <c r="B33" s="1" t="s">
        <v>92</v>
      </c>
      <c r="C33" s="1">
        <v>33990</v>
      </c>
      <c r="D33" s="1">
        <v>2021</v>
      </c>
      <c r="E33" s="1">
        <v>275</v>
      </c>
      <c r="F33" s="1">
        <v>185</v>
      </c>
      <c r="G33" s="1">
        <v>225</v>
      </c>
      <c r="H33" s="1">
        <v>405</v>
      </c>
      <c r="I33" s="1">
        <v>240</v>
      </c>
      <c r="J33" s="1">
        <v>305</v>
      </c>
      <c r="K33" s="1">
        <v>8.6</v>
      </c>
      <c r="L33" s="1">
        <v>175</v>
      </c>
      <c r="M33" s="1">
        <v>130</v>
      </c>
      <c r="N33" s="1">
        <v>280</v>
      </c>
      <c r="O33" s="1" t="s">
        <v>47</v>
      </c>
      <c r="P33" s="1">
        <v>51.1</v>
      </c>
      <c r="Q33" s="1">
        <v>49</v>
      </c>
      <c r="R33" s="1" t="s">
        <v>14</v>
      </c>
      <c r="S33" s="1">
        <v>400</v>
      </c>
      <c r="T33" s="1" t="s">
        <v>57</v>
      </c>
      <c r="U33" s="1">
        <v>270</v>
      </c>
      <c r="V33" s="1">
        <v>181</v>
      </c>
      <c r="W33" s="1">
        <v>320</v>
      </c>
      <c r="X33" s="1">
        <v>173</v>
      </c>
      <c r="Y33" s="1">
        <v>153</v>
      </c>
      <c r="AF33" s="1">
        <v>178</v>
      </c>
      <c r="AG33" s="1">
        <v>265</v>
      </c>
      <c r="AH33" s="1">
        <v>218</v>
      </c>
      <c r="AI33" s="1">
        <v>121</v>
      </c>
      <c r="AJ33" s="1">
        <v>204</v>
      </c>
      <c r="AK33" s="1">
        <v>161</v>
      </c>
      <c r="AL33" s="1">
        <v>1570</v>
      </c>
      <c r="AM33" s="1">
        <v>2060</v>
      </c>
      <c r="AN33" s="1">
        <v>5</v>
      </c>
      <c r="AO33" s="1" t="s">
        <v>34</v>
      </c>
      <c r="AP33" s="1" t="s">
        <v>69</v>
      </c>
    </row>
    <row r="34" spans="1:42" x14ac:dyDescent="0.25">
      <c r="A34" s="1" t="s">
        <v>93</v>
      </c>
      <c r="B34" s="1" t="s">
        <v>94</v>
      </c>
      <c r="C34" s="1">
        <v>42000</v>
      </c>
      <c r="D34" s="1">
        <v>2023</v>
      </c>
      <c r="E34" s="1">
        <v>225</v>
      </c>
      <c r="F34" s="1">
        <v>160</v>
      </c>
      <c r="G34" s="1">
        <v>190</v>
      </c>
      <c r="H34" s="1">
        <v>340</v>
      </c>
      <c r="I34" s="1">
        <v>205</v>
      </c>
      <c r="J34" s="1">
        <v>260</v>
      </c>
      <c r="K34" s="1">
        <v>7</v>
      </c>
      <c r="L34" s="1">
        <v>155</v>
      </c>
      <c r="M34" s="1">
        <v>113</v>
      </c>
      <c r="N34" s="1">
        <v>235</v>
      </c>
      <c r="O34" s="1" t="s">
        <v>47</v>
      </c>
      <c r="P34" s="1">
        <v>42</v>
      </c>
      <c r="Q34" s="1">
        <v>37.299999999999997</v>
      </c>
      <c r="R34" s="1" t="s">
        <v>14</v>
      </c>
      <c r="S34" s="1">
        <v>400</v>
      </c>
      <c r="T34" s="1">
        <v>355</v>
      </c>
      <c r="U34" s="1">
        <v>225</v>
      </c>
      <c r="V34" s="1">
        <v>166</v>
      </c>
      <c r="W34" s="4"/>
      <c r="X34" s="4"/>
      <c r="Y34" s="4"/>
      <c r="AF34" s="1">
        <v>166</v>
      </c>
      <c r="AG34" s="1">
        <v>233</v>
      </c>
      <c r="AH34" s="1">
        <v>196</v>
      </c>
      <c r="AI34" s="1">
        <v>110</v>
      </c>
      <c r="AJ34" s="1">
        <v>182</v>
      </c>
      <c r="AK34" s="1">
        <v>143</v>
      </c>
      <c r="AN34" s="1">
        <v>4</v>
      </c>
      <c r="AO34" s="1" t="s">
        <v>53</v>
      </c>
      <c r="AP34" s="1" t="s">
        <v>74</v>
      </c>
    </row>
    <row r="35" spans="1:42" x14ac:dyDescent="0.25">
      <c r="A35" s="1" t="s">
        <v>65</v>
      </c>
      <c r="B35" s="1" t="s">
        <v>95</v>
      </c>
      <c r="C35" s="1">
        <v>48990</v>
      </c>
      <c r="D35" s="1">
        <v>2023</v>
      </c>
      <c r="E35" s="1">
        <v>320</v>
      </c>
      <c r="F35" s="1">
        <v>225</v>
      </c>
      <c r="G35" s="1">
        <v>270</v>
      </c>
      <c r="H35" s="1">
        <v>470</v>
      </c>
      <c r="I35" s="1">
        <v>290</v>
      </c>
      <c r="J35" s="1">
        <v>365</v>
      </c>
      <c r="K35" s="1">
        <v>3.9</v>
      </c>
      <c r="L35" s="1">
        <v>180</v>
      </c>
      <c r="M35" s="1">
        <v>315</v>
      </c>
      <c r="N35" s="1">
        <v>543</v>
      </c>
      <c r="O35" s="1" t="s">
        <v>8</v>
      </c>
      <c r="P35" s="1">
        <v>66</v>
      </c>
      <c r="Q35" s="1">
        <v>62</v>
      </c>
      <c r="R35" s="1" t="s">
        <v>14</v>
      </c>
      <c r="S35" s="1">
        <v>400</v>
      </c>
      <c r="T35" s="1">
        <v>320</v>
      </c>
      <c r="U35" s="1">
        <v>194</v>
      </c>
      <c r="V35" s="1">
        <v>400</v>
      </c>
      <c r="W35" s="1">
        <v>179</v>
      </c>
      <c r="X35" s="1">
        <v>155</v>
      </c>
      <c r="Y35" s="1">
        <v>194</v>
      </c>
      <c r="AF35" s="1">
        <v>194</v>
      </c>
      <c r="AG35" s="1">
        <v>276</v>
      </c>
      <c r="AH35" s="1">
        <v>230</v>
      </c>
      <c r="AI35" s="1">
        <v>132</v>
      </c>
      <c r="AJ35" s="1">
        <v>214</v>
      </c>
      <c r="AK35" s="1">
        <v>170</v>
      </c>
      <c r="AL35" s="1">
        <v>2000</v>
      </c>
      <c r="AM35" s="1">
        <v>2325</v>
      </c>
      <c r="AN35" s="1">
        <v>5</v>
      </c>
      <c r="AO35" s="1" t="s">
        <v>34</v>
      </c>
      <c r="AP35" s="1" t="s">
        <v>69</v>
      </c>
    </row>
    <row r="36" spans="1:42" x14ac:dyDescent="0.25">
      <c r="A36" s="1" t="s">
        <v>96</v>
      </c>
      <c r="B36" s="1" t="s">
        <v>97</v>
      </c>
      <c r="C36" s="1">
        <v>39900</v>
      </c>
      <c r="D36" s="1">
        <v>2020</v>
      </c>
      <c r="E36" s="1">
        <v>165</v>
      </c>
      <c r="F36" s="1">
        <v>120</v>
      </c>
      <c r="G36" s="1">
        <v>140</v>
      </c>
      <c r="H36" s="1">
        <v>255</v>
      </c>
      <c r="I36" s="1">
        <v>155</v>
      </c>
      <c r="J36" s="1">
        <v>195</v>
      </c>
      <c r="K36" s="1">
        <v>8.3000000000000007</v>
      </c>
      <c r="L36" s="1">
        <v>145</v>
      </c>
      <c r="M36" s="1">
        <v>113</v>
      </c>
      <c r="N36" s="1">
        <v>315</v>
      </c>
      <c r="O36" s="1" t="s">
        <v>37</v>
      </c>
      <c r="P36" s="1">
        <v>35.5</v>
      </c>
      <c r="Q36" s="1">
        <v>28.5</v>
      </c>
      <c r="R36" s="1" t="s">
        <v>14</v>
      </c>
      <c r="S36" s="1">
        <v>400</v>
      </c>
      <c r="T36" s="1">
        <v>355</v>
      </c>
      <c r="U36" s="1">
        <v>170</v>
      </c>
      <c r="V36" s="1">
        <v>168</v>
      </c>
      <c r="W36" s="1">
        <v>222</v>
      </c>
      <c r="X36" s="1">
        <v>172</v>
      </c>
      <c r="Y36" s="1">
        <v>128</v>
      </c>
      <c r="AF36" s="1">
        <v>173</v>
      </c>
      <c r="AG36" s="1">
        <v>238</v>
      </c>
      <c r="AH36" s="1">
        <v>204</v>
      </c>
      <c r="AI36" s="1">
        <v>112</v>
      </c>
      <c r="AJ36" s="1">
        <v>184</v>
      </c>
      <c r="AK36" s="1">
        <v>146</v>
      </c>
      <c r="AL36" s="1">
        <v>1565</v>
      </c>
      <c r="AM36" s="1">
        <v>1870</v>
      </c>
      <c r="AN36" s="1">
        <v>4</v>
      </c>
      <c r="AO36" s="1" t="s">
        <v>53</v>
      </c>
      <c r="AP36" s="1" t="s">
        <v>74</v>
      </c>
    </row>
    <row r="37" spans="1:42" x14ac:dyDescent="0.25">
      <c r="A37" s="1" t="s">
        <v>67</v>
      </c>
      <c r="B37" s="1" t="s">
        <v>98</v>
      </c>
      <c r="C37" s="1">
        <v>40000</v>
      </c>
      <c r="D37" s="1">
        <v>2023</v>
      </c>
      <c r="E37" s="1">
        <v>295</v>
      </c>
      <c r="F37" s="1">
        <v>210</v>
      </c>
      <c r="G37" s="1">
        <v>250</v>
      </c>
      <c r="H37" s="1">
        <v>450</v>
      </c>
      <c r="I37" s="1">
        <v>275</v>
      </c>
      <c r="J37" s="1">
        <v>350</v>
      </c>
      <c r="K37" s="1">
        <v>10</v>
      </c>
      <c r="L37" s="1">
        <v>155</v>
      </c>
      <c r="M37" s="1">
        <v>115</v>
      </c>
      <c r="N37" s="1">
        <v>255</v>
      </c>
      <c r="O37" s="1" t="s">
        <v>47</v>
      </c>
      <c r="P37" s="1">
        <v>51</v>
      </c>
      <c r="Q37" s="1">
        <v>48.4</v>
      </c>
      <c r="R37" s="1" t="s">
        <v>14</v>
      </c>
      <c r="S37" s="1">
        <v>400</v>
      </c>
      <c r="T37" s="1" t="s">
        <v>57</v>
      </c>
      <c r="U37" s="1">
        <v>300</v>
      </c>
      <c r="V37" s="1">
        <v>161</v>
      </c>
      <c r="W37" s="1">
        <v>342</v>
      </c>
      <c r="X37" s="1">
        <v>151</v>
      </c>
      <c r="Y37" s="1">
        <v>142</v>
      </c>
      <c r="AF37" s="1">
        <v>164</v>
      </c>
      <c r="AG37" s="1">
        <v>230</v>
      </c>
      <c r="AH37" s="1">
        <v>194</v>
      </c>
      <c r="AI37" s="1">
        <v>108</v>
      </c>
      <c r="AJ37" s="1">
        <v>176</v>
      </c>
      <c r="AK37" s="1">
        <v>138</v>
      </c>
      <c r="AN37" s="1">
        <v>5</v>
      </c>
      <c r="AO37" s="1" t="s">
        <v>34</v>
      </c>
      <c r="AP37" s="1" t="s">
        <v>69</v>
      </c>
    </row>
    <row r="38" spans="1:42" x14ac:dyDescent="0.25">
      <c r="A38" s="1" t="s">
        <v>99</v>
      </c>
      <c r="B38" s="1" t="s">
        <v>100</v>
      </c>
      <c r="C38" s="1">
        <v>29900</v>
      </c>
      <c r="D38" s="1">
        <v>2021</v>
      </c>
      <c r="E38" s="1">
        <v>225</v>
      </c>
      <c r="F38" s="1">
        <v>160</v>
      </c>
      <c r="G38" s="1">
        <v>190</v>
      </c>
      <c r="H38" s="1">
        <v>340</v>
      </c>
      <c r="I38" s="1">
        <v>205</v>
      </c>
      <c r="J38" s="1">
        <v>260</v>
      </c>
      <c r="K38" s="1">
        <v>12</v>
      </c>
      <c r="L38" s="1">
        <v>132</v>
      </c>
      <c r="M38" s="1">
        <v>85</v>
      </c>
      <c r="N38" s="1">
        <v>270</v>
      </c>
      <c r="O38" s="1" t="s">
        <v>47</v>
      </c>
      <c r="P38" s="1">
        <v>43.5</v>
      </c>
      <c r="Q38" s="1">
        <v>39</v>
      </c>
      <c r="R38" s="1" t="s">
        <v>14</v>
      </c>
      <c r="S38" s="1">
        <v>400</v>
      </c>
      <c r="T38" s="1">
        <v>365</v>
      </c>
      <c r="U38" s="1">
        <v>225</v>
      </c>
      <c r="V38" s="1">
        <v>173</v>
      </c>
      <c r="W38" s="4">
        <f>AVERAGE(Z38,AC38)</f>
        <v>270</v>
      </c>
      <c r="X38" s="4"/>
      <c r="Y38" s="4">
        <f>AVERAGE(AB38,AE38)</f>
        <v>146.5</v>
      </c>
      <c r="Z38" s="1">
        <v>300</v>
      </c>
      <c r="AA38" s="1" t="s">
        <v>57</v>
      </c>
      <c r="AB38" s="1">
        <v>130</v>
      </c>
      <c r="AC38" s="1">
        <v>240</v>
      </c>
      <c r="AD38" s="1" t="s">
        <v>57</v>
      </c>
      <c r="AE38" s="1">
        <v>163</v>
      </c>
      <c r="AF38" s="1">
        <v>173</v>
      </c>
      <c r="AG38" s="1">
        <v>244</v>
      </c>
      <c r="AH38" s="1">
        <v>205</v>
      </c>
      <c r="AI38" s="1">
        <v>115</v>
      </c>
      <c r="AJ38" s="1">
        <v>190</v>
      </c>
      <c r="AK38" s="1">
        <v>150</v>
      </c>
      <c r="AL38" s="1">
        <v>1535</v>
      </c>
      <c r="AM38" s="1">
        <v>1870</v>
      </c>
      <c r="AN38" s="1">
        <v>5</v>
      </c>
      <c r="AO38" s="1" t="s">
        <v>34</v>
      </c>
      <c r="AP38" s="1" t="s">
        <v>69</v>
      </c>
    </row>
    <row r="39" spans="1:42" x14ac:dyDescent="0.25">
      <c r="A39" s="1" t="s">
        <v>72</v>
      </c>
      <c r="B39" s="1" t="s">
        <v>101</v>
      </c>
      <c r="C39" s="1">
        <v>30990</v>
      </c>
      <c r="D39" s="1">
        <v>2020</v>
      </c>
      <c r="E39" s="1">
        <v>135</v>
      </c>
      <c r="F39" s="1">
        <v>95</v>
      </c>
      <c r="G39" s="1">
        <v>115</v>
      </c>
      <c r="H39" s="1">
        <v>210</v>
      </c>
      <c r="I39" s="1">
        <v>125</v>
      </c>
      <c r="J39" s="1">
        <v>160</v>
      </c>
      <c r="K39" s="1">
        <v>9</v>
      </c>
      <c r="L39" s="1">
        <v>135</v>
      </c>
      <c r="M39" s="1">
        <v>70</v>
      </c>
      <c r="N39" s="1">
        <v>220</v>
      </c>
      <c r="O39" s="1" t="s">
        <v>47</v>
      </c>
      <c r="P39" s="1">
        <v>23.8</v>
      </c>
      <c r="Q39" s="1">
        <v>21.3</v>
      </c>
      <c r="R39" s="1" t="s">
        <v>14</v>
      </c>
      <c r="S39" s="1">
        <v>400</v>
      </c>
      <c r="T39" s="1">
        <v>400</v>
      </c>
      <c r="U39" s="1">
        <v>135</v>
      </c>
      <c r="V39" s="1">
        <v>158</v>
      </c>
      <c r="W39" s="1">
        <v>190</v>
      </c>
      <c r="X39" s="1">
        <v>130</v>
      </c>
      <c r="Y39" s="1">
        <v>112</v>
      </c>
      <c r="AF39" s="1">
        <v>158</v>
      </c>
      <c r="AG39" s="1">
        <v>224</v>
      </c>
      <c r="AH39" s="1">
        <v>185</v>
      </c>
      <c r="AI39" s="1">
        <v>101</v>
      </c>
      <c r="AJ39" s="1">
        <v>170</v>
      </c>
      <c r="AK39" s="1">
        <v>133</v>
      </c>
      <c r="AL39" s="1">
        <v>1255</v>
      </c>
      <c r="AM39" s="1">
        <v>1580</v>
      </c>
      <c r="AN39" s="1">
        <v>4</v>
      </c>
      <c r="AO39" s="1" t="s">
        <v>53</v>
      </c>
      <c r="AP39" s="1" t="s">
        <v>74</v>
      </c>
    </row>
    <row r="40" spans="1:42" x14ac:dyDescent="0.25">
      <c r="A40" s="1" t="s">
        <v>102</v>
      </c>
      <c r="B40" s="1" t="s">
        <v>103</v>
      </c>
      <c r="C40" s="1">
        <v>40540</v>
      </c>
      <c r="D40" s="1">
        <v>2022</v>
      </c>
      <c r="E40" s="1">
        <v>300</v>
      </c>
      <c r="F40" s="1">
        <v>210</v>
      </c>
      <c r="G40" s="1">
        <v>255</v>
      </c>
      <c r="H40" s="1">
        <v>450</v>
      </c>
      <c r="I40" s="1">
        <v>275</v>
      </c>
      <c r="J40" s="1">
        <v>345</v>
      </c>
      <c r="K40" s="1">
        <v>9</v>
      </c>
      <c r="L40" s="1">
        <v>150</v>
      </c>
      <c r="M40" s="1">
        <v>115</v>
      </c>
      <c r="N40" s="1">
        <v>260</v>
      </c>
      <c r="O40" s="1" t="s">
        <v>47</v>
      </c>
      <c r="P40" s="1">
        <v>54</v>
      </c>
      <c r="Q40" s="1">
        <v>50.8</v>
      </c>
      <c r="R40" s="1" t="s">
        <v>14</v>
      </c>
      <c r="S40" s="1">
        <v>400</v>
      </c>
      <c r="T40" s="1">
        <v>377</v>
      </c>
      <c r="U40" s="1">
        <v>300</v>
      </c>
      <c r="V40" s="1">
        <v>169</v>
      </c>
      <c r="W40" s="4">
        <f t="shared" ref="W40:Y41" si="6">AVERAGE(Z40,AC40)</f>
        <v>399</v>
      </c>
      <c r="X40" s="4">
        <f t="shared" si="6"/>
        <v>155</v>
      </c>
      <c r="Y40" s="4">
        <f t="shared" si="6"/>
        <v>127</v>
      </c>
      <c r="Z40" s="1">
        <v>402</v>
      </c>
      <c r="AA40" s="1">
        <v>154</v>
      </c>
      <c r="AB40" s="1">
        <v>126</v>
      </c>
      <c r="AC40" s="1">
        <v>396</v>
      </c>
      <c r="AD40" s="1">
        <v>156</v>
      </c>
      <c r="AE40" s="1">
        <v>128</v>
      </c>
      <c r="AF40" s="1">
        <v>169</v>
      </c>
      <c r="AG40" s="1">
        <v>242</v>
      </c>
      <c r="AH40" s="1">
        <v>199</v>
      </c>
      <c r="AI40" s="1">
        <v>113</v>
      </c>
      <c r="AJ40" s="1">
        <v>185</v>
      </c>
      <c r="AK40" s="1">
        <v>147</v>
      </c>
      <c r="AL40" s="1">
        <v>1625</v>
      </c>
      <c r="AM40" s="1">
        <v>208</v>
      </c>
      <c r="AN40" s="1">
        <v>5</v>
      </c>
      <c r="AO40" s="1" t="s">
        <v>34</v>
      </c>
      <c r="AP40" s="1" t="s">
        <v>69</v>
      </c>
    </row>
    <row r="41" spans="1:42" x14ac:dyDescent="0.25">
      <c r="A41" s="1" t="s">
        <v>72</v>
      </c>
      <c r="B41" s="1" t="s">
        <v>104</v>
      </c>
      <c r="C41" s="1">
        <v>36990</v>
      </c>
      <c r="D41" s="1">
        <v>2020</v>
      </c>
      <c r="E41" s="1">
        <v>230</v>
      </c>
      <c r="F41" s="1">
        <v>165</v>
      </c>
      <c r="G41" s="1">
        <v>195</v>
      </c>
      <c r="H41" s="1">
        <v>350</v>
      </c>
      <c r="I41" s="1">
        <v>210</v>
      </c>
      <c r="J41" s="1">
        <v>270</v>
      </c>
      <c r="K41" s="1">
        <v>9</v>
      </c>
      <c r="L41" s="1">
        <v>150</v>
      </c>
      <c r="M41" s="1">
        <v>87</v>
      </c>
      <c r="N41" s="1">
        <v>220</v>
      </c>
      <c r="O41" s="1" t="s">
        <v>47</v>
      </c>
      <c r="P41" s="1">
        <v>42</v>
      </c>
      <c r="Q41" s="1">
        <v>37.299999999999997</v>
      </c>
      <c r="R41" s="1" t="s">
        <v>14</v>
      </c>
      <c r="S41" s="1">
        <v>400</v>
      </c>
      <c r="T41" s="1">
        <v>355</v>
      </c>
      <c r="U41" s="1">
        <v>235</v>
      </c>
      <c r="V41" s="1">
        <v>159</v>
      </c>
      <c r="W41" s="4">
        <f t="shared" si="6"/>
        <v>309.5</v>
      </c>
      <c r="X41" s="4">
        <f t="shared" si="6"/>
        <v>145</v>
      </c>
      <c r="Y41" s="4">
        <f t="shared" si="6"/>
        <v>120.5</v>
      </c>
      <c r="Z41" s="1">
        <v>314</v>
      </c>
      <c r="AA41" s="1">
        <v>143</v>
      </c>
      <c r="AB41" s="1">
        <v>119</v>
      </c>
      <c r="AC41" s="1">
        <v>305</v>
      </c>
      <c r="AD41" s="1">
        <v>147</v>
      </c>
      <c r="AE41" s="1">
        <v>122</v>
      </c>
      <c r="AF41" s="1">
        <v>162</v>
      </c>
      <c r="AG41" s="1">
        <v>226</v>
      </c>
      <c r="AH41" s="1">
        <v>191</v>
      </c>
      <c r="AI41" s="1">
        <v>107</v>
      </c>
      <c r="AJ41" s="1">
        <v>178</v>
      </c>
      <c r="AK41" s="1">
        <v>138</v>
      </c>
      <c r="AL41" s="1">
        <v>1400</v>
      </c>
      <c r="AM41" s="1">
        <v>1725</v>
      </c>
      <c r="AN41" s="1">
        <v>4</v>
      </c>
      <c r="AO41" s="1" t="s">
        <v>53</v>
      </c>
      <c r="AP41" s="1" t="s">
        <v>74</v>
      </c>
    </row>
    <row r="42" spans="1:42" x14ac:dyDescent="0.25">
      <c r="A42" s="1" t="s">
        <v>105</v>
      </c>
      <c r="B42" s="1" t="s">
        <v>106</v>
      </c>
      <c r="C42" s="1">
        <v>46950</v>
      </c>
      <c r="D42" s="1">
        <v>2022</v>
      </c>
      <c r="E42" s="1">
        <v>365</v>
      </c>
      <c r="F42" s="1">
        <v>260</v>
      </c>
      <c r="G42" s="1">
        <v>310</v>
      </c>
      <c r="H42" s="1">
        <v>550</v>
      </c>
      <c r="I42" s="1">
        <v>335</v>
      </c>
      <c r="J42" s="1">
        <v>420</v>
      </c>
      <c r="K42" s="1">
        <v>7.9</v>
      </c>
      <c r="L42" s="1">
        <v>167</v>
      </c>
      <c r="M42" s="1">
        <v>150</v>
      </c>
      <c r="N42" s="1">
        <v>395</v>
      </c>
      <c r="O42" s="1" t="s">
        <v>47</v>
      </c>
      <c r="P42" s="1">
        <v>67.5</v>
      </c>
      <c r="Q42" s="1">
        <v>64</v>
      </c>
      <c r="R42" s="1" t="s">
        <v>14</v>
      </c>
      <c r="S42" s="1">
        <v>400</v>
      </c>
      <c r="T42" s="1">
        <v>356</v>
      </c>
      <c r="U42" s="1">
        <v>370</v>
      </c>
      <c r="V42" s="1">
        <v>173</v>
      </c>
      <c r="W42" s="1">
        <v>452</v>
      </c>
      <c r="X42" s="1">
        <v>157</v>
      </c>
      <c r="Y42" s="1">
        <v>142</v>
      </c>
      <c r="AF42" s="1">
        <v>175</v>
      </c>
      <c r="AG42" s="1">
        <v>246</v>
      </c>
      <c r="AH42" s="1">
        <v>206</v>
      </c>
      <c r="AI42" s="1">
        <v>116</v>
      </c>
      <c r="AJ42" s="1">
        <v>191</v>
      </c>
      <c r="AK42" s="1">
        <v>152</v>
      </c>
      <c r="AL42" s="1">
        <v>1757</v>
      </c>
      <c r="AM42" s="1">
        <v>2180</v>
      </c>
      <c r="AN42" s="1">
        <v>5</v>
      </c>
      <c r="AO42" s="1" t="s">
        <v>34</v>
      </c>
      <c r="AP42" s="1" t="s">
        <v>69</v>
      </c>
    </row>
    <row r="43" spans="1:42" x14ac:dyDescent="0.25">
      <c r="A43" s="1" t="s">
        <v>72</v>
      </c>
      <c r="B43" s="1" t="s">
        <v>107</v>
      </c>
      <c r="C43" s="1">
        <v>32290</v>
      </c>
      <c r="D43" s="1">
        <v>2022</v>
      </c>
      <c r="E43" s="1">
        <v>135</v>
      </c>
      <c r="F43" s="1">
        <v>95</v>
      </c>
      <c r="G43" s="1">
        <v>115</v>
      </c>
      <c r="H43" s="1">
        <v>205</v>
      </c>
      <c r="I43" s="1">
        <v>125</v>
      </c>
      <c r="J43" s="1">
        <v>155</v>
      </c>
      <c r="K43" s="1">
        <v>9</v>
      </c>
      <c r="L43" s="1">
        <v>135</v>
      </c>
      <c r="M43" s="1">
        <v>70</v>
      </c>
      <c r="N43" s="1">
        <v>220</v>
      </c>
      <c r="O43" s="1" t="s">
        <v>47</v>
      </c>
      <c r="P43" s="1">
        <v>23.8</v>
      </c>
      <c r="Q43" s="1">
        <v>21.3</v>
      </c>
      <c r="R43" s="1" t="s">
        <v>14</v>
      </c>
      <c r="S43" s="1">
        <v>400</v>
      </c>
      <c r="T43" s="1">
        <v>400</v>
      </c>
      <c r="U43" s="1">
        <v>135</v>
      </c>
      <c r="V43" s="1">
        <v>158</v>
      </c>
      <c r="W43" s="1">
        <v>190</v>
      </c>
      <c r="X43" s="1">
        <v>130</v>
      </c>
      <c r="Y43" s="1">
        <v>112</v>
      </c>
      <c r="AF43" s="1">
        <v>158</v>
      </c>
      <c r="AG43" s="1">
        <v>224</v>
      </c>
      <c r="AH43" s="1">
        <v>185</v>
      </c>
      <c r="AI43" s="1">
        <v>104</v>
      </c>
      <c r="AJ43" s="1">
        <v>170</v>
      </c>
      <c r="AK43" s="1">
        <v>137</v>
      </c>
      <c r="AN43" s="1">
        <v>4</v>
      </c>
      <c r="AO43" s="1" t="s">
        <v>53</v>
      </c>
      <c r="AP43" s="1" t="s">
        <v>74</v>
      </c>
    </row>
    <row r="44" spans="1:42" x14ac:dyDescent="0.25">
      <c r="A44" s="1" t="s">
        <v>81</v>
      </c>
      <c r="B44" s="1" t="s">
        <v>108</v>
      </c>
      <c r="C44" s="1">
        <v>60000</v>
      </c>
      <c r="D44" s="1">
        <v>2023</v>
      </c>
      <c r="E44" s="1">
        <v>170</v>
      </c>
      <c r="F44" s="1">
        <v>120</v>
      </c>
      <c r="G44" s="1">
        <v>140</v>
      </c>
      <c r="H44" s="1">
        <v>255</v>
      </c>
      <c r="I44" s="1">
        <v>150</v>
      </c>
      <c r="J44" s="1">
        <v>195</v>
      </c>
      <c r="K44" s="1">
        <v>8.1999999999999993</v>
      </c>
      <c r="L44" s="1">
        <v>150</v>
      </c>
      <c r="M44" s="1">
        <v>135</v>
      </c>
      <c r="N44" s="1">
        <v>270</v>
      </c>
      <c r="O44" s="1" t="s">
        <v>47</v>
      </c>
      <c r="P44" s="1">
        <v>32.6</v>
      </c>
      <c r="Q44" s="1">
        <v>28.9</v>
      </c>
      <c r="R44" s="1" t="s">
        <v>14</v>
      </c>
      <c r="S44" s="1">
        <v>400</v>
      </c>
      <c r="T44" s="1" t="s">
        <v>57</v>
      </c>
      <c r="U44" s="1">
        <v>170</v>
      </c>
      <c r="V44" s="1">
        <v>170</v>
      </c>
      <c r="W44" s="1">
        <v>201</v>
      </c>
      <c r="X44" s="1">
        <v>172</v>
      </c>
      <c r="Y44" s="1">
        <v>144</v>
      </c>
      <c r="AF44" s="1">
        <v>170</v>
      </c>
      <c r="AG44" s="1">
        <v>241</v>
      </c>
      <c r="AH44" s="1">
        <v>206</v>
      </c>
      <c r="AI44" s="1">
        <v>113</v>
      </c>
      <c r="AJ44" s="1">
        <v>193</v>
      </c>
      <c r="AK44" s="1">
        <v>148</v>
      </c>
      <c r="AN44" s="1">
        <v>4</v>
      </c>
      <c r="AO44" s="1" t="s">
        <v>109</v>
      </c>
      <c r="AP44" s="1" t="s">
        <v>74</v>
      </c>
    </row>
    <row r="45" spans="1:42" x14ac:dyDescent="0.25">
      <c r="A45" s="1" t="s">
        <v>72</v>
      </c>
      <c r="B45" s="1" t="s">
        <v>110</v>
      </c>
      <c r="C45" s="1">
        <v>37990</v>
      </c>
      <c r="D45" s="1">
        <v>2020</v>
      </c>
      <c r="E45" s="1">
        <v>225</v>
      </c>
      <c r="F45" s="1">
        <v>160</v>
      </c>
      <c r="G45" s="1">
        <v>190</v>
      </c>
      <c r="H45" s="1">
        <v>345</v>
      </c>
      <c r="I45" s="1">
        <v>205</v>
      </c>
      <c r="J45" s="1">
        <v>265</v>
      </c>
      <c r="K45" s="1">
        <v>9</v>
      </c>
      <c r="L45" s="1">
        <v>150</v>
      </c>
      <c r="M45" s="1">
        <v>87</v>
      </c>
      <c r="N45" s="1">
        <v>220</v>
      </c>
      <c r="O45" s="1" t="s">
        <v>47</v>
      </c>
      <c r="P45" s="1">
        <v>42</v>
      </c>
      <c r="Q45" s="1">
        <v>37.299999999999997</v>
      </c>
      <c r="R45" s="1" t="s">
        <v>14</v>
      </c>
      <c r="S45" s="1">
        <v>400</v>
      </c>
      <c r="T45" s="1">
        <v>355</v>
      </c>
      <c r="U45" s="1">
        <v>230</v>
      </c>
      <c r="V45" s="1">
        <v>162</v>
      </c>
      <c r="W45" s="1">
        <v>310</v>
      </c>
      <c r="X45" s="1">
        <v>144</v>
      </c>
      <c r="Y45" s="1">
        <v>120</v>
      </c>
      <c r="AF45" s="1">
        <v>166</v>
      </c>
      <c r="AG45" s="1">
        <v>233</v>
      </c>
      <c r="AH45" s="1">
        <v>196</v>
      </c>
      <c r="AI45" s="1">
        <v>108</v>
      </c>
      <c r="AJ45" s="1">
        <v>182</v>
      </c>
      <c r="AK45" s="1">
        <v>141</v>
      </c>
      <c r="AL45" s="1">
        <v>1405</v>
      </c>
      <c r="AM45" s="1">
        <v>1730</v>
      </c>
      <c r="AN45" s="1">
        <v>4</v>
      </c>
      <c r="AO45" s="1" t="s">
        <v>109</v>
      </c>
      <c r="AP45" s="1" t="s">
        <v>74</v>
      </c>
    </row>
    <row r="46" spans="1:42" x14ac:dyDescent="0.25">
      <c r="A46" s="1" t="s">
        <v>105</v>
      </c>
      <c r="B46" s="1" t="s">
        <v>111</v>
      </c>
      <c r="C46" s="1">
        <v>40290</v>
      </c>
      <c r="D46" s="1">
        <v>2022</v>
      </c>
      <c r="E46" s="1">
        <v>230</v>
      </c>
      <c r="F46" s="1">
        <v>160</v>
      </c>
      <c r="G46" s="1">
        <v>195</v>
      </c>
      <c r="H46" s="1">
        <v>350</v>
      </c>
      <c r="I46" s="1">
        <v>210</v>
      </c>
      <c r="J46" s="1">
        <v>265</v>
      </c>
      <c r="K46" s="1">
        <v>9.9</v>
      </c>
      <c r="L46" s="1">
        <v>157</v>
      </c>
      <c r="M46" s="1">
        <v>100</v>
      </c>
      <c r="N46" s="1">
        <v>395</v>
      </c>
      <c r="O46" s="1" t="s">
        <v>47</v>
      </c>
      <c r="P46" s="1">
        <v>42</v>
      </c>
      <c r="Q46" s="1">
        <v>39.200000000000003</v>
      </c>
      <c r="R46" s="1" t="s">
        <v>14</v>
      </c>
      <c r="S46" s="1">
        <v>400</v>
      </c>
      <c r="T46" s="1">
        <v>327</v>
      </c>
      <c r="U46" s="1">
        <v>230</v>
      </c>
      <c r="V46" s="1">
        <v>170</v>
      </c>
      <c r="W46" s="1">
        <v>276</v>
      </c>
      <c r="X46" s="1">
        <v>156</v>
      </c>
      <c r="Y46" s="1">
        <v>142</v>
      </c>
      <c r="AF46" s="1">
        <v>170</v>
      </c>
      <c r="AG46" s="1">
        <v>245</v>
      </c>
      <c r="AH46" s="1">
        <v>201</v>
      </c>
      <c r="AI46" s="1">
        <v>112</v>
      </c>
      <c r="AJ46" s="1">
        <v>187</v>
      </c>
      <c r="AK46" s="1">
        <v>145</v>
      </c>
      <c r="AL46" s="1">
        <v>1610</v>
      </c>
      <c r="AM46" s="1">
        <v>2025</v>
      </c>
      <c r="AN46" s="1">
        <v>5</v>
      </c>
      <c r="AO46" s="1" t="s">
        <v>34</v>
      </c>
      <c r="AP46" s="1" t="s">
        <v>69</v>
      </c>
    </row>
    <row r="47" spans="1:42" x14ac:dyDescent="0.25">
      <c r="A47" s="1" t="s">
        <v>72</v>
      </c>
      <c r="B47" s="1" t="s">
        <v>112</v>
      </c>
      <c r="C47" s="1">
        <v>35490</v>
      </c>
      <c r="D47" s="1">
        <v>2022</v>
      </c>
      <c r="E47" s="1">
        <v>130</v>
      </c>
      <c r="F47" s="1">
        <v>95</v>
      </c>
      <c r="G47" s="1">
        <v>110</v>
      </c>
      <c r="H47" s="1">
        <v>205</v>
      </c>
      <c r="I47" s="1">
        <v>120</v>
      </c>
      <c r="J47" s="1">
        <v>155</v>
      </c>
      <c r="K47" s="1">
        <v>9</v>
      </c>
      <c r="L47" s="1">
        <v>135</v>
      </c>
      <c r="M47" s="1">
        <v>70</v>
      </c>
      <c r="N47" s="1">
        <v>220</v>
      </c>
      <c r="O47" s="1" t="s">
        <v>47</v>
      </c>
      <c r="P47" s="1">
        <v>23.8</v>
      </c>
      <c r="Q47" s="1">
        <v>21.3</v>
      </c>
      <c r="R47" s="1" t="s">
        <v>14</v>
      </c>
      <c r="S47" s="1">
        <v>400</v>
      </c>
      <c r="T47" s="1">
        <v>400</v>
      </c>
      <c r="U47" s="1">
        <v>135</v>
      </c>
      <c r="V47" s="1">
        <v>158</v>
      </c>
      <c r="W47" s="1">
        <v>190</v>
      </c>
      <c r="X47" s="1">
        <v>130</v>
      </c>
      <c r="Y47" s="1">
        <v>112</v>
      </c>
      <c r="AF47" s="1">
        <v>164</v>
      </c>
      <c r="AG47" s="1">
        <v>224</v>
      </c>
      <c r="AH47" s="1">
        <v>194</v>
      </c>
      <c r="AI47" s="1">
        <v>104</v>
      </c>
      <c r="AJ47" s="1">
        <v>178</v>
      </c>
      <c r="AK47" s="1">
        <v>137</v>
      </c>
      <c r="AL47" s="1">
        <v>1281</v>
      </c>
      <c r="AM47" s="1">
        <v>1535</v>
      </c>
      <c r="AN47" s="1">
        <v>4</v>
      </c>
      <c r="AO47" s="1" t="s">
        <v>109</v>
      </c>
      <c r="AP47" s="1" t="s">
        <v>74</v>
      </c>
    </row>
    <row r="49" spans="2:42" x14ac:dyDescent="0.25">
      <c r="B49" s="1" t="s">
        <v>114</v>
      </c>
      <c r="C49" s="1">
        <f>MIN(C42:C47)</f>
        <v>32290</v>
      </c>
      <c r="E49" s="1">
        <f t="shared" ref="E49:N49" si="7">MIN(E42:E47)</f>
        <v>130</v>
      </c>
      <c r="F49" s="1">
        <f t="shared" si="7"/>
        <v>95</v>
      </c>
      <c r="G49" s="1">
        <f t="shared" si="7"/>
        <v>110</v>
      </c>
      <c r="H49" s="1">
        <f t="shared" si="7"/>
        <v>205</v>
      </c>
      <c r="I49" s="1">
        <f t="shared" si="7"/>
        <v>120</v>
      </c>
      <c r="J49" s="1">
        <f t="shared" si="7"/>
        <v>155</v>
      </c>
      <c r="K49" s="1">
        <f t="shared" si="7"/>
        <v>7.9</v>
      </c>
      <c r="L49" s="1">
        <f t="shared" si="7"/>
        <v>135</v>
      </c>
      <c r="M49" s="1">
        <f t="shared" si="7"/>
        <v>70</v>
      </c>
      <c r="N49" s="1">
        <f t="shared" si="7"/>
        <v>220</v>
      </c>
      <c r="P49" s="1">
        <f t="shared" ref="P49:Q49" si="8">MIN(P42:P47)</f>
        <v>23.8</v>
      </c>
      <c r="Q49" s="1">
        <f t="shared" si="8"/>
        <v>21.3</v>
      </c>
      <c r="U49" s="1">
        <f t="shared" ref="U49:AM49" si="9">MIN(U42:U47)</f>
        <v>135</v>
      </c>
      <c r="V49" s="1">
        <f t="shared" si="9"/>
        <v>158</v>
      </c>
      <c r="W49" s="1">
        <f t="shared" si="9"/>
        <v>190</v>
      </c>
      <c r="X49" s="1">
        <f t="shared" si="9"/>
        <v>130</v>
      </c>
      <c r="Y49" s="1">
        <f t="shared" si="9"/>
        <v>112</v>
      </c>
      <c r="Z49" s="1">
        <f t="shared" si="9"/>
        <v>0</v>
      </c>
      <c r="AA49" s="1">
        <f t="shared" si="9"/>
        <v>0</v>
      </c>
      <c r="AB49" s="1">
        <f t="shared" si="9"/>
        <v>0</v>
      </c>
      <c r="AC49" s="1">
        <f t="shared" si="9"/>
        <v>0</v>
      </c>
      <c r="AD49" s="1">
        <f t="shared" si="9"/>
        <v>0</v>
      </c>
      <c r="AE49" s="1">
        <f t="shared" si="9"/>
        <v>0</v>
      </c>
      <c r="AF49" s="1">
        <f t="shared" si="9"/>
        <v>158</v>
      </c>
      <c r="AG49" s="1">
        <f t="shared" si="9"/>
        <v>224</v>
      </c>
      <c r="AH49" s="1">
        <f t="shared" si="9"/>
        <v>185</v>
      </c>
      <c r="AI49" s="1">
        <f t="shared" si="9"/>
        <v>104</v>
      </c>
      <c r="AJ49" s="1">
        <f t="shared" si="9"/>
        <v>170</v>
      </c>
      <c r="AK49" s="1">
        <f t="shared" si="9"/>
        <v>137</v>
      </c>
      <c r="AL49" s="1">
        <f t="shared" si="9"/>
        <v>1281</v>
      </c>
      <c r="AM49" s="1">
        <f t="shared" si="9"/>
        <v>1535</v>
      </c>
    </row>
    <row r="50" spans="2:42" x14ac:dyDescent="0.25">
      <c r="B50" s="1" t="s">
        <v>115</v>
      </c>
      <c r="C50" s="1">
        <f>MAX(C42:C47)</f>
        <v>60000</v>
      </c>
      <c r="E50" s="1">
        <f t="shared" ref="E50:N50" si="10">MAX(E42:E47)</f>
        <v>365</v>
      </c>
      <c r="F50" s="1">
        <f t="shared" si="10"/>
        <v>260</v>
      </c>
      <c r="G50" s="1">
        <f t="shared" si="10"/>
        <v>310</v>
      </c>
      <c r="H50" s="1">
        <f t="shared" si="10"/>
        <v>550</v>
      </c>
      <c r="I50" s="1">
        <f t="shared" si="10"/>
        <v>335</v>
      </c>
      <c r="J50" s="1">
        <f t="shared" si="10"/>
        <v>420</v>
      </c>
      <c r="K50" s="1">
        <f t="shared" si="10"/>
        <v>9.9</v>
      </c>
      <c r="L50" s="1">
        <f t="shared" si="10"/>
        <v>167</v>
      </c>
      <c r="M50" s="1">
        <f t="shared" si="10"/>
        <v>150</v>
      </c>
      <c r="N50" s="1">
        <f t="shared" si="10"/>
        <v>395</v>
      </c>
      <c r="P50" s="1">
        <f t="shared" ref="P50:Q50" si="11">MAX(P42:P47)</f>
        <v>67.5</v>
      </c>
      <c r="Q50" s="1">
        <f t="shared" si="11"/>
        <v>64</v>
      </c>
      <c r="U50" s="1">
        <f t="shared" ref="U50:AM50" si="12">MAX(U42:U47)</f>
        <v>370</v>
      </c>
      <c r="V50" s="1">
        <f t="shared" si="12"/>
        <v>173</v>
      </c>
      <c r="W50" s="1">
        <f t="shared" si="12"/>
        <v>452</v>
      </c>
      <c r="X50" s="1">
        <f t="shared" si="12"/>
        <v>172</v>
      </c>
      <c r="Y50" s="1">
        <f t="shared" si="12"/>
        <v>144</v>
      </c>
      <c r="Z50" s="1">
        <f t="shared" si="12"/>
        <v>0</v>
      </c>
      <c r="AA50" s="1">
        <f t="shared" si="12"/>
        <v>0</v>
      </c>
      <c r="AB50" s="1">
        <f t="shared" si="12"/>
        <v>0</v>
      </c>
      <c r="AC50" s="1">
        <f t="shared" si="12"/>
        <v>0</v>
      </c>
      <c r="AD50" s="1">
        <f t="shared" si="12"/>
        <v>0</v>
      </c>
      <c r="AE50" s="1">
        <f t="shared" si="12"/>
        <v>0</v>
      </c>
      <c r="AF50" s="1">
        <f t="shared" si="12"/>
        <v>175</v>
      </c>
      <c r="AG50" s="1">
        <f t="shared" si="12"/>
        <v>246</v>
      </c>
      <c r="AH50" s="1">
        <f t="shared" si="12"/>
        <v>206</v>
      </c>
      <c r="AI50" s="1">
        <f t="shared" si="12"/>
        <v>116</v>
      </c>
      <c r="AJ50" s="1">
        <f t="shared" si="12"/>
        <v>193</v>
      </c>
      <c r="AK50" s="1">
        <f t="shared" si="12"/>
        <v>152</v>
      </c>
      <c r="AL50" s="1">
        <f t="shared" si="12"/>
        <v>1757</v>
      </c>
      <c r="AM50" s="1">
        <f t="shared" si="12"/>
        <v>2180</v>
      </c>
    </row>
    <row r="51" spans="2:42" x14ac:dyDescent="0.25">
      <c r="B51" s="1" t="s">
        <v>116</v>
      </c>
      <c r="C51" s="4">
        <f>AVERAGE(C42:C47)</f>
        <v>42168.333333333336</v>
      </c>
      <c r="D51" s="4"/>
      <c r="E51" s="4">
        <f t="shared" ref="E51:N51" si="13">AVERAGE(E42:E47)</f>
        <v>209.16666666666666</v>
      </c>
      <c r="F51" s="4">
        <f t="shared" si="13"/>
        <v>148.33333333333334</v>
      </c>
      <c r="G51" s="4">
        <f t="shared" si="13"/>
        <v>176.66666666666666</v>
      </c>
      <c r="H51" s="4">
        <f t="shared" si="13"/>
        <v>318.33333333333331</v>
      </c>
      <c r="I51" s="4">
        <f t="shared" si="13"/>
        <v>190.83333333333334</v>
      </c>
      <c r="J51" s="4">
        <f t="shared" si="13"/>
        <v>242.5</v>
      </c>
      <c r="K51" s="4">
        <f t="shared" si="13"/>
        <v>8.8333333333333321</v>
      </c>
      <c r="L51" s="4">
        <f t="shared" si="13"/>
        <v>149</v>
      </c>
      <c r="M51" s="4">
        <f t="shared" si="13"/>
        <v>102</v>
      </c>
      <c r="N51" s="4">
        <f t="shared" si="13"/>
        <v>286.66666666666669</v>
      </c>
      <c r="O51" s="4"/>
      <c r="P51" s="4">
        <f t="shared" ref="P51:Q51" si="14">AVERAGE(P42:P47)</f>
        <v>38.616666666666667</v>
      </c>
      <c r="Q51" s="4">
        <f t="shared" si="14"/>
        <v>35.333333333333336</v>
      </c>
      <c r="R51" s="4"/>
      <c r="S51" s="4"/>
      <c r="T51" s="4"/>
      <c r="U51" s="4">
        <f t="shared" ref="U51:AM51" si="15">AVERAGE(U42:U47)</f>
        <v>211.66666666666666</v>
      </c>
      <c r="V51" s="4">
        <f t="shared" si="15"/>
        <v>165.16666666666666</v>
      </c>
      <c r="W51" s="4">
        <f t="shared" si="15"/>
        <v>269.83333333333331</v>
      </c>
      <c r="X51" s="4">
        <f t="shared" si="15"/>
        <v>148.16666666666666</v>
      </c>
      <c r="Y51" s="4">
        <f t="shared" si="15"/>
        <v>128.66666666666666</v>
      </c>
      <c r="Z51" s="4" t="e">
        <f t="shared" si="15"/>
        <v>#DIV/0!</v>
      </c>
      <c r="AA51" s="4" t="e">
        <f t="shared" si="15"/>
        <v>#DIV/0!</v>
      </c>
      <c r="AB51" s="4" t="e">
        <f t="shared" si="15"/>
        <v>#DIV/0!</v>
      </c>
      <c r="AC51" s="4" t="e">
        <f t="shared" si="15"/>
        <v>#DIV/0!</v>
      </c>
      <c r="AD51" s="4" t="e">
        <f t="shared" si="15"/>
        <v>#DIV/0!</v>
      </c>
      <c r="AE51" s="4" t="e">
        <f t="shared" si="15"/>
        <v>#DIV/0!</v>
      </c>
      <c r="AF51" s="4">
        <f t="shared" si="15"/>
        <v>167.16666666666666</v>
      </c>
      <c r="AG51" s="4">
        <f t="shared" si="15"/>
        <v>235.5</v>
      </c>
      <c r="AH51" s="4">
        <f t="shared" si="15"/>
        <v>198</v>
      </c>
      <c r="AI51" s="4">
        <f t="shared" si="15"/>
        <v>109.5</v>
      </c>
      <c r="AJ51" s="4">
        <f t="shared" si="15"/>
        <v>183.5</v>
      </c>
      <c r="AK51" s="4">
        <f t="shared" si="15"/>
        <v>143.33333333333334</v>
      </c>
      <c r="AL51" s="4">
        <f t="shared" si="15"/>
        <v>1513.25</v>
      </c>
      <c r="AM51" s="4">
        <f t="shared" si="15"/>
        <v>1867.5</v>
      </c>
      <c r="AN51" s="4"/>
      <c r="AO51" s="4"/>
      <c r="AP5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Mihály Katona</dc:creator>
  <cp:lastModifiedBy>Mihaly Katona (PS-EM/ESY-BP)</cp:lastModifiedBy>
  <dcterms:created xsi:type="dcterms:W3CDTF">2015-06-05T18:17:20Z</dcterms:created>
  <dcterms:modified xsi:type="dcterms:W3CDTF">2023-05-12T12:30:03Z</dcterms:modified>
</cp:coreProperties>
</file>