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480" yWindow="1008" windowWidth="21600" windowHeight="11232" tabRatio="600" firstSheet="0" activeTab="1" autoFilterDateGrouping="1"/>
  </bookViews>
  <sheets>
    <sheet name="Notas Pedido" sheetId="1" state="visible" r:id="rId1"/>
    <sheet name="Consolidado Pedidos" sheetId="2" state="visible" r:id="rId2"/>
    <sheet name="Tarifas" sheetId="3" state="visible" r:id="rId3"/>
    <sheet name="Configuración" sheetId="4" state="visible" r:id="rId4"/>
  </sheets>
  <definedNames>
    <definedName name="_xlnm._FilterDatabase" localSheetId="0" hidden="1">'Notas Pedido'!$A$1:$H$1</definedName>
    <definedName name="_xlnm._FilterDatabase" localSheetId="1" hidden="1">'Consolidado Pedidos'!$A$1:$J$500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(&quot;$&quot;* #,##0.00_);_(&quot;$&quot;* \(#,##0.00\);_(&quot;$&quot;* &quot;-&quot;??_);_(@_)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1" fillId="0" borderId="0"/>
    <xf numFmtId="43" fontId="1" fillId="0" borderId="0"/>
    <xf numFmtId="44" fontId="1" fillId="0" borderId="0"/>
    <xf numFmtId="9" fontId="1" fillId="0" borderId="0"/>
  </cellStyleXfs>
  <cellXfs count="17"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2"/>
    <xf numFmtId="0" fontId="2" fillId="2" borderId="0" pivotButton="0" quotePrefix="0" xfId="0"/>
    <xf numFmtId="164" fontId="2" fillId="2" borderId="0" pivotButton="0" quotePrefix="0" xfId="0"/>
    <xf numFmtId="165" fontId="2" fillId="2" borderId="0" pivotButton="0" quotePrefix="0" xfId="0"/>
    <xf numFmtId="165" fontId="2" fillId="0" borderId="0" pivotButton="0" quotePrefix="0" xfId="0"/>
    <xf numFmtId="0" fontId="0" fillId="0" borderId="1" pivotButton="0" quotePrefix="0" xfId="0"/>
    <xf numFmtId="165" fontId="2" fillId="2" borderId="0" pivotButton="0" quotePrefix="0" xfId="2"/>
    <xf numFmtId="10" fontId="0" fillId="0" borderId="0" pivotButton="0" quotePrefix="0" xfId="3"/>
    <xf numFmtId="0" fontId="3" fillId="0" borderId="0" pivotButton="0" quotePrefix="0" xfId="0"/>
    <xf numFmtId="165" fontId="0" fillId="0" borderId="0" pivotButton="0" quotePrefix="0" xfId="2"/>
    <xf numFmtId="165" fontId="2" fillId="2" borderId="0" pivotButton="0" quotePrefix="0" xfId="2"/>
    <xf numFmtId="165" fontId="2" fillId="0" borderId="0" pivotButton="0" quotePrefix="0" xfId="0"/>
    <xf numFmtId="164" fontId="0" fillId="0" borderId="0" pivotButton="0" quotePrefix="0" xfId="1"/>
    <xf numFmtId="164" fontId="2" fillId="2" borderId="0" pivotButton="0" quotePrefix="0" xfId="0"/>
    <xf numFmtId="165" fontId="2" fillId="2" borderId="0" pivotButton="0" quotePrefix="0" xfId="0"/>
  </cellXfs>
  <cellStyles count="4">
    <cellStyle name="Normal" xfId="0" builtinId="0"/>
    <cellStyle name="Millares" xfId="1" builtinId="3"/>
    <cellStyle name="Moneda" xfId="2" builtinId="4"/>
    <cellStyle name="Porcentaje" xfId="3" builtinId="5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auto="1"/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0"/>
  <sheetViews>
    <sheetView zoomScale="70" zoomScaleNormal="70" workbookViewId="0">
      <selection activeCell="F1" sqref="F1"/>
    </sheetView>
  </sheetViews>
  <sheetFormatPr baseColWidth="10" defaultColWidth="43" defaultRowHeight="15"/>
  <cols>
    <col width="54.42578125" customWidth="1" min="1" max="1"/>
    <col width="17.28515625" customWidth="1" min="2" max="2"/>
    <col width="11.42578125" bestFit="1" customWidth="1" min="3" max="3"/>
    <col width="34.42578125" customWidth="1" min="4" max="4"/>
    <col width="17.85546875" bestFit="1" customWidth="1" style="11" min="5" max="5"/>
    <col width="22.7109375" bestFit="1" customWidth="1" style="11" min="6" max="6"/>
    <col width="36" customWidth="1" min="7" max="7"/>
    <col width="22.7109375" bestFit="1" customWidth="1" style="11" min="8" max="8"/>
    <col width="32.140625" bestFit="1" customWidth="1" min="9" max="9"/>
    <col width="38.5703125" bestFit="1" customWidth="1" min="10" max="10"/>
    <col width="36.85546875" bestFit="1" customWidth="1" min="11" max="11"/>
  </cols>
  <sheetData>
    <row r="1">
      <c r="A1" s="3" t="inlineStr">
        <is>
          <t>Archivo</t>
        </is>
      </c>
      <c r="B1" s="3" t="inlineStr">
        <is>
          <t>Nro_Solicitud</t>
        </is>
      </c>
      <c r="C1" s="3" t="inlineStr">
        <is>
          <t>Nro_OC</t>
        </is>
      </c>
      <c r="D1" s="3" t="inlineStr">
        <is>
          <t>Solicitante</t>
        </is>
      </c>
      <c r="E1" s="12" t="inlineStr">
        <is>
          <t>Importe_total</t>
        </is>
      </c>
      <c r="F1" s="12" t="inlineStr">
        <is>
          <t>Importe Tarifas</t>
        </is>
      </c>
      <c r="G1" s="3">
        <f>"Resultado validación ± "&amp;Configuración!B2*100&amp;"%"</f>
        <v/>
      </c>
      <c r="H1" s="12" t="inlineStr">
        <is>
          <t>Diferencia</t>
        </is>
      </c>
      <c r="I1" s="13" t="n"/>
      <c r="J1" s="13" t="n"/>
      <c r="K1" s="13" t="n"/>
    </row>
    <row r="2">
      <c r="F2" s="11">
        <f>SUMIF('Consolidado Pedidos'!B:J,'Notas Pedido'!B2,'Consolidado Pedidos'!J:J)</f>
        <v/>
      </c>
      <c r="G2">
        <f>IF(A2&lt;&gt;"",IF(AND(F2&gt;=(E2-Configuración!$B$2*E2), F2&lt;=(E2+Configuración!$B$2*E2)), "OK", "KO"),"")</f>
        <v/>
      </c>
      <c r="H2" s="11">
        <f>IF(A2&lt;&gt;"",F2-E2,"")</f>
        <v/>
      </c>
      <c r="I2" s="11" t="n"/>
      <c r="J2" s="11" t="n"/>
      <c r="K2" s="14" t="n"/>
    </row>
    <row r="3">
      <c r="F3" s="11">
        <f>SUMIF('Consolidado Pedidos'!B:J,'Notas Pedido'!B3,'Consolidado Pedidos'!J:J)</f>
        <v/>
      </c>
      <c r="G3">
        <f>IF(A3&lt;&gt;"",IF(AND(F3&gt;=(E3-Configuración!$B$2*E3), F3&lt;=(E3+Configuración!$B$2*E3)), "OK", "KO"),"")</f>
        <v/>
      </c>
      <c r="H3" s="11">
        <f>IF(A3&lt;&gt;"",F3-E3,"")</f>
        <v/>
      </c>
      <c r="I3" s="11" t="n"/>
      <c r="J3" s="11" t="n"/>
      <c r="K3" s="14" t="n"/>
    </row>
    <row r="4">
      <c r="F4" s="11">
        <f>SUMIF('Consolidado Pedidos'!B:J,'Notas Pedido'!B4,'Consolidado Pedidos'!J:J)</f>
        <v/>
      </c>
      <c r="G4">
        <f>IF(A4&lt;&gt;"",IF(AND(F4&gt;=(E4-Configuración!$B$2*E4), F4&lt;=(E4+Configuración!$B$2*E4)), "OK", "KO"),"")</f>
        <v/>
      </c>
      <c r="H4" s="11">
        <f>IF(A4&lt;&gt;"",F4-E4,"")</f>
        <v/>
      </c>
      <c r="I4" s="11" t="n"/>
      <c r="J4" s="11" t="n"/>
      <c r="K4" s="14" t="n"/>
    </row>
    <row r="5">
      <c r="F5" s="11">
        <f>SUMIF('Consolidado Pedidos'!B:J,'Notas Pedido'!B5,'Consolidado Pedidos'!J:J)</f>
        <v/>
      </c>
      <c r="G5">
        <f>IF(A5&lt;&gt;"",IF(AND(F5&gt;=(E5-Configuración!$B$2*E5), F5&lt;=(E5+Configuración!$B$2*E5)), "OK", "KO"),"")</f>
        <v/>
      </c>
      <c r="H5" s="11">
        <f>IF(A5&lt;&gt;"",F5-E5,"")</f>
        <v/>
      </c>
      <c r="I5" s="11" t="n"/>
      <c r="J5" s="11" t="n"/>
      <c r="K5" s="14" t="n"/>
    </row>
    <row r="6">
      <c r="F6" s="11">
        <f>SUMIF('Consolidado Pedidos'!B:J,'Notas Pedido'!B6,'Consolidado Pedidos'!J:J)</f>
        <v/>
      </c>
      <c r="G6">
        <f>IF(A6&lt;&gt;"",IF(AND(F6&gt;=(E6-Configuración!$B$2*E6), F6&lt;=(E6+Configuración!$B$2*E6)), "OK", "KO"),"")</f>
        <v/>
      </c>
      <c r="H6" s="11">
        <f>IF(A6&lt;&gt;"",F6-E6,"")</f>
        <v/>
      </c>
      <c r="I6" s="11" t="n"/>
      <c r="J6" s="11" t="n"/>
      <c r="K6" s="14" t="n"/>
    </row>
    <row r="7">
      <c r="F7" s="11">
        <f>SUMIF('Consolidado Pedidos'!B:J,'Notas Pedido'!B7,'Consolidado Pedidos'!J:J)</f>
        <v/>
      </c>
      <c r="G7">
        <f>IF(A7&lt;&gt;"",IF(AND(F7&gt;=(E7-Configuración!$B$2*E7), F7&lt;=(E7+Configuración!$B$2*E7)), "OK", "KO"),"")</f>
        <v/>
      </c>
      <c r="H7" s="11">
        <f>IF(A7&lt;&gt;"",F7-E7,"")</f>
        <v/>
      </c>
      <c r="I7" s="11" t="n"/>
      <c r="J7" s="11" t="n"/>
      <c r="K7" s="14" t="n"/>
    </row>
    <row r="8">
      <c r="F8" s="11">
        <f>SUMIF('Consolidado Pedidos'!B:J,'Notas Pedido'!B8,'Consolidado Pedidos'!J:J)</f>
        <v/>
      </c>
      <c r="G8">
        <f>IF(A8&lt;&gt;"",IF(AND(F8&gt;=(E8-Configuración!$B$2*E8), F8&lt;=(E8+Configuración!$B$2*E8)), "OK", "KO"),"")</f>
        <v/>
      </c>
      <c r="H8" s="11">
        <f>IF(A8&lt;&gt;"",F8-E8,"")</f>
        <v/>
      </c>
      <c r="I8" s="11" t="n"/>
      <c r="J8" s="11" t="n"/>
      <c r="K8" s="14" t="n"/>
    </row>
    <row r="9">
      <c r="F9" s="11">
        <f>SUMIF('Consolidado Pedidos'!B:J,'Notas Pedido'!B9,'Consolidado Pedidos'!J:J)</f>
        <v/>
      </c>
      <c r="G9">
        <f>IF(A9&lt;&gt;"",IF(AND(F9&gt;=(E9-Configuración!$B$2*E9), F9&lt;=(E9+Configuración!$B$2*E9)), "OK", "KO"),"")</f>
        <v/>
      </c>
      <c r="H9" s="11">
        <f>IF(A9&lt;&gt;"",F9-E9,"")</f>
        <v/>
      </c>
      <c r="I9" s="11" t="n"/>
      <c r="J9" s="11" t="n"/>
      <c r="K9" s="14" t="n"/>
    </row>
    <row r="10">
      <c r="F10" s="11">
        <f>SUMIF('Consolidado Pedidos'!B:J,'Notas Pedido'!B10,'Consolidado Pedidos'!J:J)</f>
        <v/>
      </c>
      <c r="G10">
        <f>IF(A10&lt;&gt;"",IF(AND(F10&gt;=(E10-Configuración!$B$2*E10), F10&lt;=(E10+Configuración!$B$2*E10)), "OK", "KO"),"")</f>
        <v/>
      </c>
      <c r="H10" s="11">
        <f>IF(A10&lt;&gt;"",F10-E10,"")</f>
        <v/>
      </c>
      <c r="I10" s="11" t="n"/>
      <c r="J10" s="11" t="n"/>
      <c r="K10" s="14" t="n"/>
    </row>
    <row r="11">
      <c r="F11" s="11">
        <f>SUMIF('Consolidado Pedidos'!B:J,'Notas Pedido'!B11,'Consolidado Pedidos'!J:J)</f>
        <v/>
      </c>
      <c r="G11">
        <f>IF(A11&lt;&gt;"",IF(AND(F11&gt;=(E11-Configuración!$B$2*E11), F11&lt;=(E11+Configuración!$B$2*E11)), "OK", "KO"),"")</f>
        <v/>
      </c>
      <c r="H11" s="11">
        <f>IF(A11&lt;&gt;"",F11-E11,"")</f>
        <v/>
      </c>
      <c r="I11" s="11" t="n"/>
      <c r="J11" s="11" t="n"/>
      <c r="K11" s="14" t="n"/>
    </row>
    <row r="12">
      <c r="F12" s="11">
        <f>SUMIF('Consolidado Pedidos'!B:J,'Notas Pedido'!B12,'Consolidado Pedidos'!J:J)</f>
        <v/>
      </c>
      <c r="G12">
        <f>IF(A12&lt;&gt;"",IF(AND(F12&gt;=(E12-Configuración!$B$2*E12), F12&lt;=(E12+Configuración!$B$2*E12)), "OK", "KO"),"")</f>
        <v/>
      </c>
      <c r="H12" s="11">
        <f>IF(A12&lt;&gt;"",F12-E12,"")</f>
        <v/>
      </c>
      <c r="I12" s="11" t="n"/>
      <c r="J12" s="11" t="n"/>
      <c r="K12" s="14" t="n"/>
    </row>
    <row r="13">
      <c r="F13" s="11">
        <f>SUMIF('Consolidado Pedidos'!B:J,'Notas Pedido'!B13,'Consolidado Pedidos'!J:J)</f>
        <v/>
      </c>
      <c r="G13">
        <f>IF(A13&lt;&gt;"",IF(AND(F13&gt;=(E13-Configuración!$B$2*E13), F13&lt;=(E13+Configuración!$B$2*E13)), "OK", "KO"),"")</f>
        <v/>
      </c>
      <c r="H13" s="11">
        <f>IF(A13&lt;&gt;"",F13-E13,"")</f>
        <v/>
      </c>
      <c r="I13" s="11" t="n"/>
      <c r="J13" s="11" t="n"/>
      <c r="K13" s="14" t="n"/>
    </row>
    <row r="14">
      <c r="F14" s="11">
        <f>SUMIF('Consolidado Pedidos'!B:J,'Notas Pedido'!B14,'Consolidado Pedidos'!J:J)</f>
        <v/>
      </c>
      <c r="G14">
        <f>IF(A14&lt;&gt;"",IF(AND(F14&gt;=(E14-Configuración!$B$2*E14), F14&lt;=(E14+Configuración!$B$2*E14)), "OK", "KO"),"")</f>
        <v/>
      </c>
      <c r="H14" s="11">
        <f>IF(A14&lt;&gt;"",F14-E14,"")</f>
        <v/>
      </c>
      <c r="I14" s="11" t="n"/>
      <c r="J14" s="11" t="n"/>
      <c r="K14" s="14" t="n"/>
    </row>
    <row r="15">
      <c r="F15" s="11">
        <f>SUMIF('Consolidado Pedidos'!B:J,'Notas Pedido'!B15,'Consolidado Pedidos'!J:J)</f>
        <v/>
      </c>
      <c r="G15">
        <f>IF(A15&lt;&gt;"",IF(AND(F15&gt;=(E15-Configuración!$B$2*E15), F15&lt;=(E15+Configuración!$B$2*E15)), "OK", "KO"),"")</f>
        <v/>
      </c>
      <c r="H15" s="11">
        <f>IF(A15&lt;&gt;"",F15-E15,"")</f>
        <v/>
      </c>
      <c r="I15" s="11" t="n"/>
      <c r="J15" s="11" t="n"/>
      <c r="K15" s="14" t="n"/>
    </row>
    <row r="16">
      <c r="F16" s="11">
        <f>SUMIF('Consolidado Pedidos'!B:J,'Notas Pedido'!B16,'Consolidado Pedidos'!J:J)</f>
        <v/>
      </c>
      <c r="G16">
        <f>IF(A16&lt;&gt;"",IF(AND(F16&gt;=(E16-Configuración!$B$2*E16), F16&lt;=(E16+Configuración!$B$2*E16)), "OK", "KO"),"")</f>
        <v/>
      </c>
      <c r="H16" s="11">
        <f>IF(A16&lt;&gt;"",F16-E16,"")</f>
        <v/>
      </c>
      <c r="I16" s="11" t="n"/>
      <c r="J16" s="11" t="n"/>
      <c r="K16" s="14" t="n"/>
    </row>
    <row r="17">
      <c r="F17" s="11">
        <f>SUMIF('Consolidado Pedidos'!B:J,'Notas Pedido'!B17,'Consolidado Pedidos'!J:J)</f>
        <v/>
      </c>
      <c r="G17">
        <f>IF(A17&lt;&gt;"",IF(AND(F17&gt;=(E17-Configuración!$B$2*E17), F17&lt;=(E17+Configuración!$B$2*E17)), "OK", "KO"),"")</f>
        <v/>
      </c>
      <c r="H17" s="11">
        <f>IF(A17&lt;&gt;"",F17-E17,"")</f>
        <v/>
      </c>
      <c r="I17" s="11" t="n"/>
      <c r="J17" s="11" t="n"/>
      <c r="K17" s="14" t="n"/>
    </row>
    <row r="18">
      <c r="F18" s="11">
        <f>SUMIF('Consolidado Pedidos'!B:J,'Notas Pedido'!B18,'Consolidado Pedidos'!J:J)</f>
        <v/>
      </c>
      <c r="G18">
        <f>IF(A18&lt;&gt;"",IF(AND(F18&gt;=(E18-Configuración!$B$2*E18), F18&lt;=(E18+Configuración!$B$2*E18)), "OK", "KO"),"")</f>
        <v/>
      </c>
      <c r="H18" s="11">
        <f>IF(A18&lt;&gt;"",F18-E18,"")</f>
        <v/>
      </c>
      <c r="I18" s="11" t="n"/>
      <c r="J18" s="11" t="n"/>
      <c r="K18" s="14" t="n"/>
    </row>
    <row r="19">
      <c r="F19" s="11">
        <f>SUMIF('Consolidado Pedidos'!B:J,'Notas Pedido'!B19,'Consolidado Pedidos'!J:J)</f>
        <v/>
      </c>
      <c r="G19">
        <f>IF(A19&lt;&gt;"",IF(AND(F19&gt;=(E19-Configuración!$B$2*E19), F19&lt;=(E19+Configuración!$B$2*E19)), "OK", "KO"),"")</f>
        <v/>
      </c>
      <c r="H19" s="11">
        <f>IF(A19&lt;&gt;"",F19-E19,"")</f>
        <v/>
      </c>
      <c r="I19" s="11" t="n"/>
      <c r="J19" s="11" t="n"/>
      <c r="K19" s="14" t="n"/>
    </row>
    <row r="20">
      <c r="F20" s="11">
        <f>SUMIF('Consolidado Pedidos'!B:J,'Notas Pedido'!B20,'Consolidado Pedidos'!J:J)</f>
        <v/>
      </c>
      <c r="G20">
        <f>IF(A20&lt;&gt;"",IF(AND(F20&gt;=(E20-Configuración!$B$2*E20), F20&lt;=(E20+Configuración!$B$2*E20)), "OK", "KO"),"")</f>
        <v/>
      </c>
      <c r="H20" s="11">
        <f>IF(A20&lt;&gt;"",F20-E20,"")</f>
        <v/>
      </c>
      <c r="I20" s="11" t="n"/>
      <c r="J20" s="11" t="n"/>
      <c r="K20" s="14" t="n"/>
    </row>
    <row r="21">
      <c r="F21" s="11">
        <f>SUMIF('Consolidado Pedidos'!B:J,'Notas Pedido'!B21,'Consolidado Pedidos'!J:J)</f>
        <v/>
      </c>
      <c r="G21">
        <f>IF(A21&lt;&gt;"",IF(AND(F21&gt;=(E21-Configuración!$B$2*E21), F21&lt;=(E21+Configuración!$B$2*E21)), "OK", "KO"),"")</f>
        <v/>
      </c>
      <c r="H21" s="11">
        <f>IF(A21&lt;&gt;"",F21-E21,"")</f>
        <v/>
      </c>
      <c r="I21" s="11" t="n"/>
      <c r="J21" s="11" t="n"/>
      <c r="K21" s="14" t="n"/>
    </row>
    <row r="22">
      <c r="F22" s="11">
        <f>SUMIF('Consolidado Pedidos'!B:J,'Notas Pedido'!B22,'Consolidado Pedidos'!J:J)</f>
        <v/>
      </c>
      <c r="G22">
        <f>IF(A22&lt;&gt;"",IF(AND(F22&gt;=(E22-Configuración!$B$2*E22), F22&lt;=(E22+Configuración!$B$2*E22)), "OK", "KO"),"")</f>
        <v/>
      </c>
      <c r="H22" s="11">
        <f>IF(A22&lt;&gt;"",F22-E22,"")</f>
        <v/>
      </c>
      <c r="I22" s="11" t="n"/>
      <c r="J22" s="11" t="n"/>
      <c r="K22" s="14" t="n"/>
    </row>
    <row r="23">
      <c r="F23" s="11">
        <f>SUMIF('Consolidado Pedidos'!B:J,'Notas Pedido'!B23,'Consolidado Pedidos'!J:J)</f>
        <v/>
      </c>
      <c r="G23">
        <f>IF(A23&lt;&gt;"",IF(AND(F23&gt;=(E23-Configuración!$B$2*E23), F23&lt;=(E23+Configuración!$B$2*E23)), "OK", "KO"),"")</f>
        <v/>
      </c>
      <c r="H23" s="11">
        <f>IF(A23&lt;&gt;"",F23-E23,"")</f>
        <v/>
      </c>
      <c r="I23" s="11" t="n"/>
      <c r="J23" s="11" t="n"/>
      <c r="K23" s="14" t="n"/>
    </row>
    <row r="24">
      <c r="F24" s="11">
        <f>SUMIF('Consolidado Pedidos'!B:J,'Notas Pedido'!B24,'Consolidado Pedidos'!J:J)</f>
        <v/>
      </c>
      <c r="G24">
        <f>IF(A24&lt;&gt;"",IF(AND(F24&gt;=(E24-Configuración!$B$2*E24), F24&lt;=(E24+Configuración!$B$2*E24)), "OK", "KO"),"")</f>
        <v/>
      </c>
      <c r="H24" s="11">
        <f>IF(A24&lt;&gt;"",F24-E24,"")</f>
        <v/>
      </c>
      <c r="I24" s="11" t="n"/>
      <c r="J24" s="11" t="n"/>
      <c r="K24" s="14" t="n"/>
    </row>
    <row r="25">
      <c r="F25" s="11">
        <f>SUMIF('Consolidado Pedidos'!B:J,'Notas Pedido'!B25,'Consolidado Pedidos'!J:J)</f>
        <v/>
      </c>
      <c r="G25">
        <f>IF(A25&lt;&gt;"",IF(AND(F25&gt;=(E25-Configuración!$B$2*E25), F25&lt;=(E25+Configuración!$B$2*E25)), "OK", "KO"),"")</f>
        <v/>
      </c>
      <c r="H25" s="11">
        <f>IF(A25&lt;&gt;"",F25-E25,"")</f>
        <v/>
      </c>
      <c r="I25" s="11" t="n"/>
      <c r="J25" s="11" t="n"/>
      <c r="K25" s="14" t="n"/>
    </row>
    <row r="26">
      <c r="F26" s="11">
        <f>SUMIF('Consolidado Pedidos'!B:J,'Notas Pedido'!B26,'Consolidado Pedidos'!J:J)</f>
        <v/>
      </c>
      <c r="G26">
        <f>IF(A26&lt;&gt;"",IF(AND(F26&gt;=(E26-Configuración!$B$2*E26), F26&lt;=(E26+Configuración!$B$2*E26)), "OK", "KO"),"")</f>
        <v/>
      </c>
      <c r="H26" s="11">
        <f>IF(A26&lt;&gt;"",F26-E26,"")</f>
        <v/>
      </c>
      <c r="I26" s="11" t="n"/>
      <c r="J26" s="11" t="n"/>
      <c r="K26" s="14" t="n"/>
    </row>
    <row r="27">
      <c r="F27" s="11">
        <f>SUMIF('Consolidado Pedidos'!B:J,'Notas Pedido'!B27,'Consolidado Pedidos'!J:J)</f>
        <v/>
      </c>
      <c r="G27">
        <f>IF(A27&lt;&gt;"",IF(AND(F27&gt;=(E27-Configuración!$B$2*E27), F27&lt;=(E27+Configuración!$B$2*E27)), "OK", "KO"),"")</f>
        <v/>
      </c>
      <c r="H27" s="11">
        <f>IF(A27&lt;&gt;"",F27-E27,"")</f>
        <v/>
      </c>
      <c r="I27" s="11" t="n"/>
      <c r="J27" s="11" t="n"/>
      <c r="K27" s="14" t="n"/>
    </row>
    <row r="28">
      <c r="F28" s="11">
        <f>SUMIF('Consolidado Pedidos'!B:J,'Notas Pedido'!B28,'Consolidado Pedidos'!J:J)</f>
        <v/>
      </c>
      <c r="G28">
        <f>IF(A28&lt;&gt;"",IF(AND(F28&gt;=(E28-Configuración!$B$2*E28), F28&lt;=(E28+Configuración!$B$2*E28)), "OK", "KO"),"")</f>
        <v/>
      </c>
      <c r="H28" s="11">
        <f>IF(A28&lt;&gt;"",F28-E28,"")</f>
        <v/>
      </c>
      <c r="I28" s="11" t="n"/>
      <c r="J28" s="11" t="n"/>
      <c r="K28" s="14" t="n"/>
    </row>
    <row r="29">
      <c r="F29" s="11">
        <f>SUMIF('Consolidado Pedidos'!B:J,'Notas Pedido'!B29,'Consolidado Pedidos'!J:J)</f>
        <v/>
      </c>
      <c r="G29">
        <f>IF(A29&lt;&gt;"",IF(AND(F29&gt;=(E29-Configuración!$B$2*E29), F29&lt;=(E29+Configuración!$B$2*E29)), "OK", "KO"),"")</f>
        <v/>
      </c>
      <c r="H29" s="11">
        <f>IF(A29&lt;&gt;"",F29-E29,"")</f>
        <v/>
      </c>
      <c r="I29" s="11" t="n"/>
      <c r="J29" s="11" t="n"/>
      <c r="K29" s="14" t="n"/>
    </row>
    <row r="30">
      <c r="F30" s="11">
        <f>SUMIF('Consolidado Pedidos'!B:J,'Notas Pedido'!B30,'Consolidado Pedidos'!J:J)</f>
        <v/>
      </c>
      <c r="G30">
        <f>IF(A30&lt;&gt;"",IF(AND(F30&gt;=(E30-Configuración!$B$2*E30), F30&lt;=(E30+Configuración!$B$2*E30)), "OK", "KO"),"")</f>
        <v/>
      </c>
      <c r="H30" s="11">
        <f>IF(A30&lt;&gt;"",F30-E30,"")</f>
        <v/>
      </c>
      <c r="I30" s="11" t="n"/>
      <c r="J30" s="11" t="n"/>
      <c r="K30" s="14" t="n"/>
    </row>
    <row r="31">
      <c r="F31" s="11">
        <f>SUMIF('Consolidado Pedidos'!B:J,'Notas Pedido'!B31,'Consolidado Pedidos'!J:J)</f>
        <v/>
      </c>
      <c r="G31">
        <f>IF(A31&lt;&gt;"",IF(AND(F31&gt;=(E31-Configuración!$B$2*E31), F31&lt;=(E31+Configuración!$B$2*E31)), "OK", "KO"),"")</f>
        <v/>
      </c>
      <c r="H31" s="11">
        <f>IF(A31&lt;&gt;"",F31-E31,"")</f>
        <v/>
      </c>
      <c r="I31" s="11" t="n"/>
      <c r="J31" s="11" t="n"/>
      <c r="K31" s="14" t="n"/>
    </row>
    <row r="32">
      <c r="F32" s="11">
        <f>SUMIF('Consolidado Pedidos'!B:J,'Notas Pedido'!B32,'Consolidado Pedidos'!J:J)</f>
        <v/>
      </c>
      <c r="G32">
        <f>IF(A32&lt;&gt;"",IF(AND(F32&gt;=(E32-Configuración!$B$2*E32), F32&lt;=(E32+Configuración!$B$2*E32)), "OK", "KO"),"")</f>
        <v/>
      </c>
      <c r="H32" s="11">
        <f>IF(A32&lt;&gt;"",F32-E32,"")</f>
        <v/>
      </c>
      <c r="I32" s="11" t="n"/>
      <c r="J32" s="11" t="n"/>
      <c r="K32" s="14" t="n"/>
    </row>
    <row r="33">
      <c r="F33" s="11">
        <f>SUMIF('Consolidado Pedidos'!B:J,'Notas Pedido'!B33,'Consolidado Pedidos'!J:J)</f>
        <v/>
      </c>
      <c r="G33">
        <f>IF(A33&lt;&gt;"",IF(AND(F33&gt;=(E33-Configuración!$B$2*E33), F33&lt;=(E33+Configuración!$B$2*E33)), "OK", "KO"),"")</f>
        <v/>
      </c>
      <c r="H33" s="11">
        <f>IF(A33&lt;&gt;"",F33-E33,"")</f>
        <v/>
      </c>
      <c r="I33" s="11" t="n"/>
      <c r="J33" s="11" t="n"/>
      <c r="K33" s="14" t="n"/>
    </row>
    <row r="34">
      <c r="F34" s="11">
        <f>SUMIF('Consolidado Pedidos'!B:J,'Notas Pedido'!B34,'Consolidado Pedidos'!J:J)</f>
        <v/>
      </c>
      <c r="G34">
        <f>IF(A34&lt;&gt;"",IF(AND(F34&gt;=(E34-Configuración!$B$2*E34), F34&lt;=(E34+Configuración!$B$2*E34)), "OK", "KO"),"")</f>
        <v/>
      </c>
      <c r="H34" s="11">
        <f>IF(A34&lt;&gt;"",F34-E34,"")</f>
        <v/>
      </c>
      <c r="I34" s="11" t="n"/>
      <c r="J34" s="11" t="n"/>
      <c r="K34" s="14" t="n"/>
    </row>
    <row r="35">
      <c r="F35" s="11">
        <f>SUMIF('Consolidado Pedidos'!B:J,'Notas Pedido'!B35,'Consolidado Pedidos'!J:J)</f>
        <v/>
      </c>
      <c r="G35">
        <f>IF(A35&lt;&gt;"",IF(AND(F35&gt;=(E35-Configuración!$B$2*E35), F35&lt;=(E35+Configuración!$B$2*E35)), "OK", "KO"),"")</f>
        <v/>
      </c>
      <c r="H35" s="11">
        <f>IF(A35&lt;&gt;"",F35-E35,"")</f>
        <v/>
      </c>
      <c r="I35" s="11" t="n"/>
      <c r="J35" s="11" t="n"/>
      <c r="K35" s="14" t="n"/>
    </row>
    <row r="36">
      <c r="F36" s="11">
        <f>SUMIF('Consolidado Pedidos'!B:J,'Notas Pedido'!B36,'Consolidado Pedidos'!J:J)</f>
        <v/>
      </c>
      <c r="G36">
        <f>IF(A36&lt;&gt;"",IF(AND(F36&gt;=(E36-Configuración!$B$2*E36), F36&lt;=(E36+Configuración!$B$2*E36)), "OK", "KO"),"")</f>
        <v/>
      </c>
      <c r="H36" s="11">
        <f>IF(A36&lt;&gt;"",F36-E36,"")</f>
        <v/>
      </c>
      <c r="I36" s="11" t="n"/>
      <c r="J36" s="11" t="n"/>
      <c r="K36" s="14" t="n"/>
    </row>
    <row r="37">
      <c r="F37" s="11">
        <f>SUMIF('Consolidado Pedidos'!B:J,'Notas Pedido'!B37,'Consolidado Pedidos'!J:J)</f>
        <v/>
      </c>
      <c r="G37">
        <f>IF(A37&lt;&gt;"",IF(AND(F37&gt;=(E37-Configuración!$B$2*E37), F37&lt;=(E37+Configuración!$B$2*E37)), "OK", "KO"),"")</f>
        <v/>
      </c>
      <c r="H37" s="11">
        <f>IF(A37&lt;&gt;"",F37-E37,"")</f>
        <v/>
      </c>
      <c r="I37" s="11" t="n"/>
      <c r="J37" s="11" t="n"/>
      <c r="K37" s="14" t="n"/>
    </row>
    <row r="38">
      <c r="F38" s="11">
        <f>SUMIF('Consolidado Pedidos'!B:J,'Notas Pedido'!B38,'Consolidado Pedidos'!J:J)</f>
        <v/>
      </c>
      <c r="G38">
        <f>IF(A38&lt;&gt;"",IF(AND(F38&gt;=(E38-Configuración!$B$2*E38), F38&lt;=(E38+Configuración!$B$2*E38)), "OK", "KO"),"")</f>
        <v/>
      </c>
      <c r="H38" s="11">
        <f>IF(A38&lt;&gt;"",F38-E38,"")</f>
        <v/>
      </c>
      <c r="I38" s="11" t="n"/>
      <c r="J38" s="11" t="n"/>
      <c r="K38" s="14" t="n"/>
    </row>
    <row r="39">
      <c r="F39" s="11">
        <f>SUMIF('Consolidado Pedidos'!B:J,'Notas Pedido'!B39,'Consolidado Pedidos'!J:J)</f>
        <v/>
      </c>
      <c r="G39">
        <f>IF(A39&lt;&gt;"",IF(AND(F39&gt;=(E39-Configuración!$B$2*E39), F39&lt;=(E39+Configuración!$B$2*E39)), "OK", "KO"),"")</f>
        <v/>
      </c>
      <c r="H39" s="11">
        <f>IF(A39&lt;&gt;"",F39-E39,"")</f>
        <v/>
      </c>
      <c r="I39" s="11" t="n"/>
      <c r="J39" s="11" t="n"/>
      <c r="K39" s="14" t="n"/>
    </row>
    <row r="40">
      <c r="F40" s="11">
        <f>SUMIF('Consolidado Pedidos'!B:J,'Notas Pedido'!B40,'Consolidado Pedidos'!J:J)</f>
        <v/>
      </c>
      <c r="G40">
        <f>IF(A40&lt;&gt;"",IF(AND(F40&gt;=(E40-Configuración!$B$2*E40), F40&lt;=(E40+Configuración!$B$2*E40)), "OK", "KO"),"")</f>
        <v/>
      </c>
      <c r="H40" s="11">
        <f>IF(A40&lt;&gt;"",F40-E40,"")</f>
        <v/>
      </c>
      <c r="I40" s="11" t="n"/>
      <c r="J40" s="11" t="n"/>
      <c r="K40" s="14" t="n"/>
    </row>
    <row r="41">
      <c r="F41" s="11">
        <f>SUMIF('Consolidado Pedidos'!B:J,'Notas Pedido'!B41,'Consolidado Pedidos'!J:J)</f>
        <v/>
      </c>
      <c r="G41">
        <f>IF(A41&lt;&gt;"",IF(AND(F41&gt;=(E41-Configuración!$B$2*E41), F41&lt;=(E41+Configuración!$B$2*E41)), "OK", "KO"),"")</f>
        <v/>
      </c>
      <c r="H41" s="11">
        <f>IF(A41&lt;&gt;"",F41-E41,"")</f>
        <v/>
      </c>
      <c r="I41" s="11" t="n"/>
      <c r="J41" s="11" t="n"/>
      <c r="K41" s="14" t="n"/>
    </row>
    <row r="42">
      <c r="F42" s="11">
        <f>SUMIF('Consolidado Pedidos'!B:J,'Notas Pedido'!B42,'Consolidado Pedidos'!J:J)</f>
        <v/>
      </c>
      <c r="G42">
        <f>IF(A42&lt;&gt;"",IF(AND(F42&gt;=(E42-Configuración!$B$2*E42), F42&lt;=(E42+Configuración!$B$2*E42)), "OK", "KO"),"")</f>
        <v/>
      </c>
      <c r="H42" s="11">
        <f>IF(A42&lt;&gt;"",F42-E42,"")</f>
        <v/>
      </c>
      <c r="I42" s="11" t="n"/>
      <c r="J42" s="11" t="n"/>
      <c r="K42" s="14" t="n"/>
    </row>
    <row r="43">
      <c r="F43" s="11">
        <f>SUMIF('Consolidado Pedidos'!B:J,'Notas Pedido'!B43,'Consolidado Pedidos'!J:J)</f>
        <v/>
      </c>
      <c r="G43">
        <f>IF(A43&lt;&gt;"",IF(AND(F43&gt;=(E43-Configuración!$B$2*E43), F43&lt;=(E43+Configuración!$B$2*E43)), "OK", "KO"),"")</f>
        <v/>
      </c>
      <c r="H43" s="11">
        <f>IF(A43&lt;&gt;"",F43-E43,"")</f>
        <v/>
      </c>
      <c r="I43" s="11" t="n"/>
      <c r="J43" s="11" t="n"/>
      <c r="K43" s="14" t="n"/>
    </row>
    <row r="44">
      <c r="F44" s="11">
        <f>SUMIF('Consolidado Pedidos'!B:J,'Notas Pedido'!B44,'Consolidado Pedidos'!J:J)</f>
        <v/>
      </c>
      <c r="G44">
        <f>IF(A44&lt;&gt;"",IF(AND(F44&gt;=(E44-Configuración!$B$2*E44), F44&lt;=(E44+Configuración!$B$2*E44)), "OK", "KO"),"")</f>
        <v/>
      </c>
      <c r="H44" s="11">
        <f>IF(A44&lt;&gt;"",F44-E44,"")</f>
        <v/>
      </c>
      <c r="I44" s="11" t="n"/>
      <c r="J44" s="11" t="n"/>
      <c r="K44" s="14" t="n"/>
    </row>
    <row r="45">
      <c r="F45" s="11">
        <f>SUMIF('Consolidado Pedidos'!B:J,'Notas Pedido'!B45,'Consolidado Pedidos'!J:J)</f>
        <v/>
      </c>
      <c r="G45">
        <f>IF(A45&lt;&gt;"",IF(AND(F45&gt;=(E45-Configuración!$B$2*E45), F45&lt;=(E45+Configuración!$B$2*E45)), "OK", "KO"),"")</f>
        <v/>
      </c>
      <c r="H45" s="11">
        <f>IF(A45&lt;&gt;"",F45-E45,"")</f>
        <v/>
      </c>
      <c r="I45" s="11" t="n"/>
      <c r="J45" s="11" t="n"/>
      <c r="K45" s="14" t="n"/>
    </row>
    <row r="46">
      <c r="F46" s="11">
        <f>SUMIF('Consolidado Pedidos'!B:J,'Notas Pedido'!B46,'Consolidado Pedidos'!J:J)</f>
        <v/>
      </c>
      <c r="G46">
        <f>IF(A46&lt;&gt;"",IF(AND(F46&gt;=(E46-Configuración!$B$2*E46), F46&lt;=(E46+Configuración!$B$2*E46)), "OK", "KO"),"")</f>
        <v/>
      </c>
      <c r="H46" s="11">
        <f>IF(A46&lt;&gt;"",F46-E46,"")</f>
        <v/>
      </c>
      <c r="I46" s="11" t="n"/>
      <c r="J46" s="11" t="n"/>
      <c r="K46" s="14" t="n"/>
    </row>
    <row r="47">
      <c r="F47" s="11">
        <f>SUMIF('Consolidado Pedidos'!B:J,'Notas Pedido'!B47,'Consolidado Pedidos'!J:J)</f>
        <v/>
      </c>
      <c r="G47">
        <f>IF(A47&lt;&gt;"",IF(AND(F47&gt;=(E47-Configuración!$B$2*E47), F47&lt;=(E47+Configuración!$B$2*E47)), "OK", "KO"),"")</f>
        <v/>
      </c>
      <c r="H47" s="11">
        <f>IF(A47&lt;&gt;"",F47-E47,"")</f>
        <v/>
      </c>
      <c r="I47" s="11" t="n"/>
      <c r="J47" s="11" t="n"/>
      <c r="K47" s="14" t="n"/>
    </row>
    <row r="48">
      <c r="F48" s="11">
        <f>SUMIF('Consolidado Pedidos'!B:J,'Notas Pedido'!B48,'Consolidado Pedidos'!J:J)</f>
        <v/>
      </c>
      <c r="G48">
        <f>IF(A48&lt;&gt;"",IF(AND(F48&gt;=(E48-Configuración!$B$2*E48), F48&lt;=(E48+Configuración!$B$2*E48)), "OK", "KO"),"")</f>
        <v/>
      </c>
      <c r="H48" s="11">
        <f>IF(A48&lt;&gt;"",F48-E48,"")</f>
        <v/>
      </c>
      <c r="I48" s="11" t="n"/>
      <c r="J48" s="11" t="n"/>
      <c r="K48" s="14" t="n"/>
    </row>
    <row r="49">
      <c r="F49" s="11">
        <f>SUMIF('Consolidado Pedidos'!B:J,'Notas Pedido'!B49,'Consolidado Pedidos'!J:J)</f>
        <v/>
      </c>
      <c r="G49">
        <f>IF(A49&lt;&gt;"",IF(AND(F49&gt;=(E49-Configuración!$B$2*E49), F49&lt;=(E49+Configuración!$B$2*E49)), "OK", "KO"),"")</f>
        <v/>
      </c>
      <c r="H49" s="11">
        <f>IF(A49&lt;&gt;"",F49-E49,"")</f>
        <v/>
      </c>
      <c r="I49" s="11" t="n"/>
      <c r="J49" s="11" t="n"/>
      <c r="K49" s="14" t="n"/>
    </row>
    <row r="50">
      <c r="F50" s="11">
        <f>SUMIF('Consolidado Pedidos'!B:J,'Notas Pedido'!B50,'Consolidado Pedidos'!J:J)</f>
        <v/>
      </c>
      <c r="G50">
        <f>IF(A50&lt;&gt;"",IF(AND(F50&gt;=(E50-Configuración!$B$2*E50), F50&lt;=(E50+Configuración!$B$2*E50)), "OK", "KO"),"")</f>
        <v/>
      </c>
      <c r="H50" s="11">
        <f>IF(A50&lt;&gt;"",F50-E50,"")</f>
        <v/>
      </c>
      <c r="I50" s="11" t="n"/>
      <c r="J50" s="11" t="n"/>
      <c r="K50" s="14" t="n"/>
    </row>
    <row r="51">
      <c r="F51" s="11">
        <f>SUMIF('Consolidado Pedidos'!B:J,'Notas Pedido'!B51,'Consolidado Pedidos'!J:J)</f>
        <v/>
      </c>
      <c r="G51">
        <f>IF(A51&lt;&gt;"",IF(AND(F51&gt;=(E51-Configuración!$B$2*E51), F51&lt;=(E51+Configuración!$B$2*E51)), "OK", "KO"),"")</f>
        <v/>
      </c>
      <c r="H51" s="11">
        <f>IF(A51&lt;&gt;"",F51-E51,"")</f>
        <v/>
      </c>
      <c r="I51" s="11" t="n"/>
      <c r="J51" s="11" t="n"/>
      <c r="K51" s="14" t="n"/>
    </row>
    <row r="52">
      <c r="F52" s="11">
        <f>SUMIF('Consolidado Pedidos'!B:J,'Notas Pedido'!B52,'Consolidado Pedidos'!J:J)</f>
        <v/>
      </c>
      <c r="G52">
        <f>IF(A52&lt;&gt;"",IF(AND(F52&gt;=(E52-Configuración!$B$2*E52), F52&lt;=(E52+Configuración!$B$2*E52)), "OK", "KO"),"")</f>
        <v/>
      </c>
      <c r="H52" s="11">
        <f>IF(A52&lt;&gt;"",F52-E52,"")</f>
        <v/>
      </c>
      <c r="I52" s="11" t="n"/>
      <c r="J52" s="11" t="n"/>
      <c r="K52" s="14" t="n"/>
    </row>
    <row r="53">
      <c r="F53" s="11">
        <f>SUMIF('Consolidado Pedidos'!B:J,'Notas Pedido'!B53,'Consolidado Pedidos'!J:J)</f>
        <v/>
      </c>
      <c r="G53">
        <f>IF(A53&lt;&gt;"",IF(AND(F53&gt;=(E53-Configuración!$B$2*E53), F53&lt;=(E53+Configuración!$B$2*E53)), "OK", "KO"),"")</f>
        <v/>
      </c>
      <c r="H53" s="11">
        <f>IF(A53&lt;&gt;"",F53-E53,"")</f>
        <v/>
      </c>
      <c r="I53" s="11" t="n"/>
      <c r="J53" s="11" t="n"/>
      <c r="K53" s="14" t="n"/>
    </row>
    <row r="54">
      <c r="F54" s="11">
        <f>SUMIF('Consolidado Pedidos'!B:J,'Notas Pedido'!B54,'Consolidado Pedidos'!J:J)</f>
        <v/>
      </c>
      <c r="G54">
        <f>IF(A54&lt;&gt;"",IF(AND(F54&gt;=(E54-Configuración!$B$2*E54), F54&lt;=(E54+Configuración!$B$2*E54)), "OK", "KO"),"")</f>
        <v/>
      </c>
      <c r="H54" s="11">
        <f>IF(A54&lt;&gt;"",F54-E54,"")</f>
        <v/>
      </c>
      <c r="I54" s="11" t="n"/>
      <c r="J54" s="11" t="n"/>
      <c r="K54" s="14" t="n"/>
    </row>
    <row r="55">
      <c r="F55" s="11">
        <f>SUMIF('Consolidado Pedidos'!B:J,'Notas Pedido'!B55,'Consolidado Pedidos'!J:J)</f>
        <v/>
      </c>
      <c r="G55">
        <f>IF(A55&lt;&gt;"",IF(AND(F55&gt;=(E55-Configuración!$B$2*E55), F55&lt;=(E55+Configuración!$B$2*E55)), "OK", "KO"),"")</f>
        <v/>
      </c>
      <c r="H55" s="11">
        <f>IF(A55&lt;&gt;"",F55-E55,"")</f>
        <v/>
      </c>
      <c r="I55" s="11" t="n"/>
      <c r="J55" s="11" t="n"/>
      <c r="K55" s="14" t="n"/>
    </row>
    <row r="56">
      <c r="F56" s="11">
        <f>SUMIF('Consolidado Pedidos'!B:J,'Notas Pedido'!B56,'Consolidado Pedidos'!J:J)</f>
        <v/>
      </c>
      <c r="G56">
        <f>IF(A56&lt;&gt;"",IF(AND(F56&gt;=(E56-Configuración!$B$2*E56), F56&lt;=(E56+Configuración!$B$2*E56)), "OK", "KO"),"")</f>
        <v/>
      </c>
      <c r="H56" s="11">
        <f>IF(A56&lt;&gt;"",F56-E56,"")</f>
        <v/>
      </c>
      <c r="I56" s="11" t="n"/>
      <c r="J56" s="11" t="n"/>
      <c r="K56" s="14" t="n"/>
    </row>
    <row r="57">
      <c r="F57" s="11">
        <f>SUMIF('Consolidado Pedidos'!B:J,'Notas Pedido'!B57,'Consolidado Pedidos'!J:J)</f>
        <v/>
      </c>
      <c r="G57">
        <f>IF(A57&lt;&gt;"",IF(AND(F57&gt;=(E57-Configuración!$B$2*E57), F57&lt;=(E57+Configuración!$B$2*E57)), "OK", "KO"),"")</f>
        <v/>
      </c>
      <c r="H57" s="11">
        <f>IF(A57&lt;&gt;"",F57-E57,"")</f>
        <v/>
      </c>
      <c r="I57" s="11" t="n"/>
      <c r="J57" s="11" t="n"/>
      <c r="K57" s="14" t="n"/>
    </row>
    <row r="58">
      <c r="F58" s="11">
        <f>SUMIF('Consolidado Pedidos'!B:J,'Notas Pedido'!B58,'Consolidado Pedidos'!J:J)</f>
        <v/>
      </c>
      <c r="G58">
        <f>IF(A58&lt;&gt;"",IF(AND(F58&gt;=(E58-Configuración!$B$2*E58), F58&lt;=(E58+Configuración!$B$2*E58)), "OK", "KO"),"")</f>
        <v/>
      </c>
      <c r="H58" s="11">
        <f>IF(A58&lt;&gt;"",F58-E58,"")</f>
        <v/>
      </c>
      <c r="I58" s="11" t="n"/>
      <c r="J58" s="11" t="n"/>
      <c r="K58" s="14" t="n"/>
    </row>
    <row r="59">
      <c r="F59" s="11">
        <f>SUMIF('Consolidado Pedidos'!B:J,'Notas Pedido'!B59,'Consolidado Pedidos'!J:J)</f>
        <v/>
      </c>
      <c r="G59">
        <f>IF(A59&lt;&gt;"",IF(AND(F59&gt;=(E59-Configuración!$B$2*E59), F59&lt;=(E59+Configuración!$B$2*E59)), "OK", "KO"),"")</f>
        <v/>
      </c>
      <c r="H59" s="11">
        <f>IF(A59&lt;&gt;"",F59-E59,"")</f>
        <v/>
      </c>
      <c r="I59" s="11" t="n"/>
      <c r="J59" s="11" t="n"/>
      <c r="K59" s="14" t="n"/>
    </row>
    <row r="60">
      <c r="F60" s="11">
        <f>SUMIF('Consolidado Pedidos'!B:J,'Notas Pedido'!B60,'Consolidado Pedidos'!J:J)</f>
        <v/>
      </c>
      <c r="G60">
        <f>IF(A60&lt;&gt;"",IF(AND(F60&gt;=(E60-Configuración!$B$2*E60), F60&lt;=(E60+Configuración!$B$2*E60)), "OK", "KO"),"")</f>
        <v/>
      </c>
      <c r="H60" s="11">
        <f>IF(A60&lt;&gt;"",F60-E60,"")</f>
        <v/>
      </c>
      <c r="I60" s="11" t="n"/>
      <c r="J60" s="11" t="n"/>
      <c r="K60" s="14" t="n"/>
    </row>
    <row r="61">
      <c r="F61" s="11">
        <f>SUMIF('Consolidado Pedidos'!B:J,'Notas Pedido'!B61,'Consolidado Pedidos'!J:J)</f>
        <v/>
      </c>
      <c r="G61">
        <f>IF(A61&lt;&gt;"",IF(AND(F61&gt;=(E61-Configuración!$B$2*E61), F61&lt;=(E61+Configuración!$B$2*E61)), "OK", "KO"),"")</f>
        <v/>
      </c>
      <c r="H61" s="11">
        <f>IF(A61&lt;&gt;"",F61-E61,"")</f>
        <v/>
      </c>
      <c r="I61" s="11" t="n"/>
      <c r="J61" s="11" t="n"/>
      <c r="K61" s="14" t="n"/>
    </row>
    <row r="62">
      <c r="F62" s="11">
        <f>SUMIF('Consolidado Pedidos'!B:J,'Notas Pedido'!B62,'Consolidado Pedidos'!J:J)</f>
        <v/>
      </c>
      <c r="G62">
        <f>IF(A62&lt;&gt;"",IF(AND(F62&gt;=(E62-Configuración!$B$2*E62), F62&lt;=(E62+Configuración!$B$2*E62)), "OK", "KO"),"")</f>
        <v/>
      </c>
      <c r="H62" s="11">
        <f>IF(A62&lt;&gt;"",F62-E62,"")</f>
        <v/>
      </c>
      <c r="I62" s="11" t="n"/>
      <c r="J62" s="11" t="n"/>
      <c r="K62" s="14" t="n"/>
    </row>
    <row r="63">
      <c r="F63" s="11">
        <f>SUMIF('Consolidado Pedidos'!B:J,'Notas Pedido'!B63,'Consolidado Pedidos'!J:J)</f>
        <v/>
      </c>
      <c r="G63">
        <f>IF(A63&lt;&gt;"",IF(AND(F63&gt;=(E63-Configuración!$B$2*E63), F63&lt;=(E63+Configuración!$B$2*E63)), "OK", "KO"),"")</f>
        <v/>
      </c>
      <c r="H63" s="11">
        <f>IF(A63&lt;&gt;"",F63-E63,"")</f>
        <v/>
      </c>
      <c r="I63" s="11" t="n"/>
      <c r="J63" s="11" t="n"/>
      <c r="K63" s="14" t="n"/>
    </row>
    <row r="64">
      <c r="F64" s="11">
        <f>SUMIF('Consolidado Pedidos'!B:J,'Notas Pedido'!B64,'Consolidado Pedidos'!J:J)</f>
        <v/>
      </c>
      <c r="G64">
        <f>IF(A64&lt;&gt;"",IF(AND(F64&gt;=(E64-Configuración!$B$2*E64), F64&lt;=(E64+Configuración!$B$2*E64)), "OK", "KO"),"")</f>
        <v/>
      </c>
      <c r="H64" s="11">
        <f>IF(A64&lt;&gt;"",F64-E64,"")</f>
        <v/>
      </c>
      <c r="I64" s="11" t="n"/>
      <c r="J64" s="11" t="n"/>
      <c r="K64" s="14" t="n"/>
    </row>
    <row r="65">
      <c r="F65" s="11">
        <f>SUMIF('Consolidado Pedidos'!B:J,'Notas Pedido'!B65,'Consolidado Pedidos'!J:J)</f>
        <v/>
      </c>
      <c r="G65">
        <f>IF(A65&lt;&gt;"",IF(AND(F65&gt;=(E65-Configuración!$B$2*E65), F65&lt;=(E65+Configuración!$B$2*E65)), "OK", "KO"),"")</f>
        <v/>
      </c>
      <c r="H65" s="11">
        <f>IF(A65&lt;&gt;"",F65-E65,"")</f>
        <v/>
      </c>
      <c r="I65" s="11" t="n"/>
      <c r="J65" s="11" t="n"/>
      <c r="K65" s="14" t="n"/>
    </row>
    <row r="66">
      <c r="F66" s="11">
        <f>SUMIF('Consolidado Pedidos'!B:J,'Notas Pedido'!B66,'Consolidado Pedidos'!J:J)</f>
        <v/>
      </c>
      <c r="G66">
        <f>IF(A66&lt;&gt;"",IF(AND(F66&gt;=(E66-Configuración!$B$2*E66), F66&lt;=(E66+Configuración!$B$2*E66)), "OK", "KO"),"")</f>
        <v/>
      </c>
      <c r="H66" s="11">
        <f>IF(A66&lt;&gt;"",F66-E66,"")</f>
        <v/>
      </c>
      <c r="I66" s="11" t="n"/>
      <c r="J66" s="11" t="n"/>
      <c r="K66" s="14" t="n"/>
    </row>
    <row r="67">
      <c r="F67" s="11">
        <f>SUMIF('Consolidado Pedidos'!B:J,'Notas Pedido'!B67,'Consolidado Pedidos'!J:J)</f>
        <v/>
      </c>
      <c r="G67">
        <f>IF(A67&lt;&gt;"",IF(AND(F67&gt;=(E67-Configuración!$B$2*E67), F67&lt;=(E67+Configuración!$B$2*E67)), "OK", "KO"),"")</f>
        <v/>
      </c>
      <c r="H67" s="11">
        <f>IF(A67&lt;&gt;"",F67-E67,"")</f>
        <v/>
      </c>
      <c r="I67" s="11" t="n"/>
      <c r="J67" s="11" t="n"/>
      <c r="K67" s="14" t="n"/>
    </row>
    <row r="68">
      <c r="F68" s="11">
        <f>SUMIF('Consolidado Pedidos'!B:J,'Notas Pedido'!B68,'Consolidado Pedidos'!J:J)</f>
        <v/>
      </c>
      <c r="G68">
        <f>IF(A68&lt;&gt;"",IF(AND(F68&gt;=(E68-Configuración!$B$2*E68), F68&lt;=(E68+Configuración!$B$2*E68)), "OK", "KO"),"")</f>
        <v/>
      </c>
      <c r="H68" s="11">
        <f>IF(A68&lt;&gt;"",F68-E68,"")</f>
        <v/>
      </c>
      <c r="I68" s="11" t="n"/>
      <c r="J68" s="11" t="n"/>
      <c r="K68" s="14" t="n"/>
    </row>
    <row r="69">
      <c r="F69" s="11">
        <f>SUMIF('Consolidado Pedidos'!B:J,'Notas Pedido'!B69,'Consolidado Pedidos'!J:J)</f>
        <v/>
      </c>
      <c r="G69">
        <f>IF(A69&lt;&gt;"",IF(AND(F69&gt;=(E69-Configuración!$B$2*E69), F69&lt;=(E69+Configuración!$B$2*E69)), "OK", "KO"),"")</f>
        <v/>
      </c>
      <c r="H69" s="11">
        <f>IF(A69&lt;&gt;"",F69-E69,"")</f>
        <v/>
      </c>
      <c r="I69" s="11" t="n"/>
      <c r="J69" s="11" t="n"/>
      <c r="K69" s="14" t="n"/>
    </row>
    <row r="70">
      <c r="F70" s="11">
        <f>SUMIF('Consolidado Pedidos'!B:J,'Notas Pedido'!B70,'Consolidado Pedidos'!J:J)</f>
        <v/>
      </c>
      <c r="G70">
        <f>IF(A70&lt;&gt;"",IF(AND(F70&gt;=(E70-Configuración!$B$2*E70), F70&lt;=(E70+Configuración!$B$2*E70)), "OK", "KO"),"")</f>
        <v/>
      </c>
      <c r="H70" s="11">
        <f>IF(A70&lt;&gt;"",F70-E70,"")</f>
        <v/>
      </c>
      <c r="I70" s="11" t="n"/>
      <c r="J70" s="11" t="n"/>
      <c r="K70" s="14" t="n"/>
    </row>
    <row r="71">
      <c r="F71" s="11">
        <f>SUMIF('Consolidado Pedidos'!B:J,'Notas Pedido'!B71,'Consolidado Pedidos'!J:J)</f>
        <v/>
      </c>
      <c r="G71">
        <f>IF(A71&lt;&gt;"",IF(AND(F71&gt;=(E71-Configuración!$B$2*E71), F71&lt;=(E71+Configuración!$B$2*E71)), "OK", "KO"),"")</f>
        <v/>
      </c>
      <c r="H71" s="11">
        <f>IF(A71&lt;&gt;"",F71-E71,"")</f>
        <v/>
      </c>
      <c r="I71" s="11" t="n"/>
      <c r="J71" s="11" t="n"/>
      <c r="K71" s="14" t="n"/>
    </row>
    <row r="72">
      <c r="F72" s="11">
        <f>SUMIF('Consolidado Pedidos'!B:J,'Notas Pedido'!B72,'Consolidado Pedidos'!J:J)</f>
        <v/>
      </c>
      <c r="G72">
        <f>IF(A72&lt;&gt;"",IF(AND(F72&gt;=(E72-Configuración!$B$2*E72), F72&lt;=(E72+Configuración!$B$2*E72)), "OK", "KO"),"")</f>
        <v/>
      </c>
      <c r="H72" s="11">
        <f>IF(A72&lt;&gt;"",F72-E72,"")</f>
        <v/>
      </c>
      <c r="I72" s="11" t="n"/>
      <c r="J72" s="11" t="n"/>
      <c r="K72" s="14" t="n"/>
    </row>
    <row r="73">
      <c r="F73" s="11">
        <f>SUMIF('Consolidado Pedidos'!B:J,'Notas Pedido'!B73,'Consolidado Pedidos'!J:J)</f>
        <v/>
      </c>
      <c r="G73">
        <f>IF(A73&lt;&gt;"",IF(AND(F73&gt;=(E73-Configuración!$B$2*E73), F73&lt;=(E73+Configuración!$B$2*E73)), "OK", "KO"),"")</f>
        <v/>
      </c>
      <c r="H73" s="11">
        <f>IF(A73&lt;&gt;"",F73-E73,"")</f>
        <v/>
      </c>
      <c r="I73" s="11" t="n"/>
      <c r="J73" s="11" t="n"/>
      <c r="K73" s="14" t="n"/>
    </row>
    <row r="74">
      <c r="F74" s="11">
        <f>SUMIF('Consolidado Pedidos'!B:J,'Notas Pedido'!B74,'Consolidado Pedidos'!J:J)</f>
        <v/>
      </c>
      <c r="G74">
        <f>IF(A74&lt;&gt;"",IF(AND(F74&gt;=(E74-Configuración!$B$2*E74), F74&lt;=(E74+Configuración!$B$2*E74)), "OK", "KO"),"")</f>
        <v/>
      </c>
      <c r="H74" s="11">
        <f>IF(A74&lt;&gt;"",F74-E74,"")</f>
        <v/>
      </c>
      <c r="I74" s="11" t="n"/>
      <c r="J74" s="11" t="n"/>
      <c r="K74" s="14" t="n"/>
    </row>
    <row r="75">
      <c r="F75" s="11">
        <f>SUMIF('Consolidado Pedidos'!B:J,'Notas Pedido'!B75,'Consolidado Pedidos'!J:J)</f>
        <v/>
      </c>
      <c r="G75">
        <f>IF(A75&lt;&gt;"",IF(AND(F75&gt;=(E75-Configuración!$B$2*E75), F75&lt;=(E75+Configuración!$B$2*E75)), "OK", "KO"),"")</f>
        <v/>
      </c>
      <c r="H75" s="11">
        <f>IF(A75&lt;&gt;"",F75-E75,"")</f>
        <v/>
      </c>
      <c r="I75" s="11" t="n"/>
      <c r="J75" s="11" t="n"/>
      <c r="K75" s="14" t="n"/>
    </row>
    <row r="76">
      <c r="F76" s="11">
        <f>SUMIF('Consolidado Pedidos'!B:J,'Notas Pedido'!B76,'Consolidado Pedidos'!J:J)</f>
        <v/>
      </c>
      <c r="G76">
        <f>IF(A76&lt;&gt;"",IF(AND(F76&gt;=(E76-Configuración!$B$2*E76), F76&lt;=(E76+Configuración!$B$2*E76)), "OK", "KO"),"")</f>
        <v/>
      </c>
      <c r="H76" s="11">
        <f>IF(A76&lt;&gt;"",F76-E76,"")</f>
        <v/>
      </c>
      <c r="I76" s="11" t="n"/>
      <c r="J76" s="11" t="n"/>
      <c r="K76" s="14" t="n"/>
    </row>
    <row r="77">
      <c r="F77" s="11">
        <f>SUMIF('Consolidado Pedidos'!B:J,'Notas Pedido'!B77,'Consolidado Pedidos'!J:J)</f>
        <v/>
      </c>
      <c r="G77">
        <f>IF(A77&lt;&gt;"",IF(AND(F77&gt;=(E77-Configuración!$B$2*E77), F77&lt;=(E77+Configuración!$B$2*E77)), "OK", "KO"),"")</f>
        <v/>
      </c>
      <c r="H77" s="11">
        <f>IF(A77&lt;&gt;"",F77-E77,"")</f>
        <v/>
      </c>
      <c r="I77" s="11" t="n"/>
      <c r="J77" s="11" t="n"/>
      <c r="K77" s="14" t="n"/>
    </row>
    <row r="78">
      <c r="F78" s="11">
        <f>SUMIF('Consolidado Pedidos'!B:J,'Notas Pedido'!B78,'Consolidado Pedidos'!J:J)</f>
        <v/>
      </c>
      <c r="G78">
        <f>IF(A78&lt;&gt;"",IF(AND(F78&gt;=(E78-Configuración!$B$2*E78), F78&lt;=(E78+Configuración!$B$2*E78)), "OK", "KO"),"")</f>
        <v/>
      </c>
      <c r="H78" s="11">
        <f>IF(A78&lt;&gt;"",F78-E78,"")</f>
        <v/>
      </c>
      <c r="I78" s="11" t="n"/>
      <c r="J78" s="11" t="n"/>
      <c r="K78" s="14" t="n"/>
    </row>
    <row r="79">
      <c r="F79" s="11">
        <f>SUMIF('Consolidado Pedidos'!B:J,'Notas Pedido'!B79,'Consolidado Pedidos'!J:J)</f>
        <v/>
      </c>
      <c r="G79">
        <f>IF(A79&lt;&gt;"",IF(AND(F79&gt;=(E79-Configuración!$B$2*E79), F79&lt;=(E79+Configuración!$B$2*E79)), "OK", "KO"),"")</f>
        <v/>
      </c>
      <c r="H79" s="11">
        <f>IF(A79&lt;&gt;"",F79-E79,"")</f>
        <v/>
      </c>
      <c r="I79" s="11" t="n"/>
      <c r="J79" s="11" t="n"/>
      <c r="K79" s="14" t="n"/>
    </row>
    <row r="80">
      <c r="F80" s="11">
        <f>SUMIF('Consolidado Pedidos'!B:J,'Notas Pedido'!B80,'Consolidado Pedidos'!J:J)</f>
        <v/>
      </c>
      <c r="G80">
        <f>IF(A80&lt;&gt;"",IF(AND(F80&gt;=(E80-Configuración!$B$2*E80), F80&lt;=(E80+Configuración!$B$2*E80)), "OK", "KO"),"")</f>
        <v/>
      </c>
      <c r="H80" s="11">
        <f>IF(A80&lt;&gt;"",F80-E80,"")</f>
        <v/>
      </c>
      <c r="I80" s="11" t="n"/>
      <c r="J80" s="11" t="n"/>
      <c r="K80" s="14" t="n"/>
    </row>
    <row r="81">
      <c r="F81" s="11">
        <f>SUMIF('Consolidado Pedidos'!B:J,'Notas Pedido'!B81,'Consolidado Pedidos'!J:J)</f>
        <v/>
      </c>
      <c r="G81">
        <f>IF(A81&lt;&gt;"",IF(AND(F81&gt;=(E81-Configuración!$B$2*E81), F81&lt;=(E81+Configuración!$B$2*E81)), "OK", "KO"),"")</f>
        <v/>
      </c>
      <c r="H81" s="11">
        <f>IF(A81&lt;&gt;"",F81-E81,"")</f>
        <v/>
      </c>
      <c r="I81" s="11" t="n"/>
      <c r="J81" s="11" t="n"/>
      <c r="K81" s="14" t="n"/>
    </row>
    <row r="82">
      <c r="F82" s="11">
        <f>SUMIF('Consolidado Pedidos'!B:J,'Notas Pedido'!B82,'Consolidado Pedidos'!J:J)</f>
        <v/>
      </c>
      <c r="G82">
        <f>IF(A82&lt;&gt;"",IF(AND(F82&gt;=(E82-Configuración!$B$2*E82), F82&lt;=(E82+Configuración!$B$2*E82)), "OK", "KO"),"")</f>
        <v/>
      </c>
      <c r="H82" s="11">
        <f>IF(A82&lt;&gt;"",F82-E82,"")</f>
        <v/>
      </c>
      <c r="I82" s="11" t="n"/>
      <c r="J82" s="11" t="n"/>
      <c r="K82" s="14" t="n"/>
    </row>
    <row r="83">
      <c r="F83" s="11">
        <f>SUMIF('Consolidado Pedidos'!B:J,'Notas Pedido'!B83,'Consolidado Pedidos'!J:J)</f>
        <v/>
      </c>
      <c r="G83">
        <f>IF(A83&lt;&gt;"",IF(AND(F83&gt;=(E83-Configuración!$B$2*E83), F83&lt;=(E83+Configuración!$B$2*E83)), "OK", "KO"),"")</f>
        <v/>
      </c>
      <c r="H83" s="11">
        <f>IF(A83&lt;&gt;"",F83-E83,"")</f>
        <v/>
      </c>
      <c r="I83" s="11" t="n"/>
      <c r="J83" s="11" t="n"/>
      <c r="K83" s="14" t="n"/>
    </row>
    <row r="84">
      <c r="F84" s="11">
        <f>SUMIF('Consolidado Pedidos'!B:J,'Notas Pedido'!B84,'Consolidado Pedidos'!J:J)</f>
        <v/>
      </c>
      <c r="G84">
        <f>IF(A84&lt;&gt;"",IF(AND(F84&gt;=(E84-Configuración!$B$2*E84), F84&lt;=(E84+Configuración!$B$2*E84)), "OK", "KO"),"")</f>
        <v/>
      </c>
      <c r="H84" s="11">
        <f>IF(A84&lt;&gt;"",F84-E84,"")</f>
        <v/>
      </c>
      <c r="I84" s="11" t="n"/>
      <c r="J84" s="11" t="n"/>
      <c r="K84" s="14" t="n"/>
    </row>
    <row r="85">
      <c r="F85" s="11">
        <f>SUMIF('Consolidado Pedidos'!B:J,'Notas Pedido'!B85,'Consolidado Pedidos'!J:J)</f>
        <v/>
      </c>
      <c r="G85">
        <f>IF(A85&lt;&gt;"",IF(AND(F85&gt;=(E85-Configuración!$B$2*E85), F85&lt;=(E85+Configuración!$B$2*E85)), "OK", "KO"),"")</f>
        <v/>
      </c>
      <c r="H85" s="11">
        <f>IF(A85&lt;&gt;"",F85-E85,"")</f>
        <v/>
      </c>
      <c r="I85" s="11" t="n"/>
      <c r="J85" s="11" t="n"/>
      <c r="K85" s="14" t="n"/>
    </row>
    <row r="86">
      <c r="F86" s="11">
        <f>SUMIF('Consolidado Pedidos'!B:J,'Notas Pedido'!B86,'Consolidado Pedidos'!J:J)</f>
        <v/>
      </c>
      <c r="G86">
        <f>IF(A86&lt;&gt;"",IF(AND(F86&gt;=(E86-Configuración!$B$2*E86), F86&lt;=(E86+Configuración!$B$2*E86)), "OK", "KO"),"")</f>
        <v/>
      </c>
      <c r="H86" s="11">
        <f>IF(A86&lt;&gt;"",F86-E86,"")</f>
        <v/>
      </c>
      <c r="I86" s="11" t="n"/>
      <c r="J86" s="11" t="n"/>
      <c r="K86" s="14" t="n"/>
    </row>
    <row r="87">
      <c r="F87" s="11">
        <f>SUMIF('Consolidado Pedidos'!B:J,'Notas Pedido'!B87,'Consolidado Pedidos'!J:J)</f>
        <v/>
      </c>
      <c r="G87">
        <f>IF(A87&lt;&gt;"",IF(AND(F87&gt;=(E87-Configuración!$B$2*E87), F87&lt;=(E87+Configuración!$B$2*E87)), "OK", "KO"),"")</f>
        <v/>
      </c>
      <c r="H87" s="11">
        <f>IF(A87&lt;&gt;"",F87-E87,"")</f>
        <v/>
      </c>
      <c r="I87" s="11" t="n"/>
      <c r="J87" s="11" t="n"/>
      <c r="K87" s="14" t="n"/>
    </row>
    <row r="88">
      <c r="F88" s="11">
        <f>SUMIF('Consolidado Pedidos'!B:J,'Notas Pedido'!B88,'Consolidado Pedidos'!J:J)</f>
        <v/>
      </c>
      <c r="G88">
        <f>IF(A88&lt;&gt;"",IF(AND(F88&gt;=(E88-Configuración!$B$2*E88), F88&lt;=(E88+Configuración!$B$2*E88)), "OK", "KO"),"")</f>
        <v/>
      </c>
      <c r="H88" s="11">
        <f>IF(A88&lt;&gt;"",F88-E88,"")</f>
        <v/>
      </c>
      <c r="I88" s="11" t="n"/>
      <c r="J88" s="11" t="n"/>
      <c r="K88" s="14" t="n"/>
    </row>
    <row r="89">
      <c r="F89" s="11">
        <f>SUMIF('Consolidado Pedidos'!B:J,'Notas Pedido'!B89,'Consolidado Pedidos'!J:J)</f>
        <v/>
      </c>
      <c r="G89">
        <f>IF(A89&lt;&gt;"",IF(AND(F89&gt;=(E89-Configuración!$B$2*E89), F89&lt;=(E89+Configuración!$B$2*E89)), "OK", "KO"),"")</f>
        <v/>
      </c>
      <c r="H89" s="11">
        <f>IF(A89&lt;&gt;"",F89-E89,"")</f>
        <v/>
      </c>
      <c r="I89" s="11" t="n"/>
      <c r="J89" s="11" t="n"/>
      <c r="K89" s="14" t="n"/>
    </row>
    <row r="90">
      <c r="F90" s="11">
        <f>SUMIF('Consolidado Pedidos'!B:J,'Notas Pedido'!B90,'Consolidado Pedidos'!J:J)</f>
        <v/>
      </c>
      <c r="G90">
        <f>IF(A90&lt;&gt;"",IF(AND(F90&gt;=(E90-Configuración!$B$2*E90), F90&lt;=(E90+Configuración!$B$2*E90)), "OK", "KO"),"")</f>
        <v/>
      </c>
      <c r="H90" s="11">
        <f>IF(A90&lt;&gt;"",F90-E90,"")</f>
        <v/>
      </c>
      <c r="I90" s="11" t="n"/>
      <c r="J90" s="11" t="n"/>
      <c r="K90" s="14" t="n"/>
    </row>
    <row r="91">
      <c r="F91" s="11">
        <f>SUMIF('Consolidado Pedidos'!B:J,'Notas Pedido'!B91,'Consolidado Pedidos'!J:J)</f>
        <v/>
      </c>
      <c r="G91">
        <f>IF(A91&lt;&gt;"",IF(AND(F91&gt;=(E91-Configuración!$B$2*E91), F91&lt;=(E91+Configuración!$B$2*E91)), "OK", "KO"),"")</f>
        <v/>
      </c>
      <c r="H91" s="11">
        <f>IF(A91&lt;&gt;"",F91-E91,"")</f>
        <v/>
      </c>
      <c r="I91" s="11" t="n"/>
      <c r="J91" s="11" t="n"/>
      <c r="K91" s="14" t="n"/>
    </row>
    <row r="92">
      <c r="F92" s="11">
        <f>SUMIF('Consolidado Pedidos'!B:J,'Notas Pedido'!B92,'Consolidado Pedidos'!J:J)</f>
        <v/>
      </c>
      <c r="G92">
        <f>IF(A92&lt;&gt;"",IF(AND(F92&gt;=(E92-Configuración!$B$2*E92), F92&lt;=(E92+Configuración!$B$2*E92)), "OK", "KO"),"")</f>
        <v/>
      </c>
      <c r="H92" s="11">
        <f>IF(A92&lt;&gt;"",F92-E92,"")</f>
        <v/>
      </c>
      <c r="I92" s="11" t="n"/>
      <c r="J92" s="11" t="n"/>
      <c r="K92" s="14" t="n"/>
    </row>
    <row r="93">
      <c r="F93" s="11">
        <f>SUMIF('Consolidado Pedidos'!B:J,'Notas Pedido'!B93,'Consolidado Pedidos'!J:J)</f>
        <v/>
      </c>
      <c r="G93">
        <f>IF(A93&lt;&gt;"",IF(AND(F93&gt;=(E93-Configuración!$B$2*E93), F93&lt;=(E93+Configuración!$B$2*E93)), "OK", "KO"),"")</f>
        <v/>
      </c>
      <c r="H93" s="11">
        <f>IF(A93&lt;&gt;"",F93-E93,"")</f>
        <v/>
      </c>
      <c r="I93" s="11" t="n"/>
      <c r="J93" s="11" t="n"/>
      <c r="K93" s="14" t="n"/>
    </row>
    <row r="94">
      <c r="F94" s="11">
        <f>SUMIF('Consolidado Pedidos'!B:J,'Notas Pedido'!B94,'Consolidado Pedidos'!J:J)</f>
        <v/>
      </c>
      <c r="G94">
        <f>IF(A94&lt;&gt;"",IF(AND(F94&gt;=(E94-Configuración!$B$2*E94), F94&lt;=(E94+Configuración!$B$2*E94)), "OK", "KO"),"")</f>
        <v/>
      </c>
      <c r="H94" s="11">
        <f>IF(A94&lt;&gt;"",F94-E94,"")</f>
        <v/>
      </c>
      <c r="I94" s="11" t="n"/>
      <c r="J94" s="11" t="n"/>
      <c r="K94" s="14" t="n"/>
    </row>
    <row r="95">
      <c r="F95" s="11">
        <f>SUMIF('Consolidado Pedidos'!B:J,'Notas Pedido'!B95,'Consolidado Pedidos'!J:J)</f>
        <v/>
      </c>
      <c r="G95">
        <f>IF(A95&lt;&gt;"",IF(AND(F95&gt;=(E95-Configuración!$B$2*E95), F95&lt;=(E95+Configuración!$B$2*E95)), "OK", "KO"),"")</f>
        <v/>
      </c>
      <c r="H95" s="11">
        <f>IF(A95&lt;&gt;"",F95-E95,"")</f>
        <v/>
      </c>
      <c r="I95" s="11" t="n"/>
      <c r="J95" s="11" t="n"/>
      <c r="K95" s="14" t="n"/>
    </row>
    <row r="96">
      <c r="F96" s="11">
        <f>SUMIF('Consolidado Pedidos'!B:J,'Notas Pedido'!B96,'Consolidado Pedidos'!J:J)</f>
        <v/>
      </c>
      <c r="G96">
        <f>IF(A96&lt;&gt;"",IF(AND(F96&gt;=(E96-Configuración!$B$2*E96), F96&lt;=(E96+Configuración!$B$2*E96)), "OK", "KO"),"")</f>
        <v/>
      </c>
      <c r="H96" s="11">
        <f>IF(A96&lt;&gt;"",F96-E96,"")</f>
        <v/>
      </c>
      <c r="I96" s="11" t="n"/>
      <c r="J96" s="11" t="n"/>
      <c r="K96" s="14" t="n"/>
    </row>
    <row r="97">
      <c r="F97" s="11">
        <f>SUMIF('Consolidado Pedidos'!B:J,'Notas Pedido'!B97,'Consolidado Pedidos'!J:J)</f>
        <v/>
      </c>
      <c r="G97">
        <f>IF(A97&lt;&gt;"",IF(AND(F97&gt;=(E97-Configuración!$B$2*E97), F97&lt;=(E97+Configuración!$B$2*E97)), "OK", "KO"),"")</f>
        <v/>
      </c>
      <c r="H97" s="11">
        <f>IF(A97&lt;&gt;"",F97-E97,"")</f>
        <v/>
      </c>
      <c r="I97" s="11" t="n"/>
      <c r="J97" s="11" t="n"/>
      <c r="K97" s="14" t="n"/>
    </row>
    <row r="98">
      <c r="F98" s="11">
        <f>SUMIF('Consolidado Pedidos'!B:J,'Notas Pedido'!B98,'Consolidado Pedidos'!J:J)</f>
        <v/>
      </c>
      <c r="G98">
        <f>IF(A98&lt;&gt;"",IF(AND(F98&gt;=(E98-Configuración!$B$2*E98), F98&lt;=(E98+Configuración!$B$2*E98)), "OK", "KO"),"")</f>
        <v/>
      </c>
      <c r="H98" s="11">
        <f>IF(A98&lt;&gt;"",F98-E98,"")</f>
        <v/>
      </c>
      <c r="I98" s="11" t="n"/>
      <c r="J98" s="11" t="n"/>
      <c r="K98" s="14" t="n"/>
    </row>
    <row r="99">
      <c r="F99" s="11">
        <f>SUMIF('Consolidado Pedidos'!B:J,'Notas Pedido'!B99,'Consolidado Pedidos'!J:J)</f>
        <v/>
      </c>
      <c r="G99">
        <f>IF(A99&lt;&gt;"",IF(AND(F99&gt;=(E99-Configuración!$B$2*E99), F99&lt;=(E99+Configuración!$B$2*E99)), "OK", "KO"),"")</f>
        <v/>
      </c>
      <c r="H99" s="11">
        <f>IF(A99&lt;&gt;"",F99-E99,"")</f>
        <v/>
      </c>
      <c r="I99" s="11" t="n"/>
      <c r="J99" s="11" t="n"/>
      <c r="K99" s="14" t="n"/>
    </row>
    <row r="100">
      <c r="F100" s="11">
        <f>SUMIF('Consolidado Pedidos'!B:J,'Notas Pedido'!B100,'Consolidado Pedidos'!J:J)</f>
        <v/>
      </c>
      <c r="G100">
        <f>IF(A100&lt;&gt;"",IF(AND(F100&gt;=(E100-Configuración!$B$2*E100), F100&lt;=(E100+Configuración!$B$2*E100)), "OK", "KO"),"")</f>
        <v/>
      </c>
      <c r="H100" s="11">
        <f>IF(A100&lt;&gt;"",F100-E100,"")</f>
        <v/>
      </c>
      <c r="I100" s="11" t="n"/>
      <c r="J100" s="11" t="n"/>
      <c r="K100" s="14" t="n"/>
    </row>
    <row r="101">
      <c r="F101" s="11">
        <f>SUMIF('Consolidado Pedidos'!B:J,'Notas Pedido'!B101,'Consolidado Pedidos'!J:J)</f>
        <v/>
      </c>
      <c r="G101">
        <f>IF(A101&lt;&gt;"",IF(AND(F101&gt;=(E101-Configuración!$B$2*E101), F101&lt;=(E101+Configuración!$B$2*E101)), "OK", "KO"),"")</f>
        <v/>
      </c>
      <c r="H101" s="11">
        <f>IF(A101&lt;&gt;"",F101-E101,"")</f>
        <v/>
      </c>
      <c r="I101" s="11" t="n"/>
      <c r="J101" s="11" t="n"/>
      <c r="K101" s="14" t="n"/>
    </row>
    <row r="102">
      <c r="F102" s="11">
        <f>SUMIF('Consolidado Pedidos'!B:J,'Notas Pedido'!B102,'Consolidado Pedidos'!J:J)</f>
        <v/>
      </c>
      <c r="G102">
        <f>IF(A102&lt;&gt;"",IF(AND(F102&gt;=(E102-Configuración!$B$2*E102), F102&lt;=(E102+Configuración!$B$2*E102)), "OK", "KO"),"")</f>
        <v/>
      </c>
      <c r="H102" s="11">
        <f>IF(A102&lt;&gt;"",F102-E102,"")</f>
        <v/>
      </c>
      <c r="I102" s="11" t="n"/>
      <c r="J102" s="11" t="n"/>
      <c r="K102" s="14" t="n"/>
    </row>
    <row r="103">
      <c r="F103" s="11">
        <f>SUMIF('Consolidado Pedidos'!B:J,'Notas Pedido'!B103,'Consolidado Pedidos'!J:J)</f>
        <v/>
      </c>
      <c r="G103">
        <f>IF(A103&lt;&gt;"",IF(AND(F103&gt;=(E103-Configuración!$B$2*E103), F103&lt;=(E103+Configuración!$B$2*E103)), "OK", "KO"),"")</f>
        <v/>
      </c>
      <c r="H103" s="11">
        <f>IF(A103&lt;&gt;"",F103-E103,"")</f>
        <v/>
      </c>
      <c r="I103" s="11" t="n"/>
      <c r="J103" s="11" t="n"/>
      <c r="K103" s="14" t="n"/>
    </row>
    <row r="104">
      <c r="F104" s="11">
        <f>SUMIF('Consolidado Pedidos'!B:J,'Notas Pedido'!B104,'Consolidado Pedidos'!J:J)</f>
        <v/>
      </c>
      <c r="G104">
        <f>IF(A104&lt;&gt;"",IF(AND(F104&gt;=(E104-Configuración!$B$2*E104), F104&lt;=(E104+Configuración!$B$2*E104)), "OK", "KO"),"")</f>
        <v/>
      </c>
      <c r="H104" s="11">
        <f>IF(A104&lt;&gt;"",F104-E104,"")</f>
        <v/>
      </c>
      <c r="I104" s="11" t="n"/>
      <c r="J104" s="11" t="n"/>
      <c r="K104" s="14" t="n"/>
    </row>
    <row r="105">
      <c r="F105" s="11">
        <f>SUMIF('Consolidado Pedidos'!B:J,'Notas Pedido'!B105,'Consolidado Pedidos'!J:J)</f>
        <v/>
      </c>
      <c r="G105">
        <f>IF(A105&lt;&gt;"",IF(AND(F105&gt;=(E105-Configuración!$B$2*E105), F105&lt;=(E105+Configuración!$B$2*E105)), "OK", "KO"),"")</f>
        <v/>
      </c>
      <c r="H105" s="11">
        <f>IF(A105&lt;&gt;"",F105-E105,"")</f>
        <v/>
      </c>
      <c r="I105" s="11" t="n"/>
      <c r="J105" s="11" t="n"/>
      <c r="K105" s="14" t="n"/>
    </row>
    <row r="106">
      <c r="F106" s="11">
        <f>SUMIF('Consolidado Pedidos'!B:J,'Notas Pedido'!B106,'Consolidado Pedidos'!J:J)</f>
        <v/>
      </c>
      <c r="G106">
        <f>IF(A106&lt;&gt;"",IF(AND(F106&gt;=(E106-Configuración!$B$2*E106), F106&lt;=(E106+Configuración!$B$2*E106)), "OK", "KO"),"")</f>
        <v/>
      </c>
      <c r="H106" s="11">
        <f>IF(A106&lt;&gt;"",F106-E106,"")</f>
        <v/>
      </c>
      <c r="I106" s="11" t="n"/>
      <c r="J106" s="11" t="n"/>
      <c r="K106" s="14" t="n"/>
    </row>
    <row r="107">
      <c r="F107" s="11">
        <f>SUMIF('Consolidado Pedidos'!B:J,'Notas Pedido'!B107,'Consolidado Pedidos'!J:J)</f>
        <v/>
      </c>
      <c r="G107">
        <f>IF(A107&lt;&gt;"",IF(AND(F107&gt;=(E107-Configuración!$B$2*E107), F107&lt;=(E107+Configuración!$B$2*E107)), "OK", "KO"),"")</f>
        <v/>
      </c>
      <c r="H107" s="11">
        <f>IF(A107&lt;&gt;"",F107-E107,"")</f>
        <v/>
      </c>
      <c r="I107" s="11" t="n"/>
      <c r="J107" s="11" t="n"/>
      <c r="K107" s="14" t="n"/>
    </row>
    <row r="108">
      <c r="F108" s="11">
        <f>SUMIF('Consolidado Pedidos'!B:J,'Notas Pedido'!B108,'Consolidado Pedidos'!J:J)</f>
        <v/>
      </c>
      <c r="G108">
        <f>IF(A108&lt;&gt;"",IF(AND(F108&gt;=(E108-Configuración!$B$2*E108), F108&lt;=(E108+Configuración!$B$2*E108)), "OK", "KO"),"")</f>
        <v/>
      </c>
      <c r="H108" s="11">
        <f>IF(A108&lt;&gt;"",F108-E108,"")</f>
        <v/>
      </c>
      <c r="I108" s="11" t="n"/>
      <c r="J108" s="11" t="n"/>
      <c r="K108" s="14" t="n"/>
    </row>
    <row r="109">
      <c r="F109" s="11">
        <f>SUMIF('Consolidado Pedidos'!B:J,'Notas Pedido'!B109,'Consolidado Pedidos'!J:J)</f>
        <v/>
      </c>
      <c r="G109">
        <f>IF(A109&lt;&gt;"",IF(AND(F109&gt;=(E109-Configuración!$B$2*E109), F109&lt;=(E109+Configuración!$B$2*E109)), "OK", "KO"),"")</f>
        <v/>
      </c>
      <c r="H109" s="11">
        <f>IF(A109&lt;&gt;"",F109-E109,"")</f>
        <v/>
      </c>
      <c r="I109" s="11" t="n"/>
      <c r="J109" s="11" t="n"/>
      <c r="K109" s="14" t="n"/>
    </row>
    <row r="110">
      <c r="F110" s="11">
        <f>SUMIF('Consolidado Pedidos'!B:J,'Notas Pedido'!B110,'Consolidado Pedidos'!J:J)</f>
        <v/>
      </c>
      <c r="G110">
        <f>IF(A110&lt;&gt;"",IF(AND(F110&gt;=(E110-Configuración!$B$2*E110), F110&lt;=(E110+Configuración!$B$2*E110)), "OK", "KO"),"")</f>
        <v/>
      </c>
      <c r="H110" s="11">
        <f>IF(A110&lt;&gt;"",F110-E110,"")</f>
        <v/>
      </c>
      <c r="I110" s="11" t="n"/>
      <c r="J110" s="11" t="n"/>
      <c r="K110" s="14" t="n"/>
    </row>
    <row r="111">
      <c r="F111" s="11">
        <f>SUMIF('Consolidado Pedidos'!B:J,'Notas Pedido'!B111,'Consolidado Pedidos'!J:J)</f>
        <v/>
      </c>
      <c r="G111">
        <f>IF(A111&lt;&gt;"",IF(AND(F111&gt;=(E111-Configuración!$B$2*E111), F111&lt;=(E111+Configuración!$B$2*E111)), "OK", "KO"),"")</f>
        <v/>
      </c>
      <c r="H111" s="11">
        <f>IF(A111&lt;&gt;"",F111-E111,"")</f>
        <v/>
      </c>
      <c r="I111" s="11" t="n"/>
      <c r="J111" s="11" t="n"/>
      <c r="K111" s="14" t="n"/>
    </row>
    <row r="112">
      <c r="F112" s="11">
        <f>SUMIF('Consolidado Pedidos'!B:J,'Notas Pedido'!B112,'Consolidado Pedidos'!J:J)</f>
        <v/>
      </c>
      <c r="G112">
        <f>IF(A112&lt;&gt;"",IF(AND(F112&gt;=(E112-Configuración!$B$2*E112), F112&lt;=(E112+Configuración!$B$2*E112)), "OK", "KO"),"")</f>
        <v/>
      </c>
      <c r="H112" s="11">
        <f>IF(A112&lt;&gt;"",F112-E112,"")</f>
        <v/>
      </c>
      <c r="I112" s="11" t="n"/>
      <c r="J112" s="11" t="n"/>
      <c r="K112" s="14" t="n"/>
    </row>
    <row r="113">
      <c r="F113" s="11">
        <f>SUMIF('Consolidado Pedidos'!B:J,'Notas Pedido'!B113,'Consolidado Pedidos'!J:J)</f>
        <v/>
      </c>
      <c r="G113">
        <f>IF(A113&lt;&gt;"",IF(AND(F113&gt;=(E113-Configuración!$B$2*E113), F113&lt;=(E113+Configuración!$B$2*E113)), "OK", "KO"),"")</f>
        <v/>
      </c>
      <c r="H113" s="11">
        <f>IF(A113&lt;&gt;"",F113-E113,"")</f>
        <v/>
      </c>
      <c r="I113" s="11" t="n"/>
      <c r="J113" s="11" t="n"/>
      <c r="K113" s="14" t="n"/>
    </row>
    <row r="114">
      <c r="F114" s="11">
        <f>SUMIF('Consolidado Pedidos'!B:J,'Notas Pedido'!B114,'Consolidado Pedidos'!J:J)</f>
        <v/>
      </c>
      <c r="G114">
        <f>IF(A114&lt;&gt;"",IF(AND(F114&gt;=(E114-Configuración!$B$2*E114), F114&lt;=(E114+Configuración!$B$2*E114)), "OK", "KO"),"")</f>
        <v/>
      </c>
      <c r="H114" s="11">
        <f>IF(A114&lt;&gt;"",F114-E114,"")</f>
        <v/>
      </c>
      <c r="I114" s="11" t="n"/>
      <c r="J114" s="11" t="n"/>
      <c r="K114" s="14" t="n"/>
    </row>
    <row r="115">
      <c r="F115" s="11">
        <f>SUMIF('Consolidado Pedidos'!B:J,'Notas Pedido'!B115,'Consolidado Pedidos'!J:J)</f>
        <v/>
      </c>
      <c r="G115">
        <f>IF(A115&lt;&gt;"",IF(AND(F115&gt;=(E115-Configuración!$B$2*E115), F115&lt;=(E115+Configuración!$B$2*E115)), "OK", "KO"),"")</f>
        <v/>
      </c>
      <c r="H115" s="11">
        <f>IF(A115&lt;&gt;"",F115-E115,"")</f>
        <v/>
      </c>
      <c r="I115" s="11" t="n"/>
      <c r="J115" s="11" t="n"/>
      <c r="K115" s="14" t="n"/>
    </row>
    <row r="116">
      <c r="F116" s="11">
        <f>SUMIF('Consolidado Pedidos'!B:J,'Notas Pedido'!B116,'Consolidado Pedidos'!J:J)</f>
        <v/>
      </c>
      <c r="G116">
        <f>IF(A116&lt;&gt;"",IF(AND(F116&gt;=(E116-Configuración!$B$2*E116), F116&lt;=(E116+Configuración!$B$2*E116)), "OK", "KO"),"")</f>
        <v/>
      </c>
      <c r="H116" s="11">
        <f>IF(A116&lt;&gt;"",F116-E116,"")</f>
        <v/>
      </c>
      <c r="I116" s="11" t="n"/>
      <c r="J116" s="11" t="n"/>
      <c r="K116" s="14" t="n"/>
    </row>
    <row r="117">
      <c r="F117" s="11">
        <f>SUMIF('Consolidado Pedidos'!B:J,'Notas Pedido'!B117,'Consolidado Pedidos'!J:J)</f>
        <v/>
      </c>
      <c r="G117">
        <f>IF(A117&lt;&gt;"",IF(AND(F117&gt;=(E117-Configuración!$B$2*E117), F117&lt;=(E117+Configuración!$B$2*E117)), "OK", "KO"),"")</f>
        <v/>
      </c>
      <c r="H117" s="11">
        <f>IF(A117&lt;&gt;"",F117-E117,"")</f>
        <v/>
      </c>
      <c r="I117" s="11" t="n"/>
      <c r="J117" s="11" t="n"/>
      <c r="K117" s="14" t="n"/>
    </row>
    <row r="118">
      <c r="F118" s="11">
        <f>SUMIF('Consolidado Pedidos'!B:J,'Notas Pedido'!B118,'Consolidado Pedidos'!J:J)</f>
        <v/>
      </c>
      <c r="G118">
        <f>IF(A118&lt;&gt;"",IF(AND(F118&gt;=(E118-Configuración!$B$2*E118), F118&lt;=(E118+Configuración!$B$2*E118)), "OK", "KO"),"")</f>
        <v/>
      </c>
      <c r="H118" s="11">
        <f>IF(A118&lt;&gt;"",F118-E118,"")</f>
        <v/>
      </c>
      <c r="I118" s="11" t="n"/>
      <c r="J118" s="11" t="n"/>
      <c r="K118" s="14" t="n"/>
    </row>
    <row r="119">
      <c r="F119" s="11">
        <f>SUMIF('Consolidado Pedidos'!B:J,'Notas Pedido'!B119,'Consolidado Pedidos'!J:J)</f>
        <v/>
      </c>
      <c r="G119">
        <f>IF(A119&lt;&gt;"",IF(AND(F119&gt;=(E119-Configuración!$B$2*E119), F119&lt;=(E119+Configuración!$B$2*E119)), "OK", "KO"),"")</f>
        <v/>
      </c>
      <c r="H119" s="11">
        <f>IF(A119&lt;&gt;"",F119-E119,"")</f>
        <v/>
      </c>
      <c r="I119" s="11" t="n"/>
      <c r="J119" s="11" t="n"/>
      <c r="K119" s="14" t="n"/>
    </row>
    <row r="120">
      <c r="F120" s="11">
        <f>SUMIF('Consolidado Pedidos'!B:J,'Notas Pedido'!B120,'Consolidado Pedidos'!J:J)</f>
        <v/>
      </c>
      <c r="G120">
        <f>IF(A120&lt;&gt;"",IF(AND(F120&gt;=(E120-Configuración!$B$2*E120), F120&lt;=(E120+Configuración!$B$2*E120)), "OK", "KO"),"")</f>
        <v/>
      </c>
      <c r="H120" s="11">
        <f>IF(A120&lt;&gt;"",F120-E120,"")</f>
        <v/>
      </c>
      <c r="I120" s="11" t="n"/>
      <c r="J120" s="11" t="n"/>
      <c r="K120" s="14" t="n"/>
    </row>
    <row r="121">
      <c r="F121" s="11">
        <f>SUMIF('Consolidado Pedidos'!B:J,'Notas Pedido'!B121,'Consolidado Pedidos'!J:J)</f>
        <v/>
      </c>
      <c r="G121">
        <f>IF(A121&lt;&gt;"",IF(AND(F121&gt;=(E121-Configuración!$B$2*E121), F121&lt;=(E121+Configuración!$B$2*E121)), "OK", "KO"),"")</f>
        <v/>
      </c>
      <c r="H121" s="11">
        <f>IF(A121&lt;&gt;"",F121-E121,"")</f>
        <v/>
      </c>
      <c r="I121" s="11" t="n"/>
      <c r="J121" s="11" t="n"/>
      <c r="K121" s="14" t="n"/>
    </row>
    <row r="122">
      <c r="F122" s="11">
        <f>SUMIF('Consolidado Pedidos'!B:J,'Notas Pedido'!B122,'Consolidado Pedidos'!J:J)</f>
        <v/>
      </c>
      <c r="G122">
        <f>IF(A122&lt;&gt;"",IF(AND(F122&gt;=(E122-Configuración!$B$2*E122), F122&lt;=(E122+Configuración!$B$2*E122)), "OK", "KO"),"")</f>
        <v/>
      </c>
      <c r="H122" s="11">
        <f>IF(A122&lt;&gt;"",F122-E122,"")</f>
        <v/>
      </c>
      <c r="I122" s="11" t="n"/>
      <c r="J122" s="11" t="n"/>
      <c r="K122" s="14" t="n"/>
    </row>
    <row r="123">
      <c r="F123" s="11">
        <f>SUMIF('Consolidado Pedidos'!B:J,'Notas Pedido'!B123,'Consolidado Pedidos'!J:J)</f>
        <v/>
      </c>
      <c r="G123">
        <f>IF(A123&lt;&gt;"",IF(AND(F123&gt;=(E123-Configuración!$B$2*E123), F123&lt;=(E123+Configuración!$B$2*E123)), "OK", "KO"),"")</f>
        <v/>
      </c>
      <c r="H123" s="11">
        <f>IF(A123&lt;&gt;"",F123-E123,"")</f>
        <v/>
      </c>
      <c r="I123" s="11" t="n"/>
      <c r="J123" s="11" t="n"/>
      <c r="K123" s="14" t="n"/>
    </row>
    <row r="124">
      <c r="F124" s="11">
        <f>SUMIF('Consolidado Pedidos'!B:J,'Notas Pedido'!B124,'Consolidado Pedidos'!J:J)</f>
        <v/>
      </c>
      <c r="G124">
        <f>IF(A124&lt;&gt;"",IF(AND(F124&gt;=(E124-Configuración!$B$2*E124), F124&lt;=(E124+Configuración!$B$2*E124)), "OK", "KO"),"")</f>
        <v/>
      </c>
      <c r="H124" s="11">
        <f>IF(A124&lt;&gt;"",F124-E124,"")</f>
        <v/>
      </c>
      <c r="I124" s="11" t="n"/>
      <c r="J124" s="11" t="n"/>
      <c r="K124" s="14" t="n"/>
    </row>
    <row r="125">
      <c r="F125" s="11">
        <f>SUMIF('Consolidado Pedidos'!B:J,'Notas Pedido'!B125,'Consolidado Pedidos'!J:J)</f>
        <v/>
      </c>
      <c r="G125">
        <f>IF(A125&lt;&gt;"",IF(AND(F125&gt;=(E125-Configuración!$B$2*E125), F125&lt;=(E125+Configuración!$B$2*E125)), "OK", "KO"),"")</f>
        <v/>
      </c>
      <c r="H125" s="11">
        <f>IF(A125&lt;&gt;"",F125-E125,"")</f>
        <v/>
      </c>
      <c r="I125" s="11" t="n"/>
      <c r="J125" s="11" t="n"/>
      <c r="K125" s="14" t="n"/>
    </row>
    <row r="126">
      <c r="F126" s="11">
        <f>SUMIF('Consolidado Pedidos'!B:J,'Notas Pedido'!B126,'Consolidado Pedidos'!J:J)</f>
        <v/>
      </c>
      <c r="G126">
        <f>IF(A126&lt;&gt;"",IF(AND(F126&gt;=(E126-Configuración!$B$2*E126), F126&lt;=(E126+Configuración!$B$2*E126)), "OK", "KO"),"")</f>
        <v/>
      </c>
      <c r="H126" s="11">
        <f>IF(A126&lt;&gt;"",F126-E126,"")</f>
        <v/>
      </c>
      <c r="I126" s="11" t="n"/>
      <c r="J126" s="11" t="n"/>
      <c r="K126" s="14" t="n"/>
    </row>
    <row r="127">
      <c r="F127" s="11">
        <f>SUMIF('Consolidado Pedidos'!B:J,'Notas Pedido'!B127,'Consolidado Pedidos'!J:J)</f>
        <v/>
      </c>
      <c r="G127">
        <f>IF(A127&lt;&gt;"",IF(AND(F127&gt;=(E127-Configuración!$B$2*E127), F127&lt;=(E127+Configuración!$B$2*E127)), "OK", "KO"),"")</f>
        <v/>
      </c>
      <c r="H127" s="11">
        <f>IF(A127&lt;&gt;"",F127-E127,"")</f>
        <v/>
      </c>
      <c r="I127" s="11" t="n"/>
      <c r="J127" s="11" t="n"/>
      <c r="K127" s="14" t="n"/>
    </row>
    <row r="128">
      <c r="F128" s="11">
        <f>SUMIF('Consolidado Pedidos'!B:J,'Notas Pedido'!B128,'Consolidado Pedidos'!J:J)</f>
        <v/>
      </c>
      <c r="G128">
        <f>IF(A128&lt;&gt;"",IF(AND(F128&gt;=(E128-Configuración!$B$2*E128), F128&lt;=(E128+Configuración!$B$2*E128)), "OK", "KO"),"")</f>
        <v/>
      </c>
      <c r="H128" s="11">
        <f>IF(A128&lt;&gt;"",F128-E128,"")</f>
        <v/>
      </c>
      <c r="I128" s="11" t="n"/>
      <c r="J128" s="11" t="n"/>
      <c r="K128" s="14" t="n"/>
    </row>
    <row r="129">
      <c r="F129" s="11">
        <f>SUMIF('Consolidado Pedidos'!B:J,'Notas Pedido'!B129,'Consolidado Pedidos'!J:J)</f>
        <v/>
      </c>
      <c r="G129">
        <f>IF(A129&lt;&gt;"",IF(AND(F129&gt;=(E129-Configuración!$B$2*E129), F129&lt;=(E129+Configuración!$B$2*E129)), "OK", "KO"),"")</f>
        <v/>
      </c>
      <c r="H129" s="11">
        <f>IF(A129&lt;&gt;"",F129-E129,"")</f>
        <v/>
      </c>
      <c r="I129" s="11" t="n"/>
      <c r="J129" s="11" t="n"/>
      <c r="K129" s="14" t="n"/>
    </row>
    <row r="130">
      <c r="F130" s="11">
        <f>SUMIF('Consolidado Pedidos'!B:J,'Notas Pedido'!B130,'Consolidado Pedidos'!J:J)</f>
        <v/>
      </c>
      <c r="G130">
        <f>IF(A130&lt;&gt;"",IF(AND(F130&gt;=(E130-Configuración!$B$2*E130), F130&lt;=(E130+Configuración!$B$2*E130)), "OK", "KO"),"")</f>
        <v/>
      </c>
      <c r="H130" s="11">
        <f>IF(A130&lt;&gt;"",F130-E130,"")</f>
        <v/>
      </c>
      <c r="I130" s="11" t="n"/>
      <c r="J130" s="11" t="n"/>
      <c r="K130" s="14" t="n"/>
    </row>
    <row r="131">
      <c r="F131" s="11">
        <f>SUMIF('Consolidado Pedidos'!B:J,'Notas Pedido'!B131,'Consolidado Pedidos'!J:J)</f>
        <v/>
      </c>
      <c r="G131">
        <f>IF(A131&lt;&gt;"",IF(AND(F131&gt;=(E131-Configuración!$B$2*E131), F131&lt;=(E131+Configuración!$B$2*E131)), "OK", "KO"),"")</f>
        <v/>
      </c>
      <c r="H131" s="11">
        <f>IF(A131&lt;&gt;"",F131-E131,"")</f>
        <v/>
      </c>
      <c r="I131" s="11" t="n"/>
      <c r="J131" s="11" t="n"/>
      <c r="K131" s="14" t="n"/>
    </row>
    <row r="132">
      <c r="F132" s="11">
        <f>SUMIF('Consolidado Pedidos'!B:J,'Notas Pedido'!B132,'Consolidado Pedidos'!J:J)</f>
        <v/>
      </c>
      <c r="G132">
        <f>IF(A132&lt;&gt;"",IF(AND(F132&gt;=(E132-Configuración!$B$2*E132), F132&lt;=(E132+Configuración!$B$2*E132)), "OK", "KO"),"")</f>
        <v/>
      </c>
      <c r="H132" s="11">
        <f>IF(A132&lt;&gt;"",F132-E132,"")</f>
        <v/>
      </c>
      <c r="I132" s="11" t="n"/>
      <c r="J132" s="11" t="n"/>
      <c r="K132" s="14" t="n"/>
    </row>
    <row r="133">
      <c r="F133" s="11">
        <f>SUMIF('Consolidado Pedidos'!B:J,'Notas Pedido'!B133,'Consolidado Pedidos'!J:J)</f>
        <v/>
      </c>
      <c r="G133">
        <f>IF(A133&lt;&gt;"",IF(AND(F133&gt;=(E133-Configuración!$B$2*E133), F133&lt;=(E133+Configuración!$B$2*E133)), "OK", "KO"),"")</f>
        <v/>
      </c>
      <c r="H133" s="11">
        <f>IF(A133&lt;&gt;"",F133-E133,"")</f>
        <v/>
      </c>
      <c r="I133" s="11" t="n"/>
      <c r="J133" s="11" t="n"/>
      <c r="K133" s="14" t="n"/>
    </row>
    <row r="134">
      <c r="F134" s="11">
        <f>SUMIF('Consolidado Pedidos'!B:J,'Notas Pedido'!B134,'Consolidado Pedidos'!J:J)</f>
        <v/>
      </c>
      <c r="G134">
        <f>IF(A134&lt;&gt;"",IF(AND(F134&gt;=(E134-Configuración!$B$2*E134), F134&lt;=(E134+Configuración!$B$2*E134)), "OK", "KO"),"")</f>
        <v/>
      </c>
      <c r="H134" s="11">
        <f>IF(A134&lt;&gt;"",F134-E134,"")</f>
        <v/>
      </c>
      <c r="I134" s="11" t="n"/>
      <c r="J134" s="11" t="n"/>
      <c r="K134" s="14" t="n"/>
    </row>
    <row r="135">
      <c r="F135" s="11">
        <f>SUMIF('Consolidado Pedidos'!B:J,'Notas Pedido'!B135,'Consolidado Pedidos'!J:J)</f>
        <v/>
      </c>
      <c r="G135">
        <f>IF(A135&lt;&gt;"",IF(AND(F135&gt;=(E135-Configuración!$B$2*E135), F135&lt;=(E135+Configuración!$B$2*E135)), "OK", "KO"),"")</f>
        <v/>
      </c>
      <c r="H135" s="11">
        <f>IF(A135&lt;&gt;"",F135-E135,"")</f>
        <v/>
      </c>
      <c r="I135" s="11" t="n"/>
      <c r="J135" s="11" t="n"/>
      <c r="K135" s="14" t="n"/>
    </row>
    <row r="136">
      <c r="F136" s="11">
        <f>SUMIF('Consolidado Pedidos'!B:J,'Notas Pedido'!B136,'Consolidado Pedidos'!J:J)</f>
        <v/>
      </c>
      <c r="G136">
        <f>IF(A136&lt;&gt;"",IF(AND(F136&gt;=(E136-Configuración!$B$2*E136), F136&lt;=(E136+Configuración!$B$2*E136)), "OK", "KO"),"")</f>
        <v/>
      </c>
      <c r="H136" s="11">
        <f>IF(A136&lt;&gt;"",F136-E136,"")</f>
        <v/>
      </c>
      <c r="I136" s="11" t="n"/>
      <c r="J136" s="11" t="n"/>
      <c r="K136" s="14" t="n"/>
    </row>
    <row r="137">
      <c r="F137" s="11">
        <f>SUMIF('Consolidado Pedidos'!B:J,'Notas Pedido'!B137,'Consolidado Pedidos'!J:J)</f>
        <v/>
      </c>
      <c r="G137">
        <f>IF(A137&lt;&gt;"",IF(AND(F137&gt;=(E137-Configuración!$B$2*E137), F137&lt;=(E137+Configuración!$B$2*E137)), "OK", "KO"),"")</f>
        <v/>
      </c>
      <c r="H137" s="11">
        <f>IF(A137&lt;&gt;"",F137-E137,"")</f>
        <v/>
      </c>
      <c r="I137" s="11" t="n"/>
      <c r="J137" s="11" t="n"/>
      <c r="K137" s="14" t="n"/>
    </row>
    <row r="138">
      <c r="F138" s="11">
        <f>SUMIF('Consolidado Pedidos'!B:J,'Notas Pedido'!B138,'Consolidado Pedidos'!J:J)</f>
        <v/>
      </c>
      <c r="G138">
        <f>IF(A138&lt;&gt;"",IF(AND(F138&gt;=(E138-Configuración!$B$2*E138), F138&lt;=(E138+Configuración!$B$2*E138)), "OK", "KO"),"")</f>
        <v/>
      </c>
      <c r="H138" s="11">
        <f>IF(A138&lt;&gt;"",F138-E138,"")</f>
        <v/>
      </c>
      <c r="I138" s="11" t="n"/>
      <c r="J138" s="11" t="n"/>
      <c r="K138" s="14" t="n"/>
    </row>
    <row r="139">
      <c r="F139" s="11">
        <f>SUMIF('Consolidado Pedidos'!B:J,'Notas Pedido'!B139,'Consolidado Pedidos'!J:J)</f>
        <v/>
      </c>
      <c r="G139">
        <f>IF(A139&lt;&gt;"",IF(AND(F139&gt;=(E139-Configuración!$B$2*E139), F139&lt;=(E139+Configuración!$B$2*E139)), "OK", "KO"),"")</f>
        <v/>
      </c>
      <c r="H139" s="11">
        <f>IF(A139&lt;&gt;"",F139-E139,"")</f>
        <v/>
      </c>
      <c r="I139" s="11" t="n"/>
      <c r="J139" s="11" t="n"/>
      <c r="K139" s="14" t="n"/>
    </row>
    <row r="140">
      <c r="F140" s="11">
        <f>SUMIF('Consolidado Pedidos'!B:J,'Notas Pedido'!B140,'Consolidado Pedidos'!J:J)</f>
        <v/>
      </c>
      <c r="G140">
        <f>IF(A140&lt;&gt;"",IF(AND(F140&gt;=(E140-Configuración!$B$2*E140), F140&lt;=(E140+Configuración!$B$2*E140)), "OK", "KO"),"")</f>
        <v/>
      </c>
      <c r="H140" s="11">
        <f>IF(A140&lt;&gt;"",F140-E140,"")</f>
        <v/>
      </c>
      <c r="I140" s="11" t="n"/>
      <c r="J140" s="11" t="n"/>
      <c r="K140" s="14" t="n"/>
    </row>
    <row r="141">
      <c r="F141" s="11">
        <f>SUMIF('Consolidado Pedidos'!B:J,'Notas Pedido'!B141,'Consolidado Pedidos'!J:J)</f>
        <v/>
      </c>
      <c r="G141">
        <f>IF(A141&lt;&gt;"",IF(AND(F141&gt;=(E141-Configuración!$B$2*E141), F141&lt;=(E141+Configuración!$B$2*E141)), "OK", "KO"),"")</f>
        <v/>
      </c>
      <c r="H141" s="11">
        <f>IF(A141&lt;&gt;"",F141-E141,"")</f>
        <v/>
      </c>
      <c r="I141" s="11" t="n"/>
      <c r="J141" s="11" t="n"/>
      <c r="K141" s="14" t="n"/>
    </row>
    <row r="142">
      <c r="F142" s="11">
        <f>SUMIF('Consolidado Pedidos'!B:J,'Notas Pedido'!B142,'Consolidado Pedidos'!J:J)</f>
        <v/>
      </c>
      <c r="G142">
        <f>IF(A142&lt;&gt;"",IF(AND(F142&gt;=(E142-Configuración!$B$2*E142), F142&lt;=(E142+Configuración!$B$2*E142)), "OK", "KO"),"")</f>
        <v/>
      </c>
      <c r="H142" s="11">
        <f>IF(A142&lt;&gt;"",F142-E142,"")</f>
        <v/>
      </c>
      <c r="I142" s="11" t="n"/>
      <c r="J142" s="11" t="n"/>
      <c r="K142" s="14" t="n"/>
    </row>
    <row r="143">
      <c r="F143" s="11">
        <f>SUMIF('Consolidado Pedidos'!B:J,'Notas Pedido'!B143,'Consolidado Pedidos'!J:J)</f>
        <v/>
      </c>
      <c r="G143">
        <f>IF(A143&lt;&gt;"",IF(AND(F143&gt;=(E143-Configuración!$B$2*E143), F143&lt;=(E143+Configuración!$B$2*E143)), "OK", "KO"),"")</f>
        <v/>
      </c>
      <c r="H143" s="11">
        <f>IF(A143&lt;&gt;"",F143-E143,"")</f>
        <v/>
      </c>
      <c r="I143" s="11" t="n"/>
      <c r="J143" s="11" t="n"/>
      <c r="K143" s="14" t="n"/>
    </row>
    <row r="144">
      <c r="F144" s="11">
        <f>SUMIF('Consolidado Pedidos'!B:J,'Notas Pedido'!B144,'Consolidado Pedidos'!J:J)</f>
        <v/>
      </c>
      <c r="G144">
        <f>IF(A144&lt;&gt;"",IF(AND(F144&gt;=(E144-Configuración!$B$2*E144), F144&lt;=(E144+Configuración!$B$2*E144)), "OK", "KO"),"")</f>
        <v/>
      </c>
      <c r="H144" s="11">
        <f>IF(A144&lt;&gt;"",F144-E144,"")</f>
        <v/>
      </c>
      <c r="I144" s="11" t="n"/>
      <c r="J144" s="11" t="n"/>
      <c r="K144" s="14" t="n"/>
    </row>
    <row r="145">
      <c r="F145" s="11">
        <f>SUMIF('Consolidado Pedidos'!B:J,'Notas Pedido'!B145,'Consolidado Pedidos'!J:J)</f>
        <v/>
      </c>
      <c r="G145">
        <f>IF(A145&lt;&gt;"",IF(AND(F145&gt;=(E145-Configuración!$B$2*E145), F145&lt;=(E145+Configuración!$B$2*E145)), "OK", "KO"),"")</f>
        <v/>
      </c>
      <c r="H145" s="11">
        <f>IF(A145&lt;&gt;"",F145-E145,"")</f>
        <v/>
      </c>
      <c r="I145" s="11" t="n"/>
      <c r="J145" s="11" t="n"/>
      <c r="K145" s="14" t="n"/>
    </row>
    <row r="146">
      <c r="F146" s="11">
        <f>SUMIF('Consolidado Pedidos'!B:J,'Notas Pedido'!B146,'Consolidado Pedidos'!J:J)</f>
        <v/>
      </c>
      <c r="G146">
        <f>IF(A146&lt;&gt;"",IF(AND(F146&gt;=(E146-Configuración!$B$2*E146), F146&lt;=(E146+Configuración!$B$2*E146)), "OK", "KO"),"")</f>
        <v/>
      </c>
      <c r="H146" s="11">
        <f>IF(A146&lt;&gt;"",F146-E146,"")</f>
        <v/>
      </c>
      <c r="I146" s="11" t="n"/>
      <c r="J146" s="11" t="n"/>
      <c r="K146" s="14" t="n"/>
    </row>
    <row r="147">
      <c r="F147" s="11">
        <f>SUMIF('Consolidado Pedidos'!B:J,'Notas Pedido'!B147,'Consolidado Pedidos'!J:J)</f>
        <v/>
      </c>
      <c r="G147">
        <f>IF(A147&lt;&gt;"",IF(AND(F147&gt;=(E147-Configuración!$B$2*E147), F147&lt;=(E147+Configuración!$B$2*E147)), "OK", "KO"),"")</f>
        <v/>
      </c>
      <c r="H147" s="11">
        <f>IF(A147&lt;&gt;"",F147-E147,"")</f>
        <v/>
      </c>
      <c r="I147" s="11" t="n"/>
      <c r="J147" s="11" t="n"/>
      <c r="K147" s="14" t="n"/>
    </row>
    <row r="148">
      <c r="F148" s="11">
        <f>SUMIF('Consolidado Pedidos'!B:J,'Notas Pedido'!B148,'Consolidado Pedidos'!J:J)</f>
        <v/>
      </c>
      <c r="G148">
        <f>IF(A148&lt;&gt;"",IF(AND(F148&gt;=(E148-Configuración!$B$2*E148), F148&lt;=(E148+Configuración!$B$2*E148)), "OK", "KO"),"")</f>
        <v/>
      </c>
      <c r="H148" s="11">
        <f>IF(A148&lt;&gt;"",F148-E148,"")</f>
        <v/>
      </c>
      <c r="I148" s="11" t="n"/>
      <c r="J148" s="11" t="n"/>
      <c r="K148" s="14" t="n"/>
    </row>
    <row r="149">
      <c r="F149" s="11">
        <f>SUMIF('Consolidado Pedidos'!B:J,'Notas Pedido'!B149,'Consolidado Pedidos'!J:J)</f>
        <v/>
      </c>
      <c r="G149">
        <f>IF(A149&lt;&gt;"",IF(AND(F149&gt;=(E149-Configuración!$B$2*E149), F149&lt;=(E149+Configuración!$B$2*E149)), "OK", "KO"),"")</f>
        <v/>
      </c>
      <c r="H149" s="11">
        <f>IF(A149&lt;&gt;"",F149-E149,"")</f>
        <v/>
      </c>
      <c r="I149" s="11" t="n"/>
      <c r="J149" s="11" t="n"/>
      <c r="K149" s="14" t="n"/>
    </row>
    <row r="150">
      <c r="F150" s="11">
        <f>SUMIF('Consolidado Pedidos'!B:J,'Notas Pedido'!B150,'Consolidado Pedidos'!J:J)</f>
        <v/>
      </c>
      <c r="G150">
        <f>IF(A150&lt;&gt;"",IF(AND(F150&gt;=(E150-Configuración!$B$2*E150), F150&lt;=(E150+Configuración!$B$2*E150)), "OK", "KO"),"")</f>
        <v/>
      </c>
      <c r="H150" s="11">
        <f>IF(A150&lt;&gt;"",F150-E150,"")</f>
        <v/>
      </c>
      <c r="I150" s="11" t="n"/>
      <c r="J150" s="11" t="n"/>
      <c r="K150" s="14" t="n"/>
    </row>
    <row r="151">
      <c r="F151" s="11">
        <f>SUMIF('Consolidado Pedidos'!B:J,'Notas Pedido'!B151,'Consolidado Pedidos'!J:J)</f>
        <v/>
      </c>
      <c r="G151">
        <f>IF(A151&lt;&gt;"",IF(AND(F151&gt;=(E151-Configuración!$B$2*E151), F151&lt;=(E151+Configuración!$B$2*E151)), "OK", "KO"),"")</f>
        <v/>
      </c>
      <c r="H151" s="11">
        <f>IF(A151&lt;&gt;"",F151-E151,"")</f>
        <v/>
      </c>
      <c r="I151" s="11" t="n"/>
      <c r="J151" s="11" t="n"/>
      <c r="K151" s="14" t="n"/>
    </row>
    <row r="152">
      <c r="F152" s="11">
        <f>SUMIF('Consolidado Pedidos'!B:J,'Notas Pedido'!B152,'Consolidado Pedidos'!J:J)</f>
        <v/>
      </c>
      <c r="G152">
        <f>IF(A152&lt;&gt;"",IF(AND(F152&gt;=(E152-Configuración!$B$2*E152), F152&lt;=(E152+Configuración!$B$2*E152)), "OK", "KO"),"")</f>
        <v/>
      </c>
      <c r="H152" s="11">
        <f>IF(A152&lt;&gt;"",F152-E152,"")</f>
        <v/>
      </c>
      <c r="I152" s="11" t="n"/>
      <c r="J152" s="11" t="n"/>
      <c r="K152" s="14" t="n"/>
    </row>
    <row r="153">
      <c r="F153" s="11">
        <f>SUMIF('Consolidado Pedidos'!B:J,'Notas Pedido'!B153,'Consolidado Pedidos'!J:J)</f>
        <v/>
      </c>
      <c r="G153">
        <f>IF(A153&lt;&gt;"",IF(AND(F153&gt;=(E153-Configuración!$B$2*E153), F153&lt;=(E153+Configuración!$B$2*E153)), "OK", "KO"),"")</f>
        <v/>
      </c>
      <c r="H153" s="11">
        <f>IF(A153&lt;&gt;"",F153-E153,"")</f>
        <v/>
      </c>
      <c r="I153" s="11" t="n"/>
      <c r="J153" s="11" t="n"/>
      <c r="K153" s="14" t="n"/>
    </row>
    <row r="154">
      <c r="F154" s="11">
        <f>SUMIF('Consolidado Pedidos'!B:J,'Notas Pedido'!B154,'Consolidado Pedidos'!J:J)</f>
        <v/>
      </c>
      <c r="G154">
        <f>IF(A154&lt;&gt;"",IF(AND(F154&gt;=(E154-Configuración!$B$2*E154), F154&lt;=(E154+Configuración!$B$2*E154)), "OK", "KO"),"")</f>
        <v/>
      </c>
      <c r="H154" s="11">
        <f>IF(A154&lt;&gt;"",F154-E154,"")</f>
        <v/>
      </c>
      <c r="I154" s="11" t="n"/>
      <c r="J154" s="11" t="n"/>
      <c r="K154" s="14" t="n"/>
    </row>
    <row r="155">
      <c r="F155" s="11">
        <f>SUMIF('Consolidado Pedidos'!B:J,'Notas Pedido'!B155,'Consolidado Pedidos'!J:J)</f>
        <v/>
      </c>
      <c r="G155">
        <f>IF(A155&lt;&gt;"",IF(AND(F155&gt;=(E155-Configuración!$B$2*E155), F155&lt;=(E155+Configuración!$B$2*E155)), "OK", "KO"),"")</f>
        <v/>
      </c>
      <c r="H155" s="11">
        <f>IF(A155&lt;&gt;"",F155-E155,"")</f>
        <v/>
      </c>
      <c r="I155" s="11" t="n"/>
      <c r="J155" s="11" t="n"/>
      <c r="K155" s="14" t="n"/>
    </row>
    <row r="156">
      <c r="F156" s="11">
        <f>SUMIF('Consolidado Pedidos'!B:J,'Notas Pedido'!B156,'Consolidado Pedidos'!J:J)</f>
        <v/>
      </c>
      <c r="G156">
        <f>IF(A156&lt;&gt;"",IF(AND(F156&gt;=(E156-Configuración!$B$2*E156), F156&lt;=(E156+Configuración!$B$2*E156)), "OK", "KO"),"")</f>
        <v/>
      </c>
      <c r="H156" s="11">
        <f>IF(A156&lt;&gt;"",F156-E156,"")</f>
        <v/>
      </c>
      <c r="I156" s="11" t="n"/>
      <c r="J156" s="11" t="n"/>
      <c r="K156" s="14" t="n"/>
    </row>
    <row r="157">
      <c r="F157" s="11">
        <f>SUMIF('Consolidado Pedidos'!B:J,'Notas Pedido'!B157,'Consolidado Pedidos'!J:J)</f>
        <v/>
      </c>
      <c r="G157">
        <f>IF(A157&lt;&gt;"",IF(AND(F157&gt;=(E157-Configuración!$B$2*E157), F157&lt;=(E157+Configuración!$B$2*E157)), "OK", "KO"),"")</f>
        <v/>
      </c>
      <c r="H157" s="11">
        <f>IF(A157&lt;&gt;"",F157-E157,"")</f>
        <v/>
      </c>
      <c r="I157" s="11" t="n"/>
      <c r="J157" s="11" t="n"/>
      <c r="K157" s="14" t="n"/>
    </row>
    <row r="158">
      <c r="F158" s="11">
        <f>SUMIF('Consolidado Pedidos'!B:J,'Notas Pedido'!B158,'Consolidado Pedidos'!J:J)</f>
        <v/>
      </c>
      <c r="G158">
        <f>IF(A158&lt;&gt;"",IF(AND(F158&gt;=(E158-Configuración!$B$2*E158), F158&lt;=(E158+Configuración!$B$2*E158)), "OK", "KO"),"")</f>
        <v/>
      </c>
      <c r="H158" s="11">
        <f>IF(A158&lt;&gt;"",F158-E158,"")</f>
        <v/>
      </c>
      <c r="I158" s="11" t="n"/>
      <c r="J158" s="11" t="n"/>
      <c r="K158" s="14" t="n"/>
    </row>
    <row r="159">
      <c r="F159" s="11">
        <f>SUMIF('Consolidado Pedidos'!B:J,'Notas Pedido'!B159,'Consolidado Pedidos'!J:J)</f>
        <v/>
      </c>
      <c r="G159">
        <f>IF(A159&lt;&gt;"",IF(AND(F159&gt;=(E159-Configuración!$B$2*E159), F159&lt;=(E159+Configuración!$B$2*E159)), "OK", "KO"),"")</f>
        <v/>
      </c>
      <c r="H159" s="11">
        <f>IF(A159&lt;&gt;"",F159-E159,"")</f>
        <v/>
      </c>
      <c r="I159" s="11" t="n"/>
      <c r="J159" s="11" t="n"/>
      <c r="K159" s="14" t="n"/>
    </row>
    <row r="160">
      <c r="F160" s="11">
        <f>SUMIF('Consolidado Pedidos'!B:J,'Notas Pedido'!B160,'Consolidado Pedidos'!J:J)</f>
        <v/>
      </c>
      <c r="G160">
        <f>IF(A160&lt;&gt;"",IF(AND(F160&gt;=(E160-Configuración!$B$2*E160), F160&lt;=(E160+Configuración!$B$2*E160)), "OK", "KO"),"")</f>
        <v/>
      </c>
      <c r="H160" s="11">
        <f>IF(A160&lt;&gt;"",F160-E160,"")</f>
        <v/>
      </c>
      <c r="I160" s="11" t="n"/>
      <c r="J160" s="11" t="n"/>
      <c r="K160" s="14" t="n"/>
    </row>
    <row r="161">
      <c r="F161" s="11">
        <f>SUMIF('Consolidado Pedidos'!B:J,'Notas Pedido'!B161,'Consolidado Pedidos'!J:J)</f>
        <v/>
      </c>
      <c r="G161">
        <f>IF(A161&lt;&gt;"",IF(AND(F161&gt;=(E161-Configuración!$B$2*E161), F161&lt;=(E161+Configuración!$B$2*E161)), "OK", "KO"),"")</f>
        <v/>
      </c>
      <c r="H161" s="11">
        <f>IF(A161&lt;&gt;"",F161-E161,"")</f>
        <v/>
      </c>
      <c r="I161" s="11" t="n"/>
      <c r="J161" s="11" t="n"/>
      <c r="K161" s="14" t="n"/>
    </row>
    <row r="162">
      <c r="F162" s="11">
        <f>SUMIF('Consolidado Pedidos'!B:J,'Notas Pedido'!B162,'Consolidado Pedidos'!J:J)</f>
        <v/>
      </c>
      <c r="G162">
        <f>IF(A162&lt;&gt;"",IF(AND(F162&gt;=(E162-Configuración!$B$2*E162), F162&lt;=(E162+Configuración!$B$2*E162)), "OK", "KO"),"")</f>
        <v/>
      </c>
      <c r="H162" s="11">
        <f>IF(A162&lt;&gt;"",F162-E162,"")</f>
        <v/>
      </c>
      <c r="I162" s="11" t="n"/>
      <c r="J162" s="11" t="n"/>
      <c r="K162" s="14" t="n"/>
    </row>
    <row r="163">
      <c r="F163" s="11">
        <f>SUMIF('Consolidado Pedidos'!B:J,'Notas Pedido'!B163,'Consolidado Pedidos'!J:J)</f>
        <v/>
      </c>
      <c r="G163">
        <f>IF(A163&lt;&gt;"",IF(AND(F163&gt;=(E163-Configuración!$B$2*E163), F163&lt;=(E163+Configuración!$B$2*E163)), "OK", "KO"),"")</f>
        <v/>
      </c>
      <c r="H163" s="11">
        <f>IF(A163&lt;&gt;"",F163-E163,"")</f>
        <v/>
      </c>
      <c r="I163" s="11" t="n"/>
      <c r="J163" s="11" t="n"/>
      <c r="K163" s="14" t="n"/>
    </row>
    <row r="164">
      <c r="F164" s="11">
        <f>SUMIF('Consolidado Pedidos'!B:J,'Notas Pedido'!B164,'Consolidado Pedidos'!J:J)</f>
        <v/>
      </c>
      <c r="G164">
        <f>IF(A164&lt;&gt;"",IF(AND(F164&gt;=(E164-Configuración!$B$2*E164), F164&lt;=(E164+Configuración!$B$2*E164)), "OK", "KO"),"")</f>
        <v/>
      </c>
      <c r="H164" s="11">
        <f>IF(A164&lt;&gt;"",F164-E164,"")</f>
        <v/>
      </c>
      <c r="I164" s="11" t="n"/>
      <c r="J164" s="11" t="n"/>
      <c r="K164" s="14" t="n"/>
    </row>
    <row r="165">
      <c r="F165" s="11">
        <f>SUMIF('Consolidado Pedidos'!B:J,'Notas Pedido'!B165,'Consolidado Pedidos'!J:J)</f>
        <v/>
      </c>
      <c r="G165">
        <f>IF(A165&lt;&gt;"",IF(AND(F165&gt;=(E165-Configuración!$B$2*E165), F165&lt;=(E165+Configuración!$B$2*E165)), "OK", "KO"),"")</f>
        <v/>
      </c>
      <c r="H165" s="11">
        <f>IF(A165&lt;&gt;"",F165-E165,"")</f>
        <v/>
      </c>
      <c r="I165" s="11" t="n"/>
      <c r="J165" s="11" t="n"/>
      <c r="K165" s="14" t="n"/>
    </row>
    <row r="166">
      <c r="F166" s="11">
        <f>SUMIF('Consolidado Pedidos'!B:J,'Notas Pedido'!B166,'Consolidado Pedidos'!J:J)</f>
        <v/>
      </c>
      <c r="G166">
        <f>IF(A166&lt;&gt;"",IF(AND(F166&gt;=(E166-Configuración!$B$2*E166), F166&lt;=(E166+Configuración!$B$2*E166)), "OK", "KO"),"")</f>
        <v/>
      </c>
      <c r="H166" s="11">
        <f>IF(A166&lt;&gt;"",F166-E166,"")</f>
        <v/>
      </c>
      <c r="I166" s="11" t="n"/>
      <c r="J166" s="11" t="n"/>
      <c r="K166" s="14" t="n"/>
    </row>
    <row r="167">
      <c r="F167" s="11">
        <f>SUMIF('Consolidado Pedidos'!B:J,'Notas Pedido'!B167,'Consolidado Pedidos'!J:J)</f>
        <v/>
      </c>
      <c r="G167">
        <f>IF(A167&lt;&gt;"",IF(AND(F167&gt;=(E167-Configuración!$B$2*E167), F167&lt;=(E167+Configuración!$B$2*E167)), "OK", "KO"),"")</f>
        <v/>
      </c>
      <c r="H167" s="11">
        <f>IF(A167&lt;&gt;"",F167-E167,"")</f>
        <v/>
      </c>
      <c r="I167" s="11" t="n"/>
      <c r="J167" s="11" t="n"/>
      <c r="K167" s="14" t="n"/>
    </row>
    <row r="168">
      <c r="F168" s="11">
        <f>SUMIF('Consolidado Pedidos'!B:J,'Notas Pedido'!B168,'Consolidado Pedidos'!J:J)</f>
        <v/>
      </c>
      <c r="G168">
        <f>IF(A168&lt;&gt;"",IF(AND(F168&gt;=(E168-Configuración!$B$2*E168), F168&lt;=(E168+Configuración!$B$2*E168)), "OK", "KO"),"")</f>
        <v/>
      </c>
      <c r="H168" s="11">
        <f>IF(A168&lt;&gt;"",F168-E168,"")</f>
        <v/>
      </c>
      <c r="I168" s="11" t="n"/>
      <c r="J168" s="11" t="n"/>
      <c r="K168" s="14" t="n"/>
    </row>
    <row r="169">
      <c r="F169" s="11">
        <f>SUMIF('Consolidado Pedidos'!B:J,'Notas Pedido'!B169,'Consolidado Pedidos'!J:J)</f>
        <v/>
      </c>
      <c r="G169">
        <f>IF(A169&lt;&gt;"",IF(AND(F169&gt;=(E169-Configuración!$B$2*E169), F169&lt;=(E169+Configuración!$B$2*E169)), "OK", "KO"),"")</f>
        <v/>
      </c>
      <c r="H169" s="11">
        <f>IF(A169&lt;&gt;"",F169-E169,"")</f>
        <v/>
      </c>
      <c r="I169" s="11" t="n"/>
      <c r="J169" s="11" t="n"/>
      <c r="K169" s="14" t="n"/>
    </row>
    <row r="170">
      <c r="F170" s="11">
        <f>SUMIF('Consolidado Pedidos'!B:J,'Notas Pedido'!B170,'Consolidado Pedidos'!J:J)</f>
        <v/>
      </c>
      <c r="G170">
        <f>IF(A170&lt;&gt;"",IF(AND(F170&gt;=(E170-Configuración!$B$2*E170), F170&lt;=(E170+Configuración!$B$2*E170)), "OK", "KO"),"")</f>
        <v/>
      </c>
      <c r="H170" s="11">
        <f>IF(A170&lt;&gt;"",F170-E170,"")</f>
        <v/>
      </c>
      <c r="I170" s="11" t="n"/>
      <c r="J170" s="11" t="n"/>
      <c r="K170" s="14" t="n"/>
    </row>
    <row r="171">
      <c r="F171" s="11">
        <f>SUMIF('Consolidado Pedidos'!B:J,'Notas Pedido'!B171,'Consolidado Pedidos'!J:J)</f>
        <v/>
      </c>
      <c r="G171">
        <f>IF(A171&lt;&gt;"",IF(AND(F171&gt;=(E171-Configuración!$B$2*E171), F171&lt;=(E171+Configuración!$B$2*E171)), "OK", "KO"),"")</f>
        <v/>
      </c>
      <c r="H171" s="11">
        <f>IF(A171&lt;&gt;"",F171-E171,"")</f>
        <v/>
      </c>
      <c r="I171" s="11" t="n"/>
      <c r="J171" s="11" t="n"/>
      <c r="K171" s="14" t="n"/>
    </row>
    <row r="172">
      <c r="F172" s="11">
        <f>SUMIF('Consolidado Pedidos'!B:J,'Notas Pedido'!B172,'Consolidado Pedidos'!J:J)</f>
        <v/>
      </c>
      <c r="G172">
        <f>IF(A172&lt;&gt;"",IF(AND(F172&gt;=(E172-Configuración!$B$2*E172), F172&lt;=(E172+Configuración!$B$2*E172)), "OK", "KO"),"")</f>
        <v/>
      </c>
      <c r="H172" s="11">
        <f>IF(A172&lt;&gt;"",F172-E172,"")</f>
        <v/>
      </c>
      <c r="I172" s="11" t="n"/>
      <c r="J172" s="11" t="n"/>
      <c r="K172" s="14" t="n"/>
    </row>
    <row r="173">
      <c r="F173" s="11">
        <f>SUMIF('Consolidado Pedidos'!B:J,'Notas Pedido'!B173,'Consolidado Pedidos'!J:J)</f>
        <v/>
      </c>
      <c r="G173">
        <f>IF(A173&lt;&gt;"",IF(AND(F173&gt;=(E173-Configuración!$B$2*E173), F173&lt;=(E173+Configuración!$B$2*E173)), "OK", "KO"),"")</f>
        <v/>
      </c>
      <c r="H173" s="11">
        <f>IF(A173&lt;&gt;"",F173-E173,"")</f>
        <v/>
      </c>
      <c r="I173" s="11" t="n"/>
      <c r="J173" s="11" t="n"/>
      <c r="K173" s="14" t="n"/>
    </row>
    <row r="174">
      <c r="F174" s="11">
        <f>SUMIF('Consolidado Pedidos'!B:J,'Notas Pedido'!B174,'Consolidado Pedidos'!J:J)</f>
        <v/>
      </c>
      <c r="G174">
        <f>IF(A174&lt;&gt;"",IF(AND(F174&gt;=(E174-Configuración!$B$2*E174), F174&lt;=(E174+Configuración!$B$2*E174)), "OK", "KO"),"")</f>
        <v/>
      </c>
      <c r="H174" s="11">
        <f>IF(A174&lt;&gt;"",F174-E174,"")</f>
        <v/>
      </c>
      <c r="I174" s="11" t="n"/>
      <c r="J174" s="11" t="n"/>
      <c r="K174" s="14" t="n"/>
    </row>
    <row r="175">
      <c r="F175" s="11">
        <f>SUMIF('Consolidado Pedidos'!B:J,'Notas Pedido'!B175,'Consolidado Pedidos'!J:J)</f>
        <v/>
      </c>
      <c r="G175">
        <f>IF(A175&lt;&gt;"",IF(AND(F175&gt;=(E175-Configuración!$B$2*E175), F175&lt;=(E175+Configuración!$B$2*E175)), "OK", "KO"),"")</f>
        <v/>
      </c>
      <c r="H175" s="11">
        <f>IF(A175&lt;&gt;"",F175-E175,"")</f>
        <v/>
      </c>
      <c r="I175" s="11" t="n"/>
      <c r="J175" s="11" t="n"/>
      <c r="K175" s="14" t="n"/>
    </row>
    <row r="176">
      <c r="F176" s="11">
        <f>SUMIF('Consolidado Pedidos'!B:J,'Notas Pedido'!B176,'Consolidado Pedidos'!J:J)</f>
        <v/>
      </c>
      <c r="G176">
        <f>IF(A176&lt;&gt;"",IF(AND(F176&gt;=(E176-Configuración!$B$2*E176), F176&lt;=(E176+Configuración!$B$2*E176)), "OK", "KO"),"")</f>
        <v/>
      </c>
      <c r="H176" s="11">
        <f>IF(A176&lt;&gt;"",F176-E176,"")</f>
        <v/>
      </c>
      <c r="I176" s="11" t="n"/>
      <c r="J176" s="11" t="n"/>
      <c r="K176" s="14" t="n"/>
    </row>
    <row r="177">
      <c r="F177" s="11">
        <f>SUMIF('Consolidado Pedidos'!B:J,'Notas Pedido'!B177,'Consolidado Pedidos'!J:J)</f>
        <v/>
      </c>
      <c r="G177">
        <f>IF(A177&lt;&gt;"",IF(AND(F177&gt;=(E177-Configuración!$B$2*E177), F177&lt;=(E177+Configuración!$B$2*E177)), "OK", "KO"),"")</f>
        <v/>
      </c>
      <c r="H177" s="11">
        <f>IF(A177&lt;&gt;"",F177-E177,"")</f>
        <v/>
      </c>
      <c r="I177" s="11" t="n"/>
      <c r="J177" s="11" t="n"/>
      <c r="K177" s="14" t="n"/>
    </row>
    <row r="178">
      <c r="F178" s="11">
        <f>SUMIF('Consolidado Pedidos'!B:J,'Notas Pedido'!B178,'Consolidado Pedidos'!J:J)</f>
        <v/>
      </c>
      <c r="G178">
        <f>IF(A178&lt;&gt;"",IF(AND(F178&gt;=(E178-Configuración!$B$2*E178), F178&lt;=(E178+Configuración!$B$2*E178)), "OK", "KO"),"")</f>
        <v/>
      </c>
      <c r="H178" s="11">
        <f>IF(A178&lt;&gt;"",F178-E178,"")</f>
        <v/>
      </c>
      <c r="I178" s="11" t="n"/>
      <c r="J178" s="11" t="n"/>
      <c r="K178" s="14" t="n"/>
    </row>
    <row r="179">
      <c r="F179" s="11">
        <f>SUMIF('Consolidado Pedidos'!B:J,'Notas Pedido'!B179,'Consolidado Pedidos'!J:J)</f>
        <v/>
      </c>
      <c r="G179">
        <f>IF(A179&lt;&gt;"",IF(AND(F179&gt;=(E179-Configuración!$B$2*E179), F179&lt;=(E179+Configuración!$B$2*E179)), "OK", "KO"),"")</f>
        <v/>
      </c>
      <c r="H179" s="11">
        <f>IF(A179&lt;&gt;"",F179-E179,"")</f>
        <v/>
      </c>
      <c r="I179" s="11" t="n"/>
      <c r="J179" s="11" t="n"/>
      <c r="K179" s="14" t="n"/>
    </row>
    <row r="180">
      <c r="F180" s="11">
        <f>SUMIF('Consolidado Pedidos'!B:J,'Notas Pedido'!B180,'Consolidado Pedidos'!J:J)</f>
        <v/>
      </c>
      <c r="G180">
        <f>IF(A180&lt;&gt;"",IF(AND(F180&gt;=(E180-Configuración!$B$2*E180), F180&lt;=(E180+Configuración!$B$2*E180)), "OK", "KO"),"")</f>
        <v/>
      </c>
      <c r="H180" s="11">
        <f>IF(A180&lt;&gt;"",F180-E180,"")</f>
        <v/>
      </c>
      <c r="I180" s="11" t="n"/>
      <c r="J180" s="11" t="n"/>
      <c r="K180" s="14" t="n"/>
    </row>
    <row r="181">
      <c r="F181" s="11">
        <f>SUMIF('Consolidado Pedidos'!B:J,'Notas Pedido'!B181,'Consolidado Pedidos'!J:J)</f>
        <v/>
      </c>
      <c r="G181">
        <f>IF(A181&lt;&gt;"",IF(AND(F181&gt;=(E181-Configuración!$B$2*E181), F181&lt;=(E181+Configuración!$B$2*E181)), "OK", "KO"),"")</f>
        <v/>
      </c>
      <c r="H181" s="11">
        <f>IF(A181&lt;&gt;"",F181-E181,"")</f>
        <v/>
      </c>
    </row>
    <row r="182">
      <c r="F182" s="11">
        <f>SUMIF('Consolidado Pedidos'!B:J,'Notas Pedido'!B182,'Consolidado Pedidos'!J:J)</f>
        <v/>
      </c>
      <c r="G182">
        <f>IF(A182&lt;&gt;"",IF(AND(F182&gt;=(E182-Configuración!$B$2*E182), F182&lt;=(E182+Configuración!$B$2*E182)), "OK", "KO"),"")</f>
        <v/>
      </c>
      <c r="H182" s="11">
        <f>IF(A182&lt;&gt;"",F182-E182,"")</f>
        <v/>
      </c>
    </row>
    <row r="183">
      <c r="F183" s="11">
        <f>SUMIF('Consolidado Pedidos'!B:J,'Notas Pedido'!B183,'Consolidado Pedidos'!J:J)</f>
        <v/>
      </c>
      <c r="G183">
        <f>IF(A183&lt;&gt;"",IF(AND(F183&gt;=(E183-Configuración!$B$2*E183), F183&lt;=(E183+Configuración!$B$2*E183)), "OK", "KO"),"")</f>
        <v/>
      </c>
      <c r="H183" s="11">
        <f>IF(A183&lt;&gt;"",F183-E183,"")</f>
        <v/>
      </c>
    </row>
    <row r="184">
      <c r="F184" s="11">
        <f>SUMIF('Consolidado Pedidos'!B:J,'Notas Pedido'!B184,'Consolidado Pedidos'!J:J)</f>
        <v/>
      </c>
      <c r="G184">
        <f>IF(A184&lt;&gt;"",IF(AND(F184&gt;=(E184-Configuración!$B$2*E184), F184&lt;=(E184+Configuración!$B$2*E184)), "OK", "KO"),"")</f>
        <v/>
      </c>
      <c r="H184" s="11">
        <f>IF(A184&lt;&gt;"",F184-E184,"")</f>
        <v/>
      </c>
    </row>
    <row r="185">
      <c r="F185" s="11">
        <f>SUMIF('Consolidado Pedidos'!B:J,'Notas Pedido'!B185,'Consolidado Pedidos'!J:J)</f>
        <v/>
      </c>
      <c r="G185">
        <f>IF(A185&lt;&gt;"",IF(AND(F185&gt;=(E185-Configuración!$B$2*E185), F185&lt;=(E185+Configuración!$B$2*E185)), "OK", "KO"),"")</f>
        <v/>
      </c>
      <c r="H185" s="11">
        <f>IF(A185&lt;&gt;"",F185-E185,"")</f>
        <v/>
      </c>
    </row>
    <row r="186">
      <c r="F186" s="11">
        <f>SUMIF('Consolidado Pedidos'!B:J,'Notas Pedido'!B186,'Consolidado Pedidos'!J:J)</f>
        <v/>
      </c>
      <c r="G186">
        <f>IF(A186&lt;&gt;"",IF(AND(F186&gt;=(E186-Configuración!$B$2*E186), F186&lt;=(E186+Configuración!$B$2*E186)), "OK", "KO"),"")</f>
        <v/>
      </c>
      <c r="H186" s="11">
        <f>IF(A186&lt;&gt;"",F186-E186,"")</f>
        <v/>
      </c>
    </row>
    <row r="187">
      <c r="F187" s="11">
        <f>SUMIF('Consolidado Pedidos'!B:J,'Notas Pedido'!B187,'Consolidado Pedidos'!J:J)</f>
        <v/>
      </c>
      <c r="G187">
        <f>IF(A187&lt;&gt;"",IF(AND(F187&gt;=(E187-Configuración!$B$2*E187), F187&lt;=(E187+Configuración!$B$2*E187)), "OK", "KO"),"")</f>
        <v/>
      </c>
      <c r="H187" s="11">
        <f>IF(A187&lt;&gt;"",F187-E187,"")</f>
        <v/>
      </c>
    </row>
    <row r="188">
      <c r="F188" s="11">
        <f>SUMIF('Consolidado Pedidos'!B:J,'Notas Pedido'!B188,'Consolidado Pedidos'!J:J)</f>
        <v/>
      </c>
      <c r="G188">
        <f>IF(A188&lt;&gt;"",IF(AND(F188&gt;=(E188-Configuración!$B$2*E188), F188&lt;=(E188+Configuración!$B$2*E188)), "OK", "KO"),"")</f>
        <v/>
      </c>
      <c r="H188" s="11">
        <f>IF(A188&lt;&gt;"",F188-E188,"")</f>
        <v/>
      </c>
    </row>
    <row r="189">
      <c r="F189" s="11">
        <f>SUMIF('Consolidado Pedidos'!B:J,'Notas Pedido'!B189,'Consolidado Pedidos'!J:J)</f>
        <v/>
      </c>
      <c r="G189">
        <f>IF(A189&lt;&gt;"",IF(AND(F189&gt;=(E189-Configuración!$B$2*E189), F189&lt;=(E189+Configuración!$B$2*E189)), "OK", "KO"),"")</f>
        <v/>
      </c>
      <c r="H189" s="11">
        <f>IF(A189&lt;&gt;"",F189-E189,"")</f>
        <v/>
      </c>
    </row>
    <row r="190">
      <c r="F190" s="11">
        <f>SUMIF('Consolidado Pedidos'!B:J,'Notas Pedido'!B190,'Consolidado Pedidos'!J:J)</f>
        <v/>
      </c>
      <c r="G190">
        <f>IF(A190&lt;&gt;"",IF(AND(F190&gt;=(E190-Configuración!$B$2*E190), F190&lt;=(E190+Configuración!$B$2*E190)), "OK", "KO"),"")</f>
        <v/>
      </c>
      <c r="H190" s="11">
        <f>IF(A190&lt;&gt;"",F190-E190,"")</f>
        <v/>
      </c>
    </row>
    <row r="191">
      <c r="F191" s="11">
        <f>SUMIF('Consolidado Pedidos'!B:J,'Notas Pedido'!B191,'Consolidado Pedidos'!J:J)</f>
        <v/>
      </c>
      <c r="G191">
        <f>IF(A191&lt;&gt;"",IF(AND(F191&gt;=(E191-Configuración!$B$2*E191), F191&lt;=(E191+Configuración!$B$2*E191)), "OK", "KO"),"")</f>
        <v/>
      </c>
      <c r="H191" s="11">
        <f>IF(A191&lt;&gt;"",F191-E191,"")</f>
        <v/>
      </c>
    </row>
    <row r="192">
      <c r="F192" s="11">
        <f>SUMIF('Consolidado Pedidos'!B:J,'Notas Pedido'!B192,'Consolidado Pedidos'!J:J)</f>
        <v/>
      </c>
      <c r="G192">
        <f>IF(A192&lt;&gt;"",IF(AND(F192&gt;=(E192-Configuración!$B$2*E192), F192&lt;=(E192+Configuración!$B$2*E192)), "OK", "KO"),"")</f>
        <v/>
      </c>
      <c r="H192" s="11">
        <f>IF(A192&lt;&gt;"",F192-E192,"")</f>
        <v/>
      </c>
    </row>
    <row r="193">
      <c r="F193" s="11">
        <f>SUMIF('Consolidado Pedidos'!B:J,'Notas Pedido'!B193,'Consolidado Pedidos'!J:J)</f>
        <v/>
      </c>
      <c r="G193">
        <f>IF(A193&lt;&gt;"",IF(AND(F193&gt;=(E193-Configuración!$B$2*E193), F193&lt;=(E193+Configuración!$B$2*E193)), "OK", "KO"),"")</f>
        <v/>
      </c>
      <c r="H193" s="11">
        <f>IF(A193&lt;&gt;"",F193-E193,"")</f>
        <v/>
      </c>
    </row>
    <row r="194">
      <c r="F194" s="11">
        <f>SUMIF('Consolidado Pedidos'!B:J,'Notas Pedido'!B194,'Consolidado Pedidos'!J:J)</f>
        <v/>
      </c>
      <c r="G194">
        <f>IF(A194&lt;&gt;"",IF(AND(F194&gt;=(E194-Configuración!$B$2*E194), F194&lt;=(E194+Configuración!$B$2*E194)), "OK", "KO"),"")</f>
        <v/>
      </c>
      <c r="H194" s="11">
        <f>IF(A194&lt;&gt;"",F194-E194,"")</f>
        <v/>
      </c>
    </row>
    <row r="195">
      <c r="F195" s="11">
        <f>SUMIF('Consolidado Pedidos'!B:J,'Notas Pedido'!B195,'Consolidado Pedidos'!J:J)</f>
        <v/>
      </c>
      <c r="G195">
        <f>IF(A195&lt;&gt;"",IF(AND(F195&gt;=(E195-Configuración!$B$2*E195), F195&lt;=(E195+Configuración!$B$2*E195)), "OK", "KO"),"")</f>
        <v/>
      </c>
      <c r="H195" s="11">
        <f>IF(A195&lt;&gt;"",F195-E195,"")</f>
        <v/>
      </c>
    </row>
    <row r="196">
      <c r="F196" s="11">
        <f>SUMIF('Consolidado Pedidos'!B:J,'Notas Pedido'!B196,'Consolidado Pedidos'!J:J)</f>
        <v/>
      </c>
      <c r="G196">
        <f>IF(A196&lt;&gt;"",IF(AND(F196&gt;=(E196-Configuración!$B$2*E196), F196&lt;=(E196+Configuración!$B$2*E196)), "OK", "KO"),"")</f>
        <v/>
      </c>
      <c r="H196" s="11">
        <f>IF(A196&lt;&gt;"",F196-E196,"")</f>
        <v/>
      </c>
    </row>
    <row r="197">
      <c r="F197" s="11">
        <f>SUMIF('Consolidado Pedidos'!B:J,'Notas Pedido'!B197,'Consolidado Pedidos'!J:J)</f>
        <v/>
      </c>
      <c r="G197">
        <f>IF(A197&lt;&gt;"",IF(AND(F197&gt;=(E197-Configuración!$B$2*E197), F197&lt;=(E197+Configuración!$B$2*E197)), "OK", "KO"),"")</f>
        <v/>
      </c>
      <c r="H197" s="11">
        <f>IF(A197&lt;&gt;"",F197-E197,"")</f>
        <v/>
      </c>
    </row>
    <row r="198">
      <c r="F198" s="11">
        <f>SUMIF('Consolidado Pedidos'!B:J,'Notas Pedido'!B198,'Consolidado Pedidos'!J:J)</f>
        <v/>
      </c>
      <c r="G198">
        <f>IF(A198&lt;&gt;"",IF(AND(F198&gt;=(E198-Configuración!$B$2*E198), F198&lt;=(E198+Configuración!$B$2*E198)), "OK", "KO"),"")</f>
        <v/>
      </c>
      <c r="H198" s="11">
        <f>IF(A198&lt;&gt;"",F198-E198,"")</f>
        <v/>
      </c>
    </row>
    <row r="199">
      <c r="F199" s="11">
        <f>SUMIF('Consolidado Pedidos'!B:J,'Notas Pedido'!B199,'Consolidado Pedidos'!J:J)</f>
        <v/>
      </c>
      <c r="G199">
        <f>IF(A199&lt;&gt;"",IF(AND(F199&gt;=(E199-Configuración!$B$2*E199), F199&lt;=(E199+Configuración!$B$2*E199)), "OK", "KO"),"")</f>
        <v/>
      </c>
      <c r="H199" s="11">
        <f>IF(A199&lt;&gt;"",F199-E199,"")</f>
        <v/>
      </c>
    </row>
    <row r="200">
      <c r="F200" s="11">
        <f>SUMIF('Consolidado Pedidos'!B:J,'Notas Pedido'!B200,'Consolidado Pedidos'!J:J)</f>
        <v/>
      </c>
      <c r="G200">
        <f>IF(A200&lt;&gt;"",IF(AND(F200&gt;=(E200-Configuración!$B$2*E200), F200&lt;=(E200+Configuración!$B$2*E200)), "OK", "KO"),"")</f>
        <v/>
      </c>
      <c r="H200" s="11">
        <f>IF(A200&lt;&gt;"",F200-E200,"")</f>
        <v/>
      </c>
    </row>
    <row r="201">
      <c r="F201" s="11">
        <f>SUMIF('Consolidado Pedidos'!B:J,'Notas Pedido'!B201,'Consolidado Pedidos'!J:J)</f>
        <v/>
      </c>
      <c r="G201">
        <f>IF(A201&lt;&gt;"",IF(AND(F201&gt;=(E201-Configuración!$B$2*E201), F201&lt;=(E201+Configuración!$B$2*E201)), "OK", "KO"),"")</f>
        <v/>
      </c>
      <c r="H201" s="11">
        <f>IF(A201&lt;&gt;"",F201-E201,"")</f>
        <v/>
      </c>
    </row>
    <row r="202">
      <c r="F202" s="11">
        <f>SUMIF('Consolidado Pedidos'!B:J,'Notas Pedido'!B202,'Consolidado Pedidos'!J:J)</f>
        <v/>
      </c>
      <c r="G202">
        <f>IF(A202&lt;&gt;"",IF(AND(F202&gt;=(E202-Configuración!$B$2*E202), F202&lt;=(E202+Configuración!$B$2*E202)), "OK", "KO"),"")</f>
        <v/>
      </c>
      <c r="H202" s="11">
        <f>IF(A202&lt;&gt;"",F202-E202,"")</f>
        <v/>
      </c>
    </row>
    <row r="203">
      <c r="F203" s="11">
        <f>SUMIF('Consolidado Pedidos'!B:J,'Notas Pedido'!B203,'Consolidado Pedidos'!J:J)</f>
        <v/>
      </c>
      <c r="G203">
        <f>IF(A203&lt;&gt;"",IF(AND(F203&gt;=(E203-Configuración!$B$2*E203), F203&lt;=(E203+Configuración!$B$2*E203)), "OK", "KO"),"")</f>
        <v/>
      </c>
      <c r="H203" s="11">
        <f>IF(A203&lt;&gt;"",F203-E203,"")</f>
        <v/>
      </c>
    </row>
    <row r="204">
      <c r="F204" s="11">
        <f>SUMIF('Consolidado Pedidos'!B:J,'Notas Pedido'!B204,'Consolidado Pedidos'!J:J)</f>
        <v/>
      </c>
      <c r="G204">
        <f>IF(A204&lt;&gt;"",IF(AND(F204&gt;=(E204-Configuración!$B$2*E204), F204&lt;=(E204+Configuración!$B$2*E204)), "OK", "KO"),"")</f>
        <v/>
      </c>
      <c r="H204" s="11">
        <f>IF(A204&lt;&gt;"",F204-E204,"")</f>
        <v/>
      </c>
    </row>
    <row r="205">
      <c r="F205" s="11">
        <f>SUMIF('Consolidado Pedidos'!B:J,'Notas Pedido'!B205,'Consolidado Pedidos'!J:J)</f>
        <v/>
      </c>
      <c r="G205">
        <f>IF(A205&lt;&gt;"",IF(AND(F205&gt;=(E205-Configuración!$B$2*E205), F205&lt;=(E205+Configuración!$B$2*E205)), "OK", "KO"),"")</f>
        <v/>
      </c>
      <c r="H205" s="11">
        <f>IF(A205&lt;&gt;"",F205-E205,"")</f>
        <v/>
      </c>
    </row>
    <row r="206">
      <c r="F206" s="11">
        <f>SUMIF('Consolidado Pedidos'!B:J,'Notas Pedido'!B206,'Consolidado Pedidos'!J:J)</f>
        <v/>
      </c>
      <c r="G206">
        <f>IF(A206&lt;&gt;"",IF(AND(F206&gt;=(E206-Configuración!$B$2*E206), F206&lt;=(E206+Configuración!$B$2*E206)), "OK", "KO"),"")</f>
        <v/>
      </c>
      <c r="H206" s="11">
        <f>IF(A206&lt;&gt;"",F206-E206,"")</f>
        <v/>
      </c>
    </row>
    <row r="207">
      <c r="F207" s="11">
        <f>SUMIF('Consolidado Pedidos'!B:J,'Notas Pedido'!B207,'Consolidado Pedidos'!J:J)</f>
        <v/>
      </c>
      <c r="G207">
        <f>IF(A207&lt;&gt;"",IF(AND(F207&gt;=(E207-Configuración!$B$2*E207), F207&lt;=(E207+Configuración!$B$2*E207)), "OK", "KO"),"")</f>
        <v/>
      </c>
      <c r="H207" s="11">
        <f>IF(A207&lt;&gt;"",F207-E207,"")</f>
        <v/>
      </c>
    </row>
    <row r="208">
      <c r="F208" s="11">
        <f>SUMIF('Consolidado Pedidos'!B:J,'Notas Pedido'!B208,'Consolidado Pedidos'!J:J)</f>
        <v/>
      </c>
      <c r="G208">
        <f>IF(A208&lt;&gt;"",IF(AND(F208&gt;=(E208-Configuración!$B$2*E208), F208&lt;=(E208+Configuración!$B$2*E208)), "OK", "KO"),"")</f>
        <v/>
      </c>
      <c r="H208" s="11">
        <f>IF(A208&lt;&gt;"",F208-E208,"")</f>
        <v/>
      </c>
    </row>
    <row r="209">
      <c r="F209" s="11">
        <f>SUMIF('Consolidado Pedidos'!B:J,'Notas Pedido'!B209,'Consolidado Pedidos'!J:J)</f>
        <v/>
      </c>
      <c r="G209">
        <f>IF(A209&lt;&gt;"",IF(AND(F209&gt;=(E209-Configuración!$B$2*E209), F209&lt;=(E209+Configuración!$B$2*E209)), "OK", "KO"),"")</f>
        <v/>
      </c>
      <c r="H209" s="11">
        <f>IF(A209&lt;&gt;"",F209-E209,"")</f>
        <v/>
      </c>
    </row>
    <row r="210">
      <c r="F210" s="11">
        <f>SUMIF('Consolidado Pedidos'!B:J,'Notas Pedido'!B210,'Consolidado Pedidos'!J:J)</f>
        <v/>
      </c>
      <c r="G210">
        <f>IF(A210&lt;&gt;"",IF(AND(F210&gt;=(E210-Configuración!$B$2*E210), F210&lt;=(E210+Configuración!$B$2*E210)), "OK", "KO"),"")</f>
        <v/>
      </c>
      <c r="H210" s="11">
        <f>IF(A210&lt;&gt;"",F210-E210,"")</f>
        <v/>
      </c>
    </row>
    <row r="211">
      <c r="F211" s="11">
        <f>SUMIF('Consolidado Pedidos'!B:J,'Notas Pedido'!B211,'Consolidado Pedidos'!J:J)</f>
        <v/>
      </c>
      <c r="G211">
        <f>IF(A211&lt;&gt;"",IF(AND(F211&gt;=(E211-Configuración!$B$2*E211), F211&lt;=(E211+Configuración!$B$2*E211)), "OK", "KO"),"")</f>
        <v/>
      </c>
      <c r="H211" s="11">
        <f>IF(A211&lt;&gt;"",F211-E211,"")</f>
        <v/>
      </c>
    </row>
    <row r="212">
      <c r="F212" s="11">
        <f>SUMIF('Consolidado Pedidos'!B:J,'Notas Pedido'!B212,'Consolidado Pedidos'!J:J)</f>
        <v/>
      </c>
      <c r="G212">
        <f>IF(A212&lt;&gt;"",IF(AND(F212&gt;=(E212-Configuración!$B$2*E212), F212&lt;=(E212+Configuración!$B$2*E212)), "OK", "KO"),"")</f>
        <v/>
      </c>
      <c r="H212" s="11">
        <f>IF(A212&lt;&gt;"",F212-E212,"")</f>
        <v/>
      </c>
    </row>
    <row r="213">
      <c r="F213" s="11">
        <f>SUMIF('Consolidado Pedidos'!B:J,'Notas Pedido'!B213,'Consolidado Pedidos'!J:J)</f>
        <v/>
      </c>
      <c r="G213">
        <f>IF(A213&lt;&gt;"",IF(AND(F213&gt;=(E213-Configuración!$B$2*E213), F213&lt;=(E213+Configuración!$B$2*E213)), "OK", "KO"),"")</f>
        <v/>
      </c>
      <c r="H213" s="11">
        <f>IF(A213&lt;&gt;"",F213-E213,"")</f>
        <v/>
      </c>
    </row>
    <row r="214">
      <c r="F214" s="11">
        <f>SUMIF('Consolidado Pedidos'!B:J,'Notas Pedido'!B214,'Consolidado Pedidos'!J:J)</f>
        <v/>
      </c>
      <c r="G214">
        <f>IF(A214&lt;&gt;"",IF(AND(F214&gt;=(E214-Configuración!$B$2*E214), F214&lt;=(E214+Configuración!$B$2*E214)), "OK", "KO"),"")</f>
        <v/>
      </c>
      <c r="H214" s="11">
        <f>IF(A214&lt;&gt;"",F214-E214,"")</f>
        <v/>
      </c>
    </row>
    <row r="215">
      <c r="F215" s="11">
        <f>SUMIF('Consolidado Pedidos'!B:J,'Notas Pedido'!B215,'Consolidado Pedidos'!J:J)</f>
        <v/>
      </c>
      <c r="G215">
        <f>IF(A215&lt;&gt;"",IF(AND(F215&gt;=(E215-Configuración!$B$2*E215), F215&lt;=(E215+Configuración!$B$2*E215)), "OK", "KO"),"")</f>
        <v/>
      </c>
      <c r="H215" s="11">
        <f>IF(A215&lt;&gt;"",F215-E215,"")</f>
        <v/>
      </c>
    </row>
    <row r="216">
      <c r="F216" s="11">
        <f>SUMIF('Consolidado Pedidos'!B:J,'Notas Pedido'!B216,'Consolidado Pedidos'!J:J)</f>
        <v/>
      </c>
      <c r="G216">
        <f>IF(A216&lt;&gt;"",IF(AND(F216&gt;=(E216-Configuración!$B$2*E216), F216&lt;=(E216+Configuración!$B$2*E216)), "OK", "KO"),"")</f>
        <v/>
      </c>
      <c r="H216" s="11">
        <f>IF(A216&lt;&gt;"",F216-E216,"")</f>
        <v/>
      </c>
    </row>
    <row r="217">
      <c r="F217" s="11">
        <f>SUMIF('Consolidado Pedidos'!B:J,'Notas Pedido'!B217,'Consolidado Pedidos'!J:J)</f>
        <v/>
      </c>
      <c r="G217">
        <f>IF(A217&lt;&gt;"",IF(AND(F217&gt;=(E217-Configuración!$B$2*E217), F217&lt;=(E217+Configuración!$B$2*E217)), "OK", "KO"),"")</f>
        <v/>
      </c>
      <c r="H217" s="11">
        <f>IF(A217&lt;&gt;"",F217-E217,"")</f>
        <v/>
      </c>
    </row>
    <row r="218">
      <c r="F218" s="11">
        <f>SUMIF('Consolidado Pedidos'!B:J,'Notas Pedido'!B218,'Consolidado Pedidos'!J:J)</f>
        <v/>
      </c>
      <c r="G218">
        <f>IF(A218&lt;&gt;"",IF(AND(F218&gt;=(E218-Configuración!$B$2*E218), F218&lt;=(E218+Configuración!$B$2*E218)), "OK", "KO"),"")</f>
        <v/>
      </c>
      <c r="H218" s="11">
        <f>IF(A218&lt;&gt;"",F218-E218,"")</f>
        <v/>
      </c>
    </row>
    <row r="219">
      <c r="F219" s="11">
        <f>SUMIF('Consolidado Pedidos'!B:J,'Notas Pedido'!B219,'Consolidado Pedidos'!J:J)</f>
        <v/>
      </c>
      <c r="G219">
        <f>IF(A219&lt;&gt;"",IF(AND(F219&gt;=(E219-Configuración!$B$2*E219), F219&lt;=(E219+Configuración!$B$2*E219)), "OK", "KO"),"")</f>
        <v/>
      </c>
      <c r="H219" s="11">
        <f>IF(A219&lt;&gt;"",F219-E219,"")</f>
        <v/>
      </c>
    </row>
    <row r="220">
      <c r="F220" s="11">
        <f>SUMIF('Consolidado Pedidos'!B:J,'Notas Pedido'!B220,'Consolidado Pedidos'!J:J)</f>
        <v/>
      </c>
      <c r="G220">
        <f>IF(A220&lt;&gt;"",IF(AND(F220&gt;=(E220-Configuración!$B$2*E220), F220&lt;=(E220+Configuración!$B$2*E220)), "OK", "KO"),"")</f>
        <v/>
      </c>
      <c r="H220" s="11">
        <f>IF(A220&lt;&gt;"",F220-E220,"")</f>
        <v/>
      </c>
    </row>
    <row r="221">
      <c r="F221" s="11">
        <f>SUMIF('Consolidado Pedidos'!B:J,'Notas Pedido'!B221,'Consolidado Pedidos'!J:J)</f>
        <v/>
      </c>
      <c r="G221">
        <f>IF(A221&lt;&gt;"",IF(AND(F221&gt;=(E221-Configuración!$B$2*E221), F221&lt;=(E221+Configuración!$B$2*E221)), "OK", "KO"),"")</f>
        <v/>
      </c>
      <c r="H221" s="11">
        <f>IF(A221&lt;&gt;"",F221-E221,"")</f>
        <v/>
      </c>
    </row>
    <row r="222">
      <c r="F222" s="11">
        <f>SUMIF('Consolidado Pedidos'!B:J,'Notas Pedido'!B222,'Consolidado Pedidos'!J:J)</f>
        <v/>
      </c>
      <c r="G222">
        <f>IF(A222&lt;&gt;"",IF(AND(F222&gt;=(E222-Configuración!$B$2*E222), F222&lt;=(E222+Configuración!$B$2*E222)), "OK", "KO"),"")</f>
        <v/>
      </c>
      <c r="H222" s="11">
        <f>IF(A222&lt;&gt;"",F222-E222,"")</f>
        <v/>
      </c>
    </row>
    <row r="223">
      <c r="F223" s="11">
        <f>SUMIF('Consolidado Pedidos'!B:J,'Notas Pedido'!B223,'Consolidado Pedidos'!J:J)</f>
        <v/>
      </c>
      <c r="G223">
        <f>IF(A223&lt;&gt;"",IF(AND(F223&gt;=(E223-Configuración!$B$2*E223), F223&lt;=(E223+Configuración!$B$2*E223)), "OK", "KO"),"")</f>
        <v/>
      </c>
      <c r="H223" s="11">
        <f>IF(A223&lt;&gt;"",F223-E223,"")</f>
        <v/>
      </c>
    </row>
    <row r="224">
      <c r="F224" s="11">
        <f>SUMIF('Consolidado Pedidos'!B:J,'Notas Pedido'!B224,'Consolidado Pedidos'!J:J)</f>
        <v/>
      </c>
      <c r="G224">
        <f>IF(A224&lt;&gt;"",IF(AND(F224&gt;=(E224-Configuración!$B$2*E224), F224&lt;=(E224+Configuración!$B$2*E224)), "OK", "KO"),"")</f>
        <v/>
      </c>
      <c r="H224" s="11">
        <f>IF(A224&lt;&gt;"",F224-E224,"")</f>
        <v/>
      </c>
    </row>
    <row r="225">
      <c r="F225" s="11">
        <f>SUMIF('Consolidado Pedidos'!B:J,'Notas Pedido'!B225,'Consolidado Pedidos'!J:J)</f>
        <v/>
      </c>
      <c r="G225">
        <f>IF(A225&lt;&gt;"",IF(AND(F225&gt;=(E225-Configuración!$B$2*E225), F225&lt;=(E225+Configuración!$B$2*E225)), "OK", "KO"),"")</f>
        <v/>
      </c>
      <c r="H225" s="11">
        <f>IF(A225&lt;&gt;"",F225-E225,"")</f>
        <v/>
      </c>
    </row>
    <row r="226">
      <c r="F226" s="11">
        <f>SUMIF('Consolidado Pedidos'!B:J,'Notas Pedido'!B226,'Consolidado Pedidos'!J:J)</f>
        <v/>
      </c>
      <c r="G226">
        <f>IF(A226&lt;&gt;"",IF(AND(F226&gt;=(E226-Configuración!$B$2*E226), F226&lt;=(E226+Configuración!$B$2*E226)), "OK", "KO"),"")</f>
        <v/>
      </c>
      <c r="H226" s="11">
        <f>IF(A226&lt;&gt;"",F226-E226,"")</f>
        <v/>
      </c>
    </row>
    <row r="227">
      <c r="F227" s="11">
        <f>SUMIF('Consolidado Pedidos'!B:J,'Notas Pedido'!B227,'Consolidado Pedidos'!J:J)</f>
        <v/>
      </c>
      <c r="G227">
        <f>IF(A227&lt;&gt;"",IF(AND(F227&gt;=(E227-Configuración!$B$2*E227), F227&lt;=(E227+Configuración!$B$2*E227)), "OK", "KO"),"")</f>
        <v/>
      </c>
      <c r="H227" s="11">
        <f>IF(A227&lt;&gt;"",F227-E227,"")</f>
        <v/>
      </c>
    </row>
    <row r="228">
      <c r="F228" s="11">
        <f>SUMIF('Consolidado Pedidos'!B:J,'Notas Pedido'!B228,'Consolidado Pedidos'!J:J)</f>
        <v/>
      </c>
      <c r="G228">
        <f>IF(A228&lt;&gt;"",IF(AND(F228&gt;=(E228-Configuración!$B$2*E228), F228&lt;=(E228+Configuración!$B$2*E228)), "OK", "KO"),"")</f>
        <v/>
      </c>
      <c r="H228" s="11">
        <f>IF(A228&lt;&gt;"",F228-E228,"")</f>
        <v/>
      </c>
    </row>
    <row r="229">
      <c r="F229" s="11">
        <f>SUMIF('Consolidado Pedidos'!B:J,'Notas Pedido'!B229,'Consolidado Pedidos'!J:J)</f>
        <v/>
      </c>
      <c r="G229">
        <f>IF(A229&lt;&gt;"",IF(AND(F229&gt;=(E229-Configuración!$B$2*E229), F229&lt;=(E229+Configuración!$B$2*E229)), "OK", "KO"),"")</f>
        <v/>
      </c>
      <c r="H229" s="11">
        <f>IF(A229&lt;&gt;"",F229-E229,"")</f>
        <v/>
      </c>
    </row>
    <row r="230">
      <c r="F230" s="11">
        <f>SUMIF('Consolidado Pedidos'!B:J,'Notas Pedido'!B230,'Consolidado Pedidos'!J:J)</f>
        <v/>
      </c>
      <c r="G230">
        <f>IF(A230&lt;&gt;"",IF(AND(F230&gt;=(E230-Configuración!$B$2*E230), F230&lt;=(E230+Configuración!$B$2*E230)), "OK", "KO"),"")</f>
        <v/>
      </c>
      <c r="H230" s="11">
        <f>IF(A230&lt;&gt;"",F230-E230,"")</f>
        <v/>
      </c>
    </row>
    <row r="231">
      <c r="F231" s="11">
        <f>SUMIF('Consolidado Pedidos'!B:J,'Notas Pedido'!B231,'Consolidado Pedidos'!J:J)</f>
        <v/>
      </c>
      <c r="G231">
        <f>IF(A231&lt;&gt;"",IF(AND(F231&gt;=(E231-Configuración!$B$2*E231), F231&lt;=(E231+Configuración!$B$2*E231)), "OK", "KO"),"")</f>
        <v/>
      </c>
      <c r="H231" s="11">
        <f>IF(A231&lt;&gt;"",F231-E231,"")</f>
        <v/>
      </c>
    </row>
    <row r="232">
      <c r="F232" s="11">
        <f>SUMIF('Consolidado Pedidos'!B:J,'Notas Pedido'!B232,'Consolidado Pedidos'!J:J)</f>
        <v/>
      </c>
      <c r="G232">
        <f>IF(A232&lt;&gt;"",IF(AND(F232&gt;=(E232-Configuración!$B$2*E232), F232&lt;=(E232+Configuración!$B$2*E232)), "OK", "KO"),"")</f>
        <v/>
      </c>
      <c r="H232" s="11">
        <f>IF(A232&lt;&gt;"",F232-E232,"")</f>
        <v/>
      </c>
    </row>
    <row r="233">
      <c r="F233" s="11">
        <f>SUMIF('Consolidado Pedidos'!B:J,'Notas Pedido'!B233,'Consolidado Pedidos'!J:J)</f>
        <v/>
      </c>
      <c r="G233">
        <f>IF(A233&lt;&gt;"",IF(AND(F233&gt;=(E233-Configuración!$B$2*E233), F233&lt;=(E233+Configuración!$B$2*E233)), "OK", "KO"),"")</f>
        <v/>
      </c>
      <c r="H233" s="11">
        <f>IF(A233&lt;&gt;"",F233-E233,"")</f>
        <v/>
      </c>
    </row>
    <row r="234">
      <c r="F234" s="11">
        <f>SUMIF('Consolidado Pedidos'!B:J,'Notas Pedido'!B234,'Consolidado Pedidos'!J:J)</f>
        <v/>
      </c>
      <c r="G234">
        <f>IF(A234&lt;&gt;"",IF(AND(F234&gt;=(E234-Configuración!$B$2*E234), F234&lt;=(E234+Configuración!$B$2*E234)), "OK", "KO"),"")</f>
        <v/>
      </c>
      <c r="H234" s="11">
        <f>IF(A234&lt;&gt;"",F234-E234,"")</f>
        <v/>
      </c>
    </row>
    <row r="235">
      <c r="F235" s="11">
        <f>SUMIF('Consolidado Pedidos'!B:J,'Notas Pedido'!B235,'Consolidado Pedidos'!J:J)</f>
        <v/>
      </c>
      <c r="G235">
        <f>IF(A235&lt;&gt;"",IF(AND(F235&gt;=(E235-Configuración!$B$2*E235), F235&lt;=(E235+Configuración!$B$2*E235)), "OK", "KO"),"")</f>
        <v/>
      </c>
      <c r="H235" s="11">
        <f>IF(A235&lt;&gt;"",F235-E235,"")</f>
        <v/>
      </c>
    </row>
    <row r="236">
      <c r="F236" s="11">
        <f>SUMIF('Consolidado Pedidos'!B:J,'Notas Pedido'!B236,'Consolidado Pedidos'!J:J)</f>
        <v/>
      </c>
      <c r="G236">
        <f>IF(A236&lt;&gt;"",IF(AND(F236&gt;=(E236-Configuración!$B$2*E236), F236&lt;=(E236+Configuración!$B$2*E236)), "OK", "KO"),"")</f>
        <v/>
      </c>
      <c r="H236" s="11">
        <f>IF(A236&lt;&gt;"",F236-E236,"")</f>
        <v/>
      </c>
    </row>
    <row r="237">
      <c r="F237" s="11">
        <f>SUMIF('Consolidado Pedidos'!B:J,'Notas Pedido'!B237,'Consolidado Pedidos'!J:J)</f>
        <v/>
      </c>
      <c r="G237">
        <f>IF(A237&lt;&gt;"",IF(AND(F237&gt;=(E237-Configuración!$B$2*E237), F237&lt;=(E237+Configuración!$B$2*E237)), "OK", "KO"),"")</f>
        <v/>
      </c>
      <c r="H237" s="11">
        <f>IF(A237&lt;&gt;"",F237-E237,"")</f>
        <v/>
      </c>
    </row>
    <row r="238">
      <c r="F238" s="11">
        <f>SUMIF('Consolidado Pedidos'!B:J,'Notas Pedido'!B238,'Consolidado Pedidos'!J:J)</f>
        <v/>
      </c>
      <c r="G238">
        <f>IF(A238&lt;&gt;"",IF(AND(F238&gt;=(E238-Configuración!$B$2*E238), F238&lt;=(E238+Configuración!$B$2*E238)), "OK", "KO"),"")</f>
        <v/>
      </c>
      <c r="H238" s="11">
        <f>IF(A238&lt;&gt;"",F238-E238,"")</f>
        <v/>
      </c>
    </row>
    <row r="239">
      <c r="F239" s="11">
        <f>SUMIF('Consolidado Pedidos'!B:J,'Notas Pedido'!B239,'Consolidado Pedidos'!J:J)</f>
        <v/>
      </c>
      <c r="G239">
        <f>IF(A239&lt;&gt;"",IF(AND(F239&gt;=(E239-Configuración!$B$2*E239), F239&lt;=(E239+Configuración!$B$2*E239)), "OK", "KO"),"")</f>
        <v/>
      </c>
      <c r="H239" s="11">
        <f>IF(A239&lt;&gt;"",F239-E239,"")</f>
        <v/>
      </c>
    </row>
    <row r="240">
      <c r="F240" s="11">
        <f>SUMIF('Consolidado Pedidos'!B:J,'Notas Pedido'!B240,'Consolidado Pedidos'!J:J)</f>
        <v/>
      </c>
      <c r="G240">
        <f>IF(A240&lt;&gt;"",IF(AND(F240&gt;=(E240-Configuración!$B$2*E240), F240&lt;=(E240+Configuración!$B$2*E240)), "OK", "KO"),"")</f>
        <v/>
      </c>
      <c r="H240" s="11">
        <f>IF(A240&lt;&gt;"",F240-E240,"")</f>
        <v/>
      </c>
    </row>
    <row r="241">
      <c r="F241" s="11">
        <f>SUMIF('Consolidado Pedidos'!B:J,'Notas Pedido'!B241,'Consolidado Pedidos'!J:J)</f>
        <v/>
      </c>
      <c r="G241">
        <f>IF(A241&lt;&gt;"",IF(AND(F241&gt;=(E241-Configuración!$B$2*E241), F241&lt;=(E241+Configuración!$B$2*E241)), "OK", "KO"),"")</f>
        <v/>
      </c>
      <c r="H241" s="11">
        <f>IF(A241&lt;&gt;"",F241-E241,"")</f>
        <v/>
      </c>
    </row>
    <row r="242">
      <c r="F242" s="11">
        <f>SUMIF('Consolidado Pedidos'!B:J,'Notas Pedido'!B242,'Consolidado Pedidos'!J:J)</f>
        <v/>
      </c>
      <c r="G242">
        <f>IF(A242&lt;&gt;"",IF(AND(F242&gt;=(E242-Configuración!$B$2*E242), F242&lt;=(E242+Configuración!$B$2*E242)), "OK", "KO"),"")</f>
        <v/>
      </c>
      <c r="H242" s="11">
        <f>IF(A242&lt;&gt;"",F242-E242,"")</f>
        <v/>
      </c>
    </row>
    <row r="243">
      <c r="F243" s="11">
        <f>SUMIF('Consolidado Pedidos'!B:J,'Notas Pedido'!B243,'Consolidado Pedidos'!J:J)</f>
        <v/>
      </c>
      <c r="G243">
        <f>IF(A243&lt;&gt;"",IF(AND(F243&gt;=(E243-Configuración!$B$2*E243), F243&lt;=(E243+Configuración!$B$2*E243)), "OK", "KO"),"")</f>
        <v/>
      </c>
      <c r="H243" s="11">
        <f>IF(A243&lt;&gt;"",F243-E243,"")</f>
        <v/>
      </c>
    </row>
    <row r="244">
      <c r="F244" s="11">
        <f>SUMIF('Consolidado Pedidos'!B:J,'Notas Pedido'!B244,'Consolidado Pedidos'!J:J)</f>
        <v/>
      </c>
      <c r="G244">
        <f>IF(A244&lt;&gt;"",IF(AND(F244&gt;=(E244-Configuración!$B$2*E244), F244&lt;=(E244+Configuración!$B$2*E244)), "OK", "KO"),"")</f>
        <v/>
      </c>
      <c r="H244" s="11">
        <f>IF(A244&lt;&gt;"",F244-E244,"")</f>
        <v/>
      </c>
    </row>
    <row r="245">
      <c r="F245" s="11">
        <f>SUMIF('Consolidado Pedidos'!B:J,'Notas Pedido'!B245,'Consolidado Pedidos'!J:J)</f>
        <v/>
      </c>
      <c r="G245">
        <f>IF(A245&lt;&gt;"",IF(AND(F245&gt;=(E245-Configuración!$B$2*E245), F245&lt;=(E245+Configuración!$B$2*E245)), "OK", "KO"),"")</f>
        <v/>
      </c>
      <c r="H245" s="11">
        <f>IF(A245&lt;&gt;"",F245-E245,"")</f>
        <v/>
      </c>
    </row>
    <row r="246">
      <c r="F246" s="11">
        <f>SUMIF('Consolidado Pedidos'!B:J,'Notas Pedido'!B246,'Consolidado Pedidos'!J:J)</f>
        <v/>
      </c>
      <c r="G246">
        <f>IF(A246&lt;&gt;"",IF(AND(F246&gt;=(E246-Configuración!$B$2*E246), F246&lt;=(E246+Configuración!$B$2*E246)), "OK", "KO"),"")</f>
        <v/>
      </c>
      <c r="H246" s="11">
        <f>IF(A246&lt;&gt;"",F246-E246,"")</f>
        <v/>
      </c>
    </row>
    <row r="247">
      <c r="F247" s="11">
        <f>SUMIF('Consolidado Pedidos'!B:J,'Notas Pedido'!B247,'Consolidado Pedidos'!J:J)</f>
        <v/>
      </c>
      <c r="G247">
        <f>IF(A247&lt;&gt;"",IF(AND(F247&gt;=(E247-Configuración!$B$2*E247), F247&lt;=(E247+Configuración!$B$2*E247)), "OK", "KO"),"")</f>
        <v/>
      </c>
      <c r="H247" s="11">
        <f>IF(A247&lt;&gt;"",F247-E247,"")</f>
        <v/>
      </c>
    </row>
    <row r="248">
      <c r="F248" s="11">
        <f>SUMIF('Consolidado Pedidos'!B:J,'Notas Pedido'!B248,'Consolidado Pedidos'!J:J)</f>
        <v/>
      </c>
      <c r="G248">
        <f>IF(A248&lt;&gt;"",IF(AND(F248&gt;=(E248-Configuración!$B$2*E248), F248&lt;=(E248+Configuración!$B$2*E248)), "OK", "KO"),"")</f>
        <v/>
      </c>
      <c r="H248" s="11">
        <f>IF(A248&lt;&gt;"",F248-E248,"")</f>
        <v/>
      </c>
    </row>
    <row r="249">
      <c r="F249" s="11">
        <f>SUMIF('Consolidado Pedidos'!B:J,'Notas Pedido'!B249,'Consolidado Pedidos'!J:J)</f>
        <v/>
      </c>
      <c r="G249">
        <f>IF(A249&lt;&gt;"",IF(AND(F249&gt;=(E249-Configuración!$B$2*E249), F249&lt;=(E249+Configuración!$B$2*E249)), "OK", "KO"),"")</f>
        <v/>
      </c>
      <c r="H249" s="11">
        <f>IF(A249&lt;&gt;"",F249-E249,"")</f>
        <v/>
      </c>
    </row>
    <row r="250">
      <c r="F250" s="11">
        <f>SUMIF('Consolidado Pedidos'!B:J,'Notas Pedido'!B250,'Consolidado Pedidos'!J:J)</f>
        <v/>
      </c>
      <c r="G250">
        <f>IF(A250&lt;&gt;"",IF(AND(F250&gt;=(E250-Configuración!$B$2*E250), F250&lt;=(E250+Configuración!$B$2*E250)), "OK", "KO"),"")</f>
        <v/>
      </c>
      <c r="H250" s="11">
        <f>IF(A250&lt;&gt;"",F250-E250,"")</f>
        <v/>
      </c>
    </row>
    <row r="251">
      <c r="F251" s="11">
        <f>SUMIF('Consolidado Pedidos'!B:J,'Notas Pedido'!B251,'Consolidado Pedidos'!J:J)</f>
        <v/>
      </c>
      <c r="G251">
        <f>IF(A251&lt;&gt;"",IF(AND(F251&gt;=(E251-Configuración!$B$2*E251), F251&lt;=(E251+Configuración!$B$2*E251)), "OK", "KO"),"")</f>
        <v/>
      </c>
      <c r="H251" s="11">
        <f>IF(A251&lt;&gt;"",F251-E251,"")</f>
        <v/>
      </c>
    </row>
    <row r="252">
      <c r="F252" s="11">
        <f>SUMIF('Consolidado Pedidos'!B:J,'Notas Pedido'!B252,'Consolidado Pedidos'!J:J)</f>
        <v/>
      </c>
      <c r="G252">
        <f>IF(A252&lt;&gt;"",IF(AND(F252&gt;=(E252-Configuración!$B$2*E252), F252&lt;=(E252+Configuración!$B$2*E252)), "OK", "KO"),"")</f>
        <v/>
      </c>
      <c r="H252" s="11">
        <f>IF(A252&lt;&gt;"",F252-E252,"")</f>
        <v/>
      </c>
    </row>
    <row r="253">
      <c r="F253" s="11">
        <f>SUMIF('Consolidado Pedidos'!B:J,'Notas Pedido'!B253,'Consolidado Pedidos'!J:J)</f>
        <v/>
      </c>
      <c r="G253">
        <f>IF(A253&lt;&gt;"",IF(AND(F253&gt;=(E253-Configuración!$B$2*E253), F253&lt;=(E253+Configuración!$B$2*E253)), "OK", "KO"),"")</f>
        <v/>
      </c>
      <c r="H253" s="11">
        <f>IF(A253&lt;&gt;"",F253-E253,"")</f>
        <v/>
      </c>
    </row>
    <row r="254">
      <c r="F254" s="11">
        <f>SUMIF('Consolidado Pedidos'!B:J,'Notas Pedido'!B254,'Consolidado Pedidos'!J:J)</f>
        <v/>
      </c>
      <c r="G254">
        <f>IF(A254&lt;&gt;"",IF(AND(F254&gt;=(E254-Configuración!$B$2*E254), F254&lt;=(E254+Configuración!$B$2*E254)), "OK", "KO"),"")</f>
        <v/>
      </c>
      <c r="H254" s="11">
        <f>IF(A254&lt;&gt;"",F254-E254,"")</f>
        <v/>
      </c>
    </row>
    <row r="255">
      <c r="F255" s="11">
        <f>SUMIF('Consolidado Pedidos'!B:J,'Notas Pedido'!B255,'Consolidado Pedidos'!J:J)</f>
        <v/>
      </c>
      <c r="G255">
        <f>IF(A255&lt;&gt;"",IF(AND(F255&gt;=(E255-Configuración!$B$2*E255), F255&lt;=(E255+Configuración!$B$2*E255)), "OK", "KO"),"")</f>
        <v/>
      </c>
      <c r="H255" s="11">
        <f>IF(A255&lt;&gt;"",F255-E255,"")</f>
        <v/>
      </c>
    </row>
    <row r="256">
      <c r="F256" s="11">
        <f>SUMIF('Consolidado Pedidos'!B:J,'Notas Pedido'!B256,'Consolidado Pedidos'!J:J)</f>
        <v/>
      </c>
      <c r="G256">
        <f>IF(A256&lt;&gt;"",IF(AND(F256&gt;=(E256-Configuración!$B$2*E256), F256&lt;=(E256+Configuración!$B$2*E256)), "OK", "KO"),"")</f>
        <v/>
      </c>
      <c r="H256" s="11">
        <f>IF(A256&lt;&gt;"",F256-E256,"")</f>
        <v/>
      </c>
    </row>
    <row r="257">
      <c r="F257" s="11">
        <f>SUMIF('Consolidado Pedidos'!B:J,'Notas Pedido'!B257,'Consolidado Pedidos'!J:J)</f>
        <v/>
      </c>
      <c r="G257">
        <f>IF(A257&lt;&gt;"",IF(AND(F257&gt;=(E257-Configuración!$B$2*E257), F257&lt;=(E257+Configuración!$B$2*E257)), "OK", "KO"),"")</f>
        <v/>
      </c>
      <c r="H257" s="11">
        <f>IF(A257&lt;&gt;"",F257-E257,"")</f>
        <v/>
      </c>
    </row>
    <row r="258">
      <c r="F258" s="11">
        <f>SUMIF('Consolidado Pedidos'!B:J,'Notas Pedido'!B258,'Consolidado Pedidos'!J:J)</f>
        <v/>
      </c>
      <c r="G258">
        <f>IF(A258&lt;&gt;"",IF(AND(F258&gt;=(E258-Configuración!$B$2*E258), F258&lt;=(E258+Configuración!$B$2*E258)), "OK", "KO"),"")</f>
        <v/>
      </c>
      <c r="H258" s="11">
        <f>IF(A258&lt;&gt;"",F258-E258,"")</f>
        <v/>
      </c>
    </row>
    <row r="259">
      <c r="F259" s="11">
        <f>SUMIF('Consolidado Pedidos'!B:J,'Notas Pedido'!B259,'Consolidado Pedidos'!J:J)</f>
        <v/>
      </c>
      <c r="G259">
        <f>IF(A259&lt;&gt;"",IF(AND(F259&gt;=(E259-Configuración!$B$2*E259), F259&lt;=(E259+Configuración!$B$2*E259)), "OK", "KO"),"")</f>
        <v/>
      </c>
      <c r="H259" s="11">
        <f>IF(A259&lt;&gt;"",F259-E259,"")</f>
        <v/>
      </c>
    </row>
    <row r="260">
      <c r="F260" s="11">
        <f>SUMIF('Consolidado Pedidos'!B:J,'Notas Pedido'!B260,'Consolidado Pedidos'!J:J)</f>
        <v/>
      </c>
      <c r="G260">
        <f>IF(A260&lt;&gt;"",IF(AND(F260&gt;=(E260-Configuración!$B$2*E260), F260&lt;=(E260+Configuración!$B$2*E260)), "OK", "KO"),"")</f>
        <v/>
      </c>
      <c r="H260" s="11">
        <f>IF(A260&lt;&gt;"",F260-E260,"")</f>
        <v/>
      </c>
    </row>
    <row r="261">
      <c r="F261" s="11">
        <f>SUMIF('Consolidado Pedidos'!B:J,'Notas Pedido'!B261,'Consolidado Pedidos'!J:J)</f>
        <v/>
      </c>
      <c r="G261">
        <f>IF(A261&lt;&gt;"",IF(AND(F261&gt;=(E261-Configuración!$B$2*E261), F261&lt;=(E261+Configuración!$B$2*E261)), "OK", "KO"),"")</f>
        <v/>
      </c>
      <c r="H261" s="11">
        <f>IF(A261&lt;&gt;"",F261-E261,"")</f>
        <v/>
      </c>
    </row>
    <row r="262">
      <c r="F262" s="11">
        <f>SUMIF('Consolidado Pedidos'!B:J,'Notas Pedido'!B262,'Consolidado Pedidos'!J:J)</f>
        <v/>
      </c>
      <c r="G262">
        <f>IF(A262&lt;&gt;"",IF(AND(F262&gt;=(E262-Configuración!$B$2*E262), F262&lt;=(E262+Configuración!$B$2*E262)), "OK", "KO"),"")</f>
        <v/>
      </c>
      <c r="H262" s="11">
        <f>IF(A262&lt;&gt;"",F262-E262,"")</f>
        <v/>
      </c>
    </row>
    <row r="263">
      <c r="F263" s="11">
        <f>SUMIF('Consolidado Pedidos'!B:J,'Notas Pedido'!B263,'Consolidado Pedidos'!J:J)</f>
        <v/>
      </c>
      <c r="G263">
        <f>IF(A263&lt;&gt;"",IF(AND(F263&gt;=(E263-Configuración!$B$2*E263), F263&lt;=(E263+Configuración!$B$2*E263)), "OK", "KO"),"")</f>
        <v/>
      </c>
      <c r="H263" s="11">
        <f>IF(A263&lt;&gt;"",F263-E263,"")</f>
        <v/>
      </c>
    </row>
    <row r="264">
      <c r="F264" s="11">
        <f>SUMIF('Consolidado Pedidos'!B:J,'Notas Pedido'!B264,'Consolidado Pedidos'!J:J)</f>
        <v/>
      </c>
      <c r="G264">
        <f>IF(A264&lt;&gt;"",IF(AND(F264&gt;=(E264-Configuración!$B$2*E264), F264&lt;=(E264+Configuración!$B$2*E264)), "OK", "KO"),"")</f>
        <v/>
      </c>
      <c r="H264" s="11">
        <f>IF(A264&lt;&gt;"",F264-E264,"")</f>
        <v/>
      </c>
    </row>
    <row r="265">
      <c r="F265" s="11">
        <f>SUMIF('Consolidado Pedidos'!B:J,'Notas Pedido'!B265,'Consolidado Pedidos'!J:J)</f>
        <v/>
      </c>
      <c r="G265">
        <f>IF(A265&lt;&gt;"",IF(AND(F265&gt;=(E265-Configuración!$B$2*E265), F265&lt;=(E265+Configuración!$B$2*E265)), "OK", "KO"),"")</f>
        <v/>
      </c>
      <c r="H265" s="11">
        <f>IF(A265&lt;&gt;"",F265-E265,"")</f>
        <v/>
      </c>
    </row>
    <row r="266">
      <c r="F266" s="11">
        <f>SUMIF('Consolidado Pedidos'!B:J,'Notas Pedido'!B266,'Consolidado Pedidos'!J:J)</f>
        <v/>
      </c>
      <c r="G266">
        <f>IF(A266&lt;&gt;"",IF(AND(F266&gt;=(E266-Configuración!$B$2*E266), F266&lt;=(E266+Configuración!$B$2*E266)), "OK", "KO"),"")</f>
        <v/>
      </c>
      <c r="H266" s="11">
        <f>IF(A266&lt;&gt;"",F266-E266,"")</f>
        <v/>
      </c>
    </row>
    <row r="267">
      <c r="F267" s="11">
        <f>SUMIF('Consolidado Pedidos'!B:J,'Notas Pedido'!B267,'Consolidado Pedidos'!J:J)</f>
        <v/>
      </c>
      <c r="G267">
        <f>IF(A267&lt;&gt;"",IF(AND(F267&gt;=(E267-Configuración!$B$2*E267), F267&lt;=(E267+Configuración!$B$2*E267)), "OK", "KO"),"")</f>
        <v/>
      </c>
      <c r="H267" s="11">
        <f>IF(A267&lt;&gt;"",F267-E267,"")</f>
        <v/>
      </c>
    </row>
    <row r="268">
      <c r="F268" s="11">
        <f>SUMIF('Consolidado Pedidos'!B:J,'Notas Pedido'!B268,'Consolidado Pedidos'!J:J)</f>
        <v/>
      </c>
      <c r="G268">
        <f>IF(A268&lt;&gt;"",IF(AND(F268&gt;=(E268-Configuración!$B$2*E268), F268&lt;=(E268+Configuración!$B$2*E268)), "OK", "KO"),"")</f>
        <v/>
      </c>
      <c r="H268" s="11">
        <f>IF(A268&lt;&gt;"",F268-E268,"")</f>
        <v/>
      </c>
    </row>
    <row r="269">
      <c r="F269" s="11">
        <f>SUMIF('Consolidado Pedidos'!B:J,'Notas Pedido'!B269,'Consolidado Pedidos'!J:J)</f>
        <v/>
      </c>
      <c r="G269">
        <f>IF(A269&lt;&gt;"",IF(AND(F269&gt;=(E269-Configuración!$B$2*E269), F269&lt;=(E269+Configuración!$B$2*E269)), "OK", "KO"),"")</f>
        <v/>
      </c>
      <c r="H269" s="11">
        <f>IF(A269&lt;&gt;"",F269-E269,"")</f>
        <v/>
      </c>
    </row>
    <row r="270">
      <c r="F270" s="11">
        <f>SUMIF('Consolidado Pedidos'!B:J,'Notas Pedido'!B270,'Consolidado Pedidos'!J:J)</f>
        <v/>
      </c>
      <c r="G270">
        <f>IF(A270&lt;&gt;"",IF(AND(F270&gt;=(E270-Configuración!$B$2*E270), F270&lt;=(E270+Configuración!$B$2*E270)), "OK", "KO"),"")</f>
        <v/>
      </c>
      <c r="H270" s="11">
        <f>IF(A270&lt;&gt;"",F270-E270,"")</f>
        <v/>
      </c>
    </row>
    <row r="271">
      <c r="F271" s="11">
        <f>SUMIF('Consolidado Pedidos'!B:J,'Notas Pedido'!B271,'Consolidado Pedidos'!J:J)</f>
        <v/>
      </c>
      <c r="G271">
        <f>IF(A271&lt;&gt;"",IF(AND(F271&gt;=(E271-Configuración!$B$2*E271), F271&lt;=(E271+Configuración!$B$2*E271)), "OK", "KO"),"")</f>
        <v/>
      </c>
      <c r="H271" s="11">
        <f>IF(A271&lt;&gt;"",F271-E271,"")</f>
        <v/>
      </c>
    </row>
    <row r="272">
      <c r="F272" s="11">
        <f>SUMIF('Consolidado Pedidos'!B:J,'Notas Pedido'!B272,'Consolidado Pedidos'!J:J)</f>
        <v/>
      </c>
      <c r="G272">
        <f>IF(A272&lt;&gt;"",IF(AND(F272&gt;=(E272-Configuración!$B$2*E272), F272&lt;=(E272+Configuración!$B$2*E272)), "OK", "KO"),"")</f>
        <v/>
      </c>
      <c r="H272" s="11">
        <f>IF(A272&lt;&gt;"",F272-E272,"")</f>
        <v/>
      </c>
    </row>
    <row r="273">
      <c r="F273" s="11">
        <f>SUMIF('Consolidado Pedidos'!B:J,'Notas Pedido'!B273,'Consolidado Pedidos'!J:J)</f>
        <v/>
      </c>
      <c r="G273">
        <f>IF(A273&lt;&gt;"",IF(AND(F273&gt;=(E273-Configuración!$B$2*E273), F273&lt;=(E273+Configuración!$B$2*E273)), "OK", "KO"),"")</f>
        <v/>
      </c>
      <c r="H273" s="11">
        <f>IF(A273&lt;&gt;"",F273-E273,"")</f>
        <v/>
      </c>
    </row>
    <row r="274">
      <c r="F274" s="11">
        <f>SUMIF('Consolidado Pedidos'!B:J,'Notas Pedido'!B274,'Consolidado Pedidos'!J:J)</f>
        <v/>
      </c>
      <c r="G274">
        <f>IF(A274&lt;&gt;"",IF(AND(F274&gt;=(E274-Configuración!$B$2*E274), F274&lt;=(E274+Configuración!$B$2*E274)), "OK", "KO"),"")</f>
        <v/>
      </c>
      <c r="H274" s="11">
        <f>IF(A274&lt;&gt;"",F274-E274,"")</f>
        <v/>
      </c>
    </row>
    <row r="275">
      <c r="F275" s="11">
        <f>SUMIF('Consolidado Pedidos'!B:J,'Notas Pedido'!B275,'Consolidado Pedidos'!J:J)</f>
        <v/>
      </c>
      <c r="G275">
        <f>IF(A275&lt;&gt;"",IF(AND(F275&gt;=(E275-Configuración!$B$2*E275), F275&lt;=(E275+Configuración!$B$2*E275)), "OK", "KO"),"")</f>
        <v/>
      </c>
      <c r="H275" s="11">
        <f>IF(A275&lt;&gt;"",F275-E275,"")</f>
        <v/>
      </c>
    </row>
    <row r="276">
      <c r="F276" s="11">
        <f>SUMIF('Consolidado Pedidos'!B:J,'Notas Pedido'!B276,'Consolidado Pedidos'!J:J)</f>
        <v/>
      </c>
      <c r="G276">
        <f>IF(A276&lt;&gt;"",IF(AND(F276&gt;=(E276-Configuración!$B$2*E276), F276&lt;=(E276+Configuración!$B$2*E276)), "OK", "KO"),"")</f>
        <v/>
      </c>
      <c r="H276" s="11">
        <f>IF(A276&lt;&gt;"",F276-E276,"")</f>
        <v/>
      </c>
    </row>
    <row r="277">
      <c r="F277" s="11">
        <f>SUMIF('Consolidado Pedidos'!B:J,'Notas Pedido'!B277,'Consolidado Pedidos'!J:J)</f>
        <v/>
      </c>
      <c r="G277">
        <f>IF(A277&lt;&gt;"",IF(AND(F277&gt;=(E277-Configuración!$B$2*E277), F277&lt;=(E277+Configuración!$B$2*E277)), "OK", "KO"),"")</f>
        <v/>
      </c>
      <c r="H277" s="11">
        <f>IF(A277&lt;&gt;"",F277-E277,"")</f>
        <v/>
      </c>
    </row>
    <row r="278">
      <c r="F278" s="11">
        <f>SUMIF('Consolidado Pedidos'!B:J,'Notas Pedido'!B278,'Consolidado Pedidos'!J:J)</f>
        <v/>
      </c>
      <c r="G278">
        <f>IF(A278&lt;&gt;"",IF(AND(F278&gt;=(E278-Configuración!$B$2*E278), F278&lt;=(E278+Configuración!$B$2*E278)), "OK", "KO"),"")</f>
        <v/>
      </c>
      <c r="H278" s="11">
        <f>IF(A278&lt;&gt;"",F278-E278,"")</f>
        <v/>
      </c>
    </row>
    <row r="279">
      <c r="F279" s="11">
        <f>SUMIF('Consolidado Pedidos'!B:J,'Notas Pedido'!B279,'Consolidado Pedidos'!J:J)</f>
        <v/>
      </c>
      <c r="G279">
        <f>IF(A279&lt;&gt;"",IF(AND(F279&gt;=(E279-Configuración!$B$2*E279), F279&lt;=(E279+Configuración!$B$2*E279)), "OK", "KO"),"")</f>
        <v/>
      </c>
      <c r="H279" s="11">
        <f>IF(A279&lt;&gt;"",F279-E279,"")</f>
        <v/>
      </c>
    </row>
    <row r="280">
      <c r="F280" s="11">
        <f>SUMIF('Consolidado Pedidos'!B:J,'Notas Pedido'!B280,'Consolidado Pedidos'!J:J)</f>
        <v/>
      </c>
      <c r="G280">
        <f>IF(A280&lt;&gt;"",IF(AND(F280&gt;=(E280-Configuración!$B$2*E280), F280&lt;=(E280+Configuración!$B$2*E280)), "OK", "KO"),"")</f>
        <v/>
      </c>
      <c r="H280" s="11">
        <f>IF(A280&lt;&gt;"",F280-E280,"")</f>
        <v/>
      </c>
    </row>
    <row r="281">
      <c r="F281" s="11">
        <f>SUMIF('Consolidado Pedidos'!B:J,'Notas Pedido'!B281,'Consolidado Pedidos'!J:J)</f>
        <v/>
      </c>
      <c r="G281">
        <f>IF(A281&lt;&gt;"",IF(AND(F281&gt;=(E281-Configuración!$B$2*E281), F281&lt;=(E281+Configuración!$B$2*E281)), "OK", "KO"),"")</f>
        <v/>
      </c>
      <c r="H281" s="11">
        <f>IF(A281&lt;&gt;"",F281-E281,"")</f>
        <v/>
      </c>
    </row>
    <row r="282">
      <c r="F282" s="11">
        <f>SUMIF('Consolidado Pedidos'!B:J,'Notas Pedido'!B282,'Consolidado Pedidos'!J:J)</f>
        <v/>
      </c>
      <c r="G282">
        <f>IF(A282&lt;&gt;"",IF(AND(F282&gt;=(E282-Configuración!$B$2*E282), F282&lt;=(E282+Configuración!$B$2*E282)), "OK", "KO"),"")</f>
        <v/>
      </c>
      <c r="H282" s="11">
        <f>IF(A282&lt;&gt;"",F282-E282,"")</f>
        <v/>
      </c>
    </row>
    <row r="283">
      <c r="F283" s="11">
        <f>SUMIF('Consolidado Pedidos'!B:J,'Notas Pedido'!B283,'Consolidado Pedidos'!J:J)</f>
        <v/>
      </c>
      <c r="G283">
        <f>IF(A283&lt;&gt;"",IF(AND(F283&gt;=(E283-Configuración!$B$2*E283), F283&lt;=(E283+Configuración!$B$2*E283)), "OK", "KO"),"")</f>
        <v/>
      </c>
      <c r="H283" s="11">
        <f>IF(A283&lt;&gt;"",F283-E283,"")</f>
        <v/>
      </c>
    </row>
    <row r="284">
      <c r="F284" s="11">
        <f>SUMIF('Consolidado Pedidos'!B:J,'Notas Pedido'!B284,'Consolidado Pedidos'!J:J)</f>
        <v/>
      </c>
      <c r="G284">
        <f>IF(A284&lt;&gt;"",IF(AND(F284&gt;=(E284-Configuración!$B$2*E284), F284&lt;=(E284+Configuración!$B$2*E284)), "OK", "KO"),"")</f>
        <v/>
      </c>
      <c r="H284" s="11">
        <f>IF(A284&lt;&gt;"",F284-E284,"")</f>
        <v/>
      </c>
    </row>
    <row r="285">
      <c r="F285" s="11">
        <f>SUMIF('Consolidado Pedidos'!B:J,'Notas Pedido'!B285,'Consolidado Pedidos'!J:J)</f>
        <v/>
      </c>
      <c r="G285">
        <f>IF(A285&lt;&gt;"",IF(AND(F285&gt;=(E285-Configuración!$B$2*E285), F285&lt;=(E285+Configuración!$B$2*E285)), "OK", "KO"),"")</f>
        <v/>
      </c>
      <c r="H285" s="11">
        <f>IF(A285&lt;&gt;"",F285-E285,"")</f>
        <v/>
      </c>
    </row>
    <row r="286">
      <c r="F286" s="11">
        <f>SUMIF('Consolidado Pedidos'!B:J,'Notas Pedido'!B286,'Consolidado Pedidos'!J:J)</f>
        <v/>
      </c>
      <c r="G286">
        <f>IF(A286&lt;&gt;"",IF(AND(F286&gt;=(E286-Configuración!$B$2*E286), F286&lt;=(E286+Configuración!$B$2*E286)), "OK", "KO"),"")</f>
        <v/>
      </c>
      <c r="H286" s="11">
        <f>IF(A286&lt;&gt;"",F286-E286,"")</f>
        <v/>
      </c>
    </row>
    <row r="287">
      <c r="F287" s="11">
        <f>SUMIF('Consolidado Pedidos'!B:J,'Notas Pedido'!B287,'Consolidado Pedidos'!J:J)</f>
        <v/>
      </c>
      <c r="G287">
        <f>IF(A287&lt;&gt;"",IF(AND(F287&gt;=(E287-Configuración!$B$2*E287), F287&lt;=(E287+Configuración!$B$2*E287)), "OK", "KO"),"")</f>
        <v/>
      </c>
      <c r="H287" s="11">
        <f>IF(A287&lt;&gt;"",F287-E287,"")</f>
        <v/>
      </c>
    </row>
    <row r="288">
      <c r="F288" s="11">
        <f>SUMIF('Consolidado Pedidos'!B:J,'Notas Pedido'!B288,'Consolidado Pedidos'!J:J)</f>
        <v/>
      </c>
      <c r="G288">
        <f>IF(A288&lt;&gt;"",IF(AND(F288&gt;=(E288-Configuración!$B$2*E288), F288&lt;=(E288+Configuración!$B$2*E288)), "OK", "KO"),"")</f>
        <v/>
      </c>
      <c r="H288" s="11">
        <f>IF(A288&lt;&gt;"",F288-E288,"")</f>
        <v/>
      </c>
    </row>
    <row r="289">
      <c r="F289" s="11">
        <f>SUMIF('Consolidado Pedidos'!B:J,'Notas Pedido'!B289,'Consolidado Pedidos'!J:J)</f>
        <v/>
      </c>
      <c r="G289">
        <f>IF(A289&lt;&gt;"",IF(AND(F289&gt;=(E289-Configuración!$B$2*E289), F289&lt;=(E289+Configuración!$B$2*E289)), "OK", "KO"),"")</f>
        <v/>
      </c>
      <c r="H289" s="11">
        <f>IF(A289&lt;&gt;"",F289-E289,"")</f>
        <v/>
      </c>
    </row>
    <row r="290">
      <c r="F290" s="11">
        <f>SUMIF('Consolidado Pedidos'!B:J,'Notas Pedido'!B290,'Consolidado Pedidos'!J:J)</f>
        <v/>
      </c>
      <c r="G290">
        <f>IF(A290&lt;&gt;"",IF(AND(F290&gt;=(E290-Configuración!$B$2*E290), F290&lt;=(E290+Configuración!$B$2*E290)), "OK", "KO"),"")</f>
        <v/>
      </c>
      <c r="H290" s="11">
        <f>IF(A290&lt;&gt;"",F290-E290,"")</f>
        <v/>
      </c>
    </row>
    <row r="291">
      <c r="F291" s="11">
        <f>SUMIF('Consolidado Pedidos'!B:J,'Notas Pedido'!B291,'Consolidado Pedidos'!J:J)</f>
        <v/>
      </c>
      <c r="G291">
        <f>IF(A291&lt;&gt;"",IF(AND(F291&gt;=(E291-Configuración!$B$2*E291), F291&lt;=(E291+Configuración!$B$2*E291)), "OK", "KO"),"")</f>
        <v/>
      </c>
      <c r="H291" s="11">
        <f>IF(A291&lt;&gt;"",F291-E291,"")</f>
        <v/>
      </c>
    </row>
    <row r="292">
      <c r="F292" s="11">
        <f>SUMIF('Consolidado Pedidos'!B:J,'Notas Pedido'!B292,'Consolidado Pedidos'!J:J)</f>
        <v/>
      </c>
      <c r="G292">
        <f>IF(A292&lt;&gt;"",IF(AND(F292&gt;=(E292-Configuración!$B$2*E292), F292&lt;=(E292+Configuración!$B$2*E292)), "OK", "KO"),"")</f>
        <v/>
      </c>
      <c r="H292" s="11">
        <f>IF(A292&lt;&gt;"",F292-E292,"")</f>
        <v/>
      </c>
    </row>
    <row r="293">
      <c r="F293" s="11">
        <f>SUMIF('Consolidado Pedidos'!B:J,'Notas Pedido'!B293,'Consolidado Pedidos'!J:J)</f>
        <v/>
      </c>
      <c r="G293">
        <f>IF(A293&lt;&gt;"",IF(AND(F293&gt;=(E293-Configuración!$B$2*E293), F293&lt;=(E293+Configuración!$B$2*E293)), "OK", "KO"),"")</f>
        <v/>
      </c>
      <c r="H293" s="11">
        <f>IF(A293&lt;&gt;"",F293-E293,"")</f>
        <v/>
      </c>
    </row>
    <row r="294">
      <c r="F294" s="11">
        <f>SUMIF('Consolidado Pedidos'!B:J,'Notas Pedido'!B294,'Consolidado Pedidos'!J:J)</f>
        <v/>
      </c>
      <c r="G294">
        <f>IF(A294&lt;&gt;"",IF(AND(F294&gt;=(E294-Configuración!$B$2*E294), F294&lt;=(E294+Configuración!$B$2*E294)), "OK", "KO"),"")</f>
        <v/>
      </c>
      <c r="H294" s="11">
        <f>IF(A294&lt;&gt;"",F294-E294,"")</f>
        <v/>
      </c>
    </row>
    <row r="295">
      <c r="F295" s="11">
        <f>SUMIF('Consolidado Pedidos'!B:J,'Notas Pedido'!B295,'Consolidado Pedidos'!J:J)</f>
        <v/>
      </c>
      <c r="G295">
        <f>IF(A295&lt;&gt;"",IF(AND(F295&gt;=(E295-Configuración!$B$2*E295), F295&lt;=(E295+Configuración!$B$2*E295)), "OK", "KO"),"")</f>
        <v/>
      </c>
      <c r="H295" s="11">
        <f>IF(A295&lt;&gt;"",F295-E295,"")</f>
        <v/>
      </c>
    </row>
    <row r="296">
      <c r="F296" s="11">
        <f>SUMIF('Consolidado Pedidos'!B:J,'Notas Pedido'!B296,'Consolidado Pedidos'!J:J)</f>
        <v/>
      </c>
      <c r="G296">
        <f>IF(A296&lt;&gt;"",IF(AND(F296&gt;=(E296-Configuración!$B$2*E296), F296&lt;=(E296+Configuración!$B$2*E296)), "OK", "KO"),"")</f>
        <v/>
      </c>
      <c r="H296" s="11">
        <f>IF(A296&lt;&gt;"",F296-E296,"")</f>
        <v/>
      </c>
    </row>
    <row r="297">
      <c r="F297" s="11">
        <f>SUMIF('Consolidado Pedidos'!B:J,'Notas Pedido'!B297,'Consolidado Pedidos'!J:J)</f>
        <v/>
      </c>
      <c r="G297">
        <f>IF(A297&lt;&gt;"",IF(AND(F297&gt;=(E297-Configuración!$B$2*E297), F297&lt;=(E297+Configuración!$B$2*E297)), "OK", "KO"),"")</f>
        <v/>
      </c>
      <c r="H297" s="11">
        <f>IF(A297&lt;&gt;"",F297-E297,"")</f>
        <v/>
      </c>
    </row>
    <row r="298">
      <c r="F298" s="11">
        <f>SUMIF('Consolidado Pedidos'!B:J,'Notas Pedido'!B298,'Consolidado Pedidos'!J:J)</f>
        <v/>
      </c>
      <c r="G298">
        <f>IF(A298&lt;&gt;"",IF(AND(F298&gt;=(E298-Configuración!$B$2*E298), F298&lt;=(E298+Configuración!$B$2*E298)), "OK", "KO"),"")</f>
        <v/>
      </c>
      <c r="H298" s="11">
        <f>IF(A298&lt;&gt;"",F298-E298,"")</f>
        <v/>
      </c>
    </row>
    <row r="299">
      <c r="F299" s="11">
        <f>SUMIF('Consolidado Pedidos'!B:J,'Notas Pedido'!B299,'Consolidado Pedidos'!J:J)</f>
        <v/>
      </c>
      <c r="G299">
        <f>IF(A299&lt;&gt;"",IF(AND(F299&gt;=(E299-Configuración!$B$2*E299), F299&lt;=(E299+Configuración!$B$2*E299)), "OK", "KO"),"")</f>
        <v/>
      </c>
      <c r="H299" s="11">
        <f>IF(A299&lt;&gt;"",F299-E299,"")</f>
        <v/>
      </c>
    </row>
    <row r="300">
      <c r="F300" s="11">
        <f>SUMIF('Consolidado Pedidos'!B:J,'Notas Pedido'!B300,'Consolidado Pedidos'!J:J)</f>
        <v/>
      </c>
      <c r="G300">
        <f>IF(A300&lt;&gt;"",IF(AND(F300&gt;=(E300-Configuración!$B$2*E300), F300&lt;=(E300+Configuración!$B$2*E300)), "OK", "KO"),"")</f>
        <v/>
      </c>
      <c r="H300" s="11">
        <f>IF(A300&lt;&gt;"",F300-E300,"")</f>
        <v/>
      </c>
    </row>
    <row r="301">
      <c r="F301" s="11">
        <f>SUMIF('Consolidado Pedidos'!B:J,'Notas Pedido'!B301,'Consolidado Pedidos'!J:J)</f>
        <v/>
      </c>
      <c r="G301">
        <f>IF(A301&lt;&gt;"",IF(AND(F301&gt;=(E301-Configuración!$B$2*E301), F301&lt;=(E301+Configuración!$B$2*E301)), "OK", "KO"),"")</f>
        <v/>
      </c>
      <c r="H301" s="11">
        <f>IF(A301&lt;&gt;"",F301-E301,"")</f>
        <v/>
      </c>
    </row>
    <row r="302">
      <c r="F302" s="11">
        <f>SUMIF('Consolidado Pedidos'!B:J,'Notas Pedido'!B302,'Consolidado Pedidos'!J:J)</f>
        <v/>
      </c>
      <c r="G302">
        <f>IF(A302&lt;&gt;"",IF(AND(F302&gt;=(E302-Configuración!$B$2*E302), F302&lt;=(E302+Configuración!$B$2*E302)), "OK", "KO"),"")</f>
        <v/>
      </c>
      <c r="H302" s="11">
        <f>IF(A302&lt;&gt;"",F302-E302,"")</f>
        <v/>
      </c>
    </row>
    <row r="303">
      <c r="F303" s="11">
        <f>SUMIF('Consolidado Pedidos'!B:J,'Notas Pedido'!B303,'Consolidado Pedidos'!J:J)</f>
        <v/>
      </c>
      <c r="G303">
        <f>IF(A303&lt;&gt;"",IF(AND(F303&gt;=(E303-Configuración!$B$2*E303), F303&lt;=(E303+Configuración!$B$2*E303)), "OK", "KO"),"")</f>
        <v/>
      </c>
      <c r="H303" s="11">
        <f>IF(A303&lt;&gt;"",F303-E303,"")</f>
        <v/>
      </c>
    </row>
    <row r="304">
      <c r="F304" s="11">
        <f>SUMIF('Consolidado Pedidos'!B:J,'Notas Pedido'!B304,'Consolidado Pedidos'!J:J)</f>
        <v/>
      </c>
      <c r="G304">
        <f>IF(A304&lt;&gt;"",IF(AND(F304&gt;=(E304-Configuración!$B$2*E304), F304&lt;=(E304+Configuración!$B$2*E304)), "OK", "KO"),"")</f>
        <v/>
      </c>
      <c r="H304" s="11">
        <f>IF(A304&lt;&gt;"",F304-E304,"")</f>
        <v/>
      </c>
    </row>
    <row r="305">
      <c r="F305" s="11">
        <f>SUMIF('Consolidado Pedidos'!B:J,'Notas Pedido'!B305,'Consolidado Pedidos'!J:J)</f>
        <v/>
      </c>
      <c r="G305">
        <f>IF(A305&lt;&gt;"",IF(AND(F305&gt;=(E305-Configuración!$B$2*E305), F305&lt;=(E305+Configuración!$B$2*E305)), "OK", "KO"),"")</f>
        <v/>
      </c>
      <c r="H305" s="11">
        <f>IF(A305&lt;&gt;"",F305-E305,"")</f>
        <v/>
      </c>
    </row>
    <row r="306">
      <c r="F306" s="11">
        <f>SUMIF('Consolidado Pedidos'!B:J,'Notas Pedido'!B306,'Consolidado Pedidos'!J:J)</f>
        <v/>
      </c>
      <c r="G306">
        <f>IF(A306&lt;&gt;"",IF(AND(F306&gt;=(E306-Configuración!$B$2*E306), F306&lt;=(E306+Configuración!$B$2*E306)), "OK", "KO"),"")</f>
        <v/>
      </c>
      <c r="H306" s="11">
        <f>IF(A306&lt;&gt;"",F306-E306,"")</f>
        <v/>
      </c>
    </row>
    <row r="307">
      <c r="F307" s="11">
        <f>SUMIF('Consolidado Pedidos'!B:J,'Notas Pedido'!B307,'Consolidado Pedidos'!J:J)</f>
        <v/>
      </c>
      <c r="G307">
        <f>IF(A307&lt;&gt;"",IF(AND(F307&gt;=(E307-Configuración!$B$2*E307), F307&lt;=(E307+Configuración!$B$2*E307)), "OK", "KO"),"")</f>
        <v/>
      </c>
      <c r="H307" s="11">
        <f>IF(A307&lt;&gt;"",F307-E307,"")</f>
        <v/>
      </c>
    </row>
    <row r="308">
      <c r="F308" s="11">
        <f>SUMIF('Consolidado Pedidos'!B:J,'Notas Pedido'!B308,'Consolidado Pedidos'!J:J)</f>
        <v/>
      </c>
      <c r="G308">
        <f>IF(A308&lt;&gt;"",IF(AND(F308&gt;=(E308-Configuración!$B$2*E308), F308&lt;=(E308+Configuración!$B$2*E308)), "OK", "KO"),"")</f>
        <v/>
      </c>
      <c r="H308" s="11">
        <f>IF(A308&lt;&gt;"",F308-E308,"")</f>
        <v/>
      </c>
    </row>
    <row r="309">
      <c r="F309" s="11">
        <f>SUMIF('Consolidado Pedidos'!B:J,'Notas Pedido'!B309,'Consolidado Pedidos'!J:J)</f>
        <v/>
      </c>
      <c r="G309">
        <f>IF(A309&lt;&gt;"",IF(AND(F309&gt;=(E309-Configuración!$B$2*E309), F309&lt;=(E309+Configuración!$B$2*E309)), "OK", "KO"),"")</f>
        <v/>
      </c>
      <c r="H309" s="11">
        <f>IF(A309&lt;&gt;"",F309-E309,"")</f>
        <v/>
      </c>
    </row>
    <row r="310">
      <c r="F310" s="11">
        <f>SUMIF('Consolidado Pedidos'!B:J,'Notas Pedido'!B310,'Consolidado Pedidos'!J:J)</f>
        <v/>
      </c>
      <c r="G310">
        <f>IF(A310&lt;&gt;"",IF(AND(F310&gt;=(E310-Configuración!$B$2*E310), F310&lt;=(E310+Configuración!$B$2*E310)), "OK", "KO"),"")</f>
        <v/>
      </c>
      <c r="H310" s="11">
        <f>IF(A310&lt;&gt;"",F310-E310,"")</f>
        <v/>
      </c>
    </row>
    <row r="311">
      <c r="F311" s="11">
        <f>SUMIF('Consolidado Pedidos'!B:J,'Notas Pedido'!B311,'Consolidado Pedidos'!J:J)</f>
        <v/>
      </c>
      <c r="G311">
        <f>IF(A311&lt;&gt;"",IF(AND(F311&gt;=(E311-Configuración!$B$2*E311), F311&lt;=(E311+Configuración!$B$2*E311)), "OK", "KO"),"")</f>
        <v/>
      </c>
      <c r="H311" s="11">
        <f>IF(A311&lt;&gt;"",F311-E311,"")</f>
        <v/>
      </c>
    </row>
    <row r="312">
      <c r="F312" s="11">
        <f>SUMIF('Consolidado Pedidos'!B:J,'Notas Pedido'!B312,'Consolidado Pedidos'!J:J)</f>
        <v/>
      </c>
      <c r="G312">
        <f>IF(A312&lt;&gt;"",IF(AND(F312&gt;=(E312-Configuración!$B$2*E312), F312&lt;=(E312+Configuración!$B$2*E312)), "OK", "KO"),"")</f>
        <v/>
      </c>
      <c r="H312" s="11">
        <f>IF(A312&lt;&gt;"",F312-E312,"")</f>
        <v/>
      </c>
    </row>
    <row r="313">
      <c r="F313" s="11">
        <f>SUMIF('Consolidado Pedidos'!B:J,'Notas Pedido'!B313,'Consolidado Pedidos'!J:J)</f>
        <v/>
      </c>
      <c r="G313">
        <f>IF(A313&lt;&gt;"",IF(AND(F313&gt;=(E313-Configuración!$B$2*E313), F313&lt;=(E313+Configuración!$B$2*E313)), "OK", "KO"),"")</f>
        <v/>
      </c>
      <c r="H313" s="11">
        <f>IF(A313&lt;&gt;"",F313-E313,"")</f>
        <v/>
      </c>
    </row>
    <row r="314">
      <c r="F314" s="11">
        <f>SUMIF('Consolidado Pedidos'!B:J,'Notas Pedido'!B314,'Consolidado Pedidos'!J:J)</f>
        <v/>
      </c>
      <c r="G314">
        <f>IF(A314&lt;&gt;"",IF(AND(F314&gt;=(E314-Configuración!$B$2*E314), F314&lt;=(E314+Configuración!$B$2*E314)), "OK", "KO"),"")</f>
        <v/>
      </c>
      <c r="H314" s="11">
        <f>IF(A314&lt;&gt;"",F314-E314,"")</f>
        <v/>
      </c>
    </row>
    <row r="315">
      <c r="F315" s="11">
        <f>SUMIF('Consolidado Pedidos'!B:J,'Notas Pedido'!B315,'Consolidado Pedidos'!J:J)</f>
        <v/>
      </c>
      <c r="G315">
        <f>IF(A315&lt;&gt;"",IF(AND(F315&gt;=(E315-Configuración!$B$2*E315), F315&lt;=(E315+Configuración!$B$2*E315)), "OK", "KO"),"")</f>
        <v/>
      </c>
      <c r="H315" s="11">
        <f>IF(A315&lt;&gt;"",F315-E315,"")</f>
        <v/>
      </c>
    </row>
    <row r="316">
      <c r="F316" s="11">
        <f>SUMIF('Consolidado Pedidos'!B:J,'Notas Pedido'!B316,'Consolidado Pedidos'!J:J)</f>
        <v/>
      </c>
      <c r="G316">
        <f>IF(A316&lt;&gt;"",IF(AND(F316&gt;=(E316-Configuración!$B$2*E316), F316&lt;=(E316+Configuración!$B$2*E316)), "OK", "KO"),"")</f>
        <v/>
      </c>
      <c r="H316" s="11">
        <f>IF(A316&lt;&gt;"",F316-E316,"")</f>
        <v/>
      </c>
    </row>
    <row r="317">
      <c r="F317" s="11">
        <f>SUMIF('Consolidado Pedidos'!B:J,'Notas Pedido'!B317,'Consolidado Pedidos'!J:J)</f>
        <v/>
      </c>
      <c r="G317">
        <f>IF(A317&lt;&gt;"",IF(AND(F317&gt;=(E317-Configuración!$B$2*E317), F317&lt;=(E317+Configuración!$B$2*E317)), "OK", "KO"),"")</f>
        <v/>
      </c>
      <c r="H317" s="11">
        <f>IF(A317&lt;&gt;"",F317-E317,"")</f>
        <v/>
      </c>
    </row>
    <row r="318">
      <c r="F318" s="11">
        <f>SUMIF('Consolidado Pedidos'!B:J,'Notas Pedido'!B318,'Consolidado Pedidos'!J:J)</f>
        <v/>
      </c>
      <c r="G318">
        <f>IF(A318&lt;&gt;"",IF(AND(F318&gt;=(E318-Configuración!$B$2*E318), F318&lt;=(E318+Configuración!$B$2*E318)), "OK", "KO"),"")</f>
        <v/>
      </c>
      <c r="H318" s="11">
        <f>IF(A318&lt;&gt;"",F318-E318,"")</f>
        <v/>
      </c>
    </row>
    <row r="319">
      <c r="F319" s="11">
        <f>SUMIF('Consolidado Pedidos'!B:J,'Notas Pedido'!B319,'Consolidado Pedidos'!J:J)</f>
        <v/>
      </c>
      <c r="G319">
        <f>IF(A319&lt;&gt;"",IF(AND(F319&gt;=(E319-Configuración!$B$2*E319), F319&lt;=(E319+Configuración!$B$2*E319)), "OK", "KO"),"")</f>
        <v/>
      </c>
      <c r="H319" s="11">
        <f>IF(A319&lt;&gt;"",F319-E319,"")</f>
        <v/>
      </c>
    </row>
    <row r="320">
      <c r="F320" s="11">
        <f>SUMIF('Consolidado Pedidos'!B:J,'Notas Pedido'!B320,'Consolidado Pedidos'!J:J)</f>
        <v/>
      </c>
      <c r="G320">
        <f>IF(A320&lt;&gt;"",IF(AND(F320&gt;=(E320-Configuración!$B$2*E320), F320&lt;=(E320+Configuración!$B$2*E320)), "OK", "KO"),"")</f>
        <v/>
      </c>
      <c r="H320" s="11">
        <f>IF(A320&lt;&gt;"",F320-E320,"")</f>
        <v/>
      </c>
    </row>
    <row r="321">
      <c r="F321" s="11">
        <f>SUMIF('Consolidado Pedidos'!B:J,'Notas Pedido'!B321,'Consolidado Pedidos'!J:J)</f>
        <v/>
      </c>
      <c r="G321">
        <f>IF(A321&lt;&gt;"",IF(AND(F321&gt;=(E321-Configuración!$B$2*E321), F321&lt;=(E321+Configuración!$B$2*E321)), "OK", "KO"),"")</f>
        <v/>
      </c>
      <c r="H321" s="11">
        <f>IF(A321&lt;&gt;"",F321-E321,"")</f>
        <v/>
      </c>
    </row>
    <row r="322">
      <c r="F322" s="11">
        <f>SUMIF('Consolidado Pedidos'!B:J,'Notas Pedido'!B322,'Consolidado Pedidos'!J:J)</f>
        <v/>
      </c>
      <c r="G322">
        <f>IF(A322&lt;&gt;"",IF(AND(F322&gt;=(E322-Configuración!$B$2*E322), F322&lt;=(E322+Configuración!$B$2*E322)), "OK", "KO"),"")</f>
        <v/>
      </c>
      <c r="H322" s="11">
        <f>IF(A322&lt;&gt;"",F322-E322,"")</f>
        <v/>
      </c>
    </row>
    <row r="323">
      <c r="F323" s="11">
        <f>SUMIF('Consolidado Pedidos'!B:J,'Notas Pedido'!B323,'Consolidado Pedidos'!J:J)</f>
        <v/>
      </c>
      <c r="G323">
        <f>IF(A323&lt;&gt;"",IF(AND(F323&gt;=(E323-Configuración!$B$2*E323), F323&lt;=(E323+Configuración!$B$2*E323)), "OK", "KO"),"")</f>
        <v/>
      </c>
      <c r="H323" s="11">
        <f>IF(A323&lt;&gt;"",F323-E323,"")</f>
        <v/>
      </c>
    </row>
    <row r="324">
      <c r="F324" s="11">
        <f>SUMIF('Consolidado Pedidos'!B:J,'Notas Pedido'!B324,'Consolidado Pedidos'!J:J)</f>
        <v/>
      </c>
      <c r="G324">
        <f>IF(A324&lt;&gt;"",IF(AND(F324&gt;=(E324-Configuración!$B$2*E324), F324&lt;=(E324+Configuración!$B$2*E324)), "OK", "KO"),"")</f>
        <v/>
      </c>
      <c r="H324" s="11">
        <f>IF(A324&lt;&gt;"",F324-E324,"")</f>
        <v/>
      </c>
    </row>
    <row r="325">
      <c r="F325" s="11">
        <f>SUMIF('Consolidado Pedidos'!B:J,'Notas Pedido'!B325,'Consolidado Pedidos'!J:J)</f>
        <v/>
      </c>
      <c r="G325">
        <f>IF(A325&lt;&gt;"",IF(AND(F325&gt;=(E325-Configuración!$B$2*E325), F325&lt;=(E325+Configuración!$B$2*E325)), "OK", "KO"),"")</f>
        <v/>
      </c>
      <c r="H325" s="11">
        <f>IF(A325&lt;&gt;"",F325-E325,"")</f>
        <v/>
      </c>
    </row>
    <row r="326">
      <c r="F326" s="11">
        <f>SUMIF('Consolidado Pedidos'!B:J,'Notas Pedido'!B326,'Consolidado Pedidos'!J:J)</f>
        <v/>
      </c>
      <c r="G326">
        <f>IF(A326&lt;&gt;"",IF(AND(F326&gt;=(E326-Configuración!$B$2*E326), F326&lt;=(E326+Configuración!$B$2*E326)), "OK", "KO"),"")</f>
        <v/>
      </c>
      <c r="H326" s="11">
        <f>IF(A326&lt;&gt;"",F326-E326,"")</f>
        <v/>
      </c>
    </row>
    <row r="327">
      <c r="F327" s="11">
        <f>SUMIF('Consolidado Pedidos'!B:J,'Notas Pedido'!B327,'Consolidado Pedidos'!J:J)</f>
        <v/>
      </c>
      <c r="G327">
        <f>IF(A327&lt;&gt;"",IF(AND(F327&gt;=(E327-Configuración!$B$2*E327), F327&lt;=(E327+Configuración!$B$2*E327)), "OK", "KO"),"")</f>
        <v/>
      </c>
      <c r="H327" s="11">
        <f>IF(A327&lt;&gt;"",F327-E327,"")</f>
        <v/>
      </c>
    </row>
    <row r="328">
      <c r="F328" s="11">
        <f>SUMIF('Consolidado Pedidos'!B:J,'Notas Pedido'!B328,'Consolidado Pedidos'!J:J)</f>
        <v/>
      </c>
      <c r="G328">
        <f>IF(A328&lt;&gt;"",IF(AND(F328&gt;=(E328-Configuración!$B$2*E328), F328&lt;=(E328+Configuración!$B$2*E328)), "OK", "KO"),"")</f>
        <v/>
      </c>
      <c r="H328" s="11">
        <f>IF(A328&lt;&gt;"",F328-E328,"")</f>
        <v/>
      </c>
    </row>
    <row r="329">
      <c r="F329" s="11">
        <f>SUMIF('Consolidado Pedidos'!B:J,'Notas Pedido'!B329,'Consolidado Pedidos'!J:J)</f>
        <v/>
      </c>
      <c r="G329">
        <f>IF(A329&lt;&gt;"",IF(AND(F329&gt;=(E329-Configuración!$B$2*E329), F329&lt;=(E329+Configuración!$B$2*E329)), "OK", "KO"),"")</f>
        <v/>
      </c>
      <c r="H329" s="11">
        <f>IF(A329&lt;&gt;"",F329-E329,"")</f>
        <v/>
      </c>
    </row>
    <row r="330">
      <c r="F330" s="11">
        <f>SUMIF('Consolidado Pedidos'!B:J,'Notas Pedido'!B330,'Consolidado Pedidos'!J:J)</f>
        <v/>
      </c>
      <c r="G330">
        <f>IF(A330&lt;&gt;"",IF(AND(F330&gt;=(E330-Configuración!$B$2*E330), F330&lt;=(E330+Configuración!$B$2*E330)), "OK", "KO"),"")</f>
        <v/>
      </c>
      <c r="H330" s="11">
        <f>IF(A330&lt;&gt;"",F330-E330,"")</f>
        <v/>
      </c>
    </row>
    <row r="331">
      <c r="F331" s="11">
        <f>SUMIF('Consolidado Pedidos'!B:J,'Notas Pedido'!B331,'Consolidado Pedidos'!J:J)</f>
        <v/>
      </c>
      <c r="G331">
        <f>IF(A331&lt;&gt;"",IF(AND(F331&gt;=(E331-Configuración!$B$2*E331), F331&lt;=(E331+Configuración!$B$2*E331)), "OK", "KO"),"")</f>
        <v/>
      </c>
      <c r="H331" s="11">
        <f>IF(A331&lt;&gt;"",F331-E331,"")</f>
        <v/>
      </c>
    </row>
    <row r="332">
      <c r="F332" s="11">
        <f>SUMIF('Consolidado Pedidos'!B:J,'Notas Pedido'!B332,'Consolidado Pedidos'!J:J)</f>
        <v/>
      </c>
      <c r="G332">
        <f>IF(A332&lt;&gt;"",IF(AND(F332&gt;=(E332-Configuración!$B$2*E332), F332&lt;=(E332+Configuración!$B$2*E332)), "OK", "KO"),"")</f>
        <v/>
      </c>
      <c r="H332" s="11">
        <f>IF(A332&lt;&gt;"",F332-E332,"")</f>
        <v/>
      </c>
    </row>
    <row r="333">
      <c r="F333" s="11">
        <f>SUMIF('Consolidado Pedidos'!B:J,'Notas Pedido'!B333,'Consolidado Pedidos'!J:J)</f>
        <v/>
      </c>
      <c r="G333">
        <f>IF(A333&lt;&gt;"",IF(AND(F333&gt;=(E333-Configuración!$B$2*E333), F333&lt;=(E333+Configuración!$B$2*E333)), "OK", "KO"),"")</f>
        <v/>
      </c>
      <c r="H333" s="11">
        <f>IF(A333&lt;&gt;"",F333-E333,"")</f>
        <v/>
      </c>
    </row>
    <row r="334">
      <c r="F334" s="11">
        <f>SUMIF('Consolidado Pedidos'!B:J,'Notas Pedido'!B334,'Consolidado Pedidos'!J:J)</f>
        <v/>
      </c>
      <c r="G334">
        <f>IF(A334&lt;&gt;"",IF(AND(F334&gt;=(E334-Configuración!$B$2*E334), F334&lt;=(E334+Configuración!$B$2*E334)), "OK", "KO"),"")</f>
        <v/>
      </c>
      <c r="H334" s="11">
        <f>IF(A334&lt;&gt;"",F334-E334,"")</f>
        <v/>
      </c>
    </row>
    <row r="335">
      <c r="F335" s="11">
        <f>SUMIF('Consolidado Pedidos'!B:J,'Notas Pedido'!B335,'Consolidado Pedidos'!J:J)</f>
        <v/>
      </c>
      <c r="G335">
        <f>IF(A335&lt;&gt;"",IF(AND(F335&gt;=(E335-Configuración!$B$2*E335), F335&lt;=(E335+Configuración!$B$2*E335)), "OK", "KO"),"")</f>
        <v/>
      </c>
      <c r="H335" s="11">
        <f>IF(A335&lt;&gt;"",F335-E335,"")</f>
        <v/>
      </c>
    </row>
    <row r="336">
      <c r="F336" s="11">
        <f>SUMIF('Consolidado Pedidos'!B:J,'Notas Pedido'!B336,'Consolidado Pedidos'!J:J)</f>
        <v/>
      </c>
      <c r="G336">
        <f>IF(A336&lt;&gt;"",IF(AND(F336&gt;=(E336-Configuración!$B$2*E336), F336&lt;=(E336+Configuración!$B$2*E336)), "OK", "KO"),"")</f>
        <v/>
      </c>
      <c r="H336" s="11">
        <f>IF(A336&lt;&gt;"",F336-E336,"")</f>
        <v/>
      </c>
    </row>
    <row r="337">
      <c r="F337" s="11">
        <f>SUMIF('Consolidado Pedidos'!B:J,'Notas Pedido'!B337,'Consolidado Pedidos'!J:J)</f>
        <v/>
      </c>
      <c r="G337">
        <f>IF(A337&lt;&gt;"",IF(AND(F337&gt;=(E337-Configuración!$B$2*E337), F337&lt;=(E337+Configuración!$B$2*E337)), "OK", "KO"),"")</f>
        <v/>
      </c>
      <c r="H337" s="11">
        <f>IF(A337&lt;&gt;"",F337-E337,"")</f>
        <v/>
      </c>
    </row>
    <row r="338">
      <c r="F338" s="11">
        <f>SUMIF('Consolidado Pedidos'!B:J,'Notas Pedido'!B338,'Consolidado Pedidos'!J:J)</f>
        <v/>
      </c>
      <c r="G338">
        <f>IF(A338&lt;&gt;"",IF(AND(F338&gt;=(E338-Configuración!$B$2*E338), F338&lt;=(E338+Configuración!$B$2*E338)), "OK", "KO"),"")</f>
        <v/>
      </c>
      <c r="H338" s="11">
        <f>IF(A338&lt;&gt;"",F338-E338,"")</f>
        <v/>
      </c>
    </row>
    <row r="339">
      <c r="F339" s="11">
        <f>SUMIF('Consolidado Pedidos'!B:J,'Notas Pedido'!B339,'Consolidado Pedidos'!J:J)</f>
        <v/>
      </c>
      <c r="G339">
        <f>IF(A339&lt;&gt;"",IF(AND(F339&gt;=(E339-Configuración!$B$2*E339), F339&lt;=(E339+Configuración!$B$2*E339)), "OK", "KO"),"")</f>
        <v/>
      </c>
      <c r="H339" s="11">
        <f>IF(A339&lt;&gt;"",F339-E339,"")</f>
        <v/>
      </c>
    </row>
    <row r="340">
      <c r="F340" s="11">
        <f>SUMIF('Consolidado Pedidos'!B:J,'Notas Pedido'!B340,'Consolidado Pedidos'!J:J)</f>
        <v/>
      </c>
      <c r="G340">
        <f>IF(A340&lt;&gt;"",IF(AND(F340&gt;=(E340-Configuración!$B$2*E340), F340&lt;=(E340+Configuración!$B$2*E340)), "OK", "KO"),"")</f>
        <v/>
      </c>
      <c r="H340" s="11">
        <f>IF(A340&lt;&gt;"",F340-E340,"")</f>
        <v/>
      </c>
    </row>
    <row r="341">
      <c r="F341" s="11">
        <f>SUMIF('Consolidado Pedidos'!B:J,'Notas Pedido'!B341,'Consolidado Pedidos'!J:J)</f>
        <v/>
      </c>
      <c r="G341">
        <f>IF(A341&lt;&gt;"",IF(AND(F341&gt;=(E341-Configuración!$B$2*E341), F341&lt;=(E341+Configuración!$B$2*E341)), "OK", "KO"),"")</f>
        <v/>
      </c>
      <c r="H341" s="11">
        <f>IF(A341&lt;&gt;"",F341-E341,"")</f>
        <v/>
      </c>
    </row>
    <row r="342">
      <c r="F342" s="11">
        <f>SUMIF('Consolidado Pedidos'!B:J,'Notas Pedido'!B342,'Consolidado Pedidos'!J:J)</f>
        <v/>
      </c>
      <c r="G342">
        <f>IF(A342&lt;&gt;"",IF(AND(F342&gt;=(E342-Configuración!$B$2*E342), F342&lt;=(E342+Configuración!$B$2*E342)), "OK", "KO"),"")</f>
        <v/>
      </c>
      <c r="H342" s="11">
        <f>IF(A342&lt;&gt;"",F342-E342,"")</f>
        <v/>
      </c>
    </row>
    <row r="343">
      <c r="F343" s="11">
        <f>SUMIF('Consolidado Pedidos'!B:J,'Notas Pedido'!B343,'Consolidado Pedidos'!J:J)</f>
        <v/>
      </c>
      <c r="G343">
        <f>IF(A343&lt;&gt;"",IF(AND(F343&gt;=(E343-Configuración!$B$2*E343), F343&lt;=(E343+Configuración!$B$2*E343)), "OK", "KO"),"")</f>
        <v/>
      </c>
      <c r="H343" s="11">
        <f>IF(A343&lt;&gt;"",F343-E343,"")</f>
        <v/>
      </c>
    </row>
    <row r="344">
      <c r="F344" s="11">
        <f>SUMIF('Consolidado Pedidos'!B:J,'Notas Pedido'!B344,'Consolidado Pedidos'!J:J)</f>
        <v/>
      </c>
      <c r="G344">
        <f>IF(A344&lt;&gt;"",IF(AND(F344&gt;=(E344-Configuración!$B$2*E344), F344&lt;=(E344+Configuración!$B$2*E344)), "OK", "KO"),"")</f>
        <v/>
      </c>
      <c r="H344" s="11">
        <f>IF(A344&lt;&gt;"",F344-E344,"")</f>
        <v/>
      </c>
    </row>
    <row r="345">
      <c r="F345" s="11">
        <f>SUMIF('Consolidado Pedidos'!B:J,'Notas Pedido'!B345,'Consolidado Pedidos'!J:J)</f>
        <v/>
      </c>
      <c r="G345">
        <f>IF(A345&lt;&gt;"",IF(AND(F345&gt;=(E345-Configuración!$B$2*E345), F345&lt;=(E345+Configuración!$B$2*E345)), "OK", "KO"),"")</f>
        <v/>
      </c>
      <c r="H345" s="11">
        <f>IF(A345&lt;&gt;"",F345-E345,"")</f>
        <v/>
      </c>
    </row>
    <row r="346">
      <c r="F346" s="11">
        <f>SUMIF('Consolidado Pedidos'!B:J,'Notas Pedido'!B346,'Consolidado Pedidos'!J:J)</f>
        <v/>
      </c>
      <c r="G346">
        <f>IF(A346&lt;&gt;"",IF(AND(F346&gt;=(E346-Configuración!$B$2*E346), F346&lt;=(E346+Configuración!$B$2*E346)), "OK", "KO"),"")</f>
        <v/>
      </c>
      <c r="H346" s="11">
        <f>IF(A346&lt;&gt;"",F346-E346,"")</f>
        <v/>
      </c>
    </row>
    <row r="347">
      <c r="F347" s="11">
        <f>SUMIF('Consolidado Pedidos'!B:J,'Notas Pedido'!B347,'Consolidado Pedidos'!J:J)</f>
        <v/>
      </c>
      <c r="G347">
        <f>IF(A347&lt;&gt;"",IF(AND(F347&gt;=(E347-Configuración!$B$2*E347), F347&lt;=(E347+Configuración!$B$2*E347)), "OK", "KO"),"")</f>
        <v/>
      </c>
      <c r="H347" s="11">
        <f>IF(A347&lt;&gt;"",F347-E347,"")</f>
        <v/>
      </c>
    </row>
    <row r="348">
      <c r="F348" s="11">
        <f>SUMIF('Consolidado Pedidos'!B:J,'Notas Pedido'!B348,'Consolidado Pedidos'!J:J)</f>
        <v/>
      </c>
      <c r="G348">
        <f>IF(A348&lt;&gt;"",IF(AND(F348&gt;=(E348-Configuración!$B$2*E348), F348&lt;=(E348+Configuración!$B$2*E348)), "OK", "KO"),"")</f>
        <v/>
      </c>
      <c r="H348" s="11">
        <f>IF(A348&lt;&gt;"",F348-E348,"")</f>
        <v/>
      </c>
    </row>
    <row r="349">
      <c r="F349" s="11">
        <f>SUMIF('Consolidado Pedidos'!B:J,'Notas Pedido'!B349,'Consolidado Pedidos'!J:J)</f>
        <v/>
      </c>
      <c r="G349">
        <f>IF(A349&lt;&gt;"",IF(AND(F349&gt;=(E349-Configuración!$B$2*E349), F349&lt;=(E349+Configuración!$B$2*E349)), "OK", "KO"),"")</f>
        <v/>
      </c>
      <c r="H349" s="11">
        <f>IF(A349&lt;&gt;"",F349-E349,"")</f>
        <v/>
      </c>
    </row>
    <row r="350">
      <c r="F350" s="11">
        <f>SUMIF('Consolidado Pedidos'!B:J,'Notas Pedido'!B350,'Consolidado Pedidos'!J:J)</f>
        <v/>
      </c>
      <c r="G350">
        <f>IF(A350&lt;&gt;"",IF(AND(F350&gt;=(E350-Configuración!$B$2*E350), F350&lt;=(E350+Configuración!$B$2*E350)), "OK", "KO"),"")</f>
        <v/>
      </c>
      <c r="H350" s="11">
        <f>IF(A350&lt;&gt;"",F350-E350,"")</f>
        <v/>
      </c>
    </row>
    <row r="351">
      <c r="F351" s="11">
        <f>SUMIF('Consolidado Pedidos'!B:J,'Notas Pedido'!B351,'Consolidado Pedidos'!J:J)</f>
        <v/>
      </c>
      <c r="G351">
        <f>IF(A351&lt;&gt;"",IF(AND(F351&gt;=(E351-Configuración!$B$2*E351), F351&lt;=(E351+Configuración!$B$2*E351)), "OK", "KO"),"")</f>
        <v/>
      </c>
      <c r="H351" s="11">
        <f>IF(A351&lt;&gt;"",F351-E351,"")</f>
        <v/>
      </c>
    </row>
    <row r="352">
      <c r="F352" s="11">
        <f>SUMIF('Consolidado Pedidos'!B:J,'Notas Pedido'!B352,'Consolidado Pedidos'!J:J)</f>
        <v/>
      </c>
      <c r="G352">
        <f>IF(A352&lt;&gt;"",IF(AND(F352&gt;=(E352-Configuración!$B$2*E352), F352&lt;=(E352+Configuración!$B$2*E352)), "OK", "KO"),"")</f>
        <v/>
      </c>
      <c r="H352" s="11">
        <f>IF(A352&lt;&gt;"",F352-E352,"")</f>
        <v/>
      </c>
    </row>
    <row r="353">
      <c r="F353" s="11">
        <f>SUMIF('Consolidado Pedidos'!B:J,'Notas Pedido'!B353,'Consolidado Pedidos'!J:J)</f>
        <v/>
      </c>
      <c r="G353">
        <f>IF(A353&lt;&gt;"",IF(AND(F353&gt;=(E353-Configuración!$B$2*E353), F353&lt;=(E353+Configuración!$B$2*E353)), "OK", "KO"),"")</f>
        <v/>
      </c>
      <c r="H353" s="11">
        <f>IF(A353&lt;&gt;"",F353-E353,"")</f>
        <v/>
      </c>
    </row>
    <row r="354">
      <c r="F354" s="11">
        <f>SUMIF('Consolidado Pedidos'!B:J,'Notas Pedido'!B354,'Consolidado Pedidos'!J:J)</f>
        <v/>
      </c>
      <c r="G354">
        <f>IF(A354&lt;&gt;"",IF(AND(F354&gt;=(E354-Configuración!$B$2*E354), F354&lt;=(E354+Configuración!$B$2*E354)), "OK", "KO"),"")</f>
        <v/>
      </c>
      <c r="H354" s="11">
        <f>IF(A354&lt;&gt;"",F354-E354,"")</f>
        <v/>
      </c>
    </row>
    <row r="355">
      <c r="F355" s="11">
        <f>SUMIF('Consolidado Pedidos'!B:J,'Notas Pedido'!B355,'Consolidado Pedidos'!J:J)</f>
        <v/>
      </c>
      <c r="G355">
        <f>IF(A355&lt;&gt;"",IF(AND(F355&gt;=(E355-Configuración!$B$2*E355), F355&lt;=(E355+Configuración!$B$2*E355)), "OK", "KO"),"")</f>
        <v/>
      </c>
      <c r="H355" s="11">
        <f>IF(A355&lt;&gt;"",F355-E355,"")</f>
        <v/>
      </c>
    </row>
    <row r="356">
      <c r="F356" s="11">
        <f>SUMIF('Consolidado Pedidos'!B:J,'Notas Pedido'!B356,'Consolidado Pedidos'!J:J)</f>
        <v/>
      </c>
      <c r="G356">
        <f>IF(A356&lt;&gt;"",IF(AND(F356&gt;=(E356-Configuración!$B$2*E356), F356&lt;=(E356+Configuración!$B$2*E356)), "OK", "KO"),"")</f>
        <v/>
      </c>
      <c r="H356" s="11">
        <f>IF(A356&lt;&gt;"",F356-E356,"")</f>
        <v/>
      </c>
    </row>
    <row r="357">
      <c r="F357" s="11">
        <f>SUMIF('Consolidado Pedidos'!B:J,'Notas Pedido'!B357,'Consolidado Pedidos'!J:J)</f>
        <v/>
      </c>
      <c r="G357">
        <f>IF(A357&lt;&gt;"",IF(AND(F357&gt;=(E357-Configuración!$B$2*E357), F357&lt;=(E357+Configuración!$B$2*E357)), "OK", "KO"),"")</f>
        <v/>
      </c>
      <c r="H357" s="11">
        <f>IF(A357&lt;&gt;"",F357-E357,"")</f>
        <v/>
      </c>
    </row>
    <row r="358">
      <c r="F358" s="11">
        <f>SUMIF('Consolidado Pedidos'!B:J,'Notas Pedido'!B358,'Consolidado Pedidos'!J:J)</f>
        <v/>
      </c>
      <c r="G358">
        <f>IF(A358&lt;&gt;"",IF(AND(F358&gt;=(E358-Configuración!$B$2*E358), F358&lt;=(E358+Configuración!$B$2*E358)), "OK", "KO"),"")</f>
        <v/>
      </c>
      <c r="H358" s="11">
        <f>IF(A358&lt;&gt;"",F358-E358,"")</f>
        <v/>
      </c>
    </row>
    <row r="359">
      <c r="F359" s="11">
        <f>SUMIF('Consolidado Pedidos'!B:J,'Notas Pedido'!B359,'Consolidado Pedidos'!J:J)</f>
        <v/>
      </c>
      <c r="G359">
        <f>IF(A359&lt;&gt;"",IF(AND(F359&gt;=(E359-Configuración!$B$2*E359), F359&lt;=(E359+Configuración!$B$2*E359)), "OK", "KO"),"")</f>
        <v/>
      </c>
      <c r="H359" s="11">
        <f>IF(A359&lt;&gt;"",F359-E359,"")</f>
        <v/>
      </c>
    </row>
    <row r="360">
      <c r="F360" s="11">
        <f>SUMIF('Consolidado Pedidos'!B:J,'Notas Pedido'!B360,'Consolidado Pedidos'!J:J)</f>
        <v/>
      </c>
      <c r="G360">
        <f>IF(A360&lt;&gt;"",IF(AND(F360&gt;=(E360-Configuración!$B$2*E360), F360&lt;=(E360+Configuración!$B$2*E360)), "OK", "KO"),"")</f>
        <v/>
      </c>
      <c r="H360" s="11">
        <f>IF(A360&lt;&gt;"",F360-E360,"")</f>
        <v/>
      </c>
    </row>
    <row r="361">
      <c r="F361" s="11">
        <f>SUMIF('Consolidado Pedidos'!B:J,'Notas Pedido'!B361,'Consolidado Pedidos'!J:J)</f>
        <v/>
      </c>
      <c r="G361">
        <f>IF(A361&lt;&gt;"",IF(AND(F361&gt;=(E361-Configuración!$B$2*E361), F361&lt;=(E361+Configuración!$B$2*E361)), "OK", "KO"),"")</f>
        <v/>
      </c>
      <c r="H361" s="11">
        <f>IF(A361&lt;&gt;"",F361-E361,"")</f>
        <v/>
      </c>
    </row>
    <row r="362">
      <c r="F362" s="11">
        <f>SUMIF('Consolidado Pedidos'!B:J,'Notas Pedido'!B362,'Consolidado Pedidos'!J:J)</f>
        <v/>
      </c>
      <c r="G362">
        <f>IF(A362&lt;&gt;"",IF(AND(F362&gt;=(E362-Configuración!$B$2*E362), F362&lt;=(E362+Configuración!$B$2*E362)), "OK", "KO"),"")</f>
        <v/>
      </c>
      <c r="H362" s="11">
        <f>IF(A362&lt;&gt;"",F362-E362,"")</f>
        <v/>
      </c>
    </row>
    <row r="363">
      <c r="F363" s="11">
        <f>SUMIF('Consolidado Pedidos'!B:J,'Notas Pedido'!B363,'Consolidado Pedidos'!J:J)</f>
        <v/>
      </c>
      <c r="G363">
        <f>IF(A363&lt;&gt;"",IF(AND(F363&gt;=(E363-Configuración!$B$2*E363), F363&lt;=(E363+Configuración!$B$2*E363)), "OK", "KO"),"")</f>
        <v/>
      </c>
      <c r="H363" s="11">
        <f>IF(A363&lt;&gt;"",F363-E363,"")</f>
        <v/>
      </c>
    </row>
    <row r="364">
      <c r="F364" s="11">
        <f>SUMIF('Consolidado Pedidos'!B:J,'Notas Pedido'!B364,'Consolidado Pedidos'!J:J)</f>
        <v/>
      </c>
      <c r="G364">
        <f>IF(A364&lt;&gt;"",IF(AND(F364&gt;=(E364-Configuración!$B$2*E364), F364&lt;=(E364+Configuración!$B$2*E364)), "OK", "KO"),"")</f>
        <v/>
      </c>
      <c r="H364" s="11">
        <f>IF(A364&lt;&gt;"",F364-E364,"")</f>
        <v/>
      </c>
    </row>
    <row r="365">
      <c r="F365" s="11">
        <f>SUMIF('Consolidado Pedidos'!B:J,'Notas Pedido'!B365,'Consolidado Pedidos'!J:J)</f>
        <v/>
      </c>
      <c r="G365">
        <f>IF(A365&lt;&gt;"",IF(AND(F365&gt;=(E365-Configuración!$B$2*E365), F365&lt;=(E365+Configuración!$B$2*E365)), "OK", "KO"),"")</f>
        <v/>
      </c>
      <c r="H365" s="11">
        <f>IF(A365&lt;&gt;"",F365-E365,"")</f>
        <v/>
      </c>
    </row>
    <row r="366">
      <c r="F366" s="11">
        <f>SUMIF('Consolidado Pedidos'!B:J,'Notas Pedido'!B366,'Consolidado Pedidos'!J:J)</f>
        <v/>
      </c>
      <c r="G366">
        <f>IF(A366&lt;&gt;"",IF(AND(F366&gt;=(E366-Configuración!$B$2*E366), F366&lt;=(E366+Configuración!$B$2*E366)), "OK", "KO"),"")</f>
        <v/>
      </c>
      <c r="H366" s="11">
        <f>IF(A366&lt;&gt;"",F366-E366,"")</f>
        <v/>
      </c>
    </row>
    <row r="367">
      <c r="F367" s="11">
        <f>SUMIF('Consolidado Pedidos'!B:J,'Notas Pedido'!B367,'Consolidado Pedidos'!J:J)</f>
        <v/>
      </c>
      <c r="G367">
        <f>IF(A367&lt;&gt;"",IF(AND(F367&gt;=(E367-Configuración!$B$2*E367), F367&lt;=(E367+Configuración!$B$2*E367)), "OK", "KO"),"")</f>
        <v/>
      </c>
      <c r="H367" s="11">
        <f>IF(A367&lt;&gt;"",F367-E367,"")</f>
        <v/>
      </c>
    </row>
    <row r="368">
      <c r="F368" s="11">
        <f>SUMIF('Consolidado Pedidos'!B:J,'Notas Pedido'!B368,'Consolidado Pedidos'!J:J)</f>
        <v/>
      </c>
      <c r="G368">
        <f>IF(A368&lt;&gt;"",IF(AND(F368&gt;=(E368-Configuración!$B$2*E368), F368&lt;=(E368+Configuración!$B$2*E368)), "OK", "KO"),"")</f>
        <v/>
      </c>
      <c r="H368" s="11">
        <f>IF(A368&lt;&gt;"",F368-E368,"")</f>
        <v/>
      </c>
    </row>
    <row r="369">
      <c r="F369" s="11">
        <f>SUMIF('Consolidado Pedidos'!B:J,'Notas Pedido'!B369,'Consolidado Pedidos'!J:J)</f>
        <v/>
      </c>
      <c r="G369">
        <f>IF(A369&lt;&gt;"",IF(AND(F369&gt;=(E369-Configuración!$B$2*E369), F369&lt;=(E369+Configuración!$B$2*E369)), "OK", "KO"),"")</f>
        <v/>
      </c>
      <c r="H369" s="11">
        <f>IF(A369&lt;&gt;"",F369-E369,"")</f>
        <v/>
      </c>
    </row>
    <row r="370">
      <c r="F370" s="11">
        <f>SUMIF('Consolidado Pedidos'!B:J,'Notas Pedido'!B370,'Consolidado Pedidos'!J:J)</f>
        <v/>
      </c>
      <c r="G370">
        <f>IF(A370&lt;&gt;"",IF(AND(F370&gt;=(E370-Configuración!$B$2*E370), F370&lt;=(E370+Configuración!$B$2*E370)), "OK", "KO"),"")</f>
        <v/>
      </c>
      <c r="H370" s="11">
        <f>IF(A370&lt;&gt;"",F370-E370,"")</f>
        <v/>
      </c>
    </row>
    <row r="371">
      <c r="F371" s="11">
        <f>SUMIF('Consolidado Pedidos'!B:J,'Notas Pedido'!B371,'Consolidado Pedidos'!J:J)</f>
        <v/>
      </c>
      <c r="G371">
        <f>IF(A371&lt;&gt;"",IF(AND(F371&gt;=(E371-Configuración!$B$2*E371), F371&lt;=(E371+Configuración!$B$2*E371)), "OK", "KO"),"")</f>
        <v/>
      </c>
      <c r="H371" s="11">
        <f>IF(A371&lt;&gt;"",F371-E371,"")</f>
        <v/>
      </c>
    </row>
    <row r="372">
      <c r="F372" s="11">
        <f>SUMIF('Consolidado Pedidos'!B:J,'Notas Pedido'!B372,'Consolidado Pedidos'!J:J)</f>
        <v/>
      </c>
      <c r="G372">
        <f>IF(A372&lt;&gt;"",IF(AND(F372&gt;=(E372-Configuración!$B$2*E372), F372&lt;=(E372+Configuración!$B$2*E372)), "OK", "KO"),"")</f>
        <v/>
      </c>
      <c r="H372" s="11">
        <f>IF(A372&lt;&gt;"",F372-E372,"")</f>
        <v/>
      </c>
    </row>
    <row r="373">
      <c r="F373" s="11">
        <f>SUMIF('Consolidado Pedidos'!B:J,'Notas Pedido'!B373,'Consolidado Pedidos'!J:J)</f>
        <v/>
      </c>
      <c r="G373">
        <f>IF(A373&lt;&gt;"",IF(AND(F373&gt;=(E373-Configuración!$B$2*E373), F373&lt;=(E373+Configuración!$B$2*E373)), "OK", "KO"),"")</f>
        <v/>
      </c>
      <c r="H373" s="11">
        <f>IF(A373&lt;&gt;"",F373-E373,"")</f>
        <v/>
      </c>
    </row>
    <row r="374">
      <c r="F374" s="11">
        <f>SUMIF('Consolidado Pedidos'!B:J,'Notas Pedido'!B374,'Consolidado Pedidos'!J:J)</f>
        <v/>
      </c>
      <c r="G374">
        <f>IF(A374&lt;&gt;"",IF(AND(F374&gt;=(E374-Configuración!$B$2*E374), F374&lt;=(E374+Configuración!$B$2*E374)), "OK", "KO"),"")</f>
        <v/>
      </c>
      <c r="H374" s="11">
        <f>IF(A374&lt;&gt;"",F374-E374,"")</f>
        <v/>
      </c>
    </row>
    <row r="375">
      <c r="F375" s="11">
        <f>SUMIF('Consolidado Pedidos'!B:J,'Notas Pedido'!B375,'Consolidado Pedidos'!J:J)</f>
        <v/>
      </c>
      <c r="G375">
        <f>IF(A375&lt;&gt;"",IF(AND(F375&gt;=(E375-Configuración!$B$2*E375), F375&lt;=(E375+Configuración!$B$2*E375)), "OK", "KO"),"")</f>
        <v/>
      </c>
      <c r="H375" s="11">
        <f>IF(A375&lt;&gt;"",F375-E375,"")</f>
        <v/>
      </c>
    </row>
    <row r="376">
      <c r="F376" s="11">
        <f>SUMIF('Consolidado Pedidos'!B:J,'Notas Pedido'!B376,'Consolidado Pedidos'!J:J)</f>
        <v/>
      </c>
      <c r="G376">
        <f>IF(A376&lt;&gt;"",IF(AND(F376&gt;=(E376-Configuración!$B$2*E376), F376&lt;=(E376+Configuración!$B$2*E376)), "OK", "KO"),"")</f>
        <v/>
      </c>
      <c r="H376" s="11">
        <f>IF(A376&lt;&gt;"",F376-E376,"")</f>
        <v/>
      </c>
    </row>
    <row r="377">
      <c r="F377" s="11">
        <f>SUMIF('Consolidado Pedidos'!B:J,'Notas Pedido'!B377,'Consolidado Pedidos'!J:J)</f>
        <v/>
      </c>
      <c r="G377">
        <f>IF(A377&lt;&gt;"",IF(AND(F377&gt;=(E377-Configuración!$B$2*E377), F377&lt;=(E377+Configuración!$B$2*E377)), "OK", "KO"),"")</f>
        <v/>
      </c>
      <c r="H377" s="11">
        <f>IF(A377&lt;&gt;"",F377-E377,"")</f>
        <v/>
      </c>
    </row>
    <row r="378">
      <c r="F378" s="11">
        <f>SUMIF('Consolidado Pedidos'!B:J,'Notas Pedido'!B378,'Consolidado Pedidos'!J:J)</f>
        <v/>
      </c>
      <c r="G378">
        <f>IF(A378&lt;&gt;"",IF(AND(F378&gt;=(E378-Configuración!$B$2*E378), F378&lt;=(E378+Configuración!$B$2*E378)), "OK", "KO"),"")</f>
        <v/>
      </c>
      <c r="H378" s="11">
        <f>IF(A378&lt;&gt;"",F378-E378,"")</f>
        <v/>
      </c>
    </row>
    <row r="379">
      <c r="F379" s="11">
        <f>SUMIF('Consolidado Pedidos'!B:J,'Notas Pedido'!B379,'Consolidado Pedidos'!J:J)</f>
        <v/>
      </c>
      <c r="G379">
        <f>IF(A379&lt;&gt;"",IF(AND(F379&gt;=(E379-Configuración!$B$2*E379), F379&lt;=(E379+Configuración!$B$2*E379)), "OK", "KO"),"")</f>
        <v/>
      </c>
      <c r="H379" s="11">
        <f>IF(A379&lt;&gt;"",F379-E379,"")</f>
        <v/>
      </c>
    </row>
    <row r="380">
      <c r="F380" s="11">
        <f>SUMIF('Consolidado Pedidos'!B:J,'Notas Pedido'!B380,'Consolidado Pedidos'!J:J)</f>
        <v/>
      </c>
      <c r="G380">
        <f>IF(A380&lt;&gt;"",IF(AND(F380&gt;=(E380-Configuración!$B$2*E380), F380&lt;=(E380+Configuración!$B$2*E380)), "OK", "KO"),"")</f>
        <v/>
      </c>
      <c r="H380" s="11">
        <f>IF(A380&lt;&gt;"",F380-E380,"")</f>
        <v/>
      </c>
    </row>
    <row r="381">
      <c r="F381" s="11">
        <f>SUMIF('Consolidado Pedidos'!B:J,'Notas Pedido'!B381,'Consolidado Pedidos'!J:J)</f>
        <v/>
      </c>
      <c r="G381">
        <f>IF(A381&lt;&gt;"",IF(AND(F381&gt;=(E381-Configuración!$B$2*E381), F381&lt;=(E381+Configuración!$B$2*E381)), "OK", "KO"),"")</f>
        <v/>
      </c>
      <c r="H381" s="11">
        <f>IF(A381&lt;&gt;"",F381-E381,"")</f>
        <v/>
      </c>
    </row>
    <row r="382">
      <c r="F382" s="11">
        <f>SUMIF('Consolidado Pedidos'!B:J,'Notas Pedido'!B382,'Consolidado Pedidos'!J:J)</f>
        <v/>
      </c>
      <c r="G382">
        <f>IF(A382&lt;&gt;"",IF(AND(F382&gt;=(E382-Configuración!$B$2*E382), F382&lt;=(E382+Configuración!$B$2*E382)), "OK", "KO"),"")</f>
        <v/>
      </c>
      <c r="H382" s="11">
        <f>IF(A382&lt;&gt;"",F382-E382,"")</f>
        <v/>
      </c>
    </row>
    <row r="383">
      <c r="F383" s="11">
        <f>SUMIF('Consolidado Pedidos'!B:J,'Notas Pedido'!B383,'Consolidado Pedidos'!J:J)</f>
        <v/>
      </c>
      <c r="G383">
        <f>IF(A383&lt;&gt;"",IF(AND(F383&gt;=(E383-Configuración!$B$2*E383), F383&lt;=(E383+Configuración!$B$2*E383)), "OK", "KO"),"")</f>
        <v/>
      </c>
      <c r="H383" s="11">
        <f>IF(A383&lt;&gt;"",F383-E383,"")</f>
        <v/>
      </c>
    </row>
    <row r="384">
      <c r="F384" s="11">
        <f>SUMIF('Consolidado Pedidos'!B:J,'Notas Pedido'!B384,'Consolidado Pedidos'!J:J)</f>
        <v/>
      </c>
      <c r="G384">
        <f>IF(A384&lt;&gt;"",IF(AND(F384&gt;=(E384-Configuración!$B$2*E384), F384&lt;=(E384+Configuración!$B$2*E384)), "OK", "KO"),"")</f>
        <v/>
      </c>
      <c r="H384" s="11">
        <f>IF(A384&lt;&gt;"",F384-E384,"")</f>
        <v/>
      </c>
    </row>
    <row r="385">
      <c r="F385" s="11">
        <f>SUMIF('Consolidado Pedidos'!B:J,'Notas Pedido'!B385,'Consolidado Pedidos'!J:J)</f>
        <v/>
      </c>
      <c r="G385">
        <f>IF(A385&lt;&gt;"",IF(AND(F385&gt;=(E385-Configuración!$B$2*E385), F385&lt;=(E385+Configuración!$B$2*E385)), "OK", "KO"),"")</f>
        <v/>
      </c>
      <c r="H385" s="11">
        <f>IF(A385&lt;&gt;"",F385-E385,"")</f>
        <v/>
      </c>
    </row>
    <row r="386">
      <c r="F386" s="11">
        <f>SUMIF('Consolidado Pedidos'!B:J,'Notas Pedido'!B386,'Consolidado Pedidos'!J:J)</f>
        <v/>
      </c>
      <c r="G386">
        <f>IF(A386&lt;&gt;"",IF(AND(F386&gt;=(E386-Configuración!$B$2*E386), F386&lt;=(E386+Configuración!$B$2*E386)), "OK", "KO"),"")</f>
        <v/>
      </c>
      <c r="H386" s="11">
        <f>IF(A386&lt;&gt;"",F386-E386,"")</f>
        <v/>
      </c>
    </row>
    <row r="387">
      <c r="F387" s="11">
        <f>SUMIF('Consolidado Pedidos'!B:J,'Notas Pedido'!B387,'Consolidado Pedidos'!J:J)</f>
        <v/>
      </c>
      <c r="G387">
        <f>IF(A387&lt;&gt;"",IF(AND(F387&gt;=(E387-Configuración!$B$2*E387), F387&lt;=(E387+Configuración!$B$2*E387)), "OK", "KO"),"")</f>
        <v/>
      </c>
      <c r="H387" s="11">
        <f>IF(A387&lt;&gt;"",F387-E387,"")</f>
        <v/>
      </c>
    </row>
    <row r="388">
      <c r="F388" s="11">
        <f>SUMIF('Consolidado Pedidos'!B:J,'Notas Pedido'!B388,'Consolidado Pedidos'!J:J)</f>
        <v/>
      </c>
      <c r="G388">
        <f>IF(A388&lt;&gt;"",IF(AND(F388&gt;=(E388-Configuración!$B$2*E388), F388&lt;=(E388+Configuración!$B$2*E388)), "OK", "KO"),"")</f>
        <v/>
      </c>
      <c r="H388" s="11">
        <f>IF(A388&lt;&gt;"",F388-E388,"")</f>
        <v/>
      </c>
    </row>
    <row r="389">
      <c r="F389" s="11">
        <f>SUMIF('Consolidado Pedidos'!B:J,'Notas Pedido'!B389,'Consolidado Pedidos'!J:J)</f>
        <v/>
      </c>
      <c r="G389">
        <f>IF(A389&lt;&gt;"",IF(AND(F389&gt;=(E389-Configuración!$B$2*E389), F389&lt;=(E389+Configuración!$B$2*E389)), "OK", "KO"),"")</f>
        <v/>
      </c>
      <c r="H389" s="11">
        <f>IF(A389&lt;&gt;"",F389-E389,"")</f>
        <v/>
      </c>
    </row>
    <row r="390">
      <c r="F390" s="11">
        <f>SUMIF('Consolidado Pedidos'!B:J,'Notas Pedido'!B390,'Consolidado Pedidos'!J:J)</f>
        <v/>
      </c>
      <c r="G390">
        <f>IF(A390&lt;&gt;"",IF(AND(F390&gt;=(E390-Configuración!$B$2*E390), F390&lt;=(E390+Configuración!$B$2*E390)), "OK", "KO"),"")</f>
        <v/>
      </c>
      <c r="H390" s="11">
        <f>IF(A390&lt;&gt;"",F390-E390,"")</f>
        <v/>
      </c>
    </row>
    <row r="391">
      <c r="F391" s="11">
        <f>SUMIF('Consolidado Pedidos'!B:J,'Notas Pedido'!B391,'Consolidado Pedidos'!J:J)</f>
        <v/>
      </c>
      <c r="G391">
        <f>IF(A391&lt;&gt;"",IF(AND(F391&gt;=(E391-Configuración!$B$2*E391), F391&lt;=(E391+Configuración!$B$2*E391)), "OK", "KO"),"")</f>
        <v/>
      </c>
      <c r="H391" s="11">
        <f>IF(A391&lt;&gt;"",F391-E391,"")</f>
        <v/>
      </c>
    </row>
    <row r="392">
      <c r="F392" s="11">
        <f>SUMIF('Consolidado Pedidos'!B:J,'Notas Pedido'!B392,'Consolidado Pedidos'!J:J)</f>
        <v/>
      </c>
      <c r="G392">
        <f>IF(A392&lt;&gt;"",IF(AND(F392&gt;=(E392-Configuración!$B$2*E392), F392&lt;=(E392+Configuración!$B$2*E392)), "OK", "KO"),"")</f>
        <v/>
      </c>
      <c r="H392" s="11">
        <f>IF(A392&lt;&gt;"",F392-E392,"")</f>
        <v/>
      </c>
    </row>
    <row r="393">
      <c r="F393" s="11">
        <f>SUMIF('Consolidado Pedidos'!B:J,'Notas Pedido'!B393,'Consolidado Pedidos'!J:J)</f>
        <v/>
      </c>
      <c r="G393">
        <f>IF(A393&lt;&gt;"",IF(AND(F393&gt;=(E393-Configuración!$B$2*E393), F393&lt;=(E393+Configuración!$B$2*E393)), "OK", "KO"),"")</f>
        <v/>
      </c>
      <c r="H393" s="11">
        <f>IF(A393&lt;&gt;"",F393-E393,"")</f>
        <v/>
      </c>
    </row>
    <row r="394">
      <c r="F394" s="11">
        <f>SUMIF('Consolidado Pedidos'!B:J,'Notas Pedido'!B394,'Consolidado Pedidos'!J:J)</f>
        <v/>
      </c>
      <c r="G394">
        <f>IF(A394&lt;&gt;"",IF(AND(F394&gt;=(E394-Configuración!$B$2*E394), F394&lt;=(E394+Configuración!$B$2*E394)), "OK", "KO"),"")</f>
        <v/>
      </c>
      <c r="H394" s="11">
        <f>IF(A394&lt;&gt;"",F394-E394,"")</f>
        <v/>
      </c>
    </row>
    <row r="395">
      <c r="F395" s="11">
        <f>SUMIF('Consolidado Pedidos'!B:J,'Notas Pedido'!B395,'Consolidado Pedidos'!J:J)</f>
        <v/>
      </c>
      <c r="G395">
        <f>IF(A395&lt;&gt;"",IF(AND(F395&gt;=(E395-Configuración!$B$2*E395), F395&lt;=(E395+Configuración!$B$2*E395)), "OK", "KO"),"")</f>
        <v/>
      </c>
      <c r="H395" s="11">
        <f>IF(A395&lt;&gt;"",F395-E395,"")</f>
        <v/>
      </c>
    </row>
    <row r="396">
      <c r="F396" s="11">
        <f>SUMIF('Consolidado Pedidos'!B:J,'Notas Pedido'!B396,'Consolidado Pedidos'!J:J)</f>
        <v/>
      </c>
      <c r="G396">
        <f>IF(A396&lt;&gt;"",IF(AND(F396&gt;=(E396-Configuración!$B$2*E396), F396&lt;=(E396+Configuración!$B$2*E396)), "OK", "KO"),"")</f>
        <v/>
      </c>
      <c r="H396" s="11">
        <f>IF(A396&lt;&gt;"",F396-E396,"")</f>
        <v/>
      </c>
    </row>
    <row r="397">
      <c r="F397" s="11">
        <f>SUMIF('Consolidado Pedidos'!B:J,'Notas Pedido'!B397,'Consolidado Pedidos'!J:J)</f>
        <v/>
      </c>
      <c r="G397">
        <f>IF(A397&lt;&gt;"",IF(AND(F397&gt;=(E397-Configuración!$B$2*E397), F397&lt;=(E397+Configuración!$B$2*E397)), "OK", "KO"),"")</f>
        <v/>
      </c>
      <c r="H397" s="11">
        <f>IF(A397&lt;&gt;"",F397-E397,"")</f>
        <v/>
      </c>
    </row>
    <row r="398">
      <c r="F398" s="11">
        <f>SUMIF('Consolidado Pedidos'!B:J,'Notas Pedido'!B398,'Consolidado Pedidos'!J:J)</f>
        <v/>
      </c>
      <c r="G398">
        <f>IF(A398&lt;&gt;"",IF(AND(F398&gt;=(E398-Configuración!$B$2*E398), F398&lt;=(E398+Configuración!$B$2*E398)), "OK", "KO"),"")</f>
        <v/>
      </c>
      <c r="H398" s="11">
        <f>IF(A398&lt;&gt;"",F398-E398,"")</f>
        <v/>
      </c>
    </row>
    <row r="399">
      <c r="F399" s="11">
        <f>SUMIF('Consolidado Pedidos'!B:J,'Notas Pedido'!B399,'Consolidado Pedidos'!J:J)</f>
        <v/>
      </c>
      <c r="G399">
        <f>IF(A399&lt;&gt;"",IF(AND(F399&gt;=(E399-Configuración!$B$2*E399), F399&lt;=(E399+Configuración!$B$2*E399)), "OK", "KO"),"")</f>
        <v/>
      </c>
      <c r="H399" s="11">
        <f>IF(A399&lt;&gt;"",F399-E399,"")</f>
        <v/>
      </c>
    </row>
    <row r="400">
      <c r="F400" s="11">
        <f>SUMIF('Consolidado Pedidos'!B:J,'Notas Pedido'!B400,'Consolidado Pedidos'!J:J)</f>
        <v/>
      </c>
      <c r="G400">
        <f>IF(A400&lt;&gt;"",IF(AND(F400&gt;=(E400-Configuración!$B$2*E400), F400&lt;=(E400+Configuración!$B$2*E400)), "OK", "KO"),"")</f>
        <v/>
      </c>
      <c r="H400" s="11">
        <f>IF(A400&lt;&gt;"",F400-E400,"")</f>
        <v/>
      </c>
    </row>
    <row r="401">
      <c r="F401" s="11">
        <f>SUMIF('Consolidado Pedidos'!B:J,'Notas Pedido'!B401,'Consolidado Pedidos'!J:J)</f>
        <v/>
      </c>
      <c r="G401">
        <f>IF(A401&lt;&gt;"",IF(AND(F401&gt;=(E401-Configuración!$B$2*E401), F401&lt;=(E401+Configuración!$B$2*E401)), "OK", "KO"),"")</f>
        <v/>
      </c>
      <c r="H401" s="11">
        <f>IF(A401&lt;&gt;"",F401-E401,"")</f>
        <v/>
      </c>
    </row>
    <row r="402">
      <c r="F402" s="11">
        <f>SUMIF('Consolidado Pedidos'!B:J,'Notas Pedido'!B402,'Consolidado Pedidos'!J:J)</f>
        <v/>
      </c>
      <c r="G402">
        <f>IF(A402&lt;&gt;"",IF(AND(F402&gt;=(E402-Configuración!$B$2*E402), F402&lt;=(E402+Configuración!$B$2*E402)), "OK", "KO"),"")</f>
        <v/>
      </c>
      <c r="H402" s="11">
        <f>IF(A402&lt;&gt;"",F402-E402,"")</f>
        <v/>
      </c>
    </row>
    <row r="403">
      <c r="F403" s="11">
        <f>SUMIF('Consolidado Pedidos'!B:J,'Notas Pedido'!B403,'Consolidado Pedidos'!J:J)</f>
        <v/>
      </c>
      <c r="G403">
        <f>IF(A403&lt;&gt;"",IF(AND(F403&gt;=(E403-Configuración!$B$2*E403), F403&lt;=(E403+Configuración!$B$2*E403)), "OK", "KO"),"")</f>
        <v/>
      </c>
      <c r="H403" s="11">
        <f>IF(A403&lt;&gt;"",F403-E403,"")</f>
        <v/>
      </c>
    </row>
    <row r="404">
      <c r="F404" s="11">
        <f>SUMIF('Consolidado Pedidos'!B:J,'Notas Pedido'!B404,'Consolidado Pedidos'!J:J)</f>
        <v/>
      </c>
      <c r="G404">
        <f>IF(A404&lt;&gt;"",IF(AND(F404&gt;=(E404-Configuración!$B$2*E404), F404&lt;=(E404+Configuración!$B$2*E404)), "OK", "KO"),"")</f>
        <v/>
      </c>
      <c r="H404" s="11">
        <f>IF(A404&lt;&gt;"",F404-E404,"")</f>
        <v/>
      </c>
    </row>
    <row r="405">
      <c r="F405" s="11">
        <f>SUMIF('Consolidado Pedidos'!B:J,'Notas Pedido'!B405,'Consolidado Pedidos'!J:J)</f>
        <v/>
      </c>
      <c r="G405">
        <f>IF(A405&lt;&gt;"",IF(AND(F405&gt;=(E405-Configuración!$B$2*E405), F405&lt;=(E405+Configuración!$B$2*E405)), "OK", "KO"),"")</f>
        <v/>
      </c>
      <c r="H405" s="11">
        <f>IF(A405&lt;&gt;"",F405-E405,"")</f>
        <v/>
      </c>
    </row>
    <row r="406">
      <c r="F406" s="11">
        <f>SUMIF('Consolidado Pedidos'!B:J,'Notas Pedido'!B406,'Consolidado Pedidos'!J:J)</f>
        <v/>
      </c>
      <c r="G406">
        <f>IF(A406&lt;&gt;"",IF(AND(F406&gt;=(E406-Configuración!$B$2*E406), F406&lt;=(E406+Configuración!$B$2*E406)), "OK", "KO"),"")</f>
        <v/>
      </c>
      <c r="H406" s="11">
        <f>IF(A406&lt;&gt;"",F406-E406,"")</f>
        <v/>
      </c>
    </row>
    <row r="407">
      <c r="F407" s="11">
        <f>SUMIF('Consolidado Pedidos'!B:J,'Notas Pedido'!B407,'Consolidado Pedidos'!J:J)</f>
        <v/>
      </c>
      <c r="G407">
        <f>IF(A407&lt;&gt;"",IF(AND(F407&gt;=(E407-Configuración!$B$2*E407), F407&lt;=(E407+Configuración!$B$2*E407)), "OK", "KO"),"")</f>
        <v/>
      </c>
      <c r="H407" s="11">
        <f>IF(A407&lt;&gt;"",F407-E407,"")</f>
        <v/>
      </c>
    </row>
    <row r="408">
      <c r="F408" s="11">
        <f>SUMIF('Consolidado Pedidos'!B:J,'Notas Pedido'!B408,'Consolidado Pedidos'!J:J)</f>
        <v/>
      </c>
      <c r="G408">
        <f>IF(A408&lt;&gt;"",IF(AND(F408&gt;=(E408-Configuración!$B$2*E408), F408&lt;=(E408+Configuración!$B$2*E408)), "OK", "KO"),"")</f>
        <v/>
      </c>
      <c r="H408" s="11">
        <f>IF(A408&lt;&gt;"",F408-E408,"")</f>
        <v/>
      </c>
    </row>
    <row r="409">
      <c r="F409" s="11">
        <f>SUMIF('Consolidado Pedidos'!B:J,'Notas Pedido'!B409,'Consolidado Pedidos'!J:J)</f>
        <v/>
      </c>
      <c r="G409">
        <f>IF(A409&lt;&gt;"",IF(AND(F409&gt;=(E409-Configuración!$B$2*E409), F409&lt;=(E409+Configuración!$B$2*E409)), "OK", "KO"),"")</f>
        <v/>
      </c>
      <c r="H409" s="11">
        <f>IF(A409&lt;&gt;"",F409-E409,"")</f>
        <v/>
      </c>
    </row>
    <row r="410">
      <c r="F410" s="11">
        <f>SUMIF('Consolidado Pedidos'!B:J,'Notas Pedido'!B410,'Consolidado Pedidos'!J:J)</f>
        <v/>
      </c>
      <c r="G410">
        <f>IF(A410&lt;&gt;"",IF(AND(F410&gt;=(E410-Configuración!$B$2*E410), F410&lt;=(E410+Configuración!$B$2*E410)), "OK", "KO"),"")</f>
        <v/>
      </c>
      <c r="H410" s="11">
        <f>IF(A410&lt;&gt;"",F410-E410,"")</f>
        <v/>
      </c>
    </row>
    <row r="411">
      <c r="F411" s="11">
        <f>SUMIF('Consolidado Pedidos'!B:J,'Notas Pedido'!B411,'Consolidado Pedidos'!J:J)</f>
        <v/>
      </c>
      <c r="G411">
        <f>IF(A411&lt;&gt;"",IF(AND(F411&gt;=(E411-Configuración!$B$2*E411), F411&lt;=(E411+Configuración!$B$2*E411)), "OK", "KO"),"")</f>
        <v/>
      </c>
      <c r="H411" s="11">
        <f>IF(A411&lt;&gt;"",F411-E411,"")</f>
        <v/>
      </c>
    </row>
    <row r="412">
      <c r="F412" s="11">
        <f>SUMIF('Consolidado Pedidos'!B:J,'Notas Pedido'!B412,'Consolidado Pedidos'!J:J)</f>
        <v/>
      </c>
      <c r="G412">
        <f>IF(A412&lt;&gt;"",IF(AND(F412&gt;=(E412-Configuración!$B$2*E412), F412&lt;=(E412+Configuración!$B$2*E412)), "OK", "KO"),"")</f>
        <v/>
      </c>
      <c r="H412" s="11">
        <f>IF(A412&lt;&gt;"",F412-E412,"")</f>
        <v/>
      </c>
    </row>
    <row r="413">
      <c r="F413" s="11">
        <f>SUMIF('Consolidado Pedidos'!B:J,'Notas Pedido'!B413,'Consolidado Pedidos'!J:J)</f>
        <v/>
      </c>
      <c r="G413">
        <f>IF(A413&lt;&gt;"",IF(AND(F413&gt;=(E413-Configuración!$B$2*E413), F413&lt;=(E413+Configuración!$B$2*E413)), "OK", "KO"),"")</f>
        <v/>
      </c>
      <c r="H413" s="11">
        <f>IF(A413&lt;&gt;"",F413-E413,"")</f>
        <v/>
      </c>
    </row>
    <row r="414">
      <c r="F414" s="11">
        <f>SUMIF('Consolidado Pedidos'!B:J,'Notas Pedido'!B414,'Consolidado Pedidos'!J:J)</f>
        <v/>
      </c>
      <c r="G414">
        <f>IF(A414&lt;&gt;"",IF(AND(F414&gt;=(E414-Configuración!$B$2*E414), F414&lt;=(E414+Configuración!$B$2*E414)), "OK", "KO"),"")</f>
        <v/>
      </c>
      <c r="H414" s="11">
        <f>IF(A414&lt;&gt;"",F414-E414,"")</f>
        <v/>
      </c>
    </row>
    <row r="415">
      <c r="F415" s="11">
        <f>SUMIF('Consolidado Pedidos'!B:J,'Notas Pedido'!B415,'Consolidado Pedidos'!J:J)</f>
        <v/>
      </c>
      <c r="G415">
        <f>IF(A415&lt;&gt;"",IF(AND(F415&gt;=(E415-Configuración!$B$2*E415), F415&lt;=(E415+Configuración!$B$2*E415)), "OK", "KO"),"")</f>
        <v/>
      </c>
      <c r="H415" s="11">
        <f>IF(A415&lt;&gt;"",F415-E415,"")</f>
        <v/>
      </c>
    </row>
    <row r="416">
      <c r="F416" s="11">
        <f>SUMIF('Consolidado Pedidos'!B:J,'Notas Pedido'!B416,'Consolidado Pedidos'!J:J)</f>
        <v/>
      </c>
      <c r="G416">
        <f>IF(A416&lt;&gt;"",IF(AND(F416&gt;=(E416-Configuración!$B$2*E416), F416&lt;=(E416+Configuración!$B$2*E416)), "OK", "KO"),"")</f>
        <v/>
      </c>
      <c r="H416" s="11">
        <f>IF(A416&lt;&gt;"",F416-E416,"")</f>
        <v/>
      </c>
    </row>
    <row r="417">
      <c r="F417" s="11">
        <f>SUMIF('Consolidado Pedidos'!B:J,'Notas Pedido'!B417,'Consolidado Pedidos'!J:J)</f>
        <v/>
      </c>
      <c r="G417">
        <f>IF(A417&lt;&gt;"",IF(AND(F417&gt;=(E417-Configuración!$B$2*E417), F417&lt;=(E417+Configuración!$B$2*E417)), "OK", "KO"),"")</f>
        <v/>
      </c>
      <c r="H417" s="11">
        <f>IF(A417&lt;&gt;"",F417-E417,"")</f>
        <v/>
      </c>
    </row>
    <row r="418">
      <c r="F418" s="11">
        <f>SUMIF('Consolidado Pedidos'!B:J,'Notas Pedido'!B418,'Consolidado Pedidos'!J:J)</f>
        <v/>
      </c>
      <c r="G418">
        <f>IF(A418&lt;&gt;"",IF(AND(F418&gt;=(E418-Configuración!$B$2*E418), F418&lt;=(E418+Configuración!$B$2*E418)), "OK", "KO"),"")</f>
        <v/>
      </c>
      <c r="H418" s="11">
        <f>IF(A418&lt;&gt;"",F418-E418,"")</f>
        <v/>
      </c>
    </row>
    <row r="419">
      <c r="F419" s="11">
        <f>SUMIF('Consolidado Pedidos'!B:J,'Notas Pedido'!B419,'Consolidado Pedidos'!J:J)</f>
        <v/>
      </c>
      <c r="G419">
        <f>IF(A419&lt;&gt;"",IF(AND(F419&gt;=(E419-Configuración!$B$2*E419), F419&lt;=(E419+Configuración!$B$2*E419)), "OK", "KO"),"")</f>
        <v/>
      </c>
      <c r="H419" s="11">
        <f>IF(A419&lt;&gt;"",F419-E419,"")</f>
        <v/>
      </c>
    </row>
    <row r="420">
      <c r="F420" s="11">
        <f>SUMIF('Consolidado Pedidos'!B:J,'Notas Pedido'!B420,'Consolidado Pedidos'!J:J)</f>
        <v/>
      </c>
      <c r="G420">
        <f>IF(A420&lt;&gt;"",IF(AND(F420&gt;=(E420-Configuración!$B$2*E420), F420&lt;=(E420+Configuración!$B$2*E420)), "OK", "KO"),"")</f>
        <v/>
      </c>
      <c r="H420" s="11">
        <f>IF(A420&lt;&gt;"",F420-E420,"")</f>
        <v/>
      </c>
    </row>
    <row r="421">
      <c r="F421" s="11">
        <f>SUMIF('Consolidado Pedidos'!B:J,'Notas Pedido'!B421,'Consolidado Pedidos'!J:J)</f>
        <v/>
      </c>
      <c r="G421">
        <f>IF(A421&lt;&gt;"",IF(AND(F421&gt;=(E421-Configuración!$B$2*E421), F421&lt;=(E421+Configuración!$B$2*E421)), "OK", "KO"),"")</f>
        <v/>
      </c>
      <c r="H421" s="11">
        <f>IF(A421&lt;&gt;"",F421-E421,"")</f>
        <v/>
      </c>
    </row>
    <row r="422">
      <c r="F422" s="11">
        <f>SUMIF('Consolidado Pedidos'!B:J,'Notas Pedido'!B422,'Consolidado Pedidos'!J:J)</f>
        <v/>
      </c>
      <c r="G422">
        <f>IF(A422&lt;&gt;"",IF(AND(F422&gt;=(E422-Configuración!$B$2*E422), F422&lt;=(E422+Configuración!$B$2*E422)), "OK", "KO"),"")</f>
        <v/>
      </c>
      <c r="H422" s="11">
        <f>IF(A422&lt;&gt;"",F422-E422,"")</f>
        <v/>
      </c>
    </row>
    <row r="423">
      <c r="F423" s="11">
        <f>SUMIF('Consolidado Pedidos'!B:J,'Notas Pedido'!B423,'Consolidado Pedidos'!J:J)</f>
        <v/>
      </c>
      <c r="G423">
        <f>IF(A423&lt;&gt;"",IF(AND(F423&gt;=(E423-Configuración!$B$2*E423), F423&lt;=(E423+Configuración!$B$2*E423)), "OK", "KO"),"")</f>
        <v/>
      </c>
      <c r="H423" s="11">
        <f>IF(A423&lt;&gt;"",F423-E423,"")</f>
        <v/>
      </c>
    </row>
    <row r="424">
      <c r="F424" s="11">
        <f>SUMIF('Consolidado Pedidos'!B:J,'Notas Pedido'!B424,'Consolidado Pedidos'!J:J)</f>
        <v/>
      </c>
      <c r="G424">
        <f>IF(A424&lt;&gt;"",IF(AND(F424&gt;=(E424-Configuración!$B$2*E424), F424&lt;=(E424+Configuración!$B$2*E424)), "OK", "KO"),"")</f>
        <v/>
      </c>
      <c r="H424" s="11">
        <f>IF(A424&lt;&gt;"",F424-E424,"")</f>
        <v/>
      </c>
    </row>
    <row r="425">
      <c r="F425" s="11">
        <f>SUMIF('Consolidado Pedidos'!B:J,'Notas Pedido'!B425,'Consolidado Pedidos'!J:J)</f>
        <v/>
      </c>
      <c r="G425">
        <f>IF(A425&lt;&gt;"",IF(AND(F425&gt;=(E425-Configuración!$B$2*E425), F425&lt;=(E425+Configuración!$B$2*E425)), "OK", "KO"),"")</f>
        <v/>
      </c>
      <c r="H425" s="11">
        <f>IF(A425&lt;&gt;"",F425-E425,"")</f>
        <v/>
      </c>
    </row>
    <row r="426">
      <c r="F426" s="11">
        <f>SUMIF('Consolidado Pedidos'!B:J,'Notas Pedido'!B426,'Consolidado Pedidos'!J:J)</f>
        <v/>
      </c>
      <c r="G426">
        <f>IF(A426&lt;&gt;"",IF(AND(F426&gt;=(E426-Configuración!$B$2*E426), F426&lt;=(E426+Configuración!$B$2*E426)), "OK", "KO"),"")</f>
        <v/>
      </c>
      <c r="H426" s="11">
        <f>IF(A426&lt;&gt;"",F426-E426,"")</f>
        <v/>
      </c>
    </row>
    <row r="427">
      <c r="F427" s="11">
        <f>SUMIF('Consolidado Pedidos'!B:J,'Notas Pedido'!B427,'Consolidado Pedidos'!J:J)</f>
        <v/>
      </c>
      <c r="G427">
        <f>IF(A427&lt;&gt;"",IF(AND(F427&gt;=(E427-Configuración!$B$2*E427), F427&lt;=(E427+Configuración!$B$2*E427)), "OK", "KO"),"")</f>
        <v/>
      </c>
      <c r="H427" s="11">
        <f>IF(A427&lt;&gt;"",F427-E427,"")</f>
        <v/>
      </c>
    </row>
    <row r="428">
      <c r="F428" s="11">
        <f>SUMIF('Consolidado Pedidos'!B:J,'Notas Pedido'!B428,'Consolidado Pedidos'!J:J)</f>
        <v/>
      </c>
      <c r="G428">
        <f>IF(A428&lt;&gt;"",IF(AND(F428&gt;=(E428-Configuración!$B$2*E428), F428&lt;=(E428+Configuración!$B$2*E428)), "OK", "KO"),"")</f>
        <v/>
      </c>
      <c r="H428" s="11">
        <f>IF(A428&lt;&gt;"",F428-E428,"")</f>
        <v/>
      </c>
    </row>
    <row r="429">
      <c r="F429" s="11">
        <f>SUMIF('Consolidado Pedidos'!B:J,'Notas Pedido'!B429,'Consolidado Pedidos'!J:J)</f>
        <v/>
      </c>
      <c r="G429">
        <f>IF(A429&lt;&gt;"",IF(AND(F429&gt;=(E429-Configuración!$B$2*E429), F429&lt;=(E429+Configuración!$B$2*E429)), "OK", "KO"),"")</f>
        <v/>
      </c>
      <c r="H429" s="11">
        <f>IF(A429&lt;&gt;"",F429-E429,"")</f>
        <v/>
      </c>
    </row>
    <row r="430">
      <c r="F430" s="11">
        <f>SUMIF('Consolidado Pedidos'!B:J,'Notas Pedido'!B430,'Consolidado Pedidos'!J:J)</f>
        <v/>
      </c>
      <c r="G430">
        <f>IF(A430&lt;&gt;"",IF(AND(F430&gt;=(E430-Configuración!$B$2*E430), F430&lt;=(E430+Configuración!$B$2*E430)), "OK", "KO"),"")</f>
        <v/>
      </c>
      <c r="H430" s="11">
        <f>IF(A430&lt;&gt;"",F430-E430,"")</f>
        <v/>
      </c>
    </row>
    <row r="431">
      <c r="F431" s="11">
        <f>SUMIF('Consolidado Pedidos'!B:J,'Notas Pedido'!B431,'Consolidado Pedidos'!J:J)</f>
        <v/>
      </c>
      <c r="G431">
        <f>IF(A431&lt;&gt;"",IF(AND(F431&gt;=(E431-Configuración!$B$2*E431), F431&lt;=(E431+Configuración!$B$2*E431)), "OK", "KO"),"")</f>
        <v/>
      </c>
      <c r="H431" s="11">
        <f>IF(A431&lt;&gt;"",F431-E431,"")</f>
        <v/>
      </c>
    </row>
    <row r="432">
      <c r="F432" s="11">
        <f>SUMIF('Consolidado Pedidos'!B:J,'Notas Pedido'!B432,'Consolidado Pedidos'!J:J)</f>
        <v/>
      </c>
      <c r="G432">
        <f>IF(A432&lt;&gt;"",IF(AND(F432&gt;=(E432-Configuración!$B$2*E432), F432&lt;=(E432+Configuración!$B$2*E432)), "OK", "KO"),"")</f>
        <v/>
      </c>
      <c r="H432" s="11">
        <f>IF(A432&lt;&gt;"",F432-E432,"")</f>
        <v/>
      </c>
    </row>
    <row r="433">
      <c r="F433" s="11">
        <f>SUMIF('Consolidado Pedidos'!B:J,'Notas Pedido'!B433,'Consolidado Pedidos'!J:J)</f>
        <v/>
      </c>
      <c r="G433">
        <f>IF(A433&lt;&gt;"",IF(AND(F433&gt;=(E433-Configuración!$B$2*E433), F433&lt;=(E433+Configuración!$B$2*E433)), "OK", "KO"),"")</f>
        <v/>
      </c>
      <c r="H433" s="11">
        <f>IF(A433&lt;&gt;"",F433-E433,"")</f>
        <v/>
      </c>
    </row>
    <row r="434">
      <c r="F434" s="11">
        <f>SUMIF('Consolidado Pedidos'!B:J,'Notas Pedido'!B434,'Consolidado Pedidos'!J:J)</f>
        <v/>
      </c>
      <c r="G434">
        <f>IF(A434&lt;&gt;"",IF(AND(F434&gt;=(E434-Configuración!$B$2*E434), F434&lt;=(E434+Configuración!$B$2*E434)), "OK", "KO"),"")</f>
        <v/>
      </c>
      <c r="H434" s="11">
        <f>IF(A434&lt;&gt;"",F434-E434,"")</f>
        <v/>
      </c>
    </row>
    <row r="435">
      <c r="F435" s="11">
        <f>SUMIF('Consolidado Pedidos'!B:J,'Notas Pedido'!B435,'Consolidado Pedidos'!J:J)</f>
        <v/>
      </c>
      <c r="G435">
        <f>IF(A435&lt;&gt;"",IF(AND(F435&gt;=(E435-Configuración!$B$2*E435), F435&lt;=(E435+Configuración!$B$2*E435)), "OK", "KO"),"")</f>
        <v/>
      </c>
      <c r="H435" s="11">
        <f>IF(A435&lt;&gt;"",F435-E435,"")</f>
        <v/>
      </c>
    </row>
    <row r="436">
      <c r="F436" s="11">
        <f>SUMIF('Consolidado Pedidos'!B:J,'Notas Pedido'!B436,'Consolidado Pedidos'!J:J)</f>
        <v/>
      </c>
      <c r="G436">
        <f>IF(A436&lt;&gt;"",IF(AND(F436&gt;=(E436-Configuración!$B$2*E436), F436&lt;=(E436+Configuración!$B$2*E436)), "OK", "KO"),"")</f>
        <v/>
      </c>
      <c r="H436" s="11">
        <f>IF(A436&lt;&gt;"",F436-E436,"")</f>
        <v/>
      </c>
    </row>
    <row r="437">
      <c r="F437" s="11">
        <f>SUMIF('Consolidado Pedidos'!B:J,'Notas Pedido'!B437,'Consolidado Pedidos'!J:J)</f>
        <v/>
      </c>
      <c r="G437">
        <f>IF(A437&lt;&gt;"",IF(AND(F437&gt;=(E437-Configuración!$B$2*E437), F437&lt;=(E437+Configuración!$B$2*E437)), "OK", "KO"),"")</f>
        <v/>
      </c>
      <c r="H437" s="11">
        <f>IF(A437&lt;&gt;"",F437-E437,"")</f>
        <v/>
      </c>
    </row>
    <row r="438">
      <c r="F438" s="11">
        <f>SUMIF('Consolidado Pedidos'!B:J,'Notas Pedido'!B438,'Consolidado Pedidos'!J:J)</f>
        <v/>
      </c>
      <c r="G438">
        <f>IF(A438&lt;&gt;"",IF(AND(F438&gt;=(E438-Configuración!$B$2*E438), F438&lt;=(E438+Configuración!$B$2*E438)), "OK", "KO"),"")</f>
        <v/>
      </c>
      <c r="H438" s="11">
        <f>IF(A438&lt;&gt;"",F438-E438,"")</f>
        <v/>
      </c>
    </row>
    <row r="439">
      <c r="F439" s="11">
        <f>SUMIF('Consolidado Pedidos'!B:J,'Notas Pedido'!B439,'Consolidado Pedidos'!J:J)</f>
        <v/>
      </c>
      <c r="G439">
        <f>IF(A439&lt;&gt;"",IF(AND(F439&gt;=(E439-Configuración!$B$2*E439), F439&lt;=(E439+Configuración!$B$2*E439)), "OK", "KO"),"")</f>
        <v/>
      </c>
      <c r="H439" s="11">
        <f>IF(A439&lt;&gt;"",F439-E439,"")</f>
        <v/>
      </c>
    </row>
    <row r="440">
      <c r="F440" s="11">
        <f>SUMIF('Consolidado Pedidos'!B:J,'Notas Pedido'!B440,'Consolidado Pedidos'!J:J)</f>
        <v/>
      </c>
      <c r="G440">
        <f>IF(A440&lt;&gt;"",IF(AND(F440&gt;=(E440-Configuración!$B$2*E440), F440&lt;=(E440+Configuración!$B$2*E440)), "OK", "KO"),"")</f>
        <v/>
      </c>
      <c r="H440" s="11">
        <f>IF(A440&lt;&gt;"",F440-E440,"")</f>
        <v/>
      </c>
    </row>
    <row r="441">
      <c r="F441" s="11">
        <f>SUMIF('Consolidado Pedidos'!B:J,'Notas Pedido'!B441,'Consolidado Pedidos'!J:J)</f>
        <v/>
      </c>
      <c r="G441">
        <f>IF(A441&lt;&gt;"",IF(AND(F441&gt;=(E441-Configuración!$B$2*E441), F441&lt;=(E441+Configuración!$B$2*E441)), "OK", "KO"),"")</f>
        <v/>
      </c>
      <c r="H441" s="11">
        <f>IF(A441&lt;&gt;"",F441-E441,"")</f>
        <v/>
      </c>
    </row>
    <row r="442">
      <c r="F442" s="11">
        <f>SUMIF('Consolidado Pedidos'!B:J,'Notas Pedido'!B442,'Consolidado Pedidos'!J:J)</f>
        <v/>
      </c>
      <c r="G442">
        <f>IF(A442&lt;&gt;"",IF(AND(F442&gt;=(E442-Configuración!$B$2*E442), F442&lt;=(E442+Configuración!$B$2*E442)), "OK", "KO"),"")</f>
        <v/>
      </c>
      <c r="H442" s="11">
        <f>IF(A442&lt;&gt;"",F442-E442,"")</f>
        <v/>
      </c>
    </row>
    <row r="443">
      <c r="F443" s="11">
        <f>SUMIF('Consolidado Pedidos'!B:J,'Notas Pedido'!B443,'Consolidado Pedidos'!J:J)</f>
        <v/>
      </c>
      <c r="G443">
        <f>IF(A443&lt;&gt;"",IF(AND(F443&gt;=(E443-Configuración!$B$2*E443), F443&lt;=(E443+Configuración!$B$2*E443)), "OK", "KO"),"")</f>
        <v/>
      </c>
      <c r="H443" s="11">
        <f>IF(A443&lt;&gt;"",F443-E443,"")</f>
        <v/>
      </c>
    </row>
    <row r="444">
      <c r="F444" s="11">
        <f>SUMIF('Consolidado Pedidos'!B:J,'Notas Pedido'!B444,'Consolidado Pedidos'!J:J)</f>
        <v/>
      </c>
      <c r="G444">
        <f>IF(A444&lt;&gt;"",IF(AND(F444&gt;=(E444-Configuración!$B$2*E444), F444&lt;=(E444+Configuración!$B$2*E444)), "OK", "KO"),"")</f>
        <v/>
      </c>
      <c r="H444" s="11">
        <f>IF(A444&lt;&gt;"",F444-E444,"")</f>
        <v/>
      </c>
    </row>
    <row r="445">
      <c r="F445" s="11">
        <f>SUMIF('Consolidado Pedidos'!B:J,'Notas Pedido'!B445,'Consolidado Pedidos'!J:J)</f>
        <v/>
      </c>
      <c r="G445">
        <f>IF(A445&lt;&gt;"",IF(AND(F445&gt;=(E445-Configuración!$B$2*E445), F445&lt;=(E445+Configuración!$B$2*E445)), "OK", "KO"),"")</f>
        <v/>
      </c>
      <c r="H445" s="11">
        <f>IF(A445&lt;&gt;"",F445-E445,"")</f>
        <v/>
      </c>
    </row>
    <row r="446">
      <c r="F446" s="11">
        <f>SUMIF('Consolidado Pedidos'!B:J,'Notas Pedido'!B446,'Consolidado Pedidos'!J:J)</f>
        <v/>
      </c>
      <c r="G446">
        <f>IF(A446&lt;&gt;"",IF(AND(F446&gt;=(E446-Configuración!$B$2*E446), F446&lt;=(E446+Configuración!$B$2*E446)), "OK", "KO"),"")</f>
        <v/>
      </c>
      <c r="H446" s="11">
        <f>IF(A446&lt;&gt;"",F446-E446,"")</f>
        <v/>
      </c>
    </row>
    <row r="447">
      <c r="F447" s="11">
        <f>SUMIF('Consolidado Pedidos'!B:J,'Notas Pedido'!B447,'Consolidado Pedidos'!J:J)</f>
        <v/>
      </c>
      <c r="G447">
        <f>IF(A447&lt;&gt;"",IF(AND(F447&gt;=(E447-Configuración!$B$2*E447), F447&lt;=(E447+Configuración!$B$2*E447)), "OK", "KO"),"")</f>
        <v/>
      </c>
      <c r="H447" s="11">
        <f>IF(A447&lt;&gt;"",F447-E447,"")</f>
        <v/>
      </c>
    </row>
    <row r="448">
      <c r="F448" s="11">
        <f>SUMIF('Consolidado Pedidos'!B:J,'Notas Pedido'!B448,'Consolidado Pedidos'!J:J)</f>
        <v/>
      </c>
      <c r="G448">
        <f>IF(A448&lt;&gt;"",IF(AND(F448&gt;=(E448-Configuración!$B$2*E448), F448&lt;=(E448+Configuración!$B$2*E448)), "OK", "KO"),"")</f>
        <v/>
      </c>
      <c r="H448" s="11">
        <f>IF(A448&lt;&gt;"",F448-E448,"")</f>
        <v/>
      </c>
    </row>
    <row r="449">
      <c r="F449" s="11">
        <f>SUMIF('Consolidado Pedidos'!B:J,'Notas Pedido'!B449,'Consolidado Pedidos'!J:J)</f>
        <v/>
      </c>
      <c r="G449">
        <f>IF(A449&lt;&gt;"",IF(AND(F449&gt;=(E449-Configuración!$B$2*E449), F449&lt;=(E449+Configuración!$B$2*E449)), "OK", "KO"),"")</f>
        <v/>
      </c>
      <c r="H449" s="11">
        <f>IF(A449&lt;&gt;"",F449-E449,"")</f>
        <v/>
      </c>
    </row>
    <row r="450">
      <c r="F450" s="11">
        <f>SUMIF('Consolidado Pedidos'!B:J,'Notas Pedido'!B450,'Consolidado Pedidos'!J:J)</f>
        <v/>
      </c>
      <c r="G450">
        <f>IF(A450&lt;&gt;"",IF(AND(F450&gt;=(E450-Configuración!$B$2*E450), F450&lt;=(E450+Configuración!$B$2*E450)), "OK", "KO"),"")</f>
        <v/>
      </c>
      <c r="H450" s="11">
        <f>IF(A450&lt;&gt;"",F450-E450,"")</f>
        <v/>
      </c>
    </row>
    <row r="451">
      <c r="F451" s="11">
        <f>SUMIF('Consolidado Pedidos'!B:J,'Notas Pedido'!B451,'Consolidado Pedidos'!J:J)</f>
        <v/>
      </c>
      <c r="G451">
        <f>IF(A451&lt;&gt;"",IF(AND(F451&gt;=(E451-Configuración!$B$2*E451), F451&lt;=(E451+Configuración!$B$2*E451)), "OK", "KO"),"")</f>
        <v/>
      </c>
      <c r="H451" s="11">
        <f>IF(A451&lt;&gt;"",F451-E451,"")</f>
        <v/>
      </c>
    </row>
    <row r="452">
      <c r="F452" s="11">
        <f>SUMIF('Consolidado Pedidos'!B:J,'Notas Pedido'!B452,'Consolidado Pedidos'!J:J)</f>
        <v/>
      </c>
      <c r="G452">
        <f>IF(A452&lt;&gt;"",IF(AND(F452&gt;=(E452-Configuración!$B$2*E452), F452&lt;=(E452+Configuración!$B$2*E452)), "OK", "KO"),"")</f>
        <v/>
      </c>
      <c r="H452" s="11">
        <f>IF(A452&lt;&gt;"",F452-E452,"")</f>
        <v/>
      </c>
    </row>
    <row r="453">
      <c r="F453" s="11">
        <f>SUMIF('Consolidado Pedidos'!B:J,'Notas Pedido'!B453,'Consolidado Pedidos'!J:J)</f>
        <v/>
      </c>
      <c r="G453">
        <f>IF(A453&lt;&gt;"",IF(AND(F453&gt;=(E453-Configuración!$B$2*E453), F453&lt;=(E453+Configuración!$B$2*E453)), "OK", "KO"),"")</f>
        <v/>
      </c>
      <c r="H453" s="11">
        <f>IF(A453&lt;&gt;"",F453-E453,"")</f>
        <v/>
      </c>
    </row>
    <row r="454">
      <c r="F454" s="11">
        <f>SUMIF('Consolidado Pedidos'!B:J,'Notas Pedido'!B454,'Consolidado Pedidos'!J:J)</f>
        <v/>
      </c>
      <c r="G454">
        <f>IF(A454&lt;&gt;"",IF(AND(F454&gt;=(E454-Configuración!$B$2*E454), F454&lt;=(E454+Configuración!$B$2*E454)), "OK", "KO"),"")</f>
        <v/>
      </c>
      <c r="H454" s="11">
        <f>IF(A454&lt;&gt;"",F454-E454,"")</f>
        <v/>
      </c>
    </row>
    <row r="455">
      <c r="F455" s="11">
        <f>SUMIF('Consolidado Pedidos'!B:J,'Notas Pedido'!B455,'Consolidado Pedidos'!J:J)</f>
        <v/>
      </c>
      <c r="G455">
        <f>IF(A455&lt;&gt;"",IF(AND(F455&gt;=(E455-Configuración!$B$2*E455), F455&lt;=(E455+Configuración!$B$2*E455)), "OK", "KO"),"")</f>
        <v/>
      </c>
      <c r="H455" s="11">
        <f>IF(A455&lt;&gt;"",F455-E455,"")</f>
        <v/>
      </c>
    </row>
    <row r="456">
      <c r="F456" s="11">
        <f>SUMIF('Consolidado Pedidos'!B:J,'Notas Pedido'!B456,'Consolidado Pedidos'!J:J)</f>
        <v/>
      </c>
      <c r="G456">
        <f>IF(A456&lt;&gt;"",IF(AND(F456&gt;=(E456-Configuración!$B$2*E456), F456&lt;=(E456+Configuración!$B$2*E456)), "OK", "KO"),"")</f>
        <v/>
      </c>
      <c r="H456" s="11">
        <f>IF(A456&lt;&gt;"",F456-E456,"")</f>
        <v/>
      </c>
    </row>
    <row r="457">
      <c r="F457" s="11">
        <f>SUMIF('Consolidado Pedidos'!B:J,'Notas Pedido'!B457,'Consolidado Pedidos'!J:J)</f>
        <v/>
      </c>
      <c r="G457">
        <f>IF(A457&lt;&gt;"",IF(AND(F457&gt;=(E457-Configuración!$B$2*E457), F457&lt;=(E457+Configuración!$B$2*E457)), "OK", "KO"),"")</f>
        <v/>
      </c>
      <c r="H457" s="11">
        <f>IF(A457&lt;&gt;"",F457-E457,"")</f>
        <v/>
      </c>
    </row>
    <row r="458">
      <c r="F458" s="11">
        <f>SUMIF('Consolidado Pedidos'!B:J,'Notas Pedido'!B458,'Consolidado Pedidos'!J:J)</f>
        <v/>
      </c>
      <c r="G458">
        <f>IF(A458&lt;&gt;"",IF(AND(F458&gt;=(E458-Configuración!$B$2*E458), F458&lt;=(E458+Configuración!$B$2*E458)), "OK", "KO"),"")</f>
        <v/>
      </c>
      <c r="H458" s="11">
        <f>IF(A458&lt;&gt;"",F458-E458,"")</f>
        <v/>
      </c>
    </row>
    <row r="459">
      <c r="F459" s="11">
        <f>SUMIF('Consolidado Pedidos'!B:J,'Notas Pedido'!B459,'Consolidado Pedidos'!J:J)</f>
        <v/>
      </c>
      <c r="G459">
        <f>IF(A459&lt;&gt;"",IF(AND(F459&gt;=(E459-Configuración!$B$2*E459), F459&lt;=(E459+Configuración!$B$2*E459)), "OK", "KO"),"")</f>
        <v/>
      </c>
      <c r="H459" s="11">
        <f>IF(A459&lt;&gt;"",F459-E459,"")</f>
        <v/>
      </c>
    </row>
    <row r="460">
      <c r="F460" s="11">
        <f>SUMIF('Consolidado Pedidos'!B:J,'Notas Pedido'!B460,'Consolidado Pedidos'!J:J)</f>
        <v/>
      </c>
      <c r="G460">
        <f>IF(A460&lt;&gt;"",IF(AND(F460&gt;=(E460-Configuración!$B$2*E460), F460&lt;=(E460+Configuración!$B$2*E460)), "OK", "KO"),"")</f>
        <v/>
      </c>
      <c r="H460" s="11">
        <f>IF(A460&lt;&gt;"",F460-E460,"")</f>
        <v/>
      </c>
    </row>
    <row r="461">
      <c r="F461" s="11">
        <f>SUMIF('Consolidado Pedidos'!B:J,'Notas Pedido'!B461,'Consolidado Pedidos'!J:J)</f>
        <v/>
      </c>
      <c r="G461">
        <f>IF(A461&lt;&gt;"",IF(AND(F461&gt;=(E461-Configuración!$B$2*E461), F461&lt;=(E461+Configuración!$B$2*E461)), "OK", "KO"),"")</f>
        <v/>
      </c>
      <c r="H461" s="11">
        <f>IF(A461&lt;&gt;"",F461-E461,"")</f>
        <v/>
      </c>
    </row>
    <row r="462">
      <c r="F462" s="11">
        <f>SUMIF('Consolidado Pedidos'!B:J,'Notas Pedido'!B462,'Consolidado Pedidos'!J:J)</f>
        <v/>
      </c>
      <c r="G462">
        <f>IF(A462&lt;&gt;"",IF(AND(F462&gt;=(E462-Configuración!$B$2*E462), F462&lt;=(E462+Configuración!$B$2*E462)), "OK", "KO"),"")</f>
        <v/>
      </c>
      <c r="H462" s="11">
        <f>IF(A462&lt;&gt;"",F462-E462,"")</f>
        <v/>
      </c>
    </row>
    <row r="463">
      <c r="F463" s="11">
        <f>SUMIF('Consolidado Pedidos'!B:J,'Notas Pedido'!B463,'Consolidado Pedidos'!J:J)</f>
        <v/>
      </c>
      <c r="G463">
        <f>IF(A463&lt;&gt;"",IF(AND(F463&gt;=(E463-Configuración!$B$2*E463), F463&lt;=(E463+Configuración!$B$2*E463)), "OK", "KO"),"")</f>
        <v/>
      </c>
      <c r="H463" s="11">
        <f>IF(A463&lt;&gt;"",F463-E463,"")</f>
        <v/>
      </c>
    </row>
    <row r="464">
      <c r="F464" s="11">
        <f>SUMIF('Consolidado Pedidos'!B:J,'Notas Pedido'!B464,'Consolidado Pedidos'!J:J)</f>
        <v/>
      </c>
      <c r="G464">
        <f>IF(A464&lt;&gt;"",IF(AND(F464&gt;=(E464-Configuración!$B$2*E464), F464&lt;=(E464+Configuración!$B$2*E464)), "OK", "KO"),"")</f>
        <v/>
      </c>
      <c r="H464" s="11">
        <f>IF(A464&lt;&gt;"",F464-E464,"")</f>
        <v/>
      </c>
    </row>
    <row r="465">
      <c r="F465" s="11">
        <f>SUMIF('Consolidado Pedidos'!B:J,'Notas Pedido'!B465,'Consolidado Pedidos'!J:J)</f>
        <v/>
      </c>
      <c r="G465">
        <f>IF(A465&lt;&gt;"",IF(AND(F465&gt;=(E465-Configuración!$B$2*E465), F465&lt;=(E465+Configuración!$B$2*E465)), "OK", "KO"),"")</f>
        <v/>
      </c>
      <c r="H465" s="11">
        <f>IF(A465&lt;&gt;"",F465-E465,"")</f>
        <v/>
      </c>
    </row>
    <row r="466">
      <c r="F466" s="11">
        <f>SUMIF('Consolidado Pedidos'!B:J,'Notas Pedido'!B466,'Consolidado Pedidos'!J:J)</f>
        <v/>
      </c>
      <c r="G466">
        <f>IF(A466&lt;&gt;"",IF(AND(F466&gt;=(E466-Configuración!$B$2*E466), F466&lt;=(E466+Configuración!$B$2*E466)), "OK", "KO"),"")</f>
        <v/>
      </c>
      <c r="H466" s="11">
        <f>IF(A466&lt;&gt;"",F466-E466,"")</f>
        <v/>
      </c>
    </row>
    <row r="467">
      <c r="F467" s="11">
        <f>SUMIF('Consolidado Pedidos'!B:J,'Notas Pedido'!B467,'Consolidado Pedidos'!J:J)</f>
        <v/>
      </c>
      <c r="G467">
        <f>IF(A467&lt;&gt;"",IF(AND(F467&gt;=(E467-Configuración!$B$2*E467), F467&lt;=(E467+Configuración!$B$2*E467)), "OK", "KO"),"")</f>
        <v/>
      </c>
      <c r="H467" s="11">
        <f>IF(A467&lt;&gt;"",F467-E467,"")</f>
        <v/>
      </c>
    </row>
    <row r="468">
      <c r="F468" s="11">
        <f>SUMIF('Consolidado Pedidos'!B:J,'Notas Pedido'!B468,'Consolidado Pedidos'!J:J)</f>
        <v/>
      </c>
      <c r="G468">
        <f>IF(A468&lt;&gt;"",IF(AND(F468&gt;=(E468-Configuración!$B$2*E468), F468&lt;=(E468+Configuración!$B$2*E468)), "OK", "KO"),"")</f>
        <v/>
      </c>
      <c r="H468" s="11">
        <f>IF(A468&lt;&gt;"",F468-E468,"")</f>
        <v/>
      </c>
    </row>
    <row r="469">
      <c r="F469" s="11">
        <f>SUMIF('Consolidado Pedidos'!B:J,'Notas Pedido'!B469,'Consolidado Pedidos'!J:J)</f>
        <v/>
      </c>
      <c r="G469">
        <f>IF(A469&lt;&gt;"",IF(AND(F469&gt;=(E469-Configuración!$B$2*E469), F469&lt;=(E469+Configuración!$B$2*E469)), "OK", "KO"),"")</f>
        <v/>
      </c>
      <c r="H469" s="11">
        <f>IF(A469&lt;&gt;"",F469-E469,"")</f>
        <v/>
      </c>
    </row>
    <row r="470">
      <c r="F470" s="11">
        <f>SUMIF('Consolidado Pedidos'!B:J,'Notas Pedido'!B470,'Consolidado Pedidos'!J:J)</f>
        <v/>
      </c>
      <c r="G470">
        <f>IF(A470&lt;&gt;"",IF(AND(F470&gt;=(E470-Configuración!$B$2*E470), F470&lt;=(E470+Configuración!$B$2*E470)), "OK", "KO"),"")</f>
        <v/>
      </c>
      <c r="H470" s="11">
        <f>IF(A470&lt;&gt;"",F470-E470,"")</f>
        <v/>
      </c>
    </row>
    <row r="471">
      <c r="F471" s="11">
        <f>SUMIF('Consolidado Pedidos'!B:J,'Notas Pedido'!B471,'Consolidado Pedidos'!J:J)</f>
        <v/>
      </c>
      <c r="G471">
        <f>IF(A471&lt;&gt;"",IF(AND(F471&gt;=(E471-Configuración!$B$2*E471), F471&lt;=(E471+Configuración!$B$2*E471)), "OK", "KO"),"")</f>
        <v/>
      </c>
      <c r="H471" s="11">
        <f>IF(A471&lt;&gt;"",F471-E471,"")</f>
        <v/>
      </c>
    </row>
    <row r="472">
      <c r="F472" s="11">
        <f>SUMIF('Consolidado Pedidos'!B:J,'Notas Pedido'!B472,'Consolidado Pedidos'!J:J)</f>
        <v/>
      </c>
      <c r="G472">
        <f>IF(A472&lt;&gt;"",IF(AND(F472&gt;=(E472-Configuración!$B$2*E472), F472&lt;=(E472+Configuración!$B$2*E472)), "OK", "KO"),"")</f>
        <v/>
      </c>
      <c r="H472" s="11">
        <f>IF(A472&lt;&gt;"",F472-E472,"")</f>
        <v/>
      </c>
    </row>
    <row r="473">
      <c r="F473" s="11">
        <f>SUMIF('Consolidado Pedidos'!B:J,'Notas Pedido'!B473,'Consolidado Pedidos'!J:J)</f>
        <v/>
      </c>
      <c r="G473">
        <f>IF(A473&lt;&gt;"",IF(AND(F473&gt;=(E473-Configuración!$B$2*E473), F473&lt;=(E473+Configuración!$B$2*E473)), "OK", "KO"),"")</f>
        <v/>
      </c>
      <c r="H473" s="11">
        <f>IF(A473&lt;&gt;"",F473-E473,"")</f>
        <v/>
      </c>
    </row>
    <row r="474">
      <c r="F474" s="11">
        <f>SUMIF('Consolidado Pedidos'!B:J,'Notas Pedido'!B474,'Consolidado Pedidos'!J:J)</f>
        <v/>
      </c>
      <c r="G474">
        <f>IF(A474&lt;&gt;"",IF(AND(F474&gt;=(E474-Configuración!$B$2*E474), F474&lt;=(E474+Configuración!$B$2*E474)), "OK", "KO"),"")</f>
        <v/>
      </c>
      <c r="H474" s="11">
        <f>IF(A474&lt;&gt;"",F474-E474,"")</f>
        <v/>
      </c>
    </row>
    <row r="475">
      <c r="F475" s="11">
        <f>SUMIF('Consolidado Pedidos'!B:J,'Notas Pedido'!B475,'Consolidado Pedidos'!J:J)</f>
        <v/>
      </c>
      <c r="G475">
        <f>IF(A475&lt;&gt;"",IF(AND(F475&gt;=(E475-Configuración!$B$2*E475), F475&lt;=(E475+Configuración!$B$2*E475)), "OK", "KO"),"")</f>
        <v/>
      </c>
      <c r="H475" s="11">
        <f>IF(A475&lt;&gt;"",F475-E475,"")</f>
        <v/>
      </c>
    </row>
    <row r="476">
      <c r="F476" s="11">
        <f>SUMIF('Consolidado Pedidos'!B:J,'Notas Pedido'!B476,'Consolidado Pedidos'!J:J)</f>
        <v/>
      </c>
      <c r="G476">
        <f>IF(A476&lt;&gt;"",IF(AND(F476&gt;=(E476-Configuración!$B$2*E476), F476&lt;=(E476+Configuración!$B$2*E476)), "OK", "KO"),"")</f>
        <v/>
      </c>
      <c r="H476" s="11">
        <f>IF(A476&lt;&gt;"",F476-E476,"")</f>
        <v/>
      </c>
    </row>
    <row r="477">
      <c r="F477" s="11">
        <f>SUMIF('Consolidado Pedidos'!B:J,'Notas Pedido'!B477,'Consolidado Pedidos'!J:J)</f>
        <v/>
      </c>
      <c r="G477">
        <f>IF(A477&lt;&gt;"",IF(AND(F477&gt;=(E477-Configuración!$B$2*E477), F477&lt;=(E477+Configuración!$B$2*E477)), "OK", "KO"),"")</f>
        <v/>
      </c>
      <c r="H477" s="11">
        <f>IF(A477&lt;&gt;"",F477-E477,"")</f>
        <v/>
      </c>
    </row>
    <row r="478">
      <c r="F478" s="11">
        <f>SUMIF('Consolidado Pedidos'!B:J,'Notas Pedido'!B478,'Consolidado Pedidos'!J:J)</f>
        <v/>
      </c>
      <c r="G478">
        <f>IF(A478&lt;&gt;"",IF(AND(F478&gt;=(E478-Configuración!$B$2*E478), F478&lt;=(E478+Configuración!$B$2*E478)), "OK", "KO"),"")</f>
        <v/>
      </c>
      <c r="H478" s="11">
        <f>IF(A478&lt;&gt;"",F478-E478,"")</f>
        <v/>
      </c>
    </row>
    <row r="479">
      <c r="F479" s="11">
        <f>SUMIF('Consolidado Pedidos'!B:J,'Notas Pedido'!B479,'Consolidado Pedidos'!J:J)</f>
        <v/>
      </c>
      <c r="G479">
        <f>IF(A479&lt;&gt;"",IF(AND(F479&gt;=(E479-Configuración!$B$2*E479), F479&lt;=(E479+Configuración!$B$2*E479)), "OK", "KO"),"")</f>
        <v/>
      </c>
      <c r="H479" s="11">
        <f>IF(A479&lt;&gt;"",F479-E479,"")</f>
        <v/>
      </c>
    </row>
    <row r="480">
      <c r="F480" s="11">
        <f>SUMIF('Consolidado Pedidos'!B:J,'Notas Pedido'!B480,'Consolidado Pedidos'!J:J)</f>
        <v/>
      </c>
      <c r="G480">
        <f>IF(A480&lt;&gt;"",IF(AND(F480&gt;=(E480-Configuración!$B$2*E480), F480&lt;=(E480+Configuración!$B$2*E480)), "OK", "KO"),"")</f>
        <v/>
      </c>
      <c r="H480" s="11">
        <f>IF(A480&lt;&gt;"",F480-E480,"")</f>
        <v/>
      </c>
    </row>
    <row r="481">
      <c r="F481" s="11">
        <f>SUMIF('Consolidado Pedidos'!B:J,'Notas Pedido'!B481,'Consolidado Pedidos'!J:J)</f>
        <v/>
      </c>
      <c r="G481">
        <f>IF(A481&lt;&gt;"",IF(AND(F481&gt;=(E481-Configuración!$B$2*E481), F481&lt;=(E481+Configuración!$B$2*E481)), "OK", "KO"),"")</f>
        <v/>
      </c>
      <c r="H481" s="11">
        <f>IF(A481&lt;&gt;"",F481-E481,"")</f>
        <v/>
      </c>
    </row>
    <row r="482">
      <c r="F482" s="11">
        <f>SUMIF('Consolidado Pedidos'!B:J,'Notas Pedido'!B482,'Consolidado Pedidos'!J:J)</f>
        <v/>
      </c>
      <c r="G482">
        <f>IF(A482&lt;&gt;"",IF(AND(F482&gt;=(E482-Configuración!$B$2*E482), F482&lt;=(E482+Configuración!$B$2*E482)), "OK", "KO"),"")</f>
        <v/>
      </c>
      <c r="H482" s="11">
        <f>IF(A482&lt;&gt;"",F482-E482,"")</f>
        <v/>
      </c>
    </row>
    <row r="483">
      <c r="F483" s="11">
        <f>SUMIF('Consolidado Pedidos'!B:J,'Notas Pedido'!B483,'Consolidado Pedidos'!J:J)</f>
        <v/>
      </c>
      <c r="G483">
        <f>IF(A483&lt;&gt;"",IF(AND(F483&gt;=(E483-Configuración!$B$2*E483), F483&lt;=(E483+Configuración!$B$2*E483)), "OK", "KO"),"")</f>
        <v/>
      </c>
      <c r="H483" s="11">
        <f>IF(A483&lt;&gt;"",F483-E483,"")</f>
        <v/>
      </c>
    </row>
    <row r="484">
      <c r="F484" s="11">
        <f>SUMIF('Consolidado Pedidos'!B:J,'Notas Pedido'!B484,'Consolidado Pedidos'!J:J)</f>
        <v/>
      </c>
      <c r="G484">
        <f>IF(A484&lt;&gt;"",IF(AND(F484&gt;=(E484-Configuración!$B$2*E484), F484&lt;=(E484+Configuración!$B$2*E484)), "OK", "KO"),"")</f>
        <v/>
      </c>
      <c r="H484" s="11">
        <f>IF(A484&lt;&gt;"",F484-E484,"")</f>
        <v/>
      </c>
    </row>
    <row r="485">
      <c r="F485" s="11">
        <f>SUMIF('Consolidado Pedidos'!B:J,'Notas Pedido'!B485,'Consolidado Pedidos'!J:J)</f>
        <v/>
      </c>
      <c r="G485">
        <f>IF(A485&lt;&gt;"",IF(AND(F485&gt;=(E485-Configuración!$B$2*E485), F485&lt;=(E485+Configuración!$B$2*E485)), "OK", "KO"),"")</f>
        <v/>
      </c>
      <c r="H485" s="11">
        <f>IF(A485&lt;&gt;"",F485-E485,"")</f>
        <v/>
      </c>
    </row>
    <row r="486">
      <c r="F486" s="11">
        <f>SUMIF('Consolidado Pedidos'!B:J,'Notas Pedido'!B486,'Consolidado Pedidos'!J:J)</f>
        <v/>
      </c>
      <c r="G486">
        <f>IF(A486&lt;&gt;"",IF(AND(F486&gt;=(E486-Configuración!$B$2*E486), F486&lt;=(E486+Configuración!$B$2*E486)), "OK", "KO"),"")</f>
        <v/>
      </c>
      <c r="H486" s="11">
        <f>IF(A486&lt;&gt;"",F486-E486,"")</f>
        <v/>
      </c>
    </row>
    <row r="487">
      <c r="F487" s="11">
        <f>SUMIF('Consolidado Pedidos'!B:J,'Notas Pedido'!B487,'Consolidado Pedidos'!J:J)</f>
        <v/>
      </c>
      <c r="G487">
        <f>IF(A487&lt;&gt;"",IF(AND(F487&gt;=(E487-Configuración!$B$2*E487), F487&lt;=(E487+Configuración!$B$2*E487)), "OK", "KO"),"")</f>
        <v/>
      </c>
      <c r="H487" s="11">
        <f>IF(A487&lt;&gt;"",F487-E487,"")</f>
        <v/>
      </c>
    </row>
    <row r="488">
      <c r="F488" s="11">
        <f>SUMIF('Consolidado Pedidos'!B:J,'Notas Pedido'!B488,'Consolidado Pedidos'!J:J)</f>
        <v/>
      </c>
      <c r="G488">
        <f>IF(A488&lt;&gt;"",IF(AND(F488&gt;=(E488-Configuración!$B$2*E488), F488&lt;=(E488+Configuración!$B$2*E488)), "OK", "KO"),"")</f>
        <v/>
      </c>
      <c r="H488" s="11">
        <f>IF(A488&lt;&gt;"",F488-E488,"")</f>
        <v/>
      </c>
    </row>
    <row r="489">
      <c r="F489" s="11">
        <f>SUMIF('Consolidado Pedidos'!B:J,'Notas Pedido'!B489,'Consolidado Pedidos'!J:J)</f>
        <v/>
      </c>
      <c r="G489">
        <f>IF(A489&lt;&gt;"",IF(AND(F489&gt;=(E489-Configuración!$B$2*E489), F489&lt;=(E489+Configuración!$B$2*E489)), "OK", "KO"),"")</f>
        <v/>
      </c>
      <c r="H489" s="11">
        <f>IF(A489&lt;&gt;"",F489-E489,"")</f>
        <v/>
      </c>
    </row>
    <row r="490">
      <c r="F490" s="11">
        <f>SUMIF('Consolidado Pedidos'!B:J,'Notas Pedido'!B490,'Consolidado Pedidos'!J:J)</f>
        <v/>
      </c>
      <c r="G490">
        <f>IF(A490&lt;&gt;"",IF(AND(F490&gt;=(E490-Configuración!$B$2*E490), F490&lt;=(E490+Configuración!$B$2*E490)), "OK", "KO"),"")</f>
        <v/>
      </c>
      <c r="H490" s="11">
        <f>IF(A490&lt;&gt;"",F490-E490,"")</f>
        <v/>
      </c>
    </row>
    <row r="491">
      <c r="F491" s="11">
        <f>SUMIF('Consolidado Pedidos'!B:J,'Notas Pedido'!B491,'Consolidado Pedidos'!J:J)</f>
        <v/>
      </c>
      <c r="G491">
        <f>IF(A491&lt;&gt;"",IF(AND(F491&gt;=(E491-Configuración!$B$2*E491), F491&lt;=(E491+Configuración!$B$2*E491)), "OK", "KO"),"")</f>
        <v/>
      </c>
      <c r="H491" s="11">
        <f>IF(A491&lt;&gt;"",F491-E491,"")</f>
        <v/>
      </c>
    </row>
    <row r="492">
      <c r="F492" s="11">
        <f>SUMIF('Consolidado Pedidos'!B:J,'Notas Pedido'!B492,'Consolidado Pedidos'!J:J)</f>
        <v/>
      </c>
      <c r="G492">
        <f>IF(A492&lt;&gt;"",IF(AND(F492&gt;=(E492-Configuración!$B$2*E492), F492&lt;=(E492+Configuración!$B$2*E492)), "OK", "KO"),"")</f>
        <v/>
      </c>
      <c r="H492" s="11">
        <f>IF(A492&lt;&gt;"",F492-E492,"")</f>
        <v/>
      </c>
    </row>
    <row r="493">
      <c r="F493" s="11">
        <f>SUMIF('Consolidado Pedidos'!B:J,'Notas Pedido'!B493,'Consolidado Pedidos'!J:J)</f>
        <v/>
      </c>
      <c r="G493">
        <f>IF(A493&lt;&gt;"",IF(AND(F493&gt;=(E493-Configuración!$B$2*E493), F493&lt;=(E493+Configuración!$B$2*E493)), "OK", "KO"),"")</f>
        <v/>
      </c>
      <c r="H493" s="11">
        <f>IF(A493&lt;&gt;"",F493-E493,"")</f>
        <v/>
      </c>
    </row>
    <row r="494">
      <c r="F494" s="11">
        <f>SUMIF('Consolidado Pedidos'!B:J,'Notas Pedido'!B494,'Consolidado Pedidos'!J:J)</f>
        <v/>
      </c>
      <c r="G494">
        <f>IF(A494&lt;&gt;"",IF(AND(F494&gt;=(E494-Configuración!$B$2*E494), F494&lt;=(E494+Configuración!$B$2*E494)), "OK", "KO"),"")</f>
        <v/>
      </c>
      <c r="H494" s="11">
        <f>IF(A494&lt;&gt;"",F494-E494,"")</f>
        <v/>
      </c>
    </row>
    <row r="495">
      <c r="F495" s="11">
        <f>SUMIF('Consolidado Pedidos'!B:J,'Notas Pedido'!B495,'Consolidado Pedidos'!J:J)</f>
        <v/>
      </c>
      <c r="G495">
        <f>IF(A495&lt;&gt;"",IF(AND(F495&gt;=(E495-Configuración!$B$2*E495), F495&lt;=(E495+Configuración!$B$2*E495)), "OK", "KO"),"")</f>
        <v/>
      </c>
      <c r="H495" s="11">
        <f>IF(A495&lt;&gt;"",F495-E495,"")</f>
        <v/>
      </c>
    </row>
    <row r="496">
      <c r="F496" s="11">
        <f>SUMIF('Consolidado Pedidos'!B:J,'Notas Pedido'!B496,'Consolidado Pedidos'!J:J)</f>
        <v/>
      </c>
      <c r="G496">
        <f>IF(A496&lt;&gt;"",IF(AND(F496&gt;=(E496-Configuración!$B$2*E496), F496&lt;=(E496+Configuración!$B$2*E496)), "OK", "KO"),"")</f>
        <v/>
      </c>
      <c r="H496" s="11">
        <f>IF(A496&lt;&gt;"",F496-E496,"")</f>
        <v/>
      </c>
    </row>
    <row r="497">
      <c r="F497" s="11">
        <f>SUMIF('Consolidado Pedidos'!B:J,'Notas Pedido'!B497,'Consolidado Pedidos'!J:J)</f>
        <v/>
      </c>
      <c r="G497">
        <f>IF(A497&lt;&gt;"",IF(AND(F497&gt;=(E497-Configuración!$B$2*E497), F497&lt;=(E497+Configuración!$B$2*E497)), "OK", "KO"),"")</f>
        <v/>
      </c>
      <c r="H497" s="11">
        <f>IF(A497&lt;&gt;"",F497-E497,"")</f>
        <v/>
      </c>
    </row>
    <row r="498">
      <c r="F498" s="11">
        <f>SUMIF('Consolidado Pedidos'!B:J,'Notas Pedido'!B498,'Consolidado Pedidos'!J:J)</f>
        <v/>
      </c>
      <c r="G498">
        <f>IF(A498&lt;&gt;"",IF(AND(F498&gt;=(E498-Configuración!$B$2*E498), F498&lt;=(E498+Configuración!$B$2*E498)), "OK", "KO"),"")</f>
        <v/>
      </c>
      <c r="H498" s="11">
        <f>IF(A498&lt;&gt;"",F498-E498,"")</f>
        <v/>
      </c>
    </row>
    <row r="499">
      <c r="F499" s="11">
        <f>SUMIF('Consolidado Pedidos'!B:J,'Notas Pedido'!B499,'Consolidado Pedidos'!J:J)</f>
        <v/>
      </c>
      <c r="G499">
        <f>IF(A499&lt;&gt;"",IF(AND(F499&gt;=(E499-Configuración!$B$2*E499), F499&lt;=(E499+Configuración!$B$2*E499)), "OK", "KO"),"")</f>
        <v/>
      </c>
      <c r="H499" s="11">
        <f>IF(A499&lt;&gt;"",F499-E499,"")</f>
        <v/>
      </c>
    </row>
    <row r="500">
      <c r="F500" s="11">
        <f>SUMIF('Consolidado Pedidos'!B:J,'Notas Pedido'!B500,'Consolidado Pedidos'!J:J)</f>
        <v/>
      </c>
      <c r="G500">
        <f>IF(A500&lt;&gt;"",IF(AND(F500&gt;=(E500-Configuración!$B$2*E500), F500&lt;=(E500+Configuración!$B$2*E500)), "OK", "KO"),"")</f>
        <v/>
      </c>
      <c r="H500" s="11">
        <f>IF(A500&lt;&gt;"",F500-E500,"")</f>
        <v/>
      </c>
    </row>
    <row r="501">
      <c r="F501" s="11">
        <f>SUMIF('Consolidado Pedidos'!B:J,'Notas Pedido'!B501,'Consolidado Pedidos'!J:J)</f>
        <v/>
      </c>
      <c r="G501">
        <f>IF(A501&lt;&gt;"",IF(AND(F501&gt;=(E501-Configuración!$B$2*E501), F501&lt;=(E501+Configuración!$B$2*E501)), "OK", "KO"),"")</f>
        <v/>
      </c>
      <c r="H501" s="11">
        <f>IF(A501&lt;&gt;"",F501-E501,"")</f>
        <v/>
      </c>
    </row>
    <row r="502">
      <c r="F502" s="11">
        <f>SUMIF('Consolidado Pedidos'!B:J,'Notas Pedido'!B502,'Consolidado Pedidos'!J:J)</f>
        <v/>
      </c>
      <c r="G502">
        <f>IF(A502&lt;&gt;"",IF(AND(F502&gt;=(E502-Configuración!$B$2*E502), F502&lt;=(E502+Configuración!$B$2*E502)), "OK", "KO"),"")</f>
        <v/>
      </c>
      <c r="H502" s="11">
        <f>IF(A502&lt;&gt;"",F502-E502,"")</f>
        <v/>
      </c>
    </row>
    <row r="503">
      <c r="F503" s="11">
        <f>SUMIF('Consolidado Pedidos'!B:J,'Notas Pedido'!B503,'Consolidado Pedidos'!J:J)</f>
        <v/>
      </c>
      <c r="G503">
        <f>IF(A503&lt;&gt;"",IF(AND(F503&gt;=(E503-Configuración!$B$2*E503), F503&lt;=(E503+Configuración!$B$2*E503)), "OK", "KO"),"")</f>
        <v/>
      </c>
      <c r="H503" s="11">
        <f>IF(A503&lt;&gt;"",F503-E503,"")</f>
        <v/>
      </c>
    </row>
    <row r="504">
      <c r="F504" s="11">
        <f>SUMIF('Consolidado Pedidos'!B:J,'Notas Pedido'!B504,'Consolidado Pedidos'!J:J)</f>
        <v/>
      </c>
      <c r="G504">
        <f>IF(A504&lt;&gt;"",IF(AND(F504&gt;=(E504-Configuración!$B$2*E504), F504&lt;=(E504+Configuración!$B$2*E504)), "OK", "KO"),"")</f>
        <v/>
      </c>
      <c r="H504" s="11">
        <f>IF(A504&lt;&gt;"",F504-E504,"")</f>
        <v/>
      </c>
    </row>
    <row r="505">
      <c r="F505" s="11">
        <f>SUMIF('Consolidado Pedidos'!B:J,'Notas Pedido'!B505,'Consolidado Pedidos'!J:J)</f>
        <v/>
      </c>
      <c r="G505">
        <f>IF(A505&lt;&gt;"",IF(AND(F505&gt;=(E505-Configuración!$B$2*E505), F505&lt;=(E505+Configuración!$B$2*E505)), "OK", "KO"),"")</f>
        <v/>
      </c>
      <c r="H505" s="11">
        <f>IF(A505&lt;&gt;"",F505-E505,"")</f>
        <v/>
      </c>
    </row>
    <row r="506">
      <c r="F506" s="11">
        <f>SUMIF('Consolidado Pedidos'!B:J,'Notas Pedido'!B506,'Consolidado Pedidos'!J:J)</f>
        <v/>
      </c>
      <c r="G506">
        <f>IF(A506&lt;&gt;"",IF(AND(F506&gt;=(E506-Configuración!$B$2*E506), F506&lt;=(E506+Configuración!$B$2*E506)), "OK", "KO"),"")</f>
        <v/>
      </c>
      <c r="H506" s="11">
        <f>IF(A506&lt;&gt;"",F506-E506,"")</f>
        <v/>
      </c>
    </row>
    <row r="507">
      <c r="F507" s="11">
        <f>SUMIF('Consolidado Pedidos'!B:J,'Notas Pedido'!B507,'Consolidado Pedidos'!J:J)</f>
        <v/>
      </c>
      <c r="G507">
        <f>IF(A507&lt;&gt;"",IF(AND(F507&gt;=(E507-Configuración!$B$2*E507), F507&lt;=(E507+Configuración!$B$2*E507)), "OK", "KO"),"")</f>
        <v/>
      </c>
      <c r="H507" s="11">
        <f>IF(A507&lt;&gt;"",F507-E507,"")</f>
        <v/>
      </c>
    </row>
    <row r="508">
      <c r="F508" s="11">
        <f>SUMIF('Consolidado Pedidos'!B:J,'Notas Pedido'!B508,'Consolidado Pedidos'!J:J)</f>
        <v/>
      </c>
      <c r="G508">
        <f>IF(A508&lt;&gt;"",IF(AND(F508&gt;=(E508-Configuración!$B$2*E508), F508&lt;=(E508+Configuración!$B$2*E508)), "OK", "KO"),"")</f>
        <v/>
      </c>
      <c r="H508" s="11">
        <f>IF(A508&lt;&gt;"",F508-E508,"")</f>
        <v/>
      </c>
    </row>
    <row r="509">
      <c r="F509" s="11">
        <f>SUMIF('Consolidado Pedidos'!B:J,'Notas Pedido'!B509,'Consolidado Pedidos'!J:J)</f>
        <v/>
      </c>
      <c r="G509">
        <f>IF(A509&lt;&gt;"",IF(AND(F509&gt;=(E509-Configuración!$B$2*E509), F509&lt;=(E509+Configuración!$B$2*E509)), "OK", "KO"),"")</f>
        <v/>
      </c>
      <c r="H509" s="11">
        <f>IF(A509&lt;&gt;"",F509-E509,"")</f>
        <v/>
      </c>
    </row>
    <row r="510">
      <c r="F510" s="11">
        <f>SUMIF('Consolidado Pedidos'!B:J,'Notas Pedido'!B510,'Consolidado Pedidos'!J:J)</f>
        <v/>
      </c>
      <c r="G510">
        <f>IF(A510&lt;&gt;"",IF(AND(F510&gt;=(E510-Configuración!$B$2*E510), F510&lt;=(E510+Configuración!$B$2*E510)), "OK", "KO"),"")</f>
        <v/>
      </c>
      <c r="H510" s="11">
        <f>IF(A510&lt;&gt;"",F510-E510,"")</f>
        <v/>
      </c>
    </row>
    <row r="511">
      <c r="F511" s="11">
        <f>SUMIF('Consolidado Pedidos'!B:J,'Notas Pedido'!B511,'Consolidado Pedidos'!J:J)</f>
        <v/>
      </c>
      <c r="G511">
        <f>IF(A511&lt;&gt;"",IF(AND(F511&gt;=(E511-Configuración!$B$2*E511), F511&lt;=(E511+Configuración!$B$2*E511)), "OK", "KO"),"")</f>
        <v/>
      </c>
      <c r="H511" s="11">
        <f>IF(A511&lt;&gt;"",F511-E511,"")</f>
        <v/>
      </c>
    </row>
    <row r="512">
      <c r="F512" s="11">
        <f>SUMIF('Consolidado Pedidos'!B:J,'Notas Pedido'!B512,'Consolidado Pedidos'!J:J)</f>
        <v/>
      </c>
      <c r="G512">
        <f>IF(A512&lt;&gt;"",IF(AND(F512&gt;=(E512-Configuración!$B$2*E512), F512&lt;=(E512+Configuración!$B$2*E512)), "OK", "KO"),"")</f>
        <v/>
      </c>
      <c r="H512" s="11">
        <f>IF(A512&lt;&gt;"",F512-E512,"")</f>
        <v/>
      </c>
    </row>
    <row r="513">
      <c r="F513" s="11">
        <f>SUMIF('Consolidado Pedidos'!B:J,'Notas Pedido'!B513,'Consolidado Pedidos'!J:J)</f>
        <v/>
      </c>
      <c r="G513">
        <f>IF(A513&lt;&gt;"",IF(AND(F513&gt;=(E513-Configuración!$B$2*E513), F513&lt;=(E513+Configuración!$B$2*E513)), "OK", "KO"),"")</f>
        <v/>
      </c>
      <c r="H513" s="11">
        <f>IF(A513&lt;&gt;"",F513-E513,"")</f>
        <v/>
      </c>
    </row>
    <row r="514">
      <c r="F514" s="11">
        <f>SUMIF('Consolidado Pedidos'!B:J,'Notas Pedido'!B514,'Consolidado Pedidos'!J:J)</f>
        <v/>
      </c>
      <c r="G514">
        <f>IF(A514&lt;&gt;"",IF(AND(F514&gt;=(E514-Configuración!$B$2*E514), F514&lt;=(E514+Configuración!$B$2*E514)), "OK", "KO"),"")</f>
        <v/>
      </c>
      <c r="H514" s="11">
        <f>IF(A514&lt;&gt;"",F514-E514,"")</f>
        <v/>
      </c>
    </row>
    <row r="515">
      <c r="F515" s="11">
        <f>SUMIF('Consolidado Pedidos'!B:J,'Notas Pedido'!B515,'Consolidado Pedidos'!J:J)</f>
        <v/>
      </c>
      <c r="G515">
        <f>IF(A515&lt;&gt;"",IF(AND(F515&gt;=(E515-Configuración!$B$2*E515), F515&lt;=(E515+Configuración!$B$2*E515)), "OK", "KO"),"")</f>
        <v/>
      </c>
      <c r="H515" s="11">
        <f>IF(A515&lt;&gt;"",F515-E515,"")</f>
        <v/>
      </c>
    </row>
    <row r="516">
      <c r="F516" s="11">
        <f>SUMIF('Consolidado Pedidos'!B:J,'Notas Pedido'!B516,'Consolidado Pedidos'!J:J)</f>
        <v/>
      </c>
      <c r="G516">
        <f>IF(A516&lt;&gt;"",IF(AND(F516&gt;=(E516-Configuración!$B$2*E516), F516&lt;=(E516+Configuración!$B$2*E516)), "OK", "KO"),"")</f>
        <v/>
      </c>
      <c r="H516" s="11">
        <f>IF(A516&lt;&gt;"",F516-E516,"")</f>
        <v/>
      </c>
    </row>
    <row r="517">
      <c r="F517" s="11">
        <f>SUMIF('Consolidado Pedidos'!B:J,'Notas Pedido'!B517,'Consolidado Pedidos'!J:J)</f>
        <v/>
      </c>
      <c r="G517">
        <f>IF(A517&lt;&gt;"",IF(AND(F517&gt;=(E517-Configuración!$B$2*E517), F517&lt;=(E517+Configuración!$B$2*E517)), "OK", "KO"),"")</f>
        <v/>
      </c>
      <c r="H517" s="11">
        <f>IF(A517&lt;&gt;"",F517-E517,"")</f>
        <v/>
      </c>
    </row>
    <row r="518">
      <c r="F518" s="11">
        <f>SUMIF('Consolidado Pedidos'!B:J,'Notas Pedido'!B518,'Consolidado Pedidos'!J:J)</f>
        <v/>
      </c>
      <c r="G518">
        <f>IF(A518&lt;&gt;"",IF(AND(F518&gt;=(E518-Configuración!$B$2*E518), F518&lt;=(E518+Configuración!$B$2*E518)), "OK", "KO"),"")</f>
        <v/>
      </c>
      <c r="H518" s="11">
        <f>IF(A518&lt;&gt;"",F518-E518,"")</f>
        <v/>
      </c>
    </row>
    <row r="519">
      <c r="F519" s="11">
        <f>SUMIF('Consolidado Pedidos'!B:J,'Notas Pedido'!B519,'Consolidado Pedidos'!J:J)</f>
        <v/>
      </c>
      <c r="G519">
        <f>IF(A519&lt;&gt;"",IF(AND(F519&gt;=(E519-Configuración!$B$2*E519), F519&lt;=(E519+Configuración!$B$2*E519)), "OK", "KO"),"")</f>
        <v/>
      </c>
      <c r="H519" s="11">
        <f>IF(A519&lt;&gt;"",F519-E519,"")</f>
        <v/>
      </c>
    </row>
    <row r="520">
      <c r="F520" s="11">
        <f>SUMIF('Consolidado Pedidos'!B:J,'Notas Pedido'!B520,'Consolidado Pedidos'!J:J)</f>
        <v/>
      </c>
      <c r="G520">
        <f>IF(A520&lt;&gt;"",IF(AND(F520&gt;=(E520-Configuración!$B$2*E520), F520&lt;=(E520+Configuración!$B$2*E520)), "OK", "KO"),"")</f>
        <v/>
      </c>
      <c r="H520" s="11">
        <f>IF(A520&lt;&gt;"",F520-E520,"")</f>
        <v/>
      </c>
    </row>
    <row r="521">
      <c r="F521" s="11">
        <f>SUMIF('Consolidado Pedidos'!B:J,'Notas Pedido'!B521,'Consolidado Pedidos'!J:J)</f>
        <v/>
      </c>
      <c r="G521">
        <f>IF(A521&lt;&gt;"",IF(AND(F521&gt;=(E521-Configuración!$B$2*E521), F521&lt;=(E521+Configuración!$B$2*E521)), "OK", "KO"),"")</f>
        <v/>
      </c>
      <c r="H521" s="11">
        <f>IF(A521&lt;&gt;"",F521-E521,"")</f>
        <v/>
      </c>
    </row>
    <row r="522">
      <c r="F522" s="11">
        <f>SUMIF('Consolidado Pedidos'!B:J,'Notas Pedido'!B522,'Consolidado Pedidos'!J:J)</f>
        <v/>
      </c>
      <c r="G522">
        <f>IF(A522&lt;&gt;"",IF(AND(F522&gt;=(E522-Configuración!$B$2*E522), F522&lt;=(E522+Configuración!$B$2*E522)), "OK", "KO"),"")</f>
        <v/>
      </c>
      <c r="H522" s="11">
        <f>IF(A522&lt;&gt;"",F522-E522,"")</f>
        <v/>
      </c>
    </row>
    <row r="523">
      <c r="F523" s="11">
        <f>SUMIF('Consolidado Pedidos'!B:J,'Notas Pedido'!B523,'Consolidado Pedidos'!J:J)</f>
        <v/>
      </c>
      <c r="G523">
        <f>IF(A523&lt;&gt;"",IF(AND(F523&gt;=(E523-Configuración!$B$2*E523), F523&lt;=(E523+Configuración!$B$2*E523)), "OK", "KO"),"")</f>
        <v/>
      </c>
      <c r="H523" s="11">
        <f>IF(A523&lt;&gt;"",F523-E523,"")</f>
        <v/>
      </c>
    </row>
    <row r="524">
      <c r="F524" s="11">
        <f>SUMIF('Consolidado Pedidos'!B:J,'Notas Pedido'!B524,'Consolidado Pedidos'!J:J)</f>
        <v/>
      </c>
      <c r="G524">
        <f>IF(A524&lt;&gt;"",IF(AND(F524&gt;=(E524-Configuración!$B$2*E524), F524&lt;=(E524+Configuración!$B$2*E524)), "OK", "KO"),"")</f>
        <v/>
      </c>
      <c r="H524" s="11">
        <f>IF(A524&lt;&gt;"",F524-E524,"")</f>
        <v/>
      </c>
    </row>
    <row r="525">
      <c r="F525" s="11">
        <f>SUMIF('Consolidado Pedidos'!B:J,'Notas Pedido'!B525,'Consolidado Pedidos'!J:J)</f>
        <v/>
      </c>
      <c r="G525">
        <f>IF(A525&lt;&gt;"",IF(AND(F525&gt;=(E525-Configuración!$B$2*E525), F525&lt;=(E525+Configuración!$B$2*E525)), "OK", "KO"),"")</f>
        <v/>
      </c>
      <c r="H525" s="11">
        <f>IF(A525&lt;&gt;"",F525-E525,"")</f>
        <v/>
      </c>
    </row>
    <row r="526">
      <c r="F526" s="11">
        <f>SUMIF('Consolidado Pedidos'!B:J,'Notas Pedido'!B526,'Consolidado Pedidos'!J:J)</f>
        <v/>
      </c>
      <c r="G526">
        <f>IF(A526&lt;&gt;"",IF(AND(F526&gt;=(E526-Configuración!$B$2*E526), F526&lt;=(E526+Configuración!$B$2*E526)), "OK", "KO"),"")</f>
        <v/>
      </c>
      <c r="H526" s="11">
        <f>IF(A526&lt;&gt;"",F526-E526,"")</f>
        <v/>
      </c>
    </row>
    <row r="527">
      <c r="F527" s="11">
        <f>SUMIF('Consolidado Pedidos'!B:J,'Notas Pedido'!B527,'Consolidado Pedidos'!J:J)</f>
        <v/>
      </c>
      <c r="G527">
        <f>IF(A527&lt;&gt;"",IF(AND(F527&gt;=(E527-Configuración!$B$2*E527), F527&lt;=(E527+Configuración!$B$2*E527)), "OK", "KO"),"")</f>
        <v/>
      </c>
      <c r="H527" s="11">
        <f>IF(A527&lt;&gt;"",F527-E527,"")</f>
        <v/>
      </c>
    </row>
    <row r="528">
      <c r="F528" s="11">
        <f>SUMIF('Consolidado Pedidos'!B:J,'Notas Pedido'!B528,'Consolidado Pedidos'!J:J)</f>
        <v/>
      </c>
      <c r="G528">
        <f>IF(A528&lt;&gt;"",IF(AND(F528&gt;=(E528-Configuración!$B$2*E528), F528&lt;=(E528+Configuración!$B$2*E528)), "OK", "KO"),"")</f>
        <v/>
      </c>
      <c r="H528" s="11">
        <f>IF(A528&lt;&gt;"",F528-E528,"")</f>
        <v/>
      </c>
    </row>
    <row r="529">
      <c r="F529" s="11">
        <f>SUMIF('Consolidado Pedidos'!B:J,'Notas Pedido'!B529,'Consolidado Pedidos'!J:J)</f>
        <v/>
      </c>
      <c r="G529">
        <f>IF(A529&lt;&gt;"",IF(AND(F529&gt;=(E529-Configuración!$B$2*E529), F529&lt;=(E529+Configuración!$B$2*E529)), "OK", "KO"),"")</f>
        <v/>
      </c>
      <c r="H529" s="11">
        <f>IF(A529&lt;&gt;"",F529-E529,"")</f>
        <v/>
      </c>
    </row>
    <row r="530">
      <c r="F530" s="11">
        <f>SUMIF('Consolidado Pedidos'!B:J,'Notas Pedido'!B530,'Consolidado Pedidos'!J:J)</f>
        <v/>
      </c>
      <c r="G530">
        <f>IF(A530&lt;&gt;"",IF(AND(F530&gt;=(E530-Configuración!$B$2*E530), F530&lt;=(E530+Configuración!$B$2*E530)), "OK", "KO"),"")</f>
        <v/>
      </c>
      <c r="H530" s="11">
        <f>IF(A530&lt;&gt;"",F530-E530,"")</f>
        <v/>
      </c>
    </row>
    <row r="531">
      <c r="F531" s="11">
        <f>SUMIF('Consolidado Pedidos'!B:J,'Notas Pedido'!B531,'Consolidado Pedidos'!J:J)</f>
        <v/>
      </c>
      <c r="G531">
        <f>IF(A531&lt;&gt;"",IF(AND(F531&gt;=(E531-Configuración!$B$2*E531), F531&lt;=(E531+Configuración!$B$2*E531)), "OK", "KO"),"")</f>
        <v/>
      </c>
      <c r="H531" s="11">
        <f>IF(A531&lt;&gt;"",F531-E531,"")</f>
        <v/>
      </c>
    </row>
    <row r="532">
      <c r="F532" s="11">
        <f>SUMIF('Consolidado Pedidos'!B:J,'Notas Pedido'!B532,'Consolidado Pedidos'!J:J)</f>
        <v/>
      </c>
      <c r="G532">
        <f>IF(A532&lt;&gt;"",IF(AND(F532&gt;=(E532-Configuración!$B$2*E532), F532&lt;=(E532+Configuración!$B$2*E532)), "OK", "KO"),"")</f>
        <v/>
      </c>
      <c r="H532" s="11">
        <f>IF(A532&lt;&gt;"",F532-E532,"")</f>
        <v/>
      </c>
    </row>
    <row r="533">
      <c r="F533" s="11">
        <f>SUMIF('Consolidado Pedidos'!B:J,'Notas Pedido'!B533,'Consolidado Pedidos'!J:J)</f>
        <v/>
      </c>
      <c r="G533">
        <f>IF(A533&lt;&gt;"",IF(AND(F533&gt;=(E533-Configuración!$B$2*E533), F533&lt;=(E533+Configuración!$B$2*E533)), "OK", "KO"),"")</f>
        <v/>
      </c>
      <c r="H533" s="11">
        <f>IF(A533&lt;&gt;"",F533-E533,"")</f>
        <v/>
      </c>
    </row>
    <row r="534">
      <c r="F534" s="11">
        <f>SUMIF('Consolidado Pedidos'!B:J,'Notas Pedido'!B534,'Consolidado Pedidos'!J:J)</f>
        <v/>
      </c>
      <c r="G534">
        <f>IF(A534&lt;&gt;"",IF(AND(F534&gt;=(E534-Configuración!$B$2*E534), F534&lt;=(E534+Configuración!$B$2*E534)), "OK", "KO"),"")</f>
        <v/>
      </c>
      <c r="H534" s="11">
        <f>IF(A534&lt;&gt;"",F534-E534,"")</f>
        <v/>
      </c>
    </row>
    <row r="535">
      <c r="F535" s="11">
        <f>SUMIF('Consolidado Pedidos'!B:J,'Notas Pedido'!B535,'Consolidado Pedidos'!J:J)</f>
        <v/>
      </c>
      <c r="G535">
        <f>IF(A535&lt;&gt;"",IF(AND(F535&gt;=(E535-Configuración!$B$2*E535), F535&lt;=(E535+Configuración!$B$2*E535)), "OK", "KO"),"")</f>
        <v/>
      </c>
      <c r="H535" s="11">
        <f>IF(A535&lt;&gt;"",F535-E535,"")</f>
        <v/>
      </c>
    </row>
    <row r="536">
      <c r="F536" s="11">
        <f>SUMIF('Consolidado Pedidos'!B:J,'Notas Pedido'!B536,'Consolidado Pedidos'!J:J)</f>
        <v/>
      </c>
      <c r="G536">
        <f>IF(A536&lt;&gt;"",IF(AND(F536&gt;=(E536-Configuración!$B$2*E536), F536&lt;=(E536+Configuración!$B$2*E536)), "OK", "KO"),"")</f>
        <v/>
      </c>
      <c r="H536" s="11">
        <f>IF(A536&lt;&gt;"",F536-E536,"")</f>
        <v/>
      </c>
    </row>
    <row r="537">
      <c r="F537" s="11">
        <f>SUMIF('Consolidado Pedidos'!B:J,'Notas Pedido'!B537,'Consolidado Pedidos'!J:J)</f>
        <v/>
      </c>
      <c r="G537">
        <f>IF(A537&lt;&gt;"",IF(AND(F537&gt;=(E537-Configuración!$B$2*E537), F537&lt;=(E537+Configuración!$B$2*E537)), "OK", "KO"),"")</f>
        <v/>
      </c>
      <c r="H537" s="11">
        <f>IF(A537&lt;&gt;"",F537-E537,"")</f>
        <v/>
      </c>
    </row>
    <row r="538">
      <c r="F538" s="11">
        <f>SUMIF('Consolidado Pedidos'!B:J,'Notas Pedido'!B538,'Consolidado Pedidos'!J:J)</f>
        <v/>
      </c>
      <c r="G538">
        <f>IF(A538&lt;&gt;"",IF(AND(F538&gt;=(E538-Configuración!$B$2*E538), F538&lt;=(E538+Configuración!$B$2*E538)), "OK", "KO"),"")</f>
        <v/>
      </c>
      <c r="H538" s="11">
        <f>IF(A538&lt;&gt;"",F538-E538,"")</f>
        <v/>
      </c>
    </row>
    <row r="539">
      <c r="F539" s="11">
        <f>SUMIF('Consolidado Pedidos'!B:J,'Notas Pedido'!B539,'Consolidado Pedidos'!J:J)</f>
        <v/>
      </c>
      <c r="G539">
        <f>IF(A539&lt;&gt;"",IF(AND(F539&gt;=(E539-Configuración!$B$2*E539), F539&lt;=(E539+Configuración!$B$2*E539)), "OK", "KO"),"")</f>
        <v/>
      </c>
      <c r="H539" s="11">
        <f>IF(A539&lt;&gt;"",F539-E539,"")</f>
        <v/>
      </c>
    </row>
    <row r="540">
      <c r="F540" s="11">
        <f>SUMIF('Consolidado Pedidos'!B:J,'Notas Pedido'!B540,'Consolidado Pedidos'!J:J)</f>
        <v/>
      </c>
      <c r="G540">
        <f>IF(A540&lt;&gt;"",IF(AND(F540&gt;=(E540-Configuración!$B$2*E540), F540&lt;=(E540+Configuración!$B$2*E540)), "OK", "KO"),"")</f>
        <v/>
      </c>
      <c r="H540" s="11">
        <f>IF(A540&lt;&gt;"",F540-E540,"")</f>
        <v/>
      </c>
    </row>
    <row r="541">
      <c r="F541" s="11">
        <f>SUMIF('Consolidado Pedidos'!B:J,'Notas Pedido'!B541,'Consolidado Pedidos'!J:J)</f>
        <v/>
      </c>
      <c r="G541">
        <f>IF(A541&lt;&gt;"",IF(AND(F541&gt;=(E541-Configuración!$B$2*E541), F541&lt;=(E541+Configuración!$B$2*E541)), "OK", "KO"),"")</f>
        <v/>
      </c>
      <c r="H541" s="11">
        <f>IF(A541&lt;&gt;"",F541-E541,"")</f>
        <v/>
      </c>
    </row>
    <row r="542">
      <c r="F542" s="11">
        <f>SUMIF('Consolidado Pedidos'!B:J,'Notas Pedido'!B542,'Consolidado Pedidos'!J:J)</f>
        <v/>
      </c>
      <c r="G542">
        <f>IF(A542&lt;&gt;"",IF(AND(F542&gt;=(E542-Configuración!$B$2*E542), F542&lt;=(E542+Configuración!$B$2*E542)), "OK", "KO"),"")</f>
        <v/>
      </c>
      <c r="H542" s="11">
        <f>IF(A542&lt;&gt;"",F542-E542,"")</f>
        <v/>
      </c>
    </row>
    <row r="543">
      <c r="F543" s="11">
        <f>SUMIF('Consolidado Pedidos'!B:J,'Notas Pedido'!B543,'Consolidado Pedidos'!J:J)</f>
        <v/>
      </c>
      <c r="G543">
        <f>IF(A543&lt;&gt;"",IF(AND(F543&gt;=(E543-Configuración!$B$2*E543), F543&lt;=(E543+Configuración!$B$2*E543)), "OK", "KO"),"")</f>
        <v/>
      </c>
      <c r="H543" s="11">
        <f>IF(A543&lt;&gt;"",F543-E543,"")</f>
        <v/>
      </c>
    </row>
    <row r="544">
      <c r="F544" s="11">
        <f>SUMIF('Consolidado Pedidos'!B:J,'Notas Pedido'!B544,'Consolidado Pedidos'!J:J)</f>
        <v/>
      </c>
      <c r="G544">
        <f>IF(A544&lt;&gt;"",IF(AND(F544&gt;=(E544-Configuración!$B$2*E544), F544&lt;=(E544+Configuración!$B$2*E544)), "OK", "KO"),"")</f>
        <v/>
      </c>
      <c r="H544" s="11">
        <f>IF(A544&lt;&gt;"",F544-E544,"")</f>
        <v/>
      </c>
    </row>
    <row r="545">
      <c r="F545" s="11">
        <f>SUMIF('Consolidado Pedidos'!B:J,'Notas Pedido'!B545,'Consolidado Pedidos'!J:J)</f>
        <v/>
      </c>
      <c r="G545">
        <f>IF(A545&lt;&gt;"",IF(AND(F545&gt;=(E545-Configuración!$B$2*E545), F545&lt;=(E545+Configuración!$B$2*E545)), "OK", "KO"),"")</f>
        <v/>
      </c>
      <c r="H545" s="11">
        <f>IF(A545&lt;&gt;"",F545-E545,"")</f>
        <v/>
      </c>
    </row>
    <row r="546">
      <c r="F546" s="11">
        <f>SUMIF('Consolidado Pedidos'!B:J,'Notas Pedido'!B546,'Consolidado Pedidos'!J:J)</f>
        <v/>
      </c>
      <c r="G546">
        <f>IF(A546&lt;&gt;"",IF(AND(F546&gt;=(E546-Configuración!$B$2*E546), F546&lt;=(E546+Configuración!$B$2*E546)), "OK", "KO"),"")</f>
        <v/>
      </c>
      <c r="H546" s="11">
        <f>IF(A546&lt;&gt;"",F546-E546,"")</f>
        <v/>
      </c>
    </row>
    <row r="547">
      <c r="F547" s="11">
        <f>SUMIF('Consolidado Pedidos'!B:J,'Notas Pedido'!B547,'Consolidado Pedidos'!J:J)</f>
        <v/>
      </c>
      <c r="G547">
        <f>IF(A547&lt;&gt;"",IF(AND(F547&gt;=(E547-Configuración!$B$2*E547), F547&lt;=(E547+Configuración!$B$2*E547)), "OK", "KO"),"")</f>
        <v/>
      </c>
      <c r="H547" s="11">
        <f>IF(A547&lt;&gt;"",F547-E547,"")</f>
        <v/>
      </c>
    </row>
    <row r="548">
      <c r="F548" s="11">
        <f>SUMIF('Consolidado Pedidos'!B:J,'Notas Pedido'!B548,'Consolidado Pedidos'!J:J)</f>
        <v/>
      </c>
      <c r="G548">
        <f>IF(A548&lt;&gt;"",IF(AND(F548&gt;=(E548-Configuración!$B$2*E548), F548&lt;=(E548+Configuración!$B$2*E548)), "OK", "KO"),"")</f>
        <v/>
      </c>
      <c r="H548" s="11">
        <f>IF(A548&lt;&gt;"",F548-E548,"")</f>
        <v/>
      </c>
    </row>
    <row r="549">
      <c r="F549" s="11">
        <f>SUMIF('Consolidado Pedidos'!B:J,'Notas Pedido'!B549,'Consolidado Pedidos'!J:J)</f>
        <v/>
      </c>
      <c r="G549">
        <f>IF(A549&lt;&gt;"",IF(AND(F549&gt;=(E549-Configuración!$B$2*E549), F549&lt;=(E549+Configuración!$B$2*E549)), "OK", "KO"),"")</f>
        <v/>
      </c>
      <c r="H549" s="11">
        <f>IF(A549&lt;&gt;"",F549-E549,"")</f>
        <v/>
      </c>
    </row>
    <row r="550">
      <c r="F550" s="11">
        <f>SUMIF('Consolidado Pedidos'!B:J,'Notas Pedido'!B550,'Consolidado Pedidos'!J:J)</f>
        <v/>
      </c>
      <c r="G550">
        <f>IF(A550&lt;&gt;"",IF(AND(F550&gt;=(E550-Configuración!$B$2*E550), F550&lt;=(E550+Configuración!$B$2*E550)), "OK", "KO"),"")</f>
        <v/>
      </c>
      <c r="H550" s="11">
        <f>IF(A550&lt;&gt;"",F550-E550,"")</f>
        <v/>
      </c>
    </row>
    <row r="551">
      <c r="F551" s="11">
        <f>SUMIF('Consolidado Pedidos'!B:J,'Notas Pedido'!B551,'Consolidado Pedidos'!J:J)</f>
        <v/>
      </c>
      <c r="G551">
        <f>IF(A551&lt;&gt;"",IF(AND(F551&gt;=(E551-Configuración!$B$2*E551), F551&lt;=(E551+Configuración!$B$2*E551)), "OK", "KO"),"")</f>
        <v/>
      </c>
      <c r="H551" s="11">
        <f>IF(A551&lt;&gt;"",F551-E551,"")</f>
        <v/>
      </c>
    </row>
    <row r="552">
      <c r="F552" s="11">
        <f>SUMIF('Consolidado Pedidos'!B:J,'Notas Pedido'!B552,'Consolidado Pedidos'!J:J)</f>
        <v/>
      </c>
      <c r="G552">
        <f>IF(A552&lt;&gt;"",IF(AND(F552&gt;=(E552-Configuración!$B$2*E552), F552&lt;=(E552+Configuración!$B$2*E552)), "OK", "KO"),"")</f>
        <v/>
      </c>
      <c r="H552" s="11">
        <f>IF(A552&lt;&gt;"",F552-E552,"")</f>
        <v/>
      </c>
    </row>
    <row r="553">
      <c r="F553" s="11">
        <f>SUMIF('Consolidado Pedidos'!B:J,'Notas Pedido'!B553,'Consolidado Pedidos'!J:J)</f>
        <v/>
      </c>
      <c r="G553">
        <f>IF(A553&lt;&gt;"",IF(AND(F553&gt;=(E553-Configuración!$B$2*E553), F553&lt;=(E553+Configuración!$B$2*E553)), "OK", "KO"),"")</f>
        <v/>
      </c>
      <c r="H553" s="11">
        <f>IF(A553&lt;&gt;"",F553-E553,"")</f>
        <v/>
      </c>
    </row>
    <row r="554">
      <c r="F554" s="11">
        <f>SUMIF('Consolidado Pedidos'!B:J,'Notas Pedido'!B554,'Consolidado Pedidos'!J:J)</f>
        <v/>
      </c>
      <c r="G554">
        <f>IF(A554&lt;&gt;"",IF(AND(F554&gt;=(E554-Configuración!$B$2*E554), F554&lt;=(E554+Configuración!$B$2*E554)), "OK", "KO"),"")</f>
        <v/>
      </c>
      <c r="H554" s="11">
        <f>IF(A554&lt;&gt;"",F554-E554,"")</f>
        <v/>
      </c>
    </row>
    <row r="555">
      <c r="F555" s="11">
        <f>SUMIF('Consolidado Pedidos'!B:J,'Notas Pedido'!B555,'Consolidado Pedidos'!J:J)</f>
        <v/>
      </c>
      <c r="G555">
        <f>IF(A555&lt;&gt;"",IF(AND(F555&gt;=(E555-Configuración!$B$2*E555), F555&lt;=(E555+Configuración!$B$2*E555)), "OK", "KO"),"")</f>
        <v/>
      </c>
      <c r="H555" s="11">
        <f>IF(A555&lt;&gt;"",F555-E555,"")</f>
        <v/>
      </c>
    </row>
    <row r="556">
      <c r="F556" s="11">
        <f>SUMIF('Consolidado Pedidos'!B:J,'Notas Pedido'!B556,'Consolidado Pedidos'!J:J)</f>
        <v/>
      </c>
      <c r="G556">
        <f>IF(A556&lt;&gt;"",IF(AND(F556&gt;=(E556-Configuración!$B$2*E556), F556&lt;=(E556+Configuración!$B$2*E556)), "OK", "KO"),"")</f>
        <v/>
      </c>
      <c r="H556" s="11">
        <f>IF(A556&lt;&gt;"",F556-E556,"")</f>
        <v/>
      </c>
    </row>
    <row r="557">
      <c r="F557" s="11">
        <f>SUMIF('Consolidado Pedidos'!B:J,'Notas Pedido'!B557,'Consolidado Pedidos'!J:J)</f>
        <v/>
      </c>
      <c r="G557">
        <f>IF(A557&lt;&gt;"",IF(AND(F557&gt;=(E557-Configuración!$B$2*E557), F557&lt;=(E557+Configuración!$B$2*E557)), "OK", "KO"),"")</f>
        <v/>
      </c>
      <c r="H557" s="11">
        <f>IF(A557&lt;&gt;"",F557-E557,"")</f>
        <v/>
      </c>
    </row>
    <row r="558">
      <c r="F558" s="11">
        <f>SUMIF('Consolidado Pedidos'!B:J,'Notas Pedido'!B558,'Consolidado Pedidos'!J:J)</f>
        <v/>
      </c>
      <c r="G558">
        <f>IF(A558&lt;&gt;"",IF(AND(F558&gt;=(E558-Configuración!$B$2*E558), F558&lt;=(E558+Configuración!$B$2*E558)), "OK", "KO"),"")</f>
        <v/>
      </c>
      <c r="H558" s="11">
        <f>IF(A558&lt;&gt;"",F558-E558,"")</f>
        <v/>
      </c>
    </row>
    <row r="559">
      <c r="F559" s="11">
        <f>SUMIF('Consolidado Pedidos'!B:J,'Notas Pedido'!B559,'Consolidado Pedidos'!J:J)</f>
        <v/>
      </c>
      <c r="G559">
        <f>IF(A559&lt;&gt;"",IF(AND(F559&gt;=(E559-Configuración!$B$2*E559), F559&lt;=(E559+Configuración!$B$2*E559)), "OK", "KO"),"")</f>
        <v/>
      </c>
      <c r="H559" s="11">
        <f>IF(A559&lt;&gt;"",F559-E559,"")</f>
        <v/>
      </c>
    </row>
    <row r="560">
      <c r="F560" s="11">
        <f>SUMIF('Consolidado Pedidos'!B:J,'Notas Pedido'!B560,'Consolidado Pedidos'!J:J)</f>
        <v/>
      </c>
      <c r="G560">
        <f>IF(A560&lt;&gt;"",IF(AND(F560&gt;=(E560-Configuración!$B$2*E560), F560&lt;=(E560+Configuración!$B$2*E560)), "OK", "KO"),"")</f>
        <v/>
      </c>
      <c r="H560" s="11">
        <f>IF(A560&lt;&gt;"",F560-E560,"")</f>
        <v/>
      </c>
    </row>
    <row r="561">
      <c r="F561" s="11">
        <f>SUMIF('Consolidado Pedidos'!B:J,'Notas Pedido'!B561,'Consolidado Pedidos'!J:J)</f>
        <v/>
      </c>
      <c r="G561">
        <f>IF(A561&lt;&gt;"",IF(AND(F561&gt;=(E561-Configuración!$B$2*E561), F561&lt;=(E561+Configuración!$B$2*E561)), "OK", "KO"),"")</f>
        <v/>
      </c>
      <c r="H561" s="11">
        <f>IF(A561&lt;&gt;"",F561-E561,"")</f>
        <v/>
      </c>
    </row>
    <row r="562">
      <c r="F562" s="11">
        <f>SUMIF('Consolidado Pedidos'!B:J,'Notas Pedido'!B562,'Consolidado Pedidos'!J:J)</f>
        <v/>
      </c>
      <c r="G562">
        <f>IF(A562&lt;&gt;"",IF(AND(F562&gt;=(E562-Configuración!$B$2*E562), F562&lt;=(E562+Configuración!$B$2*E562)), "OK", "KO"),"")</f>
        <v/>
      </c>
      <c r="H562" s="11">
        <f>IF(A562&lt;&gt;"",F562-E562,"")</f>
        <v/>
      </c>
    </row>
    <row r="563">
      <c r="F563" s="11">
        <f>SUMIF('Consolidado Pedidos'!B:J,'Notas Pedido'!B563,'Consolidado Pedidos'!J:J)</f>
        <v/>
      </c>
      <c r="G563">
        <f>IF(A563&lt;&gt;"",IF(AND(F563&gt;=(E563-Configuración!$B$2*E563), F563&lt;=(E563+Configuración!$B$2*E563)), "OK", "KO"),"")</f>
        <v/>
      </c>
      <c r="H563" s="11">
        <f>IF(A563&lt;&gt;"",F563-E563,"")</f>
        <v/>
      </c>
    </row>
    <row r="564">
      <c r="F564" s="11">
        <f>SUMIF('Consolidado Pedidos'!B:J,'Notas Pedido'!B564,'Consolidado Pedidos'!J:J)</f>
        <v/>
      </c>
      <c r="G564">
        <f>IF(A564&lt;&gt;"",IF(AND(F564&gt;=(E564-Configuración!$B$2*E564), F564&lt;=(E564+Configuración!$B$2*E564)), "OK", "KO"),"")</f>
        <v/>
      </c>
      <c r="H564" s="11">
        <f>IF(A564&lt;&gt;"",F564-E564,"")</f>
        <v/>
      </c>
    </row>
    <row r="565">
      <c r="F565" s="11">
        <f>SUMIF('Consolidado Pedidos'!B:J,'Notas Pedido'!B565,'Consolidado Pedidos'!J:J)</f>
        <v/>
      </c>
      <c r="G565">
        <f>IF(A565&lt;&gt;"",IF(AND(F565&gt;=(E565-Configuración!$B$2*E565), F565&lt;=(E565+Configuración!$B$2*E565)), "OK", "KO"),"")</f>
        <v/>
      </c>
      <c r="H565" s="11">
        <f>IF(A565&lt;&gt;"",F565-E565,"")</f>
        <v/>
      </c>
    </row>
    <row r="566">
      <c r="F566" s="11">
        <f>SUMIF('Consolidado Pedidos'!B:J,'Notas Pedido'!B566,'Consolidado Pedidos'!J:J)</f>
        <v/>
      </c>
      <c r="G566">
        <f>IF(A566&lt;&gt;"",IF(AND(F566&gt;=(E566-Configuración!$B$2*E566), F566&lt;=(E566+Configuración!$B$2*E566)), "OK", "KO"),"")</f>
        <v/>
      </c>
      <c r="H566" s="11">
        <f>IF(A566&lt;&gt;"",F566-E566,"")</f>
        <v/>
      </c>
    </row>
    <row r="567">
      <c r="F567" s="11">
        <f>SUMIF('Consolidado Pedidos'!B:J,'Notas Pedido'!B567,'Consolidado Pedidos'!J:J)</f>
        <v/>
      </c>
      <c r="G567">
        <f>IF(A567&lt;&gt;"",IF(AND(F567&gt;=(E567-Configuración!$B$2*E567), F567&lt;=(E567+Configuración!$B$2*E567)), "OK", "KO"),"")</f>
        <v/>
      </c>
      <c r="H567" s="11">
        <f>IF(A567&lt;&gt;"",F567-E567,"")</f>
        <v/>
      </c>
    </row>
    <row r="568">
      <c r="F568" s="11">
        <f>SUMIF('Consolidado Pedidos'!B:J,'Notas Pedido'!B568,'Consolidado Pedidos'!J:J)</f>
        <v/>
      </c>
      <c r="G568">
        <f>IF(A568&lt;&gt;"",IF(AND(F568&gt;=(E568-Configuración!$B$2*E568), F568&lt;=(E568+Configuración!$B$2*E568)), "OK", "KO"),"")</f>
        <v/>
      </c>
      <c r="H568" s="11">
        <f>IF(A568&lt;&gt;"",F568-E568,"")</f>
        <v/>
      </c>
    </row>
    <row r="569">
      <c r="F569" s="11">
        <f>SUMIF('Consolidado Pedidos'!B:J,'Notas Pedido'!B569,'Consolidado Pedidos'!J:J)</f>
        <v/>
      </c>
      <c r="G569">
        <f>IF(A569&lt;&gt;"",IF(AND(F569&gt;=(E569-Configuración!$B$2*E569), F569&lt;=(E569+Configuración!$B$2*E569)), "OK", "KO"),"")</f>
        <v/>
      </c>
      <c r="H569" s="11">
        <f>IF(A569&lt;&gt;"",F569-E569,"")</f>
        <v/>
      </c>
    </row>
    <row r="570">
      <c r="F570" s="11">
        <f>SUMIF('Consolidado Pedidos'!B:J,'Notas Pedido'!B570,'Consolidado Pedidos'!J:J)</f>
        <v/>
      </c>
      <c r="G570">
        <f>IF(A570&lt;&gt;"",IF(AND(F570&gt;=(E570-Configuración!$B$2*E570), F570&lt;=(E570+Configuración!$B$2*E570)), "OK", "KO"),"")</f>
        <v/>
      </c>
      <c r="H570" s="11">
        <f>IF(A570&lt;&gt;"",F570-E570,"")</f>
        <v/>
      </c>
    </row>
    <row r="571">
      <c r="F571" s="11">
        <f>SUMIF('Consolidado Pedidos'!B:J,'Notas Pedido'!B571,'Consolidado Pedidos'!J:J)</f>
        <v/>
      </c>
      <c r="G571">
        <f>IF(A571&lt;&gt;"",IF(AND(F571&gt;=(E571-Configuración!$B$2*E571), F571&lt;=(E571+Configuración!$B$2*E571)), "OK", "KO"),"")</f>
        <v/>
      </c>
      <c r="H571" s="11">
        <f>IF(A571&lt;&gt;"",F571-E571,"")</f>
        <v/>
      </c>
    </row>
    <row r="572">
      <c r="F572" s="11">
        <f>SUMIF('Consolidado Pedidos'!B:J,'Notas Pedido'!B572,'Consolidado Pedidos'!J:J)</f>
        <v/>
      </c>
      <c r="G572">
        <f>IF(A572&lt;&gt;"",IF(AND(F572&gt;=(E572-Configuración!$B$2*E572), F572&lt;=(E572+Configuración!$B$2*E572)), "OK", "KO"),"")</f>
        <v/>
      </c>
      <c r="H572" s="11">
        <f>IF(A572&lt;&gt;"",F572-E572,"")</f>
        <v/>
      </c>
    </row>
    <row r="573">
      <c r="F573" s="11">
        <f>SUMIF('Consolidado Pedidos'!B:J,'Notas Pedido'!B573,'Consolidado Pedidos'!J:J)</f>
        <v/>
      </c>
      <c r="G573">
        <f>IF(A573&lt;&gt;"",IF(AND(F573&gt;=(E573-Configuración!$B$2*E573), F573&lt;=(E573+Configuración!$B$2*E573)), "OK", "KO"),"")</f>
        <v/>
      </c>
      <c r="H573" s="11">
        <f>IF(A573&lt;&gt;"",F573-E573,"")</f>
        <v/>
      </c>
    </row>
    <row r="574">
      <c r="F574" s="11">
        <f>SUMIF('Consolidado Pedidos'!B:J,'Notas Pedido'!B574,'Consolidado Pedidos'!J:J)</f>
        <v/>
      </c>
      <c r="G574">
        <f>IF(A574&lt;&gt;"",IF(AND(F574&gt;=(E574-Configuración!$B$2*E574), F574&lt;=(E574+Configuración!$B$2*E574)), "OK", "KO"),"")</f>
        <v/>
      </c>
      <c r="H574" s="11">
        <f>IF(A574&lt;&gt;"",F574-E574,"")</f>
        <v/>
      </c>
    </row>
    <row r="575">
      <c r="F575" s="11">
        <f>SUMIF('Consolidado Pedidos'!B:J,'Notas Pedido'!B575,'Consolidado Pedidos'!J:J)</f>
        <v/>
      </c>
      <c r="G575">
        <f>IF(A575&lt;&gt;"",IF(AND(F575&gt;=(E575-Configuración!$B$2*E575), F575&lt;=(E575+Configuración!$B$2*E575)), "OK", "KO"),"")</f>
        <v/>
      </c>
      <c r="H575" s="11">
        <f>IF(A575&lt;&gt;"",F575-E575,"")</f>
        <v/>
      </c>
    </row>
    <row r="576">
      <c r="F576" s="11">
        <f>SUMIF('Consolidado Pedidos'!B:J,'Notas Pedido'!B576,'Consolidado Pedidos'!J:J)</f>
        <v/>
      </c>
      <c r="G576">
        <f>IF(A576&lt;&gt;"",IF(AND(F576&gt;=(E576-Configuración!$B$2*E576), F576&lt;=(E576+Configuración!$B$2*E576)), "OK", "KO"),"")</f>
        <v/>
      </c>
      <c r="H576" s="11">
        <f>IF(A576&lt;&gt;"",F576-E576,"")</f>
        <v/>
      </c>
    </row>
    <row r="577">
      <c r="F577" s="11">
        <f>SUMIF('Consolidado Pedidos'!B:J,'Notas Pedido'!B577,'Consolidado Pedidos'!J:J)</f>
        <v/>
      </c>
      <c r="G577">
        <f>IF(A577&lt;&gt;"",IF(AND(F577&gt;=(E577-Configuración!$B$2*E577), F577&lt;=(E577+Configuración!$B$2*E577)), "OK", "KO"),"")</f>
        <v/>
      </c>
      <c r="H577" s="11">
        <f>IF(A577&lt;&gt;"",F577-E577,"")</f>
        <v/>
      </c>
    </row>
    <row r="578">
      <c r="F578" s="11">
        <f>SUMIF('Consolidado Pedidos'!B:J,'Notas Pedido'!B578,'Consolidado Pedidos'!J:J)</f>
        <v/>
      </c>
      <c r="G578">
        <f>IF(A578&lt;&gt;"",IF(AND(F578&gt;=(E578-Configuración!$B$2*E578), F578&lt;=(E578+Configuración!$B$2*E578)), "OK", "KO"),"")</f>
        <v/>
      </c>
      <c r="H578" s="11">
        <f>IF(A578&lt;&gt;"",F578-E578,"")</f>
        <v/>
      </c>
    </row>
    <row r="579">
      <c r="F579" s="11">
        <f>SUMIF('Consolidado Pedidos'!B:J,'Notas Pedido'!B579,'Consolidado Pedidos'!J:J)</f>
        <v/>
      </c>
      <c r="G579">
        <f>IF(A579&lt;&gt;"",IF(AND(F579&gt;=(E579-Configuración!$B$2*E579), F579&lt;=(E579+Configuración!$B$2*E579)), "OK", "KO"),"")</f>
        <v/>
      </c>
      <c r="H579" s="11">
        <f>IF(A579&lt;&gt;"",F579-E579,"")</f>
        <v/>
      </c>
    </row>
    <row r="580">
      <c r="F580" s="11">
        <f>SUMIF('Consolidado Pedidos'!B:J,'Notas Pedido'!B580,'Consolidado Pedidos'!J:J)</f>
        <v/>
      </c>
      <c r="G580">
        <f>IF(A580&lt;&gt;"",IF(AND(F580&gt;=(E580-Configuración!$B$2*E580), F580&lt;=(E580+Configuración!$B$2*E580)), "OK", "KO"),"")</f>
        <v/>
      </c>
      <c r="H580" s="11">
        <f>IF(A580&lt;&gt;"",F580-E580,"")</f>
        <v/>
      </c>
    </row>
    <row r="581">
      <c r="F581" s="11">
        <f>SUMIF('Consolidado Pedidos'!B:J,'Notas Pedido'!B581,'Consolidado Pedidos'!J:J)</f>
        <v/>
      </c>
      <c r="G581">
        <f>IF(A581&lt;&gt;"",IF(AND(F581&gt;=(E581-Configuración!$B$2*E581), F581&lt;=(E581+Configuración!$B$2*E581)), "OK", "KO"),"")</f>
        <v/>
      </c>
      <c r="H581" s="11">
        <f>IF(A581&lt;&gt;"",F581-E581,"")</f>
        <v/>
      </c>
    </row>
    <row r="582">
      <c r="F582" s="11">
        <f>SUMIF('Consolidado Pedidos'!B:J,'Notas Pedido'!B582,'Consolidado Pedidos'!J:J)</f>
        <v/>
      </c>
      <c r="G582">
        <f>IF(A582&lt;&gt;"",IF(AND(F582&gt;=(E582-Configuración!$B$2*E582), F582&lt;=(E582+Configuración!$B$2*E582)), "OK", "KO"),"")</f>
        <v/>
      </c>
      <c r="H582" s="11">
        <f>IF(A582&lt;&gt;"",F582-E582,"")</f>
        <v/>
      </c>
    </row>
    <row r="583">
      <c r="F583" s="11">
        <f>SUMIF('Consolidado Pedidos'!B:J,'Notas Pedido'!B583,'Consolidado Pedidos'!J:J)</f>
        <v/>
      </c>
      <c r="G583">
        <f>IF(A583&lt;&gt;"",IF(AND(F583&gt;=(E583-Configuración!$B$2*E583), F583&lt;=(E583+Configuración!$B$2*E583)), "OK", "KO"),"")</f>
        <v/>
      </c>
      <c r="H583" s="11">
        <f>IF(A583&lt;&gt;"",F583-E583,"")</f>
        <v/>
      </c>
    </row>
    <row r="584">
      <c r="F584" s="11">
        <f>SUMIF('Consolidado Pedidos'!B:J,'Notas Pedido'!B584,'Consolidado Pedidos'!J:J)</f>
        <v/>
      </c>
      <c r="G584">
        <f>IF(A584&lt;&gt;"",IF(AND(F584&gt;=(E584-Configuración!$B$2*E584), F584&lt;=(E584+Configuración!$B$2*E584)), "OK", "KO"),"")</f>
        <v/>
      </c>
      <c r="H584" s="11">
        <f>IF(A584&lt;&gt;"",F584-E584,"")</f>
        <v/>
      </c>
    </row>
    <row r="585">
      <c r="F585" s="11">
        <f>SUMIF('Consolidado Pedidos'!B:J,'Notas Pedido'!B585,'Consolidado Pedidos'!J:J)</f>
        <v/>
      </c>
      <c r="G585">
        <f>IF(A585&lt;&gt;"",IF(AND(F585&gt;=(E585-Configuración!$B$2*E585), F585&lt;=(E585+Configuración!$B$2*E585)), "OK", "KO"),"")</f>
        <v/>
      </c>
      <c r="H585" s="11">
        <f>IF(A585&lt;&gt;"",F585-E585,"")</f>
        <v/>
      </c>
    </row>
    <row r="586">
      <c r="F586" s="11">
        <f>SUMIF('Consolidado Pedidos'!B:J,'Notas Pedido'!B586,'Consolidado Pedidos'!J:J)</f>
        <v/>
      </c>
      <c r="G586">
        <f>IF(A586&lt;&gt;"",IF(AND(F586&gt;=(E586-Configuración!$B$2*E586), F586&lt;=(E586+Configuración!$B$2*E586)), "OK", "KO"),"")</f>
        <v/>
      </c>
      <c r="H586" s="11">
        <f>IF(A586&lt;&gt;"",F586-E586,"")</f>
        <v/>
      </c>
    </row>
    <row r="587">
      <c r="F587" s="11">
        <f>SUMIF('Consolidado Pedidos'!B:J,'Notas Pedido'!B587,'Consolidado Pedidos'!J:J)</f>
        <v/>
      </c>
      <c r="G587">
        <f>IF(A587&lt;&gt;"",IF(AND(F587&gt;=(E587-Configuración!$B$2*E587), F587&lt;=(E587+Configuración!$B$2*E587)), "OK", "KO"),"")</f>
        <v/>
      </c>
      <c r="H587" s="11">
        <f>IF(A587&lt;&gt;"",F587-E587,"")</f>
        <v/>
      </c>
    </row>
    <row r="588">
      <c r="F588" s="11">
        <f>SUMIF('Consolidado Pedidos'!B:J,'Notas Pedido'!B588,'Consolidado Pedidos'!J:J)</f>
        <v/>
      </c>
      <c r="G588">
        <f>IF(A588&lt;&gt;"",IF(AND(F588&gt;=(E588-Configuración!$B$2*E588), F588&lt;=(E588+Configuración!$B$2*E588)), "OK", "KO"),"")</f>
        <v/>
      </c>
      <c r="H588" s="11">
        <f>IF(A588&lt;&gt;"",F588-E588,"")</f>
        <v/>
      </c>
    </row>
    <row r="589">
      <c r="F589" s="11">
        <f>SUMIF('Consolidado Pedidos'!B:J,'Notas Pedido'!B589,'Consolidado Pedidos'!J:J)</f>
        <v/>
      </c>
      <c r="G589">
        <f>IF(A589&lt;&gt;"",IF(AND(F589&gt;=(E589-Configuración!$B$2*E589), F589&lt;=(E589+Configuración!$B$2*E589)), "OK", "KO"),"")</f>
        <v/>
      </c>
      <c r="H589" s="11">
        <f>IF(A589&lt;&gt;"",F589-E589,"")</f>
        <v/>
      </c>
    </row>
    <row r="590">
      <c r="F590" s="11">
        <f>SUMIF('Consolidado Pedidos'!B:J,'Notas Pedido'!B590,'Consolidado Pedidos'!J:J)</f>
        <v/>
      </c>
      <c r="G590">
        <f>IF(A590&lt;&gt;"",IF(AND(F590&gt;=(E590-Configuración!$B$2*E590), F590&lt;=(E590+Configuración!$B$2*E590)), "OK", "KO"),"")</f>
        <v/>
      </c>
      <c r="H590" s="11">
        <f>IF(A590&lt;&gt;"",F590-E590,"")</f>
        <v/>
      </c>
    </row>
    <row r="591">
      <c r="F591" s="11">
        <f>SUMIF('Consolidado Pedidos'!B:J,'Notas Pedido'!B591,'Consolidado Pedidos'!J:J)</f>
        <v/>
      </c>
      <c r="G591">
        <f>IF(A591&lt;&gt;"",IF(AND(F591&gt;=(E591-Configuración!$B$2*E591), F591&lt;=(E591+Configuración!$B$2*E591)), "OK", "KO"),"")</f>
        <v/>
      </c>
      <c r="H591" s="11">
        <f>IF(A591&lt;&gt;"",F591-E591,"")</f>
        <v/>
      </c>
    </row>
    <row r="592">
      <c r="F592" s="11">
        <f>SUMIF('Consolidado Pedidos'!B:J,'Notas Pedido'!B592,'Consolidado Pedidos'!J:J)</f>
        <v/>
      </c>
      <c r="G592">
        <f>IF(A592&lt;&gt;"",IF(AND(F592&gt;=(E592-Configuración!$B$2*E592), F592&lt;=(E592+Configuración!$B$2*E592)), "OK", "KO"),"")</f>
        <v/>
      </c>
      <c r="H592" s="11">
        <f>IF(A592&lt;&gt;"",F592-E592,"")</f>
        <v/>
      </c>
    </row>
    <row r="593">
      <c r="F593" s="11">
        <f>SUMIF('Consolidado Pedidos'!B:J,'Notas Pedido'!B593,'Consolidado Pedidos'!J:J)</f>
        <v/>
      </c>
      <c r="G593">
        <f>IF(A593&lt;&gt;"",IF(AND(F593&gt;=(E593-Configuración!$B$2*E593), F593&lt;=(E593+Configuración!$B$2*E593)), "OK", "KO"),"")</f>
        <v/>
      </c>
      <c r="H593" s="11">
        <f>IF(A593&lt;&gt;"",F593-E593,"")</f>
        <v/>
      </c>
    </row>
    <row r="594">
      <c r="F594" s="11">
        <f>SUMIF('Consolidado Pedidos'!B:J,'Notas Pedido'!B594,'Consolidado Pedidos'!J:J)</f>
        <v/>
      </c>
      <c r="G594">
        <f>IF(A594&lt;&gt;"",IF(AND(F594&gt;=(E594-Configuración!$B$2*E594), F594&lt;=(E594+Configuración!$B$2*E594)), "OK", "KO"),"")</f>
        <v/>
      </c>
      <c r="H594" s="11">
        <f>IF(A594&lt;&gt;"",F594-E594,"")</f>
        <v/>
      </c>
    </row>
    <row r="595">
      <c r="F595" s="11">
        <f>SUMIF('Consolidado Pedidos'!B:J,'Notas Pedido'!B595,'Consolidado Pedidos'!J:J)</f>
        <v/>
      </c>
      <c r="G595">
        <f>IF(A595&lt;&gt;"",IF(AND(F595&gt;=(E595-Configuración!$B$2*E595), F595&lt;=(E595+Configuración!$B$2*E595)), "OK", "KO"),"")</f>
        <v/>
      </c>
      <c r="H595" s="11">
        <f>IF(A595&lt;&gt;"",F595-E595,"")</f>
        <v/>
      </c>
    </row>
    <row r="596">
      <c r="F596" s="11">
        <f>SUMIF('Consolidado Pedidos'!B:J,'Notas Pedido'!B596,'Consolidado Pedidos'!J:J)</f>
        <v/>
      </c>
      <c r="G596">
        <f>IF(A596&lt;&gt;"",IF(AND(F596&gt;=(E596-Configuración!$B$2*E596), F596&lt;=(E596+Configuración!$B$2*E596)), "OK", "KO"),"")</f>
        <v/>
      </c>
      <c r="H596" s="11">
        <f>IF(A596&lt;&gt;"",F596-E596,"")</f>
        <v/>
      </c>
    </row>
    <row r="597">
      <c r="F597" s="11">
        <f>SUMIF('Consolidado Pedidos'!B:J,'Notas Pedido'!B597,'Consolidado Pedidos'!J:J)</f>
        <v/>
      </c>
      <c r="G597">
        <f>IF(A597&lt;&gt;"",IF(AND(F597&gt;=(E597-Configuración!$B$2*E597), F597&lt;=(E597+Configuración!$B$2*E597)), "OK", "KO"),"")</f>
        <v/>
      </c>
      <c r="H597" s="11">
        <f>IF(A597&lt;&gt;"",F597-E597,"")</f>
        <v/>
      </c>
    </row>
    <row r="598">
      <c r="F598" s="11">
        <f>SUMIF('Consolidado Pedidos'!B:J,'Notas Pedido'!B598,'Consolidado Pedidos'!J:J)</f>
        <v/>
      </c>
      <c r="G598">
        <f>IF(A598&lt;&gt;"",IF(AND(F598&gt;=(E598-Configuración!$B$2*E598), F598&lt;=(E598+Configuración!$B$2*E598)), "OK", "KO"),"")</f>
        <v/>
      </c>
      <c r="H598" s="11">
        <f>IF(A598&lt;&gt;"",F598-E598,"")</f>
        <v/>
      </c>
    </row>
    <row r="599">
      <c r="F599" s="11">
        <f>SUMIF('Consolidado Pedidos'!B:J,'Notas Pedido'!B599,'Consolidado Pedidos'!J:J)</f>
        <v/>
      </c>
      <c r="G599">
        <f>IF(A599&lt;&gt;"",IF(AND(F599&gt;=(E599-Configuración!$B$2*E599), F599&lt;=(E599+Configuración!$B$2*E599)), "OK", "KO"),"")</f>
        <v/>
      </c>
      <c r="H599" s="11">
        <f>IF(A599&lt;&gt;"",F599-E599,"")</f>
        <v/>
      </c>
    </row>
    <row r="600">
      <c r="F600" s="11">
        <f>SUMIF('Consolidado Pedidos'!B:J,'Notas Pedido'!B600,'Consolidado Pedidos'!J:J)</f>
        <v/>
      </c>
      <c r="G600">
        <f>IF(A600&lt;&gt;"",IF(AND(F600&gt;=(E600-Configuración!$B$2*E600), F600&lt;=(E600+Configuración!$B$2*E600)), "OK", "KO"),"")</f>
        <v/>
      </c>
      <c r="H600" s="11">
        <f>IF(A600&lt;&gt;"",F600-E600,"")</f>
        <v/>
      </c>
    </row>
    <row r="601">
      <c r="F601" s="11">
        <f>SUMIF('Consolidado Pedidos'!B:J,'Notas Pedido'!B601,'Consolidado Pedidos'!J:J)</f>
        <v/>
      </c>
      <c r="G601">
        <f>IF(A601&lt;&gt;"",IF(AND(F601&gt;=(E601-Configuración!$B$2*E601), F601&lt;=(E601+Configuración!$B$2*E601)), "OK", "KO"),"")</f>
        <v/>
      </c>
      <c r="H601" s="11">
        <f>IF(A601&lt;&gt;"",F601-E601,"")</f>
        <v/>
      </c>
    </row>
    <row r="602">
      <c r="F602" s="11">
        <f>SUMIF('Consolidado Pedidos'!B:J,'Notas Pedido'!B602,'Consolidado Pedidos'!J:J)</f>
        <v/>
      </c>
      <c r="G602">
        <f>IF(A602&lt;&gt;"",IF(AND(F602&gt;=(E602-Configuración!$B$2*E602), F602&lt;=(E602+Configuración!$B$2*E602)), "OK", "KO"),"")</f>
        <v/>
      </c>
      <c r="H602" s="11">
        <f>IF(A602&lt;&gt;"",F602-E602,"")</f>
        <v/>
      </c>
    </row>
    <row r="603">
      <c r="F603" s="11">
        <f>SUMIF('Consolidado Pedidos'!B:J,'Notas Pedido'!B603,'Consolidado Pedidos'!J:J)</f>
        <v/>
      </c>
      <c r="G603">
        <f>IF(A603&lt;&gt;"",IF(AND(F603&gt;=(E603-Configuración!$B$2*E603), F603&lt;=(E603+Configuración!$B$2*E603)), "OK", "KO"),"")</f>
        <v/>
      </c>
      <c r="H603" s="11">
        <f>IF(A603&lt;&gt;"",F603-E603,"")</f>
        <v/>
      </c>
    </row>
    <row r="604">
      <c r="F604" s="11">
        <f>SUMIF('Consolidado Pedidos'!B:J,'Notas Pedido'!B604,'Consolidado Pedidos'!J:J)</f>
        <v/>
      </c>
      <c r="G604">
        <f>IF(A604&lt;&gt;"",IF(AND(F604&gt;=(E604-Configuración!$B$2*E604), F604&lt;=(E604+Configuración!$B$2*E604)), "OK", "KO"),"")</f>
        <v/>
      </c>
      <c r="H604" s="11">
        <f>IF(A604&lt;&gt;"",F604-E604,"")</f>
        <v/>
      </c>
    </row>
    <row r="605">
      <c r="F605" s="11">
        <f>SUMIF('Consolidado Pedidos'!B:J,'Notas Pedido'!B605,'Consolidado Pedidos'!J:J)</f>
        <v/>
      </c>
      <c r="G605">
        <f>IF(A605&lt;&gt;"",IF(AND(F605&gt;=(E605-Configuración!$B$2*E605), F605&lt;=(E605+Configuración!$B$2*E605)), "OK", "KO"),"")</f>
        <v/>
      </c>
      <c r="H605" s="11">
        <f>IF(A605&lt;&gt;"",F605-E605,"")</f>
        <v/>
      </c>
    </row>
    <row r="606">
      <c r="F606" s="11">
        <f>SUMIF('Consolidado Pedidos'!B:J,'Notas Pedido'!B606,'Consolidado Pedidos'!J:J)</f>
        <v/>
      </c>
      <c r="G606">
        <f>IF(A606&lt;&gt;"",IF(AND(F606&gt;=(E606-Configuración!$B$2*E606), F606&lt;=(E606+Configuración!$B$2*E606)), "OK", "KO"),"")</f>
        <v/>
      </c>
      <c r="H606" s="11">
        <f>IF(A606&lt;&gt;"",F606-E606,"")</f>
        <v/>
      </c>
    </row>
    <row r="607">
      <c r="F607" s="11">
        <f>SUMIF('Consolidado Pedidos'!B:J,'Notas Pedido'!B607,'Consolidado Pedidos'!J:J)</f>
        <v/>
      </c>
      <c r="G607">
        <f>IF(A607&lt;&gt;"",IF(AND(F607&gt;=(E607-Configuración!$B$2*E607), F607&lt;=(E607+Configuración!$B$2*E607)), "OK", "KO"),"")</f>
        <v/>
      </c>
      <c r="H607" s="11">
        <f>IF(A607&lt;&gt;"",F607-E607,"")</f>
        <v/>
      </c>
    </row>
    <row r="608">
      <c r="F608" s="11">
        <f>SUMIF('Consolidado Pedidos'!B:J,'Notas Pedido'!B608,'Consolidado Pedidos'!J:J)</f>
        <v/>
      </c>
      <c r="G608">
        <f>IF(A608&lt;&gt;"",IF(AND(F608&gt;=(E608-Configuración!$B$2*E608), F608&lt;=(E608+Configuración!$B$2*E608)), "OK", "KO"),"")</f>
        <v/>
      </c>
      <c r="H608" s="11">
        <f>IF(A608&lt;&gt;"",F608-E608,"")</f>
        <v/>
      </c>
    </row>
    <row r="609">
      <c r="F609" s="11">
        <f>SUMIF('Consolidado Pedidos'!B:J,'Notas Pedido'!B609,'Consolidado Pedidos'!J:J)</f>
        <v/>
      </c>
      <c r="G609">
        <f>IF(A609&lt;&gt;"",IF(AND(F609&gt;=(E609-Configuración!$B$2*E609), F609&lt;=(E609+Configuración!$B$2*E609)), "OK", "KO"),"")</f>
        <v/>
      </c>
      <c r="H609" s="11">
        <f>IF(A609&lt;&gt;"",F609-E609,"")</f>
        <v/>
      </c>
    </row>
    <row r="610">
      <c r="F610" s="11">
        <f>SUMIF('Consolidado Pedidos'!B:J,'Notas Pedido'!B610,'Consolidado Pedidos'!J:J)</f>
        <v/>
      </c>
      <c r="G610">
        <f>IF(A610&lt;&gt;"",IF(AND(F610&gt;=(E610-Configuración!$B$2*E610), F610&lt;=(E610+Configuración!$B$2*E610)), "OK", "KO"),"")</f>
        <v/>
      </c>
      <c r="H610" s="11">
        <f>IF(A610&lt;&gt;"",F610-E610,"")</f>
        <v/>
      </c>
    </row>
    <row r="611">
      <c r="F611" s="11">
        <f>SUMIF('Consolidado Pedidos'!B:J,'Notas Pedido'!B611,'Consolidado Pedidos'!J:J)</f>
        <v/>
      </c>
      <c r="G611">
        <f>IF(A611&lt;&gt;"",IF(AND(F611&gt;=(E611-Configuración!$B$2*E611), F611&lt;=(E611+Configuración!$B$2*E611)), "OK", "KO"),"")</f>
        <v/>
      </c>
      <c r="H611" s="11">
        <f>IF(A611&lt;&gt;"",F611-E611,"")</f>
        <v/>
      </c>
    </row>
    <row r="612">
      <c r="F612" s="11">
        <f>SUMIF('Consolidado Pedidos'!B:J,'Notas Pedido'!B612,'Consolidado Pedidos'!J:J)</f>
        <v/>
      </c>
      <c r="G612">
        <f>IF(A612&lt;&gt;"",IF(AND(F612&gt;=(E612-Configuración!$B$2*E612), F612&lt;=(E612+Configuración!$B$2*E612)), "OK", "KO"),"")</f>
        <v/>
      </c>
      <c r="H612" s="11">
        <f>IF(A612&lt;&gt;"",F612-E612,"")</f>
        <v/>
      </c>
    </row>
    <row r="613">
      <c r="F613" s="11">
        <f>SUMIF('Consolidado Pedidos'!B:J,'Notas Pedido'!B613,'Consolidado Pedidos'!J:J)</f>
        <v/>
      </c>
      <c r="G613">
        <f>IF(A613&lt;&gt;"",IF(AND(F613&gt;=(E613-Configuración!$B$2*E613), F613&lt;=(E613+Configuración!$B$2*E613)), "OK", "KO"),"")</f>
        <v/>
      </c>
      <c r="H613" s="11">
        <f>IF(A613&lt;&gt;"",F613-E613,"")</f>
        <v/>
      </c>
    </row>
    <row r="614">
      <c r="F614" s="11">
        <f>SUMIF('Consolidado Pedidos'!B:J,'Notas Pedido'!B614,'Consolidado Pedidos'!J:J)</f>
        <v/>
      </c>
      <c r="G614">
        <f>IF(A614&lt;&gt;"",IF(AND(F614&gt;=(E614-Configuración!$B$2*E614), F614&lt;=(E614+Configuración!$B$2*E614)), "OK", "KO"),"")</f>
        <v/>
      </c>
      <c r="H614" s="11">
        <f>IF(A614&lt;&gt;"",F614-E614,"")</f>
        <v/>
      </c>
    </row>
    <row r="615">
      <c r="F615" s="11">
        <f>SUMIF('Consolidado Pedidos'!B:J,'Notas Pedido'!B615,'Consolidado Pedidos'!J:J)</f>
        <v/>
      </c>
      <c r="G615">
        <f>IF(A615&lt;&gt;"",IF(AND(F615&gt;=(E615-Configuración!$B$2*E615), F615&lt;=(E615+Configuración!$B$2*E615)), "OK", "KO"),"")</f>
        <v/>
      </c>
      <c r="H615" s="11">
        <f>IF(A615&lt;&gt;"",F615-E615,"")</f>
        <v/>
      </c>
    </row>
    <row r="616">
      <c r="F616" s="11">
        <f>SUMIF('Consolidado Pedidos'!B:J,'Notas Pedido'!B616,'Consolidado Pedidos'!J:J)</f>
        <v/>
      </c>
      <c r="G616">
        <f>IF(A616&lt;&gt;"",IF(AND(F616&gt;=(E616-Configuración!$B$2*E616), F616&lt;=(E616+Configuración!$B$2*E616)), "OK", "KO"),"")</f>
        <v/>
      </c>
      <c r="H616" s="11">
        <f>IF(A616&lt;&gt;"",F616-E616,"")</f>
        <v/>
      </c>
    </row>
    <row r="617">
      <c r="F617" s="11">
        <f>SUMIF('Consolidado Pedidos'!B:J,'Notas Pedido'!B617,'Consolidado Pedidos'!J:J)</f>
        <v/>
      </c>
      <c r="G617">
        <f>IF(A617&lt;&gt;"",IF(AND(F617&gt;=(E617-Configuración!$B$2*E617), F617&lt;=(E617+Configuración!$B$2*E617)), "OK", "KO"),"")</f>
        <v/>
      </c>
      <c r="H617" s="11">
        <f>IF(A617&lt;&gt;"",F617-E617,"")</f>
        <v/>
      </c>
    </row>
    <row r="618">
      <c r="F618" s="11">
        <f>SUMIF('Consolidado Pedidos'!B:J,'Notas Pedido'!B618,'Consolidado Pedidos'!J:J)</f>
        <v/>
      </c>
      <c r="G618">
        <f>IF(A618&lt;&gt;"",IF(AND(F618&gt;=(E618-Configuración!$B$2*E618), F618&lt;=(E618+Configuración!$B$2*E618)), "OK", "KO"),"")</f>
        <v/>
      </c>
      <c r="H618" s="11">
        <f>IF(A618&lt;&gt;"",F618-E618,"")</f>
        <v/>
      </c>
    </row>
    <row r="619">
      <c r="F619" s="11">
        <f>SUMIF('Consolidado Pedidos'!B:J,'Notas Pedido'!B619,'Consolidado Pedidos'!J:J)</f>
        <v/>
      </c>
      <c r="G619">
        <f>IF(A619&lt;&gt;"",IF(AND(F619&gt;=(E619-Configuración!$B$2*E619), F619&lt;=(E619+Configuración!$B$2*E619)), "OK", "KO"),"")</f>
        <v/>
      </c>
      <c r="H619" s="11">
        <f>IF(A619&lt;&gt;"",F619-E619,"")</f>
        <v/>
      </c>
    </row>
    <row r="620">
      <c r="F620" s="11">
        <f>SUMIF('Consolidado Pedidos'!B:J,'Notas Pedido'!B620,'Consolidado Pedidos'!J:J)</f>
        <v/>
      </c>
      <c r="G620">
        <f>IF(A620&lt;&gt;"",IF(AND(F620&gt;=(E620-Configuración!$B$2*E620), F620&lt;=(E620+Configuración!$B$2*E620)), "OK", "KO"),"")</f>
        <v/>
      </c>
      <c r="H620" s="11">
        <f>IF(A620&lt;&gt;"",F620-E620,"")</f>
        <v/>
      </c>
    </row>
    <row r="621">
      <c r="F621" s="11">
        <f>SUMIF('Consolidado Pedidos'!B:J,'Notas Pedido'!B621,'Consolidado Pedidos'!J:J)</f>
        <v/>
      </c>
      <c r="G621">
        <f>IF(A621&lt;&gt;"",IF(AND(F621&gt;=(E621-Configuración!$B$2*E621), F621&lt;=(E621+Configuración!$B$2*E621)), "OK", "KO"),"")</f>
        <v/>
      </c>
      <c r="H621" s="11">
        <f>IF(A621&lt;&gt;"",F621-E621,"")</f>
        <v/>
      </c>
    </row>
    <row r="622">
      <c r="F622" s="11">
        <f>SUMIF('Consolidado Pedidos'!B:J,'Notas Pedido'!B622,'Consolidado Pedidos'!J:J)</f>
        <v/>
      </c>
      <c r="G622">
        <f>IF(A622&lt;&gt;"",IF(AND(F622&gt;=(E622-Configuración!$B$2*E622), F622&lt;=(E622+Configuración!$B$2*E622)), "OK", "KO"),"")</f>
        <v/>
      </c>
      <c r="H622" s="11">
        <f>IF(A622&lt;&gt;"",F622-E622,"")</f>
        <v/>
      </c>
    </row>
    <row r="623">
      <c r="F623" s="11">
        <f>SUMIF('Consolidado Pedidos'!B:J,'Notas Pedido'!B623,'Consolidado Pedidos'!J:J)</f>
        <v/>
      </c>
      <c r="G623">
        <f>IF(A623&lt;&gt;"",IF(AND(F623&gt;=(E623-Configuración!$B$2*E623), F623&lt;=(E623+Configuración!$B$2*E623)), "OK", "KO"),"")</f>
        <v/>
      </c>
      <c r="H623" s="11">
        <f>IF(A623&lt;&gt;"",F623-E623,"")</f>
        <v/>
      </c>
    </row>
    <row r="624">
      <c r="F624" s="11">
        <f>SUMIF('Consolidado Pedidos'!B:J,'Notas Pedido'!B624,'Consolidado Pedidos'!J:J)</f>
        <v/>
      </c>
      <c r="G624">
        <f>IF(A624&lt;&gt;"",IF(AND(F624&gt;=(E624-Configuración!$B$2*E624), F624&lt;=(E624+Configuración!$B$2*E624)), "OK", "KO"),"")</f>
        <v/>
      </c>
      <c r="H624" s="11">
        <f>IF(A624&lt;&gt;"",F624-E624,"")</f>
        <v/>
      </c>
    </row>
    <row r="625">
      <c r="F625" s="11">
        <f>SUMIF('Consolidado Pedidos'!B:J,'Notas Pedido'!B625,'Consolidado Pedidos'!J:J)</f>
        <v/>
      </c>
      <c r="G625">
        <f>IF(A625&lt;&gt;"",IF(AND(F625&gt;=(E625-Configuración!$B$2*E625), F625&lt;=(E625+Configuración!$B$2*E625)), "OK", "KO"),"")</f>
        <v/>
      </c>
      <c r="H625" s="11">
        <f>IF(A625&lt;&gt;"",F625-E625,"")</f>
        <v/>
      </c>
    </row>
    <row r="626">
      <c r="F626" s="11">
        <f>SUMIF('Consolidado Pedidos'!B:J,'Notas Pedido'!B626,'Consolidado Pedidos'!J:J)</f>
        <v/>
      </c>
      <c r="G626">
        <f>IF(A626&lt;&gt;"",IF(AND(F626&gt;=(E626-Configuración!$B$2*E626), F626&lt;=(E626+Configuración!$B$2*E626)), "OK", "KO"),"")</f>
        <v/>
      </c>
      <c r="H626" s="11">
        <f>IF(A626&lt;&gt;"",F626-E626,"")</f>
        <v/>
      </c>
    </row>
    <row r="627">
      <c r="F627" s="11">
        <f>SUMIF('Consolidado Pedidos'!B:J,'Notas Pedido'!B627,'Consolidado Pedidos'!J:J)</f>
        <v/>
      </c>
      <c r="G627">
        <f>IF(A627&lt;&gt;"",IF(AND(F627&gt;=(E627-Configuración!$B$2*E627), F627&lt;=(E627+Configuración!$B$2*E627)), "OK", "KO"),"")</f>
        <v/>
      </c>
      <c r="H627" s="11">
        <f>IF(A627&lt;&gt;"",F627-E627,"")</f>
        <v/>
      </c>
    </row>
    <row r="628">
      <c r="F628" s="11">
        <f>SUMIF('Consolidado Pedidos'!B:J,'Notas Pedido'!B628,'Consolidado Pedidos'!J:J)</f>
        <v/>
      </c>
      <c r="G628">
        <f>IF(A628&lt;&gt;"",IF(AND(F628&gt;=(E628-Configuración!$B$2*E628), F628&lt;=(E628+Configuración!$B$2*E628)), "OK", "KO"),"")</f>
        <v/>
      </c>
      <c r="H628" s="11">
        <f>IF(A628&lt;&gt;"",F628-E628,"")</f>
        <v/>
      </c>
    </row>
    <row r="629">
      <c r="F629" s="11">
        <f>SUMIF('Consolidado Pedidos'!B:J,'Notas Pedido'!B629,'Consolidado Pedidos'!J:J)</f>
        <v/>
      </c>
      <c r="G629">
        <f>IF(A629&lt;&gt;"",IF(AND(F629&gt;=(E629-Configuración!$B$2*E629), F629&lt;=(E629+Configuración!$B$2*E629)), "OK", "KO"),"")</f>
        <v/>
      </c>
      <c r="H629" s="11">
        <f>IF(A629&lt;&gt;"",F629-E629,"")</f>
        <v/>
      </c>
    </row>
    <row r="630">
      <c r="F630" s="11">
        <f>SUMIF('Consolidado Pedidos'!B:J,'Notas Pedido'!B630,'Consolidado Pedidos'!J:J)</f>
        <v/>
      </c>
      <c r="G630">
        <f>IF(A630&lt;&gt;"",IF(AND(F630&gt;=(E630-Configuración!$B$2*E630), F630&lt;=(E630+Configuración!$B$2*E630)), "OK", "KO"),"")</f>
        <v/>
      </c>
      <c r="H630" s="11">
        <f>IF(A630&lt;&gt;"",F630-E630,"")</f>
        <v/>
      </c>
    </row>
    <row r="631">
      <c r="F631" s="11">
        <f>SUMIF('Consolidado Pedidos'!B:J,'Notas Pedido'!B631,'Consolidado Pedidos'!J:J)</f>
        <v/>
      </c>
      <c r="G631">
        <f>IF(A631&lt;&gt;"",IF(AND(F631&gt;=(E631-Configuración!$B$2*E631), F631&lt;=(E631+Configuración!$B$2*E631)), "OK", "KO"),"")</f>
        <v/>
      </c>
      <c r="H631" s="11">
        <f>IF(A631&lt;&gt;"",F631-E631,"")</f>
        <v/>
      </c>
    </row>
    <row r="632">
      <c r="F632" s="11">
        <f>SUMIF('Consolidado Pedidos'!B:J,'Notas Pedido'!B632,'Consolidado Pedidos'!J:J)</f>
        <v/>
      </c>
      <c r="G632">
        <f>IF(A632&lt;&gt;"",IF(AND(F632&gt;=(E632-Configuración!$B$2*E632), F632&lt;=(E632+Configuración!$B$2*E632)), "OK", "KO"),"")</f>
        <v/>
      </c>
      <c r="H632" s="11">
        <f>IF(A632&lt;&gt;"",F632-E632,"")</f>
        <v/>
      </c>
    </row>
    <row r="633">
      <c r="F633" s="11">
        <f>SUMIF('Consolidado Pedidos'!B:J,'Notas Pedido'!B633,'Consolidado Pedidos'!J:J)</f>
        <v/>
      </c>
      <c r="G633">
        <f>IF(A633&lt;&gt;"",IF(AND(F633&gt;=(E633-Configuración!$B$2*E633), F633&lt;=(E633+Configuración!$B$2*E633)), "OK", "KO"),"")</f>
        <v/>
      </c>
      <c r="H633" s="11">
        <f>IF(A633&lt;&gt;"",F633-E633,"")</f>
        <v/>
      </c>
    </row>
    <row r="634">
      <c r="F634" s="11">
        <f>SUMIF('Consolidado Pedidos'!B:J,'Notas Pedido'!B634,'Consolidado Pedidos'!J:J)</f>
        <v/>
      </c>
      <c r="G634">
        <f>IF(A634&lt;&gt;"",IF(AND(F634&gt;=(E634-Configuración!$B$2*E634), F634&lt;=(E634+Configuración!$B$2*E634)), "OK", "KO"),"")</f>
        <v/>
      </c>
      <c r="H634" s="11">
        <f>IF(A634&lt;&gt;"",F634-E634,"")</f>
        <v/>
      </c>
    </row>
    <row r="635">
      <c r="F635" s="11">
        <f>SUMIF('Consolidado Pedidos'!B:J,'Notas Pedido'!B635,'Consolidado Pedidos'!J:J)</f>
        <v/>
      </c>
      <c r="G635">
        <f>IF(A635&lt;&gt;"",IF(AND(F635&gt;=(E635-Configuración!$B$2*E635), F635&lt;=(E635+Configuración!$B$2*E635)), "OK", "KO"),"")</f>
        <v/>
      </c>
      <c r="H635" s="11">
        <f>IF(A635&lt;&gt;"",F635-E635,"")</f>
        <v/>
      </c>
    </row>
    <row r="636">
      <c r="F636" s="11">
        <f>SUMIF('Consolidado Pedidos'!B:J,'Notas Pedido'!B636,'Consolidado Pedidos'!J:J)</f>
        <v/>
      </c>
      <c r="G636">
        <f>IF(A636&lt;&gt;"",IF(AND(F636&gt;=(E636-Configuración!$B$2*E636), F636&lt;=(E636+Configuración!$B$2*E636)), "OK", "KO"),"")</f>
        <v/>
      </c>
      <c r="H636" s="11">
        <f>IF(A636&lt;&gt;"",F636-E636,"")</f>
        <v/>
      </c>
    </row>
    <row r="637">
      <c r="F637" s="11">
        <f>SUMIF('Consolidado Pedidos'!B:J,'Notas Pedido'!B637,'Consolidado Pedidos'!J:J)</f>
        <v/>
      </c>
      <c r="G637">
        <f>IF(A637&lt;&gt;"",IF(AND(F637&gt;=(E637-Configuración!$B$2*E637), F637&lt;=(E637+Configuración!$B$2*E637)), "OK", "KO"),"")</f>
        <v/>
      </c>
      <c r="H637" s="11">
        <f>IF(A637&lt;&gt;"",F637-E637,"")</f>
        <v/>
      </c>
    </row>
    <row r="638">
      <c r="F638" s="11">
        <f>SUMIF('Consolidado Pedidos'!B:J,'Notas Pedido'!B638,'Consolidado Pedidos'!J:J)</f>
        <v/>
      </c>
      <c r="G638">
        <f>IF(A638&lt;&gt;"",IF(AND(F638&gt;=(E638-Configuración!$B$2*E638), F638&lt;=(E638+Configuración!$B$2*E638)), "OK", "KO"),"")</f>
        <v/>
      </c>
      <c r="H638" s="11">
        <f>IF(A638&lt;&gt;"",F638-E638,"")</f>
        <v/>
      </c>
    </row>
    <row r="639">
      <c r="F639" s="11">
        <f>SUMIF('Consolidado Pedidos'!B:J,'Notas Pedido'!B639,'Consolidado Pedidos'!J:J)</f>
        <v/>
      </c>
      <c r="G639">
        <f>IF(A639&lt;&gt;"",IF(AND(F639&gt;=(E639-Configuración!$B$2*E639), F639&lt;=(E639+Configuración!$B$2*E639)), "OK", "KO"),"")</f>
        <v/>
      </c>
      <c r="H639" s="11">
        <f>IF(A639&lt;&gt;"",F639-E639,"")</f>
        <v/>
      </c>
    </row>
    <row r="640">
      <c r="F640" s="11">
        <f>SUMIF('Consolidado Pedidos'!B:J,'Notas Pedido'!B640,'Consolidado Pedidos'!J:J)</f>
        <v/>
      </c>
      <c r="G640">
        <f>IF(A640&lt;&gt;"",IF(AND(F640&gt;=(E640-Configuración!$B$2*E640), F640&lt;=(E640+Configuración!$B$2*E640)), "OK", "KO"),"")</f>
        <v/>
      </c>
      <c r="H640" s="11">
        <f>IF(A640&lt;&gt;"",F640-E640,"")</f>
        <v/>
      </c>
    </row>
    <row r="641">
      <c r="F641" s="11">
        <f>SUMIF('Consolidado Pedidos'!B:J,'Notas Pedido'!B641,'Consolidado Pedidos'!J:J)</f>
        <v/>
      </c>
      <c r="G641">
        <f>IF(A641&lt;&gt;"",IF(AND(F641&gt;=(E641-Configuración!$B$2*E641), F641&lt;=(E641+Configuración!$B$2*E641)), "OK", "KO"),"")</f>
        <v/>
      </c>
      <c r="H641" s="11">
        <f>IF(A641&lt;&gt;"",F641-E641,"")</f>
        <v/>
      </c>
    </row>
    <row r="642">
      <c r="F642" s="11">
        <f>SUMIF('Consolidado Pedidos'!B:J,'Notas Pedido'!B642,'Consolidado Pedidos'!J:J)</f>
        <v/>
      </c>
      <c r="G642">
        <f>IF(A642&lt;&gt;"",IF(AND(F642&gt;=(E642-Configuración!$B$2*E642), F642&lt;=(E642+Configuración!$B$2*E642)), "OK", "KO"),"")</f>
        <v/>
      </c>
      <c r="H642" s="11">
        <f>IF(A642&lt;&gt;"",F642-E642,"")</f>
        <v/>
      </c>
    </row>
    <row r="643">
      <c r="F643" s="11">
        <f>SUMIF('Consolidado Pedidos'!B:J,'Notas Pedido'!B643,'Consolidado Pedidos'!J:J)</f>
        <v/>
      </c>
      <c r="G643">
        <f>IF(A643&lt;&gt;"",IF(AND(F643&gt;=(E643-Configuración!$B$2*E643), F643&lt;=(E643+Configuración!$B$2*E643)), "OK", "KO"),"")</f>
        <v/>
      </c>
      <c r="H643" s="11">
        <f>IF(A643&lt;&gt;"",F643-E643,"")</f>
        <v/>
      </c>
    </row>
    <row r="644">
      <c r="F644" s="11">
        <f>SUMIF('Consolidado Pedidos'!B:J,'Notas Pedido'!B644,'Consolidado Pedidos'!J:J)</f>
        <v/>
      </c>
      <c r="G644">
        <f>IF(A644&lt;&gt;"",IF(AND(F644&gt;=(E644-Configuración!$B$2*E644), F644&lt;=(E644+Configuración!$B$2*E644)), "OK", "KO"),"")</f>
        <v/>
      </c>
      <c r="H644" s="11">
        <f>IF(A644&lt;&gt;"",F644-E644,"")</f>
        <v/>
      </c>
    </row>
    <row r="645">
      <c r="F645" s="11">
        <f>SUMIF('Consolidado Pedidos'!B:J,'Notas Pedido'!B645,'Consolidado Pedidos'!J:J)</f>
        <v/>
      </c>
      <c r="G645">
        <f>IF(A645&lt;&gt;"",IF(AND(F645&gt;=(E645-Configuración!$B$2*E645), F645&lt;=(E645+Configuración!$B$2*E645)), "OK", "KO"),"")</f>
        <v/>
      </c>
      <c r="H645" s="11">
        <f>IF(A645&lt;&gt;"",F645-E645,"")</f>
        <v/>
      </c>
    </row>
    <row r="646">
      <c r="F646" s="11">
        <f>SUMIF('Consolidado Pedidos'!B:J,'Notas Pedido'!B646,'Consolidado Pedidos'!J:J)</f>
        <v/>
      </c>
      <c r="G646">
        <f>IF(A646&lt;&gt;"",IF(AND(F646&gt;=(E646-Configuración!$B$2*E646), F646&lt;=(E646+Configuración!$B$2*E646)), "OK", "KO"),"")</f>
        <v/>
      </c>
      <c r="H646" s="11">
        <f>IF(A646&lt;&gt;"",F646-E646,"")</f>
        <v/>
      </c>
    </row>
    <row r="647">
      <c r="F647" s="11">
        <f>SUMIF('Consolidado Pedidos'!B:J,'Notas Pedido'!B647,'Consolidado Pedidos'!J:J)</f>
        <v/>
      </c>
      <c r="G647">
        <f>IF(A647&lt;&gt;"",IF(AND(F647&gt;=(E647-Configuración!$B$2*E647), F647&lt;=(E647+Configuración!$B$2*E647)), "OK", "KO"),"")</f>
        <v/>
      </c>
      <c r="H647" s="11">
        <f>IF(A647&lt;&gt;"",F647-E647,"")</f>
        <v/>
      </c>
    </row>
    <row r="648">
      <c r="F648" s="11">
        <f>SUMIF('Consolidado Pedidos'!B:J,'Notas Pedido'!B648,'Consolidado Pedidos'!J:J)</f>
        <v/>
      </c>
      <c r="G648">
        <f>IF(A648&lt;&gt;"",IF(AND(F648&gt;=(E648-Configuración!$B$2*E648), F648&lt;=(E648+Configuración!$B$2*E648)), "OK", "KO"),"")</f>
        <v/>
      </c>
      <c r="H648" s="11">
        <f>IF(A648&lt;&gt;"",F648-E648,"")</f>
        <v/>
      </c>
    </row>
    <row r="649">
      <c r="F649" s="11">
        <f>SUMIF('Consolidado Pedidos'!B:J,'Notas Pedido'!B649,'Consolidado Pedidos'!J:J)</f>
        <v/>
      </c>
      <c r="G649">
        <f>IF(A649&lt;&gt;"",IF(AND(F649&gt;=(E649-Configuración!$B$2*E649), F649&lt;=(E649+Configuración!$B$2*E649)), "OK", "KO"),"")</f>
        <v/>
      </c>
      <c r="H649" s="11">
        <f>IF(A649&lt;&gt;"",F649-E649,"")</f>
        <v/>
      </c>
    </row>
    <row r="650">
      <c r="F650" s="11">
        <f>SUMIF('Consolidado Pedidos'!B:J,'Notas Pedido'!B650,'Consolidado Pedidos'!J:J)</f>
        <v/>
      </c>
      <c r="G650">
        <f>IF(A650&lt;&gt;"",IF(AND(F650&gt;=(E650-Configuración!$B$2*E650), F650&lt;=(E650+Configuración!$B$2*E650)), "OK", "KO"),"")</f>
        <v/>
      </c>
      <c r="H650" s="11">
        <f>IF(A650&lt;&gt;"",F650-E650,"")</f>
        <v/>
      </c>
    </row>
    <row r="651">
      <c r="F651" s="11">
        <f>SUMIF('Consolidado Pedidos'!B:J,'Notas Pedido'!B651,'Consolidado Pedidos'!J:J)</f>
        <v/>
      </c>
      <c r="G651">
        <f>IF(A651&lt;&gt;"",IF(AND(F651&gt;=(E651-Configuración!$B$2*E651), F651&lt;=(E651+Configuración!$B$2*E651)), "OK", "KO"),"")</f>
        <v/>
      </c>
      <c r="H651" s="11">
        <f>IF(A651&lt;&gt;"",F651-E651,"")</f>
        <v/>
      </c>
    </row>
    <row r="652">
      <c r="F652" s="11">
        <f>SUMIF('Consolidado Pedidos'!B:J,'Notas Pedido'!B652,'Consolidado Pedidos'!J:J)</f>
        <v/>
      </c>
      <c r="G652">
        <f>IF(A652&lt;&gt;"",IF(AND(F652&gt;=(E652-Configuración!$B$2*E652), F652&lt;=(E652+Configuración!$B$2*E652)), "OK", "KO"),"")</f>
        <v/>
      </c>
      <c r="H652" s="11">
        <f>IF(A652&lt;&gt;"",F652-E652,"")</f>
        <v/>
      </c>
    </row>
    <row r="653">
      <c r="F653" s="11">
        <f>SUMIF('Consolidado Pedidos'!B:J,'Notas Pedido'!B653,'Consolidado Pedidos'!J:J)</f>
        <v/>
      </c>
      <c r="G653">
        <f>IF(A653&lt;&gt;"",IF(AND(F653&gt;=(E653-Configuración!$B$2*E653), F653&lt;=(E653+Configuración!$B$2*E653)), "OK", "KO"),"")</f>
        <v/>
      </c>
      <c r="H653" s="11">
        <f>IF(A653&lt;&gt;"",F653-E653,"")</f>
        <v/>
      </c>
    </row>
    <row r="654">
      <c r="F654" s="11">
        <f>SUMIF('Consolidado Pedidos'!B:J,'Notas Pedido'!B654,'Consolidado Pedidos'!J:J)</f>
        <v/>
      </c>
      <c r="G654">
        <f>IF(A654&lt;&gt;"",IF(AND(F654&gt;=(E654-Configuración!$B$2*E654), F654&lt;=(E654+Configuración!$B$2*E654)), "OK", "KO"),"")</f>
        <v/>
      </c>
      <c r="H654" s="11">
        <f>IF(A654&lt;&gt;"",F654-E654,"")</f>
        <v/>
      </c>
    </row>
    <row r="655">
      <c r="F655" s="11">
        <f>SUMIF('Consolidado Pedidos'!B:J,'Notas Pedido'!B655,'Consolidado Pedidos'!J:J)</f>
        <v/>
      </c>
      <c r="G655">
        <f>IF(A655&lt;&gt;"",IF(AND(F655&gt;=(E655-Configuración!$B$2*E655), F655&lt;=(E655+Configuración!$B$2*E655)), "OK", "KO"),"")</f>
        <v/>
      </c>
      <c r="H655" s="11">
        <f>IF(A655&lt;&gt;"",F655-E655,"")</f>
        <v/>
      </c>
    </row>
    <row r="656">
      <c r="F656" s="11">
        <f>SUMIF('Consolidado Pedidos'!B:J,'Notas Pedido'!B656,'Consolidado Pedidos'!J:J)</f>
        <v/>
      </c>
      <c r="G656">
        <f>IF(A656&lt;&gt;"",IF(AND(F656&gt;=(E656-Configuración!$B$2*E656), F656&lt;=(E656+Configuración!$B$2*E656)), "OK", "KO"),"")</f>
        <v/>
      </c>
      <c r="H656" s="11">
        <f>IF(A656&lt;&gt;"",F656-E656,"")</f>
        <v/>
      </c>
    </row>
    <row r="657">
      <c r="F657" s="11">
        <f>SUMIF('Consolidado Pedidos'!B:J,'Notas Pedido'!B657,'Consolidado Pedidos'!J:J)</f>
        <v/>
      </c>
      <c r="G657">
        <f>IF(A657&lt;&gt;"",IF(AND(F657&gt;=(E657-Configuración!$B$2*E657), F657&lt;=(E657+Configuración!$B$2*E657)), "OK", "KO"),"")</f>
        <v/>
      </c>
      <c r="H657" s="11">
        <f>IF(A657&lt;&gt;"",F657-E657,"")</f>
        <v/>
      </c>
    </row>
    <row r="658">
      <c r="F658" s="11">
        <f>SUMIF('Consolidado Pedidos'!B:J,'Notas Pedido'!B658,'Consolidado Pedidos'!J:J)</f>
        <v/>
      </c>
      <c r="G658">
        <f>IF(A658&lt;&gt;"",IF(AND(F658&gt;=(E658-Configuración!$B$2*E658), F658&lt;=(E658+Configuración!$B$2*E658)), "OK", "KO"),"")</f>
        <v/>
      </c>
      <c r="H658" s="11">
        <f>IF(A658&lt;&gt;"",F658-E658,"")</f>
        <v/>
      </c>
    </row>
    <row r="659">
      <c r="F659" s="11">
        <f>SUMIF('Consolidado Pedidos'!B:J,'Notas Pedido'!B659,'Consolidado Pedidos'!J:J)</f>
        <v/>
      </c>
      <c r="G659">
        <f>IF(A659&lt;&gt;"",IF(AND(F659&gt;=(E659-Configuración!$B$2*E659), F659&lt;=(E659+Configuración!$B$2*E659)), "OK", "KO"),"")</f>
        <v/>
      </c>
      <c r="H659" s="11">
        <f>IF(A659&lt;&gt;"",F659-E659,"")</f>
        <v/>
      </c>
    </row>
    <row r="660">
      <c r="F660" s="11">
        <f>SUMIF('Consolidado Pedidos'!B:J,'Notas Pedido'!B660,'Consolidado Pedidos'!J:J)</f>
        <v/>
      </c>
      <c r="G660">
        <f>IF(A660&lt;&gt;"",IF(AND(F660&gt;=(E660-Configuración!$B$2*E660), F660&lt;=(E660+Configuración!$B$2*E660)), "OK", "KO"),"")</f>
        <v/>
      </c>
      <c r="H660" s="11">
        <f>IF(A660&lt;&gt;"",F660-E660,"")</f>
        <v/>
      </c>
    </row>
    <row r="661">
      <c r="F661" s="11">
        <f>SUMIF('Consolidado Pedidos'!B:J,'Notas Pedido'!B661,'Consolidado Pedidos'!J:J)</f>
        <v/>
      </c>
      <c r="G661">
        <f>IF(A661&lt;&gt;"",IF(AND(F661&gt;=(E661-Configuración!$B$2*E661), F661&lt;=(E661+Configuración!$B$2*E661)), "OK", "KO"),"")</f>
        <v/>
      </c>
      <c r="H661" s="11">
        <f>IF(A661&lt;&gt;"",F661-E661,"")</f>
        <v/>
      </c>
    </row>
    <row r="662">
      <c r="F662" s="11">
        <f>SUMIF('Consolidado Pedidos'!B:J,'Notas Pedido'!B662,'Consolidado Pedidos'!J:J)</f>
        <v/>
      </c>
      <c r="G662">
        <f>IF(A662&lt;&gt;"",IF(AND(F662&gt;=(E662-Configuración!$B$2*E662), F662&lt;=(E662+Configuración!$B$2*E662)), "OK", "KO"),"")</f>
        <v/>
      </c>
      <c r="H662" s="11">
        <f>IF(A662&lt;&gt;"",F662-E662,"")</f>
        <v/>
      </c>
    </row>
    <row r="663">
      <c r="F663" s="11">
        <f>SUMIF('Consolidado Pedidos'!B:J,'Notas Pedido'!B663,'Consolidado Pedidos'!J:J)</f>
        <v/>
      </c>
      <c r="G663">
        <f>IF(A663&lt;&gt;"",IF(AND(F663&gt;=(E663-Configuración!$B$2*E663), F663&lt;=(E663+Configuración!$B$2*E663)), "OK", "KO"),"")</f>
        <v/>
      </c>
      <c r="H663" s="11">
        <f>IF(A663&lt;&gt;"",F663-E663,"")</f>
        <v/>
      </c>
    </row>
    <row r="664">
      <c r="F664" s="11">
        <f>SUMIF('Consolidado Pedidos'!B:J,'Notas Pedido'!B664,'Consolidado Pedidos'!J:J)</f>
        <v/>
      </c>
      <c r="G664">
        <f>IF(A664&lt;&gt;"",IF(AND(F664&gt;=(E664-Configuración!$B$2*E664), F664&lt;=(E664+Configuración!$B$2*E664)), "OK", "KO"),"")</f>
        <v/>
      </c>
      <c r="H664" s="11">
        <f>IF(A664&lt;&gt;"",F664-E664,"")</f>
        <v/>
      </c>
    </row>
    <row r="665">
      <c r="F665" s="11">
        <f>SUMIF('Consolidado Pedidos'!B:J,'Notas Pedido'!B665,'Consolidado Pedidos'!J:J)</f>
        <v/>
      </c>
      <c r="G665">
        <f>IF(A665&lt;&gt;"",IF(AND(F665&gt;=(E665-Configuración!$B$2*E665), F665&lt;=(E665+Configuración!$B$2*E665)), "OK", "KO"),"")</f>
        <v/>
      </c>
      <c r="H665" s="11">
        <f>IF(A665&lt;&gt;"",F665-E665,"")</f>
        <v/>
      </c>
    </row>
    <row r="666">
      <c r="F666" s="11">
        <f>SUMIF('Consolidado Pedidos'!B:J,'Notas Pedido'!B666,'Consolidado Pedidos'!J:J)</f>
        <v/>
      </c>
      <c r="G666">
        <f>IF(A666&lt;&gt;"",IF(AND(F666&gt;=(E666-Configuración!$B$2*E666), F666&lt;=(E666+Configuración!$B$2*E666)), "OK", "KO"),"")</f>
        <v/>
      </c>
      <c r="H666" s="11">
        <f>IF(A666&lt;&gt;"",F666-E666,"")</f>
        <v/>
      </c>
    </row>
    <row r="667">
      <c r="F667" s="11">
        <f>SUMIF('Consolidado Pedidos'!B:J,'Notas Pedido'!B667,'Consolidado Pedidos'!J:J)</f>
        <v/>
      </c>
      <c r="G667">
        <f>IF(A667&lt;&gt;"",IF(AND(F667&gt;=(E667-Configuración!$B$2*E667), F667&lt;=(E667+Configuración!$B$2*E667)), "OK", "KO"),"")</f>
        <v/>
      </c>
      <c r="H667" s="11">
        <f>IF(A667&lt;&gt;"",F667-E667,"")</f>
        <v/>
      </c>
    </row>
    <row r="668">
      <c r="F668" s="11">
        <f>SUMIF('Consolidado Pedidos'!B:J,'Notas Pedido'!B668,'Consolidado Pedidos'!J:J)</f>
        <v/>
      </c>
      <c r="G668">
        <f>IF(A668&lt;&gt;"",IF(AND(F668&gt;=(E668-Configuración!$B$2*E668), F668&lt;=(E668+Configuración!$B$2*E668)), "OK", "KO"),"")</f>
        <v/>
      </c>
      <c r="H668" s="11">
        <f>IF(A668&lt;&gt;"",F668-E668,"")</f>
        <v/>
      </c>
    </row>
    <row r="669">
      <c r="F669" s="11">
        <f>SUMIF('Consolidado Pedidos'!B:J,'Notas Pedido'!B669,'Consolidado Pedidos'!J:J)</f>
        <v/>
      </c>
      <c r="G669">
        <f>IF(A669&lt;&gt;"",IF(AND(F669&gt;=(E669-Configuración!$B$2*E669), F669&lt;=(E669+Configuración!$B$2*E669)), "OK", "KO"),"")</f>
        <v/>
      </c>
      <c r="H669" s="11">
        <f>IF(A669&lt;&gt;"",F669-E669,"")</f>
        <v/>
      </c>
    </row>
    <row r="670">
      <c r="F670" s="11">
        <f>SUMIF('Consolidado Pedidos'!B:J,'Notas Pedido'!B670,'Consolidado Pedidos'!J:J)</f>
        <v/>
      </c>
      <c r="G670">
        <f>IF(A670&lt;&gt;"",IF(AND(F670&gt;=(E670-Configuración!$B$2*E670), F670&lt;=(E670+Configuración!$B$2*E670)), "OK", "KO"),"")</f>
        <v/>
      </c>
      <c r="H670" s="11">
        <f>IF(A670&lt;&gt;"",F670-E670,"")</f>
        <v/>
      </c>
    </row>
    <row r="671">
      <c r="F671" s="11">
        <f>SUMIF('Consolidado Pedidos'!B:J,'Notas Pedido'!B671,'Consolidado Pedidos'!J:J)</f>
        <v/>
      </c>
      <c r="G671">
        <f>IF(A671&lt;&gt;"",IF(AND(F671&gt;=(E671-Configuración!$B$2*E671), F671&lt;=(E671+Configuración!$B$2*E671)), "OK", "KO"),"")</f>
        <v/>
      </c>
      <c r="H671" s="11">
        <f>IF(A671&lt;&gt;"",F671-E671,"")</f>
        <v/>
      </c>
    </row>
    <row r="672">
      <c r="F672" s="11">
        <f>SUMIF('Consolidado Pedidos'!B:J,'Notas Pedido'!B672,'Consolidado Pedidos'!J:J)</f>
        <v/>
      </c>
      <c r="G672">
        <f>IF(A672&lt;&gt;"",IF(AND(F672&gt;=(E672-Configuración!$B$2*E672), F672&lt;=(E672+Configuración!$B$2*E672)), "OK", "KO"),"")</f>
        <v/>
      </c>
      <c r="H672" s="11">
        <f>IF(A672&lt;&gt;"",F672-E672,"")</f>
        <v/>
      </c>
    </row>
    <row r="673">
      <c r="F673" s="11">
        <f>SUMIF('Consolidado Pedidos'!B:J,'Notas Pedido'!B673,'Consolidado Pedidos'!J:J)</f>
        <v/>
      </c>
      <c r="G673">
        <f>IF(A673&lt;&gt;"",IF(AND(F673&gt;=(E673-Configuración!$B$2*E673), F673&lt;=(E673+Configuración!$B$2*E673)), "OK", "KO"),"")</f>
        <v/>
      </c>
      <c r="H673" s="11">
        <f>IF(A673&lt;&gt;"",F673-E673,"")</f>
        <v/>
      </c>
    </row>
    <row r="674">
      <c r="F674" s="11">
        <f>SUMIF('Consolidado Pedidos'!B:J,'Notas Pedido'!B674,'Consolidado Pedidos'!J:J)</f>
        <v/>
      </c>
      <c r="G674">
        <f>IF(A674&lt;&gt;"",IF(AND(F674&gt;=(E674-Configuración!$B$2*E674), F674&lt;=(E674+Configuración!$B$2*E674)), "OK", "KO"),"")</f>
        <v/>
      </c>
      <c r="H674" s="11">
        <f>IF(A674&lt;&gt;"",F674-E674,"")</f>
        <v/>
      </c>
    </row>
    <row r="675">
      <c r="F675" s="11">
        <f>SUMIF('Consolidado Pedidos'!B:J,'Notas Pedido'!B675,'Consolidado Pedidos'!J:J)</f>
        <v/>
      </c>
      <c r="G675">
        <f>IF(A675&lt;&gt;"",IF(AND(F675&gt;=(E675-Configuración!$B$2*E675), F675&lt;=(E675+Configuración!$B$2*E675)), "OK", "KO"),"")</f>
        <v/>
      </c>
      <c r="H675" s="11">
        <f>IF(A675&lt;&gt;"",F675-E675,"")</f>
        <v/>
      </c>
    </row>
    <row r="676">
      <c r="F676" s="11">
        <f>SUMIF('Consolidado Pedidos'!B:J,'Notas Pedido'!B676,'Consolidado Pedidos'!J:J)</f>
        <v/>
      </c>
      <c r="G676">
        <f>IF(A676&lt;&gt;"",IF(AND(F676&gt;=(E676-Configuración!$B$2*E676), F676&lt;=(E676+Configuración!$B$2*E676)), "OK", "KO"),"")</f>
        <v/>
      </c>
      <c r="H676" s="11">
        <f>IF(A676&lt;&gt;"",F676-E676,"")</f>
        <v/>
      </c>
    </row>
    <row r="677">
      <c r="F677" s="11">
        <f>SUMIF('Consolidado Pedidos'!B:J,'Notas Pedido'!B677,'Consolidado Pedidos'!J:J)</f>
        <v/>
      </c>
      <c r="G677">
        <f>IF(A677&lt;&gt;"",IF(AND(F677&gt;=(E677-Configuración!$B$2*E677), F677&lt;=(E677+Configuración!$B$2*E677)), "OK", "KO"),"")</f>
        <v/>
      </c>
      <c r="H677" s="11">
        <f>IF(A677&lt;&gt;"",F677-E677,"")</f>
        <v/>
      </c>
    </row>
    <row r="678">
      <c r="F678" s="11">
        <f>SUMIF('Consolidado Pedidos'!B:J,'Notas Pedido'!B678,'Consolidado Pedidos'!J:J)</f>
        <v/>
      </c>
      <c r="G678">
        <f>IF(A678&lt;&gt;"",IF(AND(F678&gt;=(E678-Configuración!$B$2*E678), F678&lt;=(E678+Configuración!$B$2*E678)), "OK", "KO"),"")</f>
        <v/>
      </c>
      <c r="H678" s="11">
        <f>IF(A678&lt;&gt;"",F678-E678,"")</f>
        <v/>
      </c>
    </row>
    <row r="679">
      <c r="F679" s="11">
        <f>SUMIF('Consolidado Pedidos'!B:J,'Notas Pedido'!B679,'Consolidado Pedidos'!J:J)</f>
        <v/>
      </c>
      <c r="G679">
        <f>IF(A679&lt;&gt;"",IF(AND(F679&gt;=(E679-Configuración!$B$2*E679), F679&lt;=(E679+Configuración!$B$2*E679)), "OK", "KO"),"")</f>
        <v/>
      </c>
      <c r="H679" s="11">
        <f>IF(A679&lt;&gt;"",F679-E679,"")</f>
        <v/>
      </c>
    </row>
    <row r="680">
      <c r="F680" s="11">
        <f>SUMIF('Consolidado Pedidos'!B:J,'Notas Pedido'!B680,'Consolidado Pedidos'!J:J)</f>
        <v/>
      </c>
      <c r="G680">
        <f>IF(A680&lt;&gt;"",IF(AND(F680&gt;=(E680-Configuración!$B$2*E680), F680&lt;=(E680+Configuración!$B$2*E680)), "OK", "KO"),"")</f>
        <v/>
      </c>
      <c r="H680" s="11">
        <f>IF(A680&lt;&gt;"",F680-E680,"")</f>
        <v/>
      </c>
    </row>
    <row r="681">
      <c r="F681" s="11">
        <f>SUMIF('Consolidado Pedidos'!B:J,'Notas Pedido'!B681,'Consolidado Pedidos'!J:J)</f>
        <v/>
      </c>
      <c r="G681">
        <f>IF(A681&lt;&gt;"",IF(AND(F681&gt;=(E681-Configuración!$B$2*E681), F681&lt;=(E681+Configuración!$B$2*E681)), "OK", "KO"),"")</f>
        <v/>
      </c>
      <c r="H681" s="11">
        <f>IF(A681&lt;&gt;"",F681-E681,"")</f>
        <v/>
      </c>
    </row>
    <row r="682">
      <c r="F682" s="11">
        <f>SUMIF('Consolidado Pedidos'!B:J,'Notas Pedido'!B682,'Consolidado Pedidos'!J:J)</f>
        <v/>
      </c>
      <c r="G682">
        <f>IF(A682&lt;&gt;"",IF(AND(F682&gt;=(E682-Configuración!$B$2*E682), F682&lt;=(E682+Configuración!$B$2*E682)), "OK", "KO"),"")</f>
        <v/>
      </c>
      <c r="H682" s="11">
        <f>IF(A682&lt;&gt;"",F682-E682,"")</f>
        <v/>
      </c>
    </row>
    <row r="683">
      <c r="F683" s="11">
        <f>SUMIF('Consolidado Pedidos'!B:J,'Notas Pedido'!B683,'Consolidado Pedidos'!J:J)</f>
        <v/>
      </c>
      <c r="G683">
        <f>IF(A683&lt;&gt;"",IF(AND(F683&gt;=(E683-Configuración!$B$2*E683), F683&lt;=(E683+Configuración!$B$2*E683)), "OK", "KO"),"")</f>
        <v/>
      </c>
      <c r="H683" s="11">
        <f>IF(A683&lt;&gt;"",F683-E683,"")</f>
        <v/>
      </c>
    </row>
    <row r="684">
      <c r="F684" s="11">
        <f>SUMIF('Consolidado Pedidos'!B:J,'Notas Pedido'!B684,'Consolidado Pedidos'!J:J)</f>
        <v/>
      </c>
      <c r="G684">
        <f>IF(A684&lt;&gt;"",IF(AND(F684&gt;=(E684-Configuración!$B$2*E684), F684&lt;=(E684+Configuración!$B$2*E684)), "OK", "KO"),"")</f>
        <v/>
      </c>
      <c r="H684" s="11">
        <f>IF(A684&lt;&gt;"",F684-E684,"")</f>
        <v/>
      </c>
    </row>
    <row r="685">
      <c r="F685" s="11">
        <f>SUMIF('Consolidado Pedidos'!B:J,'Notas Pedido'!B685,'Consolidado Pedidos'!J:J)</f>
        <v/>
      </c>
      <c r="G685">
        <f>IF(A685&lt;&gt;"",IF(AND(F685&gt;=(E685-Configuración!$B$2*E685), F685&lt;=(E685+Configuración!$B$2*E685)), "OK", "KO"),"")</f>
        <v/>
      </c>
      <c r="H685" s="11">
        <f>IF(A685&lt;&gt;"",F685-E685,"")</f>
        <v/>
      </c>
    </row>
    <row r="686">
      <c r="F686" s="11">
        <f>SUMIF('Consolidado Pedidos'!B:J,'Notas Pedido'!B686,'Consolidado Pedidos'!J:J)</f>
        <v/>
      </c>
      <c r="G686">
        <f>IF(A686&lt;&gt;"",IF(AND(F686&gt;=(E686-Configuración!$B$2*E686), F686&lt;=(E686+Configuración!$B$2*E686)), "OK", "KO"),"")</f>
        <v/>
      </c>
      <c r="H686" s="11">
        <f>IF(A686&lt;&gt;"",F686-E686,"")</f>
        <v/>
      </c>
    </row>
    <row r="687">
      <c r="F687" s="11">
        <f>SUMIF('Consolidado Pedidos'!B:J,'Notas Pedido'!B687,'Consolidado Pedidos'!J:J)</f>
        <v/>
      </c>
      <c r="G687">
        <f>IF(A687&lt;&gt;"",IF(AND(F687&gt;=(E687-Configuración!$B$2*E687), F687&lt;=(E687+Configuración!$B$2*E687)), "OK", "KO"),"")</f>
        <v/>
      </c>
      <c r="H687" s="11">
        <f>IF(A687&lt;&gt;"",F687-E687,"")</f>
        <v/>
      </c>
    </row>
    <row r="688">
      <c r="F688" s="11">
        <f>SUMIF('Consolidado Pedidos'!B:J,'Notas Pedido'!B688,'Consolidado Pedidos'!J:J)</f>
        <v/>
      </c>
      <c r="G688">
        <f>IF(A688&lt;&gt;"",IF(AND(F688&gt;=(E688-Configuración!$B$2*E688), F688&lt;=(E688+Configuración!$B$2*E688)), "OK", "KO"),"")</f>
        <v/>
      </c>
      <c r="H688" s="11">
        <f>IF(A688&lt;&gt;"",F688-E688,"")</f>
        <v/>
      </c>
    </row>
    <row r="689">
      <c r="F689" s="11">
        <f>SUMIF('Consolidado Pedidos'!B:J,'Notas Pedido'!B689,'Consolidado Pedidos'!J:J)</f>
        <v/>
      </c>
      <c r="G689">
        <f>IF(A689&lt;&gt;"",IF(AND(F689&gt;=(E689-Configuración!$B$2*E689), F689&lt;=(E689+Configuración!$B$2*E689)), "OK", "KO"),"")</f>
        <v/>
      </c>
      <c r="H689" s="11">
        <f>IF(A689&lt;&gt;"",F689-E689,"")</f>
        <v/>
      </c>
    </row>
    <row r="690">
      <c r="F690" s="11">
        <f>SUMIF('Consolidado Pedidos'!B:J,'Notas Pedido'!B690,'Consolidado Pedidos'!J:J)</f>
        <v/>
      </c>
      <c r="G690">
        <f>IF(A690&lt;&gt;"",IF(AND(F690&gt;=(E690-Configuración!$B$2*E690), F690&lt;=(E690+Configuración!$B$2*E690)), "OK", "KO"),"")</f>
        <v/>
      </c>
      <c r="H690" s="11">
        <f>IF(A690&lt;&gt;"",F690-E690,"")</f>
        <v/>
      </c>
    </row>
    <row r="691">
      <c r="F691" s="11">
        <f>SUMIF('Consolidado Pedidos'!B:J,'Notas Pedido'!B691,'Consolidado Pedidos'!J:J)</f>
        <v/>
      </c>
      <c r="G691">
        <f>IF(A691&lt;&gt;"",IF(AND(F691&gt;=(E691-Configuración!$B$2*E691), F691&lt;=(E691+Configuración!$B$2*E691)), "OK", "KO"),"")</f>
        <v/>
      </c>
      <c r="H691" s="11">
        <f>IF(A691&lt;&gt;"",F691-E691,"")</f>
        <v/>
      </c>
    </row>
    <row r="692">
      <c r="F692" s="11">
        <f>SUMIF('Consolidado Pedidos'!B:J,'Notas Pedido'!B692,'Consolidado Pedidos'!J:J)</f>
        <v/>
      </c>
      <c r="G692">
        <f>IF(A692&lt;&gt;"",IF(AND(F692&gt;=(E692-Configuración!$B$2*E692), F692&lt;=(E692+Configuración!$B$2*E692)), "OK", "KO"),"")</f>
        <v/>
      </c>
      <c r="H692" s="11">
        <f>IF(A692&lt;&gt;"",F692-E692,"")</f>
        <v/>
      </c>
    </row>
    <row r="693">
      <c r="F693" s="11">
        <f>SUMIF('Consolidado Pedidos'!B:J,'Notas Pedido'!B693,'Consolidado Pedidos'!J:J)</f>
        <v/>
      </c>
      <c r="G693">
        <f>IF(A693&lt;&gt;"",IF(AND(F693&gt;=(E693-Configuración!$B$2*E693), F693&lt;=(E693+Configuración!$B$2*E693)), "OK", "KO"),"")</f>
        <v/>
      </c>
      <c r="H693" s="11">
        <f>IF(A693&lt;&gt;"",F693-E693,"")</f>
        <v/>
      </c>
    </row>
    <row r="694">
      <c r="F694" s="11">
        <f>SUMIF('Consolidado Pedidos'!B:J,'Notas Pedido'!B694,'Consolidado Pedidos'!J:J)</f>
        <v/>
      </c>
      <c r="G694">
        <f>IF(A694&lt;&gt;"",IF(AND(F694&gt;=(E694-Configuración!$B$2*E694), F694&lt;=(E694+Configuración!$B$2*E694)), "OK", "KO"),"")</f>
        <v/>
      </c>
      <c r="H694" s="11">
        <f>IF(A694&lt;&gt;"",F694-E694,"")</f>
        <v/>
      </c>
    </row>
    <row r="695">
      <c r="F695" s="11">
        <f>SUMIF('Consolidado Pedidos'!B:J,'Notas Pedido'!B695,'Consolidado Pedidos'!J:J)</f>
        <v/>
      </c>
      <c r="G695">
        <f>IF(A695&lt;&gt;"",IF(AND(F695&gt;=(E695-Configuración!$B$2*E695), F695&lt;=(E695+Configuración!$B$2*E695)), "OK", "KO"),"")</f>
        <v/>
      </c>
      <c r="H695" s="11">
        <f>IF(A695&lt;&gt;"",F695-E695,"")</f>
        <v/>
      </c>
    </row>
    <row r="696">
      <c r="F696" s="11">
        <f>SUMIF('Consolidado Pedidos'!B:J,'Notas Pedido'!B696,'Consolidado Pedidos'!J:J)</f>
        <v/>
      </c>
      <c r="G696">
        <f>IF(A696&lt;&gt;"",IF(AND(F696&gt;=(E696-Configuración!$B$2*E696), F696&lt;=(E696+Configuración!$B$2*E696)), "OK", "KO"),"")</f>
        <v/>
      </c>
      <c r="H696" s="11">
        <f>IF(A696&lt;&gt;"",F696-E696,"")</f>
        <v/>
      </c>
    </row>
    <row r="697">
      <c r="F697" s="11">
        <f>SUMIF('Consolidado Pedidos'!B:J,'Notas Pedido'!B697,'Consolidado Pedidos'!J:J)</f>
        <v/>
      </c>
      <c r="G697">
        <f>IF(A697&lt;&gt;"",IF(AND(F697&gt;=(E697-Configuración!$B$2*E697), F697&lt;=(E697+Configuración!$B$2*E697)), "OK", "KO"),"")</f>
        <v/>
      </c>
      <c r="H697" s="11">
        <f>IF(A697&lt;&gt;"",F697-E697,"")</f>
        <v/>
      </c>
    </row>
    <row r="698">
      <c r="F698" s="11">
        <f>SUMIF('Consolidado Pedidos'!B:J,'Notas Pedido'!B698,'Consolidado Pedidos'!J:J)</f>
        <v/>
      </c>
      <c r="G698">
        <f>IF(A698&lt;&gt;"",IF(AND(F698&gt;=(E698-Configuración!$B$2*E698), F698&lt;=(E698+Configuración!$B$2*E698)), "OK", "KO"),"")</f>
        <v/>
      </c>
      <c r="H698" s="11">
        <f>IF(A698&lt;&gt;"",F698-E698,"")</f>
        <v/>
      </c>
    </row>
    <row r="699">
      <c r="F699" s="11">
        <f>SUMIF('Consolidado Pedidos'!B:J,'Notas Pedido'!B699,'Consolidado Pedidos'!J:J)</f>
        <v/>
      </c>
      <c r="G699">
        <f>IF(A699&lt;&gt;"",IF(AND(F699&gt;=(E699-Configuración!$B$2*E699), F699&lt;=(E699+Configuración!$B$2*E699)), "OK", "KO"),"")</f>
        <v/>
      </c>
      <c r="H699" s="11">
        <f>IF(A699&lt;&gt;"",F699-E699,"")</f>
        <v/>
      </c>
    </row>
    <row r="700">
      <c r="F700" s="11">
        <f>SUMIF('Consolidado Pedidos'!B:J,'Notas Pedido'!B700,'Consolidado Pedidos'!J:J)</f>
        <v/>
      </c>
      <c r="G700">
        <f>IF(A700&lt;&gt;"",IF(AND(F700&gt;=(E700-Configuración!$B$2*E700), F700&lt;=(E700+Configuración!$B$2*E700)), "OK", "KO"),"")</f>
        <v/>
      </c>
      <c r="H700" s="11">
        <f>IF(A700&lt;&gt;"",F700-E700,"")</f>
        <v/>
      </c>
    </row>
    <row r="701">
      <c r="F701" s="11">
        <f>SUMIF('Consolidado Pedidos'!B:J,'Notas Pedido'!B701,'Consolidado Pedidos'!J:J)</f>
        <v/>
      </c>
      <c r="G701">
        <f>IF(A701&lt;&gt;"",IF(AND(F701&gt;=(E701-Configuración!$B$2*E701), F701&lt;=(E701+Configuración!$B$2*E701)), "OK", "KO"),"")</f>
        <v/>
      </c>
      <c r="H701" s="11">
        <f>IF(A701&lt;&gt;"",F701-E701,"")</f>
        <v/>
      </c>
    </row>
    <row r="702">
      <c r="F702" s="11">
        <f>SUMIF('Consolidado Pedidos'!B:J,'Notas Pedido'!B702,'Consolidado Pedidos'!J:J)</f>
        <v/>
      </c>
      <c r="G702">
        <f>IF(A702&lt;&gt;"",IF(AND(F702&gt;=(E702-Configuración!$B$2*E702), F702&lt;=(E702+Configuración!$B$2*E702)), "OK", "KO"),"")</f>
        <v/>
      </c>
      <c r="H702" s="11">
        <f>IF(A702&lt;&gt;"",F702-E702,"")</f>
        <v/>
      </c>
    </row>
    <row r="703">
      <c r="F703" s="11">
        <f>SUMIF('Consolidado Pedidos'!B:J,'Notas Pedido'!B703,'Consolidado Pedidos'!J:J)</f>
        <v/>
      </c>
      <c r="G703">
        <f>IF(A703&lt;&gt;"",IF(AND(F703&gt;=(E703-Configuración!$B$2*E703), F703&lt;=(E703+Configuración!$B$2*E703)), "OK", "KO"),"")</f>
        <v/>
      </c>
      <c r="H703" s="11">
        <f>IF(A703&lt;&gt;"",F703-E703,"")</f>
        <v/>
      </c>
    </row>
    <row r="704">
      <c r="F704" s="11">
        <f>SUMIF('Consolidado Pedidos'!B:J,'Notas Pedido'!B704,'Consolidado Pedidos'!J:J)</f>
        <v/>
      </c>
      <c r="G704">
        <f>IF(A704&lt;&gt;"",IF(AND(F704&gt;=(E704-Configuración!$B$2*E704), F704&lt;=(E704+Configuración!$B$2*E704)), "OK", "KO"),"")</f>
        <v/>
      </c>
      <c r="H704" s="11">
        <f>IF(A704&lt;&gt;"",F704-E704,"")</f>
        <v/>
      </c>
    </row>
    <row r="705">
      <c r="F705" s="11">
        <f>SUMIF('Consolidado Pedidos'!B:J,'Notas Pedido'!B705,'Consolidado Pedidos'!J:J)</f>
        <v/>
      </c>
      <c r="G705">
        <f>IF(A705&lt;&gt;"",IF(AND(F705&gt;=(E705-Configuración!$B$2*E705), F705&lt;=(E705+Configuración!$B$2*E705)), "OK", "KO"),"")</f>
        <v/>
      </c>
      <c r="H705" s="11">
        <f>IF(A705&lt;&gt;"",F705-E705,"")</f>
        <v/>
      </c>
    </row>
    <row r="706">
      <c r="F706" s="11">
        <f>SUMIF('Consolidado Pedidos'!B:J,'Notas Pedido'!B706,'Consolidado Pedidos'!J:J)</f>
        <v/>
      </c>
      <c r="G706">
        <f>IF(A706&lt;&gt;"",IF(AND(F706&gt;=(E706-Configuración!$B$2*E706), F706&lt;=(E706+Configuración!$B$2*E706)), "OK", "KO"),"")</f>
        <v/>
      </c>
      <c r="H706" s="11">
        <f>IF(A706&lt;&gt;"",F706-E706,"")</f>
        <v/>
      </c>
    </row>
    <row r="707">
      <c r="F707" s="11">
        <f>SUMIF('Consolidado Pedidos'!B:J,'Notas Pedido'!B707,'Consolidado Pedidos'!J:J)</f>
        <v/>
      </c>
      <c r="G707">
        <f>IF(A707&lt;&gt;"",IF(AND(F707&gt;=(E707-Configuración!$B$2*E707), F707&lt;=(E707+Configuración!$B$2*E707)), "OK", "KO"),"")</f>
        <v/>
      </c>
      <c r="H707" s="11">
        <f>IF(A707&lt;&gt;"",F707-E707,"")</f>
        <v/>
      </c>
    </row>
    <row r="708">
      <c r="F708" s="11">
        <f>SUMIF('Consolidado Pedidos'!B:J,'Notas Pedido'!B708,'Consolidado Pedidos'!J:J)</f>
        <v/>
      </c>
      <c r="G708">
        <f>IF(A708&lt;&gt;"",IF(AND(F708&gt;=(E708-Configuración!$B$2*E708), F708&lt;=(E708+Configuración!$B$2*E708)), "OK", "KO"),"")</f>
        <v/>
      </c>
      <c r="H708" s="11">
        <f>IF(A708&lt;&gt;"",F708-E708,"")</f>
        <v/>
      </c>
    </row>
    <row r="709">
      <c r="F709" s="11">
        <f>SUMIF('Consolidado Pedidos'!B:J,'Notas Pedido'!B709,'Consolidado Pedidos'!J:J)</f>
        <v/>
      </c>
      <c r="G709">
        <f>IF(A709&lt;&gt;"",IF(AND(F709&gt;=(E709-Configuración!$B$2*E709), F709&lt;=(E709+Configuración!$B$2*E709)), "OK", "KO"),"")</f>
        <v/>
      </c>
      <c r="H709" s="11">
        <f>IF(A709&lt;&gt;"",F709-E709,"")</f>
        <v/>
      </c>
    </row>
    <row r="710">
      <c r="F710" s="11">
        <f>SUMIF('Consolidado Pedidos'!B:J,'Notas Pedido'!B710,'Consolidado Pedidos'!J:J)</f>
        <v/>
      </c>
      <c r="G710">
        <f>IF(A710&lt;&gt;"",IF(AND(F710&gt;=(E710-Configuración!$B$2*E710), F710&lt;=(E710+Configuración!$B$2*E710)), "OK", "KO"),"")</f>
        <v/>
      </c>
      <c r="H710" s="11">
        <f>IF(A710&lt;&gt;"",F710-E710,"")</f>
        <v/>
      </c>
    </row>
    <row r="711">
      <c r="F711" s="11">
        <f>SUMIF('Consolidado Pedidos'!B:J,'Notas Pedido'!B711,'Consolidado Pedidos'!J:J)</f>
        <v/>
      </c>
      <c r="G711">
        <f>IF(A711&lt;&gt;"",IF(AND(F711&gt;=(E711-Configuración!$B$2*E711), F711&lt;=(E711+Configuración!$B$2*E711)), "OK", "KO"),"")</f>
        <v/>
      </c>
      <c r="H711" s="11">
        <f>IF(A711&lt;&gt;"",F711-E711,"")</f>
        <v/>
      </c>
    </row>
    <row r="712">
      <c r="F712" s="11">
        <f>SUMIF('Consolidado Pedidos'!B:J,'Notas Pedido'!B712,'Consolidado Pedidos'!J:J)</f>
        <v/>
      </c>
      <c r="G712">
        <f>IF(A712&lt;&gt;"",IF(AND(F712&gt;=(E712-Configuración!$B$2*E712), F712&lt;=(E712+Configuración!$B$2*E712)), "OK", "KO"),"")</f>
        <v/>
      </c>
      <c r="H712" s="11">
        <f>IF(A712&lt;&gt;"",F712-E712,"")</f>
        <v/>
      </c>
    </row>
    <row r="713">
      <c r="F713" s="11">
        <f>SUMIF('Consolidado Pedidos'!B:J,'Notas Pedido'!B713,'Consolidado Pedidos'!J:J)</f>
        <v/>
      </c>
      <c r="G713">
        <f>IF(A713&lt;&gt;"",IF(AND(F713&gt;=(E713-Configuración!$B$2*E713), F713&lt;=(E713+Configuración!$B$2*E713)), "OK", "KO"),"")</f>
        <v/>
      </c>
      <c r="H713" s="11">
        <f>IF(A713&lt;&gt;"",F713-E713,"")</f>
        <v/>
      </c>
    </row>
    <row r="714">
      <c r="F714" s="11">
        <f>SUMIF('Consolidado Pedidos'!B:J,'Notas Pedido'!B714,'Consolidado Pedidos'!J:J)</f>
        <v/>
      </c>
      <c r="G714">
        <f>IF(A714&lt;&gt;"",IF(AND(F714&gt;=(E714-Configuración!$B$2*E714), F714&lt;=(E714+Configuración!$B$2*E714)), "OK", "KO"),"")</f>
        <v/>
      </c>
      <c r="H714" s="11">
        <f>IF(A714&lt;&gt;"",F714-E714,"")</f>
        <v/>
      </c>
    </row>
    <row r="715">
      <c r="F715" s="11">
        <f>SUMIF('Consolidado Pedidos'!B:J,'Notas Pedido'!B715,'Consolidado Pedidos'!J:J)</f>
        <v/>
      </c>
      <c r="G715">
        <f>IF(A715&lt;&gt;"",IF(AND(F715&gt;=(E715-Configuración!$B$2*E715), F715&lt;=(E715+Configuración!$B$2*E715)), "OK", "KO"),"")</f>
        <v/>
      </c>
      <c r="H715" s="11">
        <f>IF(A715&lt;&gt;"",F715-E715,"")</f>
        <v/>
      </c>
    </row>
    <row r="716">
      <c r="F716" s="11">
        <f>SUMIF('Consolidado Pedidos'!B:J,'Notas Pedido'!B716,'Consolidado Pedidos'!J:J)</f>
        <v/>
      </c>
      <c r="G716">
        <f>IF(A716&lt;&gt;"",IF(AND(F716&gt;=(E716-Configuración!$B$2*E716), F716&lt;=(E716+Configuración!$B$2*E716)), "OK", "KO"),"")</f>
        <v/>
      </c>
      <c r="H716" s="11">
        <f>IF(A716&lt;&gt;"",F716-E716,"")</f>
        <v/>
      </c>
    </row>
    <row r="717">
      <c r="F717" s="11">
        <f>SUMIF('Consolidado Pedidos'!B:J,'Notas Pedido'!B717,'Consolidado Pedidos'!J:J)</f>
        <v/>
      </c>
      <c r="G717">
        <f>IF(A717&lt;&gt;"",IF(AND(F717&gt;=(E717-Configuración!$B$2*E717), F717&lt;=(E717+Configuración!$B$2*E717)), "OK", "KO"),"")</f>
        <v/>
      </c>
      <c r="H717" s="11">
        <f>IF(A717&lt;&gt;"",F717-E717,"")</f>
        <v/>
      </c>
    </row>
    <row r="718">
      <c r="F718" s="11">
        <f>SUMIF('Consolidado Pedidos'!B:J,'Notas Pedido'!B718,'Consolidado Pedidos'!J:J)</f>
        <v/>
      </c>
      <c r="G718">
        <f>IF(A718&lt;&gt;"",IF(AND(F718&gt;=(E718-Configuración!$B$2*E718), F718&lt;=(E718+Configuración!$B$2*E718)), "OK", "KO"),"")</f>
        <v/>
      </c>
      <c r="H718" s="11">
        <f>IF(A718&lt;&gt;"",F718-E718,"")</f>
        <v/>
      </c>
    </row>
    <row r="719">
      <c r="F719" s="11">
        <f>SUMIF('Consolidado Pedidos'!B:J,'Notas Pedido'!B719,'Consolidado Pedidos'!J:J)</f>
        <v/>
      </c>
      <c r="G719">
        <f>IF(A719&lt;&gt;"",IF(AND(F719&gt;=(E719-Configuración!$B$2*E719), F719&lt;=(E719+Configuración!$B$2*E719)), "OK", "KO"),"")</f>
        <v/>
      </c>
      <c r="H719" s="11">
        <f>IF(A719&lt;&gt;"",F719-E719,"")</f>
        <v/>
      </c>
    </row>
    <row r="720">
      <c r="F720" s="11">
        <f>SUMIF('Consolidado Pedidos'!B:J,'Notas Pedido'!B720,'Consolidado Pedidos'!J:J)</f>
        <v/>
      </c>
      <c r="G720">
        <f>IF(A720&lt;&gt;"",IF(AND(F720&gt;=(E720-Configuración!$B$2*E720), F720&lt;=(E720+Configuración!$B$2*E720)), "OK", "KO"),"")</f>
        <v/>
      </c>
      <c r="H720" s="11">
        <f>IF(A720&lt;&gt;"",F720-E720,"")</f>
        <v/>
      </c>
    </row>
    <row r="721">
      <c r="F721" s="11">
        <f>SUMIF('Consolidado Pedidos'!B:J,'Notas Pedido'!B721,'Consolidado Pedidos'!J:J)</f>
        <v/>
      </c>
      <c r="G721">
        <f>IF(A721&lt;&gt;"",IF(AND(F721&gt;=(E721-Configuración!$B$2*E721), F721&lt;=(E721+Configuración!$B$2*E721)), "OK", "KO"),"")</f>
        <v/>
      </c>
      <c r="H721" s="11">
        <f>IF(A721&lt;&gt;"",F721-E721,"")</f>
        <v/>
      </c>
    </row>
    <row r="722">
      <c r="F722" s="11">
        <f>SUMIF('Consolidado Pedidos'!B:J,'Notas Pedido'!B722,'Consolidado Pedidos'!J:J)</f>
        <v/>
      </c>
      <c r="G722">
        <f>IF(A722&lt;&gt;"",IF(AND(F722&gt;=(E722-Configuración!$B$2*E722), F722&lt;=(E722+Configuración!$B$2*E722)), "OK", "KO"),"")</f>
        <v/>
      </c>
      <c r="H722" s="11">
        <f>IF(A722&lt;&gt;"",F722-E722,"")</f>
        <v/>
      </c>
    </row>
    <row r="723">
      <c r="F723" s="11">
        <f>SUMIF('Consolidado Pedidos'!B:J,'Notas Pedido'!B723,'Consolidado Pedidos'!J:J)</f>
        <v/>
      </c>
      <c r="G723">
        <f>IF(A723&lt;&gt;"",IF(AND(F723&gt;=(E723-Configuración!$B$2*E723), F723&lt;=(E723+Configuración!$B$2*E723)), "OK", "KO"),"")</f>
        <v/>
      </c>
      <c r="H723" s="11">
        <f>IF(A723&lt;&gt;"",F723-E723,"")</f>
        <v/>
      </c>
    </row>
    <row r="724">
      <c r="F724" s="11">
        <f>SUMIF('Consolidado Pedidos'!B:J,'Notas Pedido'!B724,'Consolidado Pedidos'!J:J)</f>
        <v/>
      </c>
      <c r="G724">
        <f>IF(A724&lt;&gt;"",IF(AND(F724&gt;=(E724-Configuración!$B$2*E724), F724&lt;=(E724+Configuración!$B$2*E724)), "OK", "KO"),"")</f>
        <v/>
      </c>
      <c r="H724" s="11">
        <f>IF(A724&lt;&gt;"",F724-E724,"")</f>
        <v/>
      </c>
    </row>
    <row r="725">
      <c r="F725" s="11">
        <f>SUMIF('Consolidado Pedidos'!B:J,'Notas Pedido'!B725,'Consolidado Pedidos'!J:J)</f>
        <v/>
      </c>
      <c r="G725">
        <f>IF(A725&lt;&gt;"",IF(AND(F725&gt;=(E725-Configuración!$B$2*E725), F725&lt;=(E725+Configuración!$B$2*E725)), "OK", "KO"),"")</f>
        <v/>
      </c>
      <c r="H725" s="11">
        <f>IF(A725&lt;&gt;"",F725-E725,"")</f>
        <v/>
      </c>
    </row>
    <row r="726">
      <c r="F726" s="11">
        <f>SUMIF('Consolidado Pedidos'!B:J,'Notas Pedido'!B726,'Consolidado Pedidos'!J:J)</f>
        <v/>
      </c>
      <c r="G726">
        <f>IF(A726&lt;&gt;"",IF(AND(F726&gt;=(E726-Configuración!$B$2*E726), F726&lt;=(E726+Configuración!$B$2*E726)), "OK", "KO"),"")</f>
        <v/>
      </c>
      <c r="H726" s="11">
        <f>IF(A726&lt;&gt;"",F726-E726,"")</f>
        <v/>
      </c>
    </row>
    <row r="727">
      <c r="F727" s="11">
        <f>SUMIF('Consolidado Pedidos'!B:J,'Notas Pedido'!B727,'Consolidado Pedidos'!J:J)</f>
        <v/>
      </c>
      <c r="G727">
        <f>IF(A727&lt;&gt;"",IF(AND(F727&gt;=(E727-Configuración!$B$2*E727), F727&lt;=(E727+Configuración!$B$2*E727)), "OK", "KO"),"")</f>
        <v/>
      </c>
      <c r="H727" s="11">
        <f>IF(A727&lt;&gt;"",F727-E727,"")</f>
        <v/>
      </c>
    </row>
    <row r="728">
      <c r="F728" s="11">
        <f>SUMIF('Consolidado Pedidos'!B:J,'Notas Pedido'!B728,'Consolidado Pedidos'!J:J)</f>
        <v/>
      </c>
      <c r="G728">
        <f>IF(A728&lt;&gt;"",IF(AND(F728&gt;=(E728-Configuración!$B$2*E728), F728&lt;=(E728+Configuración!$B$2*E728)), "OK", "KO"),"")</f>
        <v/>
      </c>
      <c r="H728" s="11">
        <f>IF(A728&lt;&gt;"",F728-E728,"")</f>
        <v/>
      </c>
    </row>
    <row r="729">
      <c r="F729" s="11">
        <f>SUMIF('Consolidado Pedidos'!B:J,'Notas Pedido'!B729,'Consolidado Pedidos'!J:J)</f>
        <v/>
      </c>
      <c r="G729">
        <f>IF(A729&lt;&gt;"",IF(AND(F729&gt;=(E729-Configuración!$B$2*E729), F729&lt;=(E729+Configuración!$B$2*E729)), "OK", "KO"),"")</f>
        <v/>
      </c>
      <c r="H729" s="11">
        <f>IF(A729&lt;&gt;"",F729-E729,"")</f>
        <v/>
      </c>
    </row>
    <row r="730">
      <c r="F730" s="11">
        <f>SUMIF('Consolidado Pedidos'!B:J,'Notas Pedido'!B730,'Consolidado Pedidos'!J:J)</f>
        <v/>
      </c>
      <c r="G730">
        <f>IF(A730&lt;&gt;"",IF(AND(F730&gt;=(E730-Configuración!$B$2*E730), F730&lt;=(E730+Configuración!$B$2*E730)), "OK", "KO"),"")</f>
        <v/>
      </c>
      <c r="H730" s="11">
        <f>IF(A730&lt;&gt;"",F730-E730,"")</f>
        <v/>
      </c>
    </row>
    <row r="731">
      <c r="F731" s="11">
        <f>SUMIF('Consolidado Pedidos'!B:J,'Notas Pedido'!B731,'Consolidado Pedidos'!J:J)</f>
        <v/>
      </c>
      <c r="G731">
        <f>IF(A731&lt;&gt;"",IF(AND(F731&gt;=(E731-Configuración!$B$2*E731), F731&lt;=(E731+Configuración!$B$2*E731)), "OK", "KO"),"")</f>
        <v/>
      </c>
      <c r="H731" s="11">
        <f>IF(A731&lt;&gt;"",F731-E731,"")</f>
        <v/>
      </c>
    </row>
    <row r="732">
      <c r="F732" s="11">
        <f>SUMIF('Consolidado Pedidos'!B:J,'Notas Pedido'!B732,'Consolidado Pedidos'!J:J)</f>
        <v/>
      </c>
      <c r="G732">
        <f>IF(A732&lt;&gt;"",IF(AND(F732&gt;=(E732-Configuración!$B$2*E732), F732&lt;=(E732+Configuración!$B$2*E732)), "OK", "KO"),"")</f>
        <v/>
      </c>
      <c r="H732" s="11">
        <f>IF(A732&lt;&gt;"",F732-E732,"")</f>
        <v/>
      </c>
    </row>
    <row r="733">
      <c r="F733" s="11">
        <f>SUMIF('Consolidado Pedidos'!B:J,'Notas Pedido'!B733,'Consolidado Pedidos'!J:J)</f>
        <v/>
      </c>
      <c r="G733">
        <f>IF(A733&lt;&gt;"",IF(AND(F733&gt;=(E733-Configuración!$B$2*E733), F733&lt;=(E733+Configuración!$B$2*E733)), "OK", "KO"),"")</f>
        <v/>
      </c>
      <c r="H733" s="11">
        <f>IF(A733&lt;&gt;"",F733-E733,"")</f>
        <v/>
      </c>
    </row>
    <row r="734">
      <c r="F734" s="11">
        <f>SUMIF('Consolidado Pedidos'!B:J,'Notas Pedido'!B734,'Consolidado Pedidos'!J:J)</f>
        <v/>
      </c>
      <c r="G734">
        <f>IF(A734&lt;&gt;"",IF(AND(F734&gt;=(E734-Configuración!$B$2*E734), F734&lt;=(E734+Configuración!$B$2*E734)), "OK", "KO"),"")</f>
        <v/>
      </c>
      <c r="H734" s="11">
        <f>IF(A734&lt;&gt;"",F734-E734,"")</f>
        <v/>
      </c>
    </row>
    <row r="735">
      <c r="F735" s="11">
        <f>SUMIF('Consolidado Pedidos'!B:J,'Notas Pedido'!B735,'Consolidado Pedidos'!J:J)</f>
        <v/>
      </c>
      <c r="G735">
        <f>IF(A735&lt;&gt;"",IF(AND(F735&gt;=(E735-Configuración!$B$2*E735), F735&lt;=(E735+Configuración!$B$2*E735)), "OK", "KO"),"")</f>
        <v/>
      </c>
      <c r="H735" s="11">
        <f>IF(A735&lt;&gt;"",F735-E735,"")</f>
        <v/>
      </c>
    </row>
    <row r="736">
      <c r="F736" s="11">
        <f>SUMIF('Consolidado Pedidos'!B:J,'Notas Pedido'!B736,'Consolidado Pedidos'!J:J)</f>
        <v/>
      </c>
      <c r="G736">
        <f>IF(A736&lt;&gt;"",IF(AND(F736&gt;=(E736-Configuración!$B$2*E736), F736&lt;=(E736+Configuración!$B$2*E736)), "OK", "KO"),"")</f>
        <v/>
      </c>
      <c r="H736" s="11">
        <f>IF(A736&lt;&gt;"",F736-E736,"")</f>
        <v/>
      </c>
    </row>
    <row r="737">
      <c r="F737" s="11">
        <f>SUMIF('Consolidado Pedidos'!B:J,'Notas Pedido'!B737,'Consolidado Pedidos'!J:J)</f>
        <v/>
      </c>
      <c r="G737">
        <f>IF(A737&lt;&gt;"",IF(AND(F737&gt;=(E737-Configuración!$B$2*E737), F737&lt;=(E737+Configuración!$B$2*E737)), "OK", "KO"),"")</f>
        <v/>
      </c>
      <c r="H737" s="11">
        <f>IF(A737&lt;&gt;"",F737-E737,"")</f>
        <v/>
      </c>
    </row>
    <row r="738">
      <c r="F738" s="11">
        <f>SUMIF('Consolidado Pedidos'!B:J,'Notas Pedido'!B738,'Consolidado Pedidos'!J:J)</f>
        <v/>
      </c>
      <c r="G738">
        <f>IF(A738&lt;&gt;"",IF(AND(F738&gt;=(E738-Configuración!$B$2*E738), F738&lt;=(E738+Configuración!$B$2*E738)), "OK", "KO"),"")</f>
        <v/>
      </c>
      <c r="H738" s="11">
        <f>IF(A738&lt;&gt;"",F738-E738,"")</f>
        <v/>
      </c>
    </row>
    <row r="739">
      <c r="F739" s="11">
        <f>SUMIF('Consolidado Pedidos'!B:J,'Notas Pedido'!B739,'Consolidado Pedidos'!J:J)</f>
        <v/>
      </c>
      <c r="G739">
        <f>IF(A739&lt;&gt;"",IF(AND(F739&gt;=(E739-Configuración!$B$2*E739), F739&lt;=(E739+Configuración!$B$2*E739)), "OK", "KO"),"")</f>
        <v/>
      </c>
      <c r="H739" s="11">
        <f>IF(A739&lt;&gt;"",F739-E739,"")</f>
        <v/>
      </c>
    </row>
    <row r="740">
      <c r="F740" s="11">
        <f>SUMIF('Consolidado Pedidos'!B:J,'Notas Pedido'!B740,'Consolidado Pedidos'!J:J)</f>
        <v/>
      </c>
      <c r="G740">
        <f>IF(A740&lt;&gt;"",IF(AND(F740&gt;=(E740-Configuración!$B$2*E740), F740&lt;=(E740+Configuración!$B$2*E740)), "OK", "KO"),"")</f>
        <v/>
      </c>
      <c r="H740" s="11">
        <f>IF(A740&lt;&gt;"",F740-E740,"")</f>
        <v/>
      </c>
    </row>
    <row r="741">
      <c r="F741" s="11">
        <f>SUMIF('Consolidado Pedidos'!B:J,'Notas Pedido'!B741,'Consolidado Pedidos'!J:J)</f>
        <v/>
      </c>
      <c r="G741">
        <f>IF(A741&lt;&gt;"",IF(AND(F741&gt;=(E741-Configuración!$B$2*E741), F741&lt;=(E741+Configuración!$B$2*E741)), "OK", "KO"),"")</f>
        <v/>
      </c>
      <c r="H741" s="11">
        <f>IF(A741&lt;&gt;"",F741-E741,"")</f>
        <v/>
      </c>
    </row>
    <row r="742">
      <c r="F742" s="11">
        <f>SUMIF('Consolidado Pedidos'!B:J,'Notas Pedido'!B742,'Consolidado Pedidos'!J:J)</f>
        <v/>
      </c>
      <c r="G742">
        <f>IF(A742&lt;&gt;"",IF(AND(F742&gt;=(E742-Configuración!$B$2*E742), F742&lt;=(E742+Configuración!$B$2*E742)), "OK", "KO"),"")</f>
        <v/>
      </c>
      <c r="H742" s="11">
        <f>IF(A742&lt;&gt;"",F742-E742,"")</f>
        <v/>
      </c>
    </row>
    <row r="743">
      <c r="F743" s="11">
        <f>SUMIF('Consolidado Pedidos'!B:J,'Notas Pedido'!B743,'Consolidado Pedidos'!J:J)</f>
        <v/>
      </c>
      <c r="G743">
        <f>IF(A743&lt;&gt;"",IF(AND(F743&gt;=(E743-Configuración!$B$2*E743), F743&lt;=(E743+Configuración!$B$2*E743)), "OK", "KO"),"")</f>
        <v/>
      </c>
      <c r="H743" s="11">
        <f>IF(A743&lt;&gt;"",F743-E743,"")</f>
        <v/>
      </c>
    </row>
    <row r="744">
      <c r="F744" s="11">
        <f>SUMIF('Consolidado Pedidos'!B:J,'Notas Pedido'!B744,'Consolidado Pedidos'!J:J)</f>
        <v/>
      </c>
      <c r="G744">
        <f>IF(A744&lt;&gt;"",IF(AND(F744&gt;=(E744-Configuración!$B$2*E744), F744&lt;=(E744+Configuración!$B$2*E744)), "OK", "KO"),"")</f>
        <v/>
      </c>
      <c r="H744" s="11">
        <f>IF(A744&lt;&gt;"",F744-E744,"")</f>
        <v/>
      </c>
    </row>
    <row r="745">
      <c r="F745" s="11">
        <f>SUMIF('Consolidado Pedidos'!B:J,'Notas Pedido'!B745,'Consolidado Pedidos'!J:J)</f>
        <v/>
      </c>
      <c r="G745">
        <f>IF(A745&lt;&gt;"",IF(AND(F745&gt;=(E745-Configuración!$B$2*E745), F745&lt;=(E745+Configuración!$B$2*E745)), "OK", "KO"),"")</f>
        <v/>
      </c>
      <c r="H745" s="11">
        <f>IF(A745&lt;&gt;"",F745-E745,"")</f>
        <v/>
      </c>
    </row>
    <row r="746">
      <c r="F746" s="11">
        <f>SUMIF('Consolidado Pedidos'!B:J,'Notas Pedido'!B746,'Consolidado Pedidos'!J:J)</f>
        <v/>
      </c>
      <c r="G746">
        <f>IF(A746&lt;&gt;"",IF(AND(F746&gt;=(E746-Configuración!$B$2*E746), F746&lt;=(E746+Configuración!$B$2*E746)), "OK", "KO"),"")</f>
        <v/>
      </c>
      <c r="H746" s="11">
        <f>IF(A746&lt;&gt;"",F746-E746,"")</f>
        <v/>
      </c>
    </row>
    <row r="747">
      <c r="F747" s="11">
        <f>SUMIF('Consolidado Pedidos'!B:J,'Notas Pedido'!B747,'Consolidado Pedidos'!J:J)</f>
        <v/>
      </c>
      <c r="G747">
        <f>IF(A747&lt;&gt;"",IF(AND(F747&gt;=(E747-Configuración!$B$2*E747), F747&lt;=(E747+Configuración!$B$2*E747)), "OK", "KO"),"")</f>
        <v/>
      </c>
      <c r="H747" s="11">
        <f>IF(A747&lt;&gt;"",F747-E747,"")</f>
        <v/>
      </c>
    </row>
    <row r="748">
      <c r="F748" s="11">
        <f>SUMIF('Consolidado Pedidos'!B:J,'Notas Pedido'!B748,'Consolidado Pedidos'!J:J)</f>
        <v/>
      </c>
      <c r="G748">
        <f>IF(A748&lt;&gt;"",IF(AND(F748&gt;=(E748-Configuración!$B$2*E748), F748&lt;=(E748+Configuración!$B$2*E748)), "OK", "KO"),"")</f>
        <v/>
      </c>
      <c r="H748" s="11">
        <f>IF(A748&lt;&gt;"",F748-E748,"")</f>
        <v/>
      </c>
    </row>
    <row r="749">
      <c r="F749" s="11">
        <f>SUMIF('Consolidado Pedidos'!B:J,'Notas Pedido'!B749,'Consolidado Pedidos'!J:J)</f>
        <v/>
      </c>
      <c r="G749">
        <f>IF(A749&lt;&gt;"",IF(AND(F749&gt;=(E749-Configuración!$B$2*E749), F749&lt;=(E749+Configuración!$B$2*E749)), "OK", "KO"),"")</f>
        <v/>
      </c>
      <c r="H749" s="11">
        <f>IF(A749&lt;&gt;"",F749-E749,"")</f>
        <v/>
      </c>
    </row>
    <row r="750">
      <c r="F750" s="11">
        <f>SUMIF('Consolidado Pedidos'!B:J,'Notas Pedido'!B750,'Consolidado Pedidos'!J:J)</f>
        <v/>
      </c>
      <c r="G750">
        <f>IF(A750&lt;&gt;"",IF(AND(F750&gt;=(E750-Configuración!$B$2*E750), F750&lt;=(E750+Configuración!$B$2*E750)), "OK", "KO"),"")</f>
        <v/>
      </c>
      <c r="H750" s="11">
        <f>IF(A750&lt;&gt;"",F750-E750,"")</f>
        <v/>
      </c>
    </row>
    <row r="751">
      <c r="F751" s="11">
        <f>SUMIF('Consolidado Pedidos'!B:J,'Notas Pedido'!B751,'Consolidado Pedidos'!J:J)</f>
        <v/>
      </c>
      <c r="G751">
        <f>IF(A751&lt;&gt;"",IF(AND(F751&gt;=(E751-Configuración!$B$2*E751), F751&lt;=(E751+Configuración!$B$2*E751)), "OK", "KO"),"")</f>
        <v/>
      </c>
      <c r="H751" s="11">
        <f>IF(A751&lt;&gt;"",F751-E751,"")</f>
        <v/>
      </c>
    </row>
    <row r="752">
      <c r="F752" s="11">
        <f>SUMIF('Consolidado Pedidos'!B:J,'Notas Pedido'!B752,'Consolidado Pedidos'!J:J)</f>
        <v/>
      </c>
      <c r="G752">
        <f>IF(A752&lt;&gt;"",IF(AND(F752&gt;=(E752-Configuración!$B$2*E752), F752&lt;=(E752+Configuración!$B$2*E752)), "OK", "KO"),"")</f>
        <v/>
      </c>
      <c r="H752" s="11">
        <f>IF(A752&lt;&gt;"",F752-E752,"")</f>
        <v/>
      </c>
    </row>
    <row r="753">
      <c r="F753" s="11">
        <f>SUMIF('Consolidado Pedidos'!B:J,'Notas Pedido'!B753,'Consolidado Pedidos'!J:J)</f>
        <v/>
      </c>
      <c r="G753">
        <f>IF(A753&lt;&gt;"",IF(AND(F753&gt;=(E753-Configuración!$B$2*E753), F753&lt;=(E753+Configuración!$B$2*E753)), "OK", "KO"),"")</f>
        <v/>
      </c>
      <c r="H753" s="11">
        <f>IF(A753&lt;&gt;"",F753-E753,"")</f>
        <v/>
      </c>
    </row>
    <row r="754">
      <c r="F754" s="11">
        <f>SUMIF('Consolidado Pedidos'!B:J,'Notas Pedido'!B754,'Consolidado Pedidos'!J:J)</f>
        <v/>
      </c>
      <c r="G754">
        <f>IF(A754&lt;&gt;"",IF(AND(F754&gt;=(E754-Configuración!$B$2*E754), F754&lt;=(E754+Configuración!$B$2*E754)), "OK", "KO"),"")</f>
        <v/>
      </c>
      <c r="H754" s="11">
        <f>IF(A754&lt;&gt;"",F754-E754,"")</f>
        <v/>
      </c>
    </row>
    <row r="755">
      <c r="F755" s="11">
        <f>SUMIF('Consolidado Pedidos'!B:J,'Notas Pedido'!B755,'Consolidado Pedidos'!J:J)</f>
        <v/>
      </c>
      <c r="G755">
        <f>IF(A755&lt;&gt;"",IF(AND(F755&gt;=(E755-Configuración!$B$2*E755), F755&lt;=(E755+Configuración!$B$2*E755)), "OK", "KO"),"")</f>
        <v/>
      </c>
      <c r="H755" s="11">
        <f>IF(A755&lt;&gt;"",F755-E755,"")</f>
        <v/>
      </c>
    </row>
    <row r="756">
      <c r="F756" s="11">
        <f>SUMIF('Consolidado Pedidos'!B:J,'Notas Pedido'!B756,'Consolidado Pedidos'!J:J)</f>
        <v/>
      </c>
      <c r="G756">
        <f>IF(A756&lt;&gt;"",IF(AND(F756&gt;=(E756-Configuración!$B$2*E756), F756&lt;=(E756+Configuración!$B$2*E756)), "OK", "KO"),"")</f>
        <v/>
      </c>
      <c r="H756" s="11">
        <f>IF(A756&lt;&gt;"",F756-E756,"")</f>
        <v/>
      </c>
    </row>
    <row r="757">
      <c r="F757" s="11">
        <f>SUMIF('Consolidado Pedidos'!B:J,'Notas Pedido'!B757,'Consolidado Pedidos'!J:J)</f>
        <v/>
      </c>
      <c r="G757">
        <f>IF(A757&lt;&gt;"",IF(AND(F757&gt;=(E757-Configuración!$B$2*E757), F757&lt;=(E757+Configuración!$B$2*E757)), "OK", "KO"),"")</f>
        <v/>
      </c>
      <c r="H757" s="11">
        <f>IF(A757&lt;&gt;"",F757-E757,"")</f>
        <v/>
      </c>
    </row>
    <row r="758">
      <c r="F758" s="11">
        <f>SUMIF('Consolidado Pedidos'!B:J,'Notas Pedido'!B758,'Consolidado Pedidos'!J:J)</f>
        <v/>
      </c>
      <c r="G758">
        <f>IF(A758&lt;&gt;"",IF(AND(F758&gt;=(E758-Configuración!$B$2*E758), F758&lt;=(E758+Configuración!$B$2*E758)), "OK", "KO"),"")</f>
        <v/>
      </c>
      <c r="H758" s="11">
        <f>IF(A758&lt;&gt;"",F758-E758,"")</f>
        <v/>
      </c>
    </row>
    <row r="759">
      <c r="F759" s="11">
        <f>SUMIF('Consolidado Pedidos'!B:J,'Notas Pedido'!B759,'Consolidado Pedidos'!J:J)</f>
        <v/>
      </c>
      <c r="G759">
        <f>IF(A759&lt;&gt;"",IF(AND(F759&gt;=(E759-Configuración!$B$2*E759), F759&lt;=(E759+Configuración!$B$2*E759)), "OK", "KO"),"")</f>
        <v/>
      </c>
      <c r="H759" s="11">
        <f>IF(A759&lt;&gt;"",F759-E759,"")</f>
        <v/>
      </c>
    </row>
    <row r="760">
      <c r="F760" s="11">
        <f>SUMIF('Consolidado Pedidos'!B:J,'Notas Pedido'!B760,'Consolidado Pedidos'!J:J)</f>
        <v/>
      </c>
      <c r="G760">
        <f>IF(A760&lt;&gt;"",IF(AND(F760&gt;=(E760-Configuración!$B$2*E760), F760&lt;=(E760+Configuración!$B$2*E760)), "OK", "KO"),"")</f>
        <v/>
      </c>
      <c r="H760" s="11">
        <f>IF(A760&lt;&gt;"",F760-E760,"")</f>
        <v/>
      </c>
    </row>
    <row r="761">
      <c r="F761" s="11">
        <f>SUMIF('Consolidado Pedidos'!B:J,'Notas Pedido'!B761,'Consolidado Pedidos'!J:J)</f>
        <v/>
      </c>
      <c r="G761">
        <f>IF(A761&lt;&gt;"",IF(AND(F761&gt;=(E761-Configuración!$B$2*E761), F761&lt;=(E761+Configuración!$B$2*E761)), "OK", "KO"),"")</f>
        <v/>
      </c>
      <c r="H761" s="11">
        <f>IF(A761&lt;&gt;"",F761-E761,"")</f>
        <v/>
      </c>
    </row>
    <row r="762">
      <c r="F762" s="11">
        <f>SUMIF('Consolidado Pedidos'!B:J,'Notas Pedido'!B762,'Consolidado Pedidos'!J:J)</f>
        <v/>
      </c>
      <c r="G762">
        <f>IF(A762&lt;&gt;"",IF(AND(F762&gt;=(E762-Configuración!$B$2*E762), F762&lt;=(E762+Configuración!$B$2*E762)), "OK", "KO"),"")</f>
        <v/>
      </c>
      <c r="H762" s="11">
        <f>IF(A762&lt;&gt;"",F762-E762,"")</f>
        <v/>
      </c>
    </row>
    <row r="763">
      <c r="F763" s="11">
        <f>SUMIF('Consolidado Pedidos'!B:J,'Notas Pedido'!B763,'Consolidado Pedidos'!J:J)</f>
        <v/>
      </c>
      <c r="G763">
        <f>IF(A763&lt;&gt;"",IF(AND(F763&gt;=(E763-Configuración!$B$2*E763), F763&lt;=(E763+Configuración!$B$2*E763)), "OK", "KO"),"")</f>
        <v/>
      </c>
      <c r="H763" s="11">
        <f>IF(A763&lt;&gt;"",F763-E763,"")</f>
        <v/>
      </c>
    </row>
    <row r="764">
      <c r="F764" s="11">
        <f>SUMIF('Consolidado Pedidos'!B:J,'Notas Pedido'!B764,'Consolidado Pedidos'!J:J)</f>
        <v/>
      </c>
      <c r="G764">
        <f>IF(A764&lt;&gt;"",IF(AND(F764&gt;=(E764-Configuración!$B$2*E764), F764&lt;=(E764+Configuración!$B$2*E764)), "OK", "KO"),"")</f>
        <v/>
      </c>
      <c r="H764" s="11">
        <f>IF(A764&lt;&gt;"",F764-E764,"")</f>
        <v/>
      </c>
    </row>
    <row r="765">
      <c r="F765" s="11">
        <f>SUMIF('Consolidado Pedidos'!B:J,'Notas Pedido'!B765,'Consolidado Pedidos'!J:J)</f>
        <v/>
      </c>
      <c r="G765">
        <f>IF(A765&lt;&gt;"",IF(AND(F765&gt;=(E765-Configuración!$B$2*E765), F765&lt;=(E765+Configuración!$B$2*E765)), "OK", "KO"),"")</f>
        <v/>
      </c>
      <c r="H765" s="11">
        <f>IF(A765&lt;&gt;"",F765-E765,"")</f>
        <v/>
      </c>
    </row>
    <row r="766">
      <c r="F766" s="11">
        <f>SUMIF('Consolidado Pedidos'!B:J,'Notas Pedido'!B766,'Consolidado Pedidos'!J:J)</f>
        <v/>
      </c>
      <c r="G766">
        <f>IF(A766&lt;&gt;"",IF(AND(F766&gt;=(E766-Configuración!$B$2*E766), F766&lt;=(E766+Configuración!$B$2*E766)), "OK", "KO"),"")</f>
        <v/>
      </c>
      <c r="H766" s="11">
        <f>IF(A766&lt;&gt;"",F766-E766,"")</f>
        <v/>
      </c>
    </row>
    <row r="767">
      <c r="F767" s="11">
        <f>SUMIF('Consolidado Pedidos'!B:J,'Notas Pedido'!B767,'Consolidado Pedidos'!J:J)</f>
        <v/>
      </c>
      <c r="G767">
        <f>IF(A767&lt;&gt;"",IF(AND(F767&gt;=(E767-Configuración!$B$2*E767), F767&lt;=(E767+Configuración!$B$2*E767)), "OK", "KO"),"")</f>
        <v/>
      </c>
      <c r="H767" s="11">
        <f>IF(A767&lt;&gt;"",F767-E767,"")</f>
        <v/>
      </c>
    </row>
    <row r="768">
      <c r="F768" s="11">
        <f>SUMIF('Consolidado Pedidos'!B:J,'Notas Pedido'!B768,'Consolidado Pedidos'!J:J)</f>
        <v/>
      </c>
      <c r="G768">
        <f>IF(A768&lt;&gt;"",IF(AND(F768&gt;=(E768-Configuración!$B$2*E768), F768&lt;=(E768+Configuración!$B$2*E768)), "OK", "KO"),"")</f>
        <v/>
      </c>
      <c r="H768" s="11">
        <f>IF(A768&lt;&gt;"",F768-E768,"")</f>
        <v/>
      </c>
    </row>
    <row r="769">
      <c r="F769" s="11">
        <f>SUMIF('Consolidado Pedidos'!B:J,'Notas Pedido'!B769,'Consolidado Pedidos'!J:J)</f>
        <v/>
      </c>
      <c r="G769">
        <f>IF(A769&lt;&gt;"",IF(AND(F769&gt;=(E769-Configuración!$B$2*E769), F769&lt;=(E769+Configuración!$B$2*E769)), "OK", "KO"),"")</f>
        <v/>
      </c>
      <c r="H769" s="11">
        <f>IF(A769&lt;&gt;"",F769-E769,"")</f>
        <v/>
      </c>
    </row>
    <row r="770">
      <c r="F770" s="11">
        <f>SUMIF('Consolidado Pedidos'!B:J,'Notas Pedido'!B770,'Consolidado Pedidos'!J:J)</f>
        <v/>
      </c>
      <c r="G770">
        <f>IF(A770&lt;&gt;"",IF(AND(F770&gt;=(E770-Configuración!$B$2*E770), F770&lt;=(E770+Configuración!$B$2*E770)), "OK", "KO"),"")</f>
        <v/>
      </c>
      <c r="H770" s="11">
        <f>IF(A770&lt;&gt;"",F770-E770,"")</f>
        <v/>
      </c>
    </row>
    <row r="771">
      <c r="F771" s="11">
        <f>SUMIF('Consolidado Pedidos'!B:J,'Notas Pedido'!B771,'Consolidado Pedidos'!J:J)</f>
        <v/>
      </c>
      <c r="G771">
        <f>IF(A771&lt;&gt;"",IF(AND(F771&gt;=(E771-Configuración!$B$2*E771), F771&lt;=(E771+Configuración!$B$2*E771)), "OK", "KO"),"")</f>
        <v/>
      </c>
      <c r="H771" s="11">
        <f>IF(A771&lt;&gt;"",F771-E771,"")</f>
        <v/>
      </c>
    </row>
    <row r="772">
      <c r="F772" s="11">
        <f>SUMIF('Consolidado Pedidos'!B:J,'Notas Pedido'!B772,'Consolidado Pedidos'!J:J)</f>
        <v/>
      </c>
      <c r="G772">
        <f>IF(A772&lt;&gt;"",IF(AND(F772&gt;=(E772-Configuración!$B$2*E772), F772&lt;=(E772+Configuración!$B$2*E772)), "OK", "KO"),"")</f>
        <v/>
      </c>
      <c r="H772" s="11">
        <f>IF(A772&lt;&gt;"",F772-E772,"")</f>
        <v/>
      </c>
    </row>
    <row r="773">
      <c r="F773" s="11">
        <f>SUMIF('Consolidado Pedidos'!B:J,'Notas Pedido'!B773,'Consolidado Pedidos'!J:J)</f>
        <v/>
      </c>
      <c r="G773">
        <f>IF(A773&lt;&gt;"",IF(AND(F773&gt;=(E773-Configuración!$B$2*E773), F773&lt;=(E773+Configuración!$B$2*E773)), "OK", "KO"),"")</f>
        <v/>
      </c>
      <c r="H773" s="11">
        <f>IF(A773&lt;&gt;"",F773-E773,"")</f>
        <v/>
      </c>
    </row>
    <row r="774">
      <c r="F774" s="11">
        <f>SUMIF('Consolidado Pedidos'!B:J,'Notas Pedido'!B774,'Consolidado Pedidos'!J:J)</f>
        <v/>
      </c>
      <c r="G774">
        <f>IF(A774&lt;&gt;"",IF(AND(F774&gt;=(E774-Configuración!$B$2*E774), F774&lt;=(E774+Configuración!$B$2*E774)), "OK", "KO"),"")</f>
        <v/>
      </c>
      <c r="H774" s="11">
        <f>IF(A774&lt;&gt;"",F774-E774,"")</f>
        <v/>
      </c>
    </row>
    <row r="775">
      <c r="F775" s="11">
        <f>SUMIF('Consolidado Pedidos'!B:J,'Notas Pedido'!B775,'Consolidado Pedidos'!J:J)</f>
        <v/>
      </c>
      <c r="G775">
        <f>IF(A775&lt;&gt;"",IF(AND(F775&gt;=(E775-Configuración!$B$2*E775), F775&lt;=(E775+Configuración!$B$2*E775)), "OK", "KO"),"")</f>
        <v/>
      </c>
      <c r="H775" s="11">
        <f>IF(A775&lt;&gt;"",F775-E775,"")</f>
        <v/>
      </c>
    </row>
    <row r="776">
      <c r="F776" s="11">
        <f>SUMIF('Consolidado Pedidos'!B:J,'Notas Pedido'!B776,'Consolidado Pedidos'!J:J)</f>
        <v/>
      </c>
      <c r="G776">
        <f>IF(A776&lt;&gt;"",IF(AND(F776&gt;=(E776-Configuración!$B$2*E776), F776&lt;=(E776+Configuración!$B$2*E776)), "OK", "KO"),"")</f>
        <v/>
      </c>
      <c r="H776" s="11">
        <f>IF(A776&lt;&gt;"",F776-E776,"")</f>
        <v/>
      </c>
    </row>
    <row r="777">
      <c r="F777" s="11">
        <f>SUMIF('Consolidado Pedidos'!B:J,'Notas Pedido'!B777,'Consolidado Pedidos'!J:J)</f>
        <v/>
      </c>
      <c r="G777">
        <f>IF(A777&lt;&gt;"",IF(AND(F777&gt;=(E777-Configuración!$B$2*E777), F777&lt;=(E777+Configuración!$B$2*E777)), "OK", "KO"),"")</f>
        <v/>
      </c>
      <c r="H777" s="11">
        <f>IF(A777&lt;&gt;"",F777-E777,"")</f>
        <v/>
      </c>
    </row>
    <row r="778">
      <c r="F778" s="11">
        <f>SUMIF('Consolidado Pedidos'!B:J,'Notas Pedido'!B778,'Consolidado Pedidos'!J:J)</f>
        <v/>
      </c>
      <c r="G778">
        <f>IF(A778&lt;&gt;"",IF(AND(F778&gt;=(E778-Configuración!$B$2*E778), F778&lt;=(E778+Configuración!$B$2*E778)), "OK", "KO"),"")</f>
        <v/>
      </c>
      <c r="H778" s="11">
        <f>IF(A778&lt;&gt;"",F778-E778,"")</f>
        <v/>
      </c>
    </row>
    <row r="779">
      <c r="F779" s="11">
        <f>SUMIF('Consolidado Pedidos'!B:J,'Notas Pedido'!B779,'Consolidado Pedidos'!J:J)</f>
        <v/>
      </c>
      <c r="G779">
        <f>IF(A779&lt;&gt;"",IF(AND(F779&gt;=(E779-Configuración!$B$2*E779), F779&lt;=(E779+Configuración!$B$2*E779)), "OK", "KO"),"")</f>
        <v/>
      </c>
      <c r="H779" s="11">
        <f>IF(A779&lt;&gt;"",F779-E779,"")</f>
        <v/>
      </c>
    </row>
    <row r="780">
      <c r="F780" s="11">
        <f>SUMIF('Consolidado Pedidos'!B:J,'Notas Pedido'!B780,'Consolidado Pedidos'!J:J)</f>
        <v/>
      </c>
      <c r="G780">
        <f>IF(A780&lt;&gt;"",IF(AND(F780&gt;=(E780-Configuración!$B$2*E780), F780&lt;=(E780+Configuración!$B$2*E780)), "OK", "KO"),"")</f>
        <v/>
      </c>
      <c r="H780" s="11">
        <f>IF(A780&lt;&gt;"",F780-E780,"")</f>
        <v/>
      </c>
    </row>
    <row r="781">
      <c r="F781" s="11">
        <f>SUMIF('Consolidado Pedidos'!B:J,'Notas Pedido'!B781,'Consolidado Pedidos'!J:J)</f>
        <v/>
      </c>
      <c r="G781">
        <f>IF(A781&lt;&gt;"",IF(AND(F781&gt;=(E781-Configuración!$B$2*E781), F781&lt;=(E781+Configuración!$B$2*E781)), "OK", "KO"),"")</f>
        <v/>
      </c>
      <c r="H781" s="11">
        <f>IF(A781&lt;&gt;"",F781-E781,"")</f>
        <v/>
      </c>
    </row>
    <row r="782">
      <c r="F782" s="11">
        <f>SUMIF('Consolidado Pedidos'!B:J,'Notas Pedido'!B782,'Consolidado Pedidos'!J:J)</f>
        <v/>
      </c>
      <c r="G782">
        <f>IF(A782&lt;&gt;"",IF(AND(F782&gt;=(E782-Configuración!$B$2*E782), F782&lt;=(E782+Configuración!$B$2*E782)), "OK", "KO"),"")</f>
        <v/>
      </c>
      <c r="H782" s="11">
        <f>IF(A782&lt;&gt;"",F782-E782,"")</f>
        <v/>
      </c>
    </row>
    <row r="783">
      <c r="F783" s="11">
        <f>SUMIF('Consolidado Pedidos'!B:J,'Notas Pedido'!B783,'Consolidado Pedidos'!J:J)</f>
        <v/>
      </c>
      <c r="G783">
        <f>IF(A783&lt;&gt;"",IF(AND(F783&gt;=(E783-Configuración!$B$2*E783), F783&lt;=(E783+Configuración!$B$2*E783)), "OK", "KO"),"")</f>
        <v/>
      </c>
      <c r="H783" s="11">
        <f>IF(A783&lt;&gt;"",F783-E783,"")</f>
        <v/>
      </c>
    </row>
    <row r="784">
      <c r="F784" s="11">
        <f>SUMIF('Consolidado Pedidos'!B:J,'Notas Pedido'!B784,'Consolidado Pedidos'!J:J)</f>
        <v/>
      </c>
      <c r="G784">
        <f>IF(A784&lt;&gt;"",IF(AND(F784&gt;=(E784-Configuración!$B$2*E784), F784&lt;=(E784+Configuración!$B$2*E784)), "OK", "KO"),"")</f>
        <v/>
      </c>
      <c r="H784" s="11">
        <f>IF(A784&lt;&gt;"",F784-E784,"")</f>
        <v/>
      </c>
    </row>
    <row r="785">
      <c r="F785" s="11">
        <f>SUMIF('Consolidado Pedidos'!B:J,'Notas Pedido'!B785,'Consolidado Pedidos'!J:J)</f>
        <v/>
      </c>
      <c r="G785">
        <f>IF(A785&lt;&gt;"",IF(AND(F785&gt;=(E785-Configuración!$B$2*E785), F785&lt;=(E785+Configuración!$B$2*E785)), "OK", "KO"),"")</f>
        <v/>
      </c>
      <c r="H785" s="11">
        <f>IF(A785&lt;&gt;"",F785-E785,"")</f>
        <v/>
      </c>
    </row>
    <row r="786">
      <c r="F786" s="11">
        <f>SUMIF('Consolidado Pedidos'!B:J,'Notas Pedido'!B786,'Consolidado Pedidos'!J:J)</f>
        <v/>
      </c>
      <c r="G786">
        <f>IF(A786&lt;&gt;"",IF(AND(F786&gt;=(E786-Configuración!$B$2*E786), F786&lt;=(E786+Configuración!$B$2*E786)), "OK", "KO"),"")</f>
        <v/>
      </c>
      <c r="H786" s="11">
        <f>IF(A786&lt;&gt;"",F786-E786,"")</f>
        <v/>
      </c>
    </row>
    <row r="787">
      <c r="F787" s="11">
        <f>SUMIF('Consolidado Pedidos'!B:J,'Notas Pedido'!B787,'Consolidado Pedidos'!J:J)</f>
        <v/>
      </c>
      <c r="G787">
        <f>IF(A787&lt;&gt;"",IF(AND(F787&gt;=(E787-Configuración!$B$2*E787), F787&lt;=(E787+Configuración!$B$2*E787)), "OK", "KO"),"")</f>
        <v/>
      </c>
      <c r="H787" s="11">
        <f>IF(A787&lt;&gt;"",F787-E787,"")</f>
        <v/>
      </c>
    </row>
    <row r="788">
      <c r="F788" s="11">
        <f>SUMIF('Consolidado Pedidos'!B:J,'Notas Pedido'!B788,'Consolidado Pedidos'!J:J)</f>
        <v/>
      </c>
      <c r="G788">
        <f>IF(A788&lt;&gt;"",IF(AND(F788&gt;=(E788-Configuración!$B$2*E788), F788&lt;=(E788+Configuración!$B$2*E788)), "OK", "KO"),"")</f>
        <v/>
      </c>
      <c r="H788" s="11">
        <f>IF(A788&lt;&gt;"",F788-E788,"")</f>
        <v/>
      </c>
    </row>
    <row r="789">
      <c r="F789" s="11">
        <f>SUMIF('Consolidado Pedidos'!B:J,'Notas Pedido'!B789,'Consolidado Pedidos'!J:J)</f>
        <v/>
      </c>
      <c r="G789">
        <f>IF(A789&lt;&gt;"",IF(AND(F789&gt;=(E789-Configuración!$B$2*E789), F789&lt;=(E789+Configuración!$B$2*E789)), "OK", "KO"),"")</f>
        <v/>
      </c>
      <c r="H789" s="11">
        <f>IF(A789&lt;&gt;"",F789-E789,"")</f>
        <v/>
      </c>
    </row>
    <row r="790">
      <c r="F790" s="11">
        <f>SUMIF('Consolidado Pedidos'!B:J,'Notas Pedido'!B790,'Consolidado Pedidos'!J:J)</f>
        <v/>
      </c>
      <c r="G790">
        <f>IF(A790&lt;&gt;"",IF(AND(F790&gt;=(E790-Configuración!$B$2*E790), F790&lt;=(E790+Configuración!$B$2*E790)), "OK", "KO"),"")</f>
        <v/>
      </c>
      <c r="H790" s="11">
        <f>IF(A790&lt;&gt;"",F790-E790,"")</f>
        <v/>
      </c>
    </row>
    <row r="791">
      <c r="F791" s="11">
        <f>SUMIF('Consolidado Pedidos'!B:J,'Notas Pedido'!B791,'Consolidado Pedidos'!J:J)</f>
        <v/>
      </c>
      <c r="G791">
        <f>IF(A791&lt;&gt;"",IF(AND(F791&gt;=(E791-Configuración!$B$2*E791), F791&lt;=(E791+Configuración!$B$2*E791)), "OK", "KO"),"")</f>
        <v/>
      </c>
      <c r="H791" s="11">
        <f>IF(A791&lt;&gt;"",F791-E791,"")</f>
        <v/>
      </c>
    </row>
    <row r="792">
      <c r="F792" s="11">
        <f>SUMIF('Consolidado Pedidos'!B:J,'Notas Pedido'!B792,'Consolidado Pedidos'!J:J)</f>
        <v/>
      </c>
      <c r="G792">
        <f>IF(A792&lt;&gt;"",IF(AND(F792&gt;=(E792-Configuración!$B$2*E792), F792&lt;=(E792+Configuración!$B$2*E792)), "OK", "KO"),"")</f>
        <v/>
      </c>
      <c r="H792" s="11">
        <f>IF(A792&lt;&gt;"",F792-E792,"")</f>
        <v/>
      </c>
    </row>
    <row r="793">
      <c r="F793" s="11">
        <f>SUMIF('Consolidado Pedidos'!B:J,'Notas Pedido'!B793,'Consolidado Pedidos'!J:J)</f>
        <v/>
      </c>
      <c r="G793">
        <f>IF(A793&lt;&gt;"",IF(AND(F793&gt;=(E793-Configuración!$B$2*E793), F793&lt;=(E793+Configuración!$B$2*E793)), "OK", "KO"),"")</f>
        <v/>
      </c>
      <c r="H793" s="11">
        <f>IF(A793&lt;&gt;"",F793-E793,"")</f>
        <v/>
      </c>
    </row>
    <row r="794">
      <c r="F794" s="11">
        <f>SUMIF('Consolidado Pedidos'!B:J,'Notas Pedido'!B794,'Consolidado Pedidos'!J:J)</f>
        <v/>
      </c>
      <c r="G794">
        <f>IF(A794&lt;&gt;"",IF(AND(F794&gt;=(E794-Configuración!$B$2*E794), F794&lt;=(E794+Configuración!$B$2*E794)), "OK", "KO"),"")</f>
        <v/>
      </c>
      <c r="H794" s="11">
        <f>IF(A794&lt;&gt;"",F794-E794,"")</f>
        <v/>
      </c>
    </row>
    <row r="795">
      <c r="F795" s="11">
        <f>SUMIF('Consolidado Pedidos'!B:J,'Notas Pedido'!B795,'Consolidado Pedidos'!J:J)</f>
        <v/>
      </c>
      <c r="G795">
        <f>IF(A795&lt;&gt;"",IF(AND(F795&gt;=(E795-Configuración!$B$2*E795), F795&lt;=(E795+Configuración!$B$2*E795)), "OK", "KO"),"")</f>
        <v/>
      </c>
      <c r="H795" s="11">
        <f>IF(A795&lt;&gt;"",F795-E795,"")</f>
        <v/>
      </c>
    </row>
    <row r="796">
      <c r="F796" s="11">
        <f>SUMIF('Consolidado Pedidos'!B:J,'Notas Pedido'!B796,'Consolidado Pedidos'!J:J)</f>
        <v/>
      </c>
      <c r="G796">
        <f>IF(A796&lt;&gt;"",IF(AND(F796&gt;=(E796-Configuración!$B$2*E796), F796&lt;=(E796+Configuración!$B$2*E796)), "OK", "KO"),"")</f>
        <v/>
      </c>
      <c r="H796" s="11">
        <f>IF(A796&lt;&gt;"",F796-E796,"")</f>
        <v/>
      </c>
    </row>
    <row r="797">
      <c r="F797" s="11">
        <f>SUMIF('Consolidado Pedidos'!B:J,'Notas Pedido'!B797,'Consolidado Pedidos'!J:J)</f>
        <v/>
      </c>
      <c r="G797">
        <f>IF(A797&lt;&gt;"",IF(AND(F797&gt;=(E797-Configuración!$B$2*E797), F797&lt;=(E797+Configuración!$B$2*E797)), "OK", "KO"),"")</f>
        <v/>
      </c>
      <c r="H797" s="11">
        <f>IF(A797&lt;&gt;"",F797-E797,"")</f>
        <v/>
      </c>
    </row>
    <row r="798">
      <c r="F798" s="11">
        <f>SUMIF('Consolidado Pedidos'!B:J,'Notas Pedido'!B798,'Consolidado Pedidos'!J:J)</f>
        <v/>
      </c>
      <c r="G798">
        <f>IF(A798&lt;&gt;"",IF(AND(F798&gt;=(E798-Configuración!$B$2*E798), F798&lt;=(E798+Configuración!$B$2*E798)), "OK", "KO"),"")</f>
        <v/>
      </c>
      <c r="H798" s="11">
        <f>IF(A798&lt;&gt;"",F798-E798,"")</f>
        <v/>
      </c>
    </row>
    <row r="799">
      <c r="F799" s="11">
        <f>SUMIF('Consolidado Pedidos'!B:J,'Notas Pedido'!B799,'Consolidado Pedidos'!J:J)</f>
        <v/>
      </c>
      <c r="G799">
        <f>IF(A799&lt;&gt;"",IF(AND(F799&gt;=(E799-Configuración!$B$2*E799), F799&lt;=(E799+Configuración!$B$2*E799)), "OK", "KO"),"")</f>
        <v/>
      </c>
      <c r="H799" s="11">
        <f>IF(A799&lt;&gt;"",F799-E799,"")</f>
        <v/>
      </c>
    </row>
    <row r="800">
      <c r="F800" s="11">
        <f>SUMIF('Consolidado Pedidos'!B:J,'Notas Pedido'!B800,'Consolidado Pedidos'!J:J)</f>
        <v/>
      </c>
      <c r="G800">
        <f>IF(A800&lt;&gt;"",IF(AND(F800&gt;=(E800-Configuración!$B$2*E800), F800&lt;=(E800+Configuración!$B$2*E800)), "OK", "KO"),"")</f>
        <v/>
      </c>
      <c r="H800" s="11">
        <f>IF(A800&lt;&gt;"",F800-E800,"")</f>
        <v/>
      </c>
    </row>
    <row r="801">
      <c r="F801" s="11">
        <f>SUMIF('Consolidado Pedidos'!B:J,'Notas Pedido'!B801,'Consolidado Pedidos'!J:J)</f>
        <v/>
      </c>
      <c r="G801">
        <f>IF(A801&lt;&gt;"",IF(AND(F801&gt;=(E801-Configuración!$B$2*E801), F801&lt;=(E801+Configuración!$B$2*E801)), "OK", "KO"),"")</f>
        <v/>
      </c>
      <c r="H801" s="11">
        <f>IF(A801&lt;&gt;"",F801-E801,"")</f>
        <v/>
      </c>
    </row>
    <row r="802">
      <c r="F802" s="11">
        <f>SUMIF('Consolidado Pedidos'!B:J,'Notas Pedido'!B802,'Consolidado Pedidos'!J:J)</f>
        <v/>
      </c>
      <c r="G802">
        <f>IF(A802&lt;&gt;"",IF(AND(F802&gt;=(E802-Configuración!$B$2*E802), F802&lt;=(E802+Configuración!$B$2*E802)), "OK", "KO"),"")</f>
        <v/>
      </c>
      <c r="H802" s="11">
        <f>IF(A802&lt;&gt;"",F802-E802,"")</f>
        <v/>
      </c>
    </row>
    <row r="803">
      <c r="F803" s="11">
        <f>SUMIF('Consolidado Pedidos'!B:J,'Notas Pedido'!B803,'Consolidado Pedidos'!J:J)</f>
        <v/>
      </c>
      <c r="G803">
        <f>IF(A803&lt;&gt;"",IF(AND(F803&gt;=(E803-Configuración!$B$2*E803), F803&lt;=(E803+Configuración!$B$2*E803)), "OK", "KO"),"")</f>
        <v/>
      </c>
      <c r="H803" s="11">
        <f>IF(A803&lt;&gt;"",F803-E803,"")</f>
        <v/>
      </c>
    </row>
    <row r="804">
      <c r="F804" s="11">
        <f>SUMIF('Consolidado Pedidos'!B:J,'Notas Pedido'!B804,'Consolidado Pedidos'!J:J)</f>
        <v/>
      </c>
      <c r="G804">
        <f>IF(A804&lt;&gt;"",IF(AND(F804&gt;=(E804-Configuración!$B$2*E804), F804&lt;=(E804+Configuración!$B$2*E804)), "OK", "KO"),"")</f>
        <v/>
      </c>
      <c r="H804" s="11">
        <f>IF(A804&lt;&gt;"",F804-E804,"")</f>
        <v/>
      </c>
    </row>
    <row r="805">
      <c r="F805" s="11">
        <f>SUMIF('Consolidado Pedidos'!B:J,'Notas Pedido'!B805,'Consolidado Pedidos'!J:J)</f>
        <v/>
      </c>
      <c r="G805">
        <f>IF(A805&lt;&gt;"",IF(AND(F805&gt;=(E805-Configuración!$B$2*E805), F805&lt;=(E805+Configuración!$B$2*E805)), "OK", "KO"),"")</f>
        <v/>
      </c>
      <c r="H805" s="11">
        <f>IF(A805&lt;&gt;"",F805-E805,"")</f>
        <v/>
      </c>
    </row>
    <row r="806">
      <c r="F806" s="11">
        <f>SUMIF('Consolidado Pedidos'!B:J,'Notas Pedido'!B806,'Consolidado Pedidos'!J:J)</f>
        <v/>
      </c>
      <c r="G806">
        <f>IF(A806&lt;&gt;"",IF(AND(F806&gt;=(E806-Configuración!$B$2*E806), F806&lt;=(E806+Configuración!$B$2*E806)), "OK", "KO"),"")</f>
        <v/>
      </c>
      <c r="H806" s="11">
        <f>IF(A806&lt;&gt;"",F806-E806,"")</f>
        <v/>
      </c>
    </row>
    <row r="807">
      <c r="F807" s="11">
        <f>SUMIF('Consolidado Pedidos'!B:J,'Notas Pedido'!B807,'Consolidado Pedidos'!J:J)</f>
        <v/>
      </c>
      <c r="G807">
        <f>IF(A807&lt;&gt;"",IF(AND(F807&gt;=(E807-Configuración!$B$2*E807), F807&lt;=(E807+Configuración!$B$2*E807)), "OK", "KO"),"")</f>
        <v/>
      </c>
      <c r="H807" s="11">
        <f>IF(A807&lt;&gt;"",F807-E807,"")</f>
        <v/>
      </c>
    </row>
    <row r="808">
      <c r="F808" s="11">
        <f>SUMIF('Consolidado Pedidos'!B:J,'Notas Pedido'!B808,'Consolidado Pedidos'!J:J)</f>
        <v/>
      </c>
      <c r="G808">
        <f>IF(A808&lt;&gt;"",IF(AND(F808&gt;=(E808-Configuración!$B$2*E808), F808&lt;=(E808+Configuración!$B$2*E808)), "OK", "KO"),"")</f>
        <v/>
      </c>
      <c r="H808" s="11">
        <f>IF(A808&lt;&gt;"",F808-E808,"")</f>
        <v/>
      </c>
    </row>
    <row r="809">
      <c r="F809" s="11">
        <f>SUMIF('Consolidado Pedidos'!B:J,'Notas Pedido'!B809,'Consolidado Pedidos'!J:J)</f>
        <v/>
      </c>
      <c r="G809">
        <f>IF(A809&lt;&gt;"",IF(AND(F809&gt;=(E809-Configuración!$B$2*E809), F809&lt;=(E809+Configuración!$B$2*E809)), "OK", "KO"),"")</f>
        <v/>
      </c>
      <c r="H809" s="11">
        <f>IF(A809&lt;&gt;"",F809-E809,"")</f>
        <v/>
      </c>
    </row>
    <row r="810">
      <c r="F810" s="11">
        <f>SUMIF('Consolidado Pedidos'!B:J,'Notas Pedido'!B810,'Consolidado Pedidos'!J:J)</f>
        <v/>
      </c>
      <c r="G810">
        <f>IF(A810&lt;&gt;"",IF(AND(F810&gt;=(E810-Configuración!$B$2*E810), F810&lt;=(E810+Configuración!$B$2*E810)), "OK", "KO"),"")</f>
        <v/>
      </c>
      <c r="H810" s="11">
        <f>IF(A810&lt;&gt;"",F810-E810,"")</f>
        <v/>
      </c>
    </row>
    <row r="811">
      <c r="F811" s="11">
        <f>SUMIF('Consolidado Pedidos'!B:J,'Notas Pedido'!B811,'Consolidado Pedidos'!J:J)</f>
        <v/>
      </c>
      <c r="G811">
        <f>IF(A811&lt;&gt;"",IF(AND(F811&gt;=(E811-Configuración!$B$2*E811), F811&lt;=(E811+Configuración!$B$2*E811)), "OK", "KO"),"")</f>
        <v/>
      </c>
      <c r="H811" s="11">
        <f>IF(A811&lt;&gt;"",F811-E811,"")</f>
        <v/>
      </c>
    </row>
    <row r="812">
      <c r="F812" s="11">
        <f>SUMIF('Consolidado Pedidos'!B:J,'Notas Pedido'!B812,'Consolidado Pedidos'!J:J)</f>
        <v/>
      </c>
      <c r="G812">
        <f>IF(A812&lt;&gt;"",IF(AND(F812&gt;=(E812-Configuración!$B$2*E812), F812&lt;=(E812+Configuración!$B$2*E812)), "OK", "KO"),"")</f>
        <v/>
      </c>
      <c r="H812" s="11">
        <f>IF(A812&lt;&gt;"",F812-E812,"")</f>
        <v/>
      </c>
    </row>
    <row r="813">
      <c r="F813" s="11">
        <f>SUMIF('Consolidado Pedidos'!B:J,'Notas Pedido'!B813,'Consolidado Pedidos'!J:J)</f>
        <v/>
      </c>
      <c r="G813">
        <f>IF(A813&lt;&gt;"",IF(AND(F813&gt;=(E813-Configuración!$B$2*E813), F813&lt;=(E813+Configuración!$B$2*E813)), "OK", "KO"),"")</f>
        <v/>
      </c>
      <c r="H813" s="11">
        <f>IF(A813&lt;&gt;"",F813-E813,"")</f>
        <v/>
      </c>
    </row>
    <row r="814">
      <c r="F814" s="11">
        <f>SUMIF('Consolidado Pedidos'!B:J,'Notas Pedido'!B814,'Consolidado Pedidos'!J:J)</f>
        <v/>
      </c>
      <c r="G814">
        <f>IF(A814&lt;&gt;"",IF(AND(F814&gt;=(E814-Configuración!$B$2*E814), F814&lt;=(E814+Configuración!$B$2*E814)), "OK", "KO"),"")</f>
        <v/>
      </c>
      <c r="H814" s="11">
        <f>IF(A814&lt;&gt;"",F814-E814,"")</f>
        <v/>
      </c>
    </row>
    <row r="815">
      <c r="F815" s="11">
        <f>SUMIF('Consolidado Pedidos'!B:J,'Notas Pedido'!B815,'Consolidado Pedidos'!J:J)</f>
        <v/>
      </c>
      <c r="G815">
        <f>IF(A815&lt;&gt;"",IF(AND(F815&gt;=(E815-Configuración!$B$2*E815), F815&lt;=(E815+Configuración!$B$2*E815)), "OK", "KO"),"")</f>
        <v/>
      </c>
      <c r="H815" s="11">
        <f>IF(A815&lt;&gt;"",F815-E815,"")</f>
        <v/>
      </c>
    </row>
    <row r="816">
      <c r="F816" s="11">
        <f>SUMIF('Consolidado Pedidos'!B:J,'Notas Pedido'!B816,'Consolidado Pedidos'!J:J)</f>
        <v/>
      </c>
      <c r="G816">
        <f>IF(A816&lt;&gt;"",IF(AND(F816&gt;=(E816-Configuración!$B$2*E816), F816&lt;=(E816+Configuración!$B$2*E816)), "OK", "KO"),"")</f>
        <v/>
      </c>
      <c r="H816" s="11">
        <f>IF(A816&lt;&gt;"",F816-E816,"")</f>
        <v/>
      </c>
    </row>
    <row r="817">
      <c r="F817" s="11">
        <f>SUMIF('Consolidado Pedidos'!B:J,'Notas Pedido'!B817,'Consolidado Pedidos'!J:J)</f>
        <v/>
      </c>
      <c r="G817">
        <f>IF(A817&lt;&gt;"",IF(AND(F817&gt;=(E817-Configuración!$B$2*E817), F817&lt;=(E817+Configuración!$B$2*E817)), "OK", "KO"),"")</f>
        <v/>
      </c>
      <c r="H817" s="11">
        <f>IF(A817&lt;&gt;"",F817-E817,"")</f>
        <v/>
      </c>
    </row>
    <row r="818">
      <c r="F818" s="11">
        <f>SUMIF('Consolidado Pedidos'!B:J,'Notas Pedido'!B818,'Consolidado Pedidos'!J:J)</f>
        <v/>
      </c>
      <c r="G818">
        <f>IF(A818&lt;&gt;"",IF(AND(F818&gt;=(E818-Configuración!$B$2*E818), F818&lt;=(E818+Configuración!$B$2*E818)), "OK", "KO"),"")</f>
        <v/>
      </c>
      <c r="H818" s="11">
        <f>IF(A818&lt;&gt;"",F818-E818,"")</f>
        <v/>
      </c>
    </row>
    <row r="819">
      <c r="F819" s="11">
        <f>SUMIF('Consolidado Pedidos'!B:J,'Notas Pedido'!B819,'Consolidado Pedidos'!J:J)</f>
        <v/>
      </c>
      <c r="G819">
        <f>IF(A819&lt;&gt;"",IF(AND(F819&gt;=(E819-Configuración!$B$2*E819), F819&lt;=(E819+Configuración!$B$2*E819)), "OK", "KO"),"")</f>
        <v/>
      </c>
      <c r="H819" s="11">
        <f>IF(A819&lt;&gt;"",F819-E819,"")</f>
        <v/>
      </c>
    </row>
    <row r="820">
      <c r="F820" s="11">
        <f>SUMIF('Consolidado Pedidos'!B:J,'Notas Pedido'!B820,'Consolidado Pedidos'!J:J)</f>
        <v/>
      </c>
      <c r="G820">
        <f>IF(A820&lt;&gt;"",IF(AND(F820&gt;=(E820-Configuración!$B$2*E820), F820&lt;=(E820+Configuración!$B$2*E820)), "OK", "KO"),"")</f>
        <v/>
      </c>
      <c r="H820" s="11">
        <f>IF(A820&lt;&gt;"",F820-E820,"")</f>
        <v/>
      </c>
    </row>
    <row r="821">
      <c r="F821" s="11">
        <f>SUMIF('Consolidado Pedidos'!B:J,'Notas Pedido'!B821,'Consolidado Pedidos'!J:J)</f>
        <v/>
      </c>
      <c r="G821">
        <f>IF(A821&lt;&gt;"",IF(AND(F821&gt;=(E821-Configuración!$B$2*E821), F821&lt;=(E821+Configuración!$B$2*E821)), "OK", "KO"),"")</f>
        <v/>
      </c>
      <c r="H821" s="11">
        <f>IF(A821&lt;&gt;"",F821-E821,"")</f>
        <v/>
      </c>
    </row>
    <row r="822">
      <c r="F822" s="11">
        <f>SUMIF('Consolidado Pedidos'!B:J,'Notas Pedido'!B822,'Consolidado Pedidos'!J:J)</f>
        <v/>
      </c>
      <c r="G822">
        <f>IF(A822&lt;&gt;"",IF(AND(F822&gt;=(E822-Configuración!$B$2*E822), F822&lt;=(E822+Configuración!$B$2*E822)), "OK", "KO"),"")</f>
        <v/>
      </c>
      <c r="H822" s="11">
        <f>IF(A822&lt;&gt;"",F822-E822,"")</f>
        <v/>
      </c>
    </row>
    <row r="823">
      <c r="F823" s="11">
        <f>SUMIF('Consolidado Pedidos'!B:J,'Notas Pedido'!B823,'Consolidado Pedidos'!J:J)</f>
        <v/>
      </c>
      <c r="G823">
        <f>IF(A823&lt;&gt;"",IF(AND(F823&gt;=(E823-Configuración!$B$2*E823), F823&lt;=(E823+Configuración!$B$2*E823)), "OK", "KO"),"")</f>
        <v/>
      </c>
      <c r="H823" s="11">
        <f>IF(A823&lt;&gt;"",F823-E823,"")</f>
        <v/>
      </c>
    </row>
    <row r="824">
      <c r="F824" s="11">
        <f>SUMIF('Consolidado Pedidos'!B:J,'Notas Pedido'!B824,'Consolidado Pedidos'!J:J)</f>
        <v/>
      </c>
      <c r="G824">
        <f>IF(A824&lt;&gt;"",IF(AND(F824&gt;=(E824-Configuración!$B$2*E824), F824&lt;=(E824+Configuración!$B$2*E824)), "OK", "KO"),"")</f>
        <v/>
      </c>
      <c r="H824" s="11">
        <f>IF(A824&lt;&gt;"",F824-E824,"")</f>
        <v/>
      </c>
    </row>
    <row r="825">
      <c r="F825" s="11">
        <f>SUMIF('Consolidado Pedidos'!B:J,'Notas Pedido'!B825,'Consolidado Pedidos'!J:J)</f>
        <v/>
      </c>
      <c r="G825">
        <f>IF(A825&lt;&gt;"",IF(AND(F825&gt;=(E825-Configuración!$B$2*E825), F825&lt;=(E825+Configuración!$B$2*E825)), "OK", "KO"),"")</f>
        <v/>
      </c>
      <c r="H825" s="11">
        <f>IF(A825&lt;&gt;"",F825-E825,"")</f>
        <v/>
      </c>
    </row>
    <row r="826">
      <c r="F826" s="11">
        <f>SUMIF('Consolidado Pedidos'!B:J,'Notas Pedido'!B826,'Consolidado Pedidos'!J:J)</f>
        <v/>
      </c>
      <c r="G826">
        <f>IF(A826&lt;&gt;"",IF(AND(F826&gt;=(E826-Configuración!$B$2*E826), F826&lt;=(E826+Configuración!$B$2*E826)), "OK", "KO"),"")</f>
        <v/>
      </c>
      <c r="H826" s="11">
        <f>IF(A826&lt;&gt;"",F826-E826,"")</f>
        <v/>
      </c>
    </row>
    <row r="827">
      <c r="F827" s="11">
        <f>SUMIF('Consolidado Pedidos'!B:J,'Notas Pedido'!B827,'Consolidado Pedidos'!J:J)</f>
        <v/>
      </c>
      <c r="G827">
        <f>IF(A827&lt;&gt;"",IF(AND(F827&gt;=(E827-Configuración!$B$2*E827), F827&lt;=(E827+Configuración!$B$2*E827)), "OK", "KO"),"")</f>
        <v/>
      </c>
      <c r="H827" s="11">
        <f>IF(A827&lt;&gt;"",F827-E827,"")</f>
        <v/>
      </c>
    </row>
    <row r="828">
      <c r="F828" s="11">
        <f>SUMIF('Consolidado Pedidos'!B:J,'Notas Pedido'!B828,'Consolidado Pedidos'!J:J)</f>
        <v/>
      </c>
      <c r="G828">
        <f>IF(A828&lt;&gt;"",IF(AND(F828&gt;=(E828-Configuración!$B$2*E828), F828&lt;=(E828+Configuración!$B$2*E828)), "OK", "KO"),"")</f>
        <v/>
      </c>
      <c r="H828" s="11">
        <f>IF(A828&lt;&gt;"",F828-E828,"")</f>
        <v/>
      </c>
    </row>
    <row r="829">
      <c r="F829" s="11">
        <f>SUMIF('Consolidado Pedidos'!B:J,'Notas Pedido'!B829,'Consolidado Pedidos'!J:J)</f>
        <v/>
      </c>
      <c r="G829">
        <f>IF(A829&lt;&gt;"",IF(AND(F829&gt;=(E829-Configuración!$B$2*E829), F829&lt;=(E829+Configuración!$B$2*E829)), "OK", "KO"),"")</f>
        <v/>
      </c>
      <c r="H829" s="11">
        <f>IF(A829&lt;&gt;"",F829-E829,"")</f>
        <v/>
      </c>
    </row>
    <row r="830">
      <c r="F830" s="11">
        <f>SUMIF('Consolidado Pedidos'!B:J,'Notas Pedido'!B830,'Consolidado Pedidos'!J:J)</f>
        <v/>
      </c>
      <c r="G830">
        <f>IF(A830&lt;&gt;"",IF(AND(F830&gt;=(E830-Configuración!$B$2*E830), F830&lt;=(E830+Configuración!$B$2*E830)), "OK", "KO"),"")</f>
        <v/>
      </c>
      <c r="H830" s="11">
        <f>IF(A830&lt;&gt;"",F830-E830,"")</f>
        <v/>
      </c>
    </row>
    <row r="831">
      <c r="F831" s="11">
        <f>SUMIF('Consolidado Pedidos'!B:J,'Notas Pedido'!B831,'Consolidado Pedidos'!J:J)</f>
        <v/>
      </c>
      <c r="G831">
        <f>IF(A831&lt;&gt;"",IF(AND(F831&gt;=(E831-Configuración!$B$2*E831), F831&lt;=(E831+Configuración!$B$2*E831)), "OK", "KO"),"")</f>
        <v/>
      </c>
      <c r="H831" s="11">
        <f>IF(A831&lt;&gt;"",F831-E831,"")</f>
        <v/>
      </c>
    </row>
    <row r="832">
      <c r="F832" s="11">
        <f>SUMIF('Consolidado Pedidos'!B:J,'Notas Pedido'!B832,'Consolidado Pedidos'!J:J)</f>
        <v/>
      </c>
      <c r="G832">
        <f>IF(A832&lt;&gt;"",IF(AND(F832&gt;=(E832-Configuración!$B$2*E832), F832&lt;=(E832+Configuración!$B$2*E832)), "OK", "KO"),"")</f>
        <v/>
      </c>
      <c r="H832" s="11">
        <f>IF(A832&lt;&gt;"",F832-E832,"")</f>
        <v/>
      </c>
    </row>
    <row r="833">
      <c r="F833" s="11">
        <f>SUMIF('Consolidado Pedidos'!B:J,'Notas Pedido'!B833,'Consolidado Pedidos'!J:J)</f>
        <v/>
      </c>
      <c r="G833">
        <f>IF(A833&lt;&gt;"",IF(AND(F833&gt;=(E833-Configuración!$B$2*E833), F833&lt;=(E833+Configuración!$B$2*E833)), "OK", "KO"),"")</f>
        <v/>
      </c>
      <c r="H833" s="11">
        <f>IF(A833&lt;&gt;"",F833-E833,"")</f>
        <v/>
      </c>
    </row>
    <row r="834">
      <c r="F834" s="11">
        <f>SUMIF('Consolidado Pedidos'!B:J,'Notas Pedido'!B834,'Consolidado Pedidos'!J:J)</f>
        <v/>
      </c>
      <c r="G834">
        <f>IF(A834&lt;&gt;"",IF(AND(F834&gt;=(E834-Configuración!$B$2*E834), F834&lt;=(E834+Configuración!$B$2*E834)), "OK", "KO"),"")</f>
        <v/>
      </c>
      <c r="H834" s="11">
        <f>IF(A834&lt;&gt;"",F834-E834,"")</f>
        <v/>
      </c>
    </row>
    <row r="835">
      <c r="F835" s="11">
        <f>SUMIF('Consolidado Pedidos'!B:J,'Notas Pedido'!B835,'Consolidado Pedidos'!J:J)</f>
        <v/>
      </c>
      <c r="G835">
        <f>IF(A835&lt;&gt;"",IF(AND(F835&gt;=(E835-Configuración!$B$2*E835), F835&lt;=(E835+Configuración!$B$2*E835)), "OK", "KO"),"")</f>
        <v/>
      </c>
      <c r="H835" s="11">
        <f>IF(A835&lt;&gt;"",F835-E835,"")</f>
        <v/>
      </c>
    </row>
    <row r="836">
      <c r="F836" s="11">
        <f>SUMIF('Consolidado Pedidos'!B:J,'Notas Pedido'!B836,'Consolidado Pedidos'!J:J)</f>
        <v/>
      </c>
      <c r="G836">
        <f>IF(A836&lt;&gt;"",IF(AND(F836&gt;=(E836-Configuración!$B$2*E836), F836&lt;=(E836+Configuración!$B$2*E836)), "OK", "KO"),"")</f>
        <v/>
      </c>
      <c r="H836" s="11">
        <f>IF(A836&lt;&gt;"",F836-E836,"")</f>
        <v/>
      </c>
    </row>
    <row r="837">
      <c r="F837" s="11">
        <f>SUMIF('Consolidado Pedidos'!B:J,'Notas Pedido'!B837,'Consolidado Pedidos'!J:J)</f>
        <v/>
      </c>
      <c r="G837">
        <f>IF(A837&lt;&gt;"",IF(AND(F837&gt;=(E837-Configuración!$B$2*E837), F837&lt;=(E837+Configuración!$B$2*E837)), "OK", "KO"),"")</f>
        <v/>
      </c>
      <c r="H837" s="11">
        <f>IF(A837&lt;&gt;"",F837-E837,"")</f>
        <v/>
      </c>
    </row>
    <row r="838">
      <c r="F838" s="11">
        <f>SUMIF('Consolidado Pedidos'!B:J,'Notas Pedido'!B838,'Consolidado Pedidos'!J:J)</f>
        <v/>
      </c>
      <c r="G838">
        <f>IF(A838&lt;&gt;"",IF(AND(F838&gt;=(E838-Configuración!$B$2*E838), F838&lt;=(E838+Configuración!$B$2*E838)), "OK", "KO"),"")</f>
        <v/>
      </c>
      <c r="H838" s="11">
        <f>IF(A838&lt;&gt;"",F838-E838,"")</f>
        <v/>
      </c>
    </row>
    <row r="839">
      <c r="F839" s="11">
        <f>SUMIF('Consolidado Pedidos'!B:J,'Notas Pedido'!B839,'Consolidado Pedidos'!J:J)</f>
        <v/>
      </c>
      <c r="G839">
        <f>IF(A839&lt;&gt;"",IF(AND(F839&gt;=(E839-Configuración!$B$2*E839), F839&lt;=(E839+Configuración!$B$2*E839)), "OK", "KO"),"")</f>
        <v/>
      </c>
      <c r="H839" s="11">
        <f>IF(A839&lt;&gt;"",F839-E839,"")</f>
        <v/>
      </c>
    </row>
    <row r="840">
      <c r="F840" s="11">
        <f>SUMIF('Consolidado Pedidos'!B:J,'Notas Pedido'!B840,'Consolidado Pedidos'!J:J)</f>
        <v/>
      </c>
      <c r="G840">
        <f>IF(A840&lt;&gt;"",IF(AND(F840&gt;=(E840-Configuración!$B$2*E840), F840&lt;=(E840+Configuración!$B$2*E840)), "OK", "KO"),"")</f>
        <v/>
      </c>
      <c r="H840" s="11">
        <f>IF(A840&lt;&gt;"",F840-E840,"")</f>
        <v/>
      </c>
    </row>
    <row r="841">
      <c r="F841" s="11">
        <f>SUMIF('Consolidado Pedidos'!B:J,'Notas Pedido'!B841,'Consolidado Pedidos'!J:J)</f>
        <v/>
      </c>
      <c r="G841">
        <f>IF(A841&lt;&gt;"",IF(AND(F841&gt;=(E841-Configuración!$B$2*E841), F841&lt;=(E841+Configuración!$B$2*E841)), "OK", "KO"),"")</f>
        <v/>
      </c>
      <c r="H841" s="11">
        <f>IF(A841&lt;&gt;"",F841-E841,"")</f>
        <v/>
      </c>
    </row>
    <row r="842">
      <c r="F842" s="11">
        <f>SUMIF('Consolidado Pedidos'!B:J,'Notas Pedido'!B842,'Consolidado Pedidos'!J:J)</f>
        <v/>
      </c>
      <c r="G842">
        <f>IF(A842&lt;&gt;"",IF(AND(F842&gt;=(E842-Configuración!$B$2*E842), F842&lt;=(E842+Configuración!$B$2*E842)), "OK", "KO"),"")</f>
        <v/>
      </c>
      <c r="H842" s="11">
        <f>IF(A842&lt;&gt;"",F842-E842,"")</f>
        <v/>
      </c>
    </row>
    <row r="843">
      <c r="F843" s="11">
        <f>SUMIF('Consolidado Pedidos'!B:J,'Notas Pedido'!B843,'Consolidado Pedidos'!J:J)</f>
        <v/>
      </c>
      <c r="G843">
        <f>IF(A843&lt;&gt;"",IF(AND(F843&gt;=(E843-Configuración!$B$2*E843), F843&lt;=(E843+Configuración!$B$2*E843)), "OK", "KO"),"")</f>
        <v/>
      </c>
      <c r="H843" s="11">
        <f>IF(A843&lt;&gt;"",F843-E843,"")</f>
        <v/>
      </c>
    </row>
    <row r="844">
      <c r="F844" s="11">
        <f>SUMIF('Consolidado Pedidos'!B:J,'Notas Pedido'!B844,'Consolidado Pedidos'!J:J)</f>
        <v/>
      </c>
      <c r="G844">
        <f>IF(A844&lt;&gt;"",IF(AND(F844&gt;=(E844-Configuración!$B$2*E844), F844&lt;=(E844+Configuración!$B$2*E844)), "OK", "KO"),"")</f>
        <v/>
      </c>
      <c r="H844" s="11">
        <f>IF(A844&lt;&gt;"",F844-E844,"")</f>
        <v/>
      </c>
    </row>
    <row r="845">
      <c r="F845" s="11">
        <f>SUMIF('Consolidado Pedidos'!B:J,'Notas Pedido'!B845,'Consolidado Pedidos'!J:J)</f>
        <v/>
      </c>
      <c r="G845">
        <f>IF(A845&lt;&gt;"",IF(AND(F845&gt;=(E845-Configuración!$B$2*E845), F845&lt;=(E845+Configuración!$B$2*E845)), "OK", "KO"),"")</f>
        <v/>
      </c>
      <c r="H845" s="11">
        <f>IF(A845&lt;&gt;"",F845-E845,"")</f>
        <v/>
      </c>
    </row>
    <row r="846">
      <c r="F846" s="11">
        <f>SUMIF('Consolidado Pedidos'!B:J,'Notas Pedido'!B846,'Consolidado Pedidos'!J:J)</f>
        <v/>
      </c>
      <c r="G846">
        <f>IF(A846&lt;&gt;"",IF(AND(F846&gt;=(E846-Configuración!$B$2*E846), F846&lt;=(E846+Configuración!$B$2*E846)), "OK", "KO"),"")</f>
        <v/>
      </c>
      <c r="H846" s="11">
        <f>IF(A846&lt;&gt;"",F846-E846,"")</f>
        <v/>
      </c>
    </row>
    <row r="847">
      <c r="F847" s="11">
        <f>SUMIF('Consolidado Pedidos'!B:J,'Notas Pedido'!B847,'Consolidado Pedidos'!J:J)</f>
        <v/>
      </c>
      <c r="G847">
        <f>IF(A847&lt;&gt;"",IF(AND(F847&gt;=(E847-Configuración!$B$2*E847), F847&lt;=(E847+Configuración!$B$2*E847)), "OK", "KO"),"")</f>
        <v/>
      </c>
      <c r="H847" s="11">
        <f>IF(A847&lt;&gt;"",F847-E847,"")</f>
        <v/>
      </c>
    </row>
    <row r="848">
      <c r="F848" s="11">
        <f>SUMIF('Consolidado Pedidos'!B:J,'Notas Pedido'!B848,'Consolidado Pedidos'!J:J)</f>
        <v/>
      </c>
      <c r="G848">
        <f>IF(A848&lt;&gt;"",IF(AND(F848&gt;=(E848-Configuración!$B$2*E848), F848&lt;=(E848+Configuración!$B$2*E848)), "OK", "KO"),"")</f>
        <v/>
      </c>
      <c r="H848" s="11">
        <f>IF(A848&lt;&gt;"",F848-E848,"")</f>
        <v/>
      </c>
    </row>
    <row r="849">
      <c r="F849" s="11">
        <f>SUMIF('Consolidado Pedidos'!B:J,'Notas Pedido'!B849,'Consolidado Pedidos'!J:J)</f>
        <v/>
      </c>
      <c r="G849">
        <f>IF(A849&lt;&gt;"",IF(AND(F849&gt;=(E849-Configuración!$B$2*E849), F849&lt;=(E849+Configuración!$B$2*E849)), "OK", "KO"),"")</f>
        <v/>
      </c>
      <c r="H849" s="11">
        <f>IF(A849&lt;&gt;"",F849-E849,"")</f>
        <v/>
      </c>
    </row>
    <row r="850">
      <c r="F850" s="11">
        <f>SUMIF('Consolidado Pedidos'!B:J,'Notas Pedido'!B850,'Consolidado Pedidos'!J:J)</f>
        <v/>
      </c>
      <c r="G850">
        <f>IF(A850&lt;&gt;"",IF(AND(F850&gt;=(E850-Configuración!$B$2*E850), F850&lt;=(E850+Configuración!$B$2*E850)), "OK", "KO"),"")</f>
        <v/>
      </c>
      <c r="H850" s="11">
        <f>IF(A850&lt;&gt;"",F850-E850,"")</f>
        <v/>
      </c>
    </row>
  </sheetData>
  <autoFilter ref="A1:H1"/>
  <conditionalFormatting sqref="A1:H1048576">
    <cfRule type="expression" priority="1" dxfId="0">
      <formula>NOT(ISBLANK(A1))</formula>
    </cfRule>
  </conditionalFormatting>
  <conditionalFormatting sqref="G2:G850">
    <cfRule type="cellIs" priority="2" operator="equal" dxfId="5">
      <formula>"KO"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"/>
  <sheetViews>
    <sheetView tabSelected="1" zoomScale="55" zoomScaleNormal="55" workbookViewId="0">
      <pane xSplit="3" ySplit="1" topLeftCell="D2" activePane="bottomRight" state="frozenSplit"/>
      <selection activeCell="D1" sqref="D1"/>
      <selection pane="topRight" activeCell="A1" sqref="A1"/>
      <selection pane="bottomLeft" activeCell="A1" sqref="A1"/>
      <selection pane="bottomRight" activeCell="D11" sqref="D11"/>
    </sheetView>
  </sheetViews>
  <sheetFormatPr baseColWidth="10" defaultColWidth="43" defaultRowHeight="15"/>
  <cols>
    <col width="17.28515625" customWidth="1" min="1" max="3"/>
    <col width="33.28515625" bestFit="1" customWidth="1" min="4" max="4"/>
    <col width="28.42578125" customWidth="1" min="5" max="5"/>
    <col width="16.5703125" customWidth="1" style="14" min="6" max="6"/>
    <col width="19.42578125" customWidth="1" min="7" max="7"/>
    <col width="18.5703125" customWidth="1" style="14" min="8" max="8"/>
    <col width="36.85546875" bestFit="1" customWidth="1" min="9" max="9"/>
    <col width="36.85546875" bestFit="1" customWidth="1" style="11" min="10" max="10"/>
  </cols>
  <sheetData>
    <row r="1">
      <c r="A1" s="3" t="inlineStr">
        <is>
          <t>Periodo</t>
        </is>
      </c>
      <c r="B1" s="3" t="inlineStr">
        <is>
          <t>Nro_Solicitud</t>
        </is>
      </c>
      <c r="C1" s="3" t="inlineStr">
        <is>
          <t>SDATool</t>
        </is>
      </c>
      <c r="D1" s="3" t="inlineStr">
        <is>
          <t>Creador_pedido</t>
        </is>
      </c>
      <c r="E1" s="3" t="inlineStr">
        <is>
          <t>MVP</t>
        </is>
      </c>
      <c r="F1" s="15" t="inlineStr">
        <is>
          <t>Horas_totales</t>
        </is>
      </c>
      <c r="G1" s="3" t="inlineStr">
        <is>
          <t>Perfil</t>
        </is>
      </c>
      <c r="H1" s="15" t="inlineStr">
        <is>
          <t>Unidades</t>
        </is>
      </c>
      <c r="I1" s="16" t="inlineStr">
        <is>
          <t>Validación Suma horas = Total horas</t>
        </is>
      </c>
      <c r="J1" s="12" t="inlineStr">
        <is>
          <t>Tarifa*Hr</t>
        </is>
      </c>
    </row>
    <row r="2">
      <c r="A2" t="inlineStr">
        <is>
          <t>2024 - Q1</t>
        </is>
      </c>
      <c r="B2" t="inlineStr">
        <is>
          <t>SWF-2024-Q1-382</t>
        </is>
      </c>
      <c r="C2" t="inlineStr">
        <is>
          <t>BS36</t>
        </is>
      </c>
      <c r="D2" t="inlineStr">
        <is>
          <t xml:space="preserve">BLASI , EMANUEL TOMAS </t>
        </is>
      </c>
      <c r="E2" t="inlineStr">
        <is>
          <t>Mantenimiento Aplicacion Glomo ARG</t>
        </is>
      </c>
      <c r="F2" t="n">
        <v>6182</v>
      </c>
      <c r="G2" t="inlineStr">
        <is>
          <t>NEORIS - 100 - Analista Programador / Programador JR Commodity (.net /4d / cloud / cobol / crm dynamics / full stack cobol / java/ meta 4 / microestrategy / react / visual 6 / webmethod)</t>
        </is>
      </c>
      <c r="H2" t="n">
        <v>928</v>
      </c>
      <c r="I2">
        <f>IF(A2&lt;&gt;"",IF(SUMIF(B:B,B2,H:H)=F2,"OK","KO"),"")</f>
        <v/>
      </c>
      <c r="J2" s="11">
        <f>IFERROR(VLOOKUP($G2,Tarifas!$A:$C,(MATCH('Consolidado Pedidos'!$A2,Tarifas!$A$1:$C$1,0)),0)*H2,"")</f>
        <v/>
      </c>
    </row>
    <row r="3">
      <c r="A3" t="inlineStr">
        <is>
          <t>2024 - Q1</t>
        </is>
      </c>
      <c r="B3" t="inlineStr">
        <is>
          <t>SWF-2024-Q1-382</t>
        </is>
      </c>
      <c r="C3" t="inlineStr">
        <is>
          <t>BS36</t>
        </is>
      </c>
      <c r="D3" t="inlineStr">
        <is>
          <t xml:space="preserve">BLASI , EMANUEL TOMAS </t>
        </is>
      </c>
      <c r="E3" t="inlineStr">
        <is>
          <t>Mantenimiento Aplicacion Glomo ARG</t>
        </is>
      </c>
      <c r="F3" t="n">
        <v>6182</v>
      </c>
      <c r="G3" t="inlineStr">
        <is>
          <t>NEORIS - 110 - Analista Programador / Programador STD Commodity(.net /4d / cloud / cobol / crm dynamics / full stack cobol / java/ meta 4 / microestrategy / react / visual 6 / webmethod)</t>
        </is>
      </c>
      <c r="H3" t="n">
        <v>726</v>
      </c>
      <c r="I3">
        <f>IF(A3&lt;&gt;"",IF(SUMIF(B:B,B3,H:H)=F3,"OK","KO"),"")</f>
        <v/>
      </c>
      <c r="J3" s="11">
        <f>IFERROR(VLOOKUP($G3,Tarifas!$A:$C,(MATCH('Consolidado Pedidos'!$A3,Tarifas!$A$1:$C$1,0)),0)*H3,"")</f>
        <v/>
      </c>
    </row>
    <row r="4">
      <c r="A4" t="inlineStr">
        <is>
          <t>2024 - Q1</t>
        </is>
      </c>
      <c r="B4" t="inlineStr">
        <is>
          <t>SWF-2024-Q1-382</t>
        </is>
      </c>
      <c r="C4" t="inlineStr">
        <is>
          <t>BS36</t>
        </is>
      </c>
      <c r="D4" t="inlineStr">
        <is>
          <t xml:space="preserve">BLASI , EMANUEL TOMAS </t>
        </is>
      </c>
      <c r="E4" t="inlineStr">
        <is>
          <t>Mantenimiento Aplicacion Glomo ARG</t>
        </is>
      </c>
      <c r="F4" t="n">
        <v>6182</v>
      </c>
      <c r="G4" t="inlineStr">
        <is>
          <t>NEORIS - 120 - Analista Programador / Programador SR Commodity (.net /4d / cloud / cobol / crm dynamics / full stack cobol / java/ meta 4 / microestrategy / react / visual 6 / webmethod)</t>
        </is>
      </c>
      <c r="H4" t="n">
        <v>3176</v>
      </c>
      <c r="I4">
        <f>IF(A4&lt;&gt;"",IF(SUMIF(B:B,B4,H:H)=F4,"OK","KO"),"")</f>
        <v/>
      </c>
      <c r="J4" s="11">
        <f>IFERROR(VLOOKUP($G4,Tarifas!$A:$C,(MATCH('Consolidado Pedidos'!$A4,Tarifas!$A$1:$C$1,0)),0)*H4,"")</f>
        <v/>
      </c>
    </row>
    <row r="5">
      <c r="A5" t="inlineStr">
        <is>
          <t>2024 - Q1</t>
        </is>
      </c>
      <c r="B5" t="inlineStr">
        <is>
          <t>SWF-2024-Q1-382</t>
        </is>
      </c>
      <c r="C5" t="inlineStr">
        <is>
          <t>BS36</t>
        </is>
      </c>
      <c r="D5" t="inlineStr">
        <is>
          <t xml:space="preserve">BLASI , EMANUEL TOMAS </t>
        </is>
      </c>
      <c r="E5" t="inlineStr">
        <is>
          <t>Mantenimiento Aplicacion Glomo ARG</t>
        </is>
      </c>
      <c r="F5" t="n">
        <v>6182</v>
      </c>
      <c r="G5" t="inlineStr">
        <is>
          <t>NEORIS - 130 - Analista Programador / Programador JR Especial (Angular / ASO / Cells / Devops / DRUPAL / MOBILE / RPA / Salesforce / WEB)</t>
        </is>
      </c>
      <c r="H5" t="n">
        <v>376</v>
      </c>
      <c r="I5">
        <f>IF(A5&lt;&gt;"",IF(SUMIF(B:B,B5,H:H)=F5,"OK","KO"),"")</f>
        <v/>
      </c>
      <c r="J5" s="11">
        <f>IFERROR(VLOOKUP($G5,Tarifas!$A:$C,(MATCH('Consolidado Pedidos'!$A5,Tarifas!$A$1:$C$1,0)),0)*H5,"")</f>
        <v/>
      </c>
    </row>
    <row r="6">
      <c r="A6" t="inlineStr">
        <is>
          <t>2024 - Q1</t>
        </is>
      </c>
      <c r="B6" t="inlineStr">
        <is>
          <t>SWF-2024-Q1-382</t>
        </is>
      </c>
      <c r="C6" t="inlineStr">
        <is>
          <t>BS36</t>
        </is>
      </c>
      <c r="D6" t="inlineStr">
        <is>
          <t xml:space="preserve">BLASI , EMANUEL TOMAS </t>
        </is>
      </c>
      <c r="E6" t="inlineStr">
        <is>
          <t>Mantenimiento Aplicacion Glomo ARG</t>
        </is>
      </c>
      <c r="F6" t="n">
        <v>6182</v>
      </c>
      <c r="G6" t="inlineStr">
        <is>
          <t>NEORIS - 140 - Analista Programador / Programador STD Especial (Angular / ASO / Cells / Devops / DRUPAL / MOBILE / RPA / Salesforce / WEB)</t>
        </is>
      </c>
      <c r="H6" t="n">
        <v>976</v>
      </c>
      <c r="I6">
        <f>IF(A6&lt;&gt;"",IF(SUMIF(B:B,B6,H:H)=F6,"OK","KO"),"")</f>
        <v/>
      </c>
      <c r="J6" s="11">
        <f>IFERROR(VLOOKUP($G6,Tarifas!$A:$C,(MATCH('Consolidado Pedidos'!$A6,Tarifas!$A$1:$C$1,0)),0)*H6,"")</f>
        <v/>
      </c>
    </row>
    <row r="7">
      <c r="I7">
        <f>IF(A7&lt;&gt;"",IF(SUMIF(B:B,B7,H:H)=F7,"OK","KO"),"")</f>
        <v/>
      </c>
      <c r="J7" s="11">
        <f>IFERROR(VLOOKUP($G7,Tarifas!$A:$C,(MATCH('Consolidado Pedidos'!$A7,Tarifas!$A$1:$C$1,0)),0)*H7,"")</f>
        <v/>
      </c>
    </row>
    <row r="8">
      <c r="I8">
        <f>IF(A8&lt;&gt;"",IF(SUMIF(B:B,B8,H:H)=F8,"OK","KO"),"")</f>
        <v/>
      </c>
      <c r="J8" s="11">
        <f>IFERROR(VLOOKUP($G8,Tarifas!$A:$C,(MATCH('Consolidado Pedidos'!$A8,Tarifas!$A$1:$C$1,0)),0)*H8,"")</f>
        <v/>
      </c>
    </row>
    <row r="9">
      <c r="I9">
        <f>IF(A9&lt;&gt;"",IF(SUMIF(B:B,B9,H:H)=F9,"OK","KO"),"")</f>
        <v/>
      </c>
      <c r="J9" s="11">
        <f>IFERROR(VLOOKUP($G9,Tarifas!$A:$C,(MATCH('Consolidado Pedidos'!$A9,Tarifas!$A$1:$C$1,0)),0)*H9,"")</f>
        <v/>
      </c>
    </row>
    <row r="10">
      <c r="I10">
        <f>IF(A10&lt;&gt;"",IF(SUMIF(B:B,B10,H:H)=F10,"OK","KO"),"")</f>
        <v/>
      </c>
      <c r="J10" s="11">
        <f>IFERROR(VLOOKUP($G10,Tarifas!$A:$C,(MATCH('Consolidado Pedidos'!$A10,Tarifas!$A$1:$C$1,0)),0)*H10,"")</f>
        <v/>
      </c>
    </row>
    <row r="11">
      <c r="D11" s="10" t="n"/>
      <c r="I11">
        <f>IF(A11&lt;&gt;"",IF(SUMIF(B:B,B11,H:H)=F11,"OK","KO"),"")</f>
        <v/>
      </c>
      <c r="J11" s="11">
        <f>IFERROR(VLOOKUP($G11,Tarifas!$A:$C,(MATCH('Consolidado Pedidos'!$A11,Tarifas!$A$1:$C$1,0)),0)*H11,"")</f>
        <v/>
      </c>
    </row>
    <row r="12">
      <c r="I12">
        <f>IF(A12&lt;&gt;"",IF(SUMIF(B:B,B12,H:H)=F12,"OK","KO"),"")</f>
        <v/>
      </c>
      <c r="J12" s="11">
        <f>IFERROR(VLOOKUP($G12,Tarifas!$A:$C,(MATCH('Consolidado Pedidos'!$A12,Tarifas!$A$1:$C$1,0)),0)*H12,"")</f>
        <v/>
      </c>
    </row>
    <row r="13">
      <c r="I13">
        <f>IF(A13&lt;&gt;"",IF(SUMIF(B:B,B13,H:H)=F13,"OK","KO"),"")</f>
        <v/>
      </c>
      <c r="J13" s="11">
        <f>IFERROR(VLOOKUP($G13,Tarifas!$A:$C,(MATCH('Consolidado Pedidos'!$A13,Tarifas!$A$1:$C$1,0)),0)*H13,"")</f>
        <v/>
      </c>
    </row>
    <row r="14">
      <c r="I14">
        <f>IF(A14&lt;&gt;"",IF(SUMIF(B:B,B14,H:H)=F14,"OK","KO"),"")</f>
        <v/>
      </c>
      <c r="J14" s="11">
        <f>IFERROR(VLOOKUP($G14,Tarifas!$A:$C,(MATCH('Consolidado Pedidos'!$A14,Tarifas!$A$1:$C$1,0)),0)*H14,"")</f>
        <v/>
      </c>
    </row>
    <row r="15">
      <c r="I15">
        <f>IF(A15&lt;&gt;"",IF(SUMIF(B:B,B15,H:H)=F15,"OK","KO"),"")</f>
        <v/>
      </c>
      <c r="J15" s="11">
        <f>IFERROR(VLOOKUP($G15,Tarifas!$A:$C,(MATCH('Consolidado Pedidos'!$A15,Tarifas!$A$1:$C$1,0)),0)*H15,"")</f>
        <v/>
      </c>
    </row>
    <row r="16">
      <c r="I16">
        <f>IF(A16&lt;&gt;"",IF(SUMIF(B:B,B16,H:H)=F16,"OK","KO"),"")</f>
        <v/>
      </c>
      <c r="J16" s="11">
        <f>IFERROR(VLOOKUP($G16,Tarifas!$A:$C,(MATCH('Consolidado Pedidos'!$A16,Tarifas!$A$1:$C$1,0)),0)*H16,"")</f>
        <v/>
      </c>
    </row>
    <row r="17">
      <c r="I17">
        <f>IF(A17&lt;&gt;"",IF(SUMIF(B:B,B17,H:H)=F17,"OK","KO"),"")</f>
        <v/>
      </c>
      <c r="J17" s="11">
        <f>IFERROR(VLOOKUP($G17,Tarifas!$A:$C,(MATCH('Consolidado Pedidos'!$A17,Tarifas!$A$1:$C$1,0)),0)*H17,"")</f>
        <v/>
      </c>
    </row>
    <row r="18">
      <c r="I18">
        <f>IF(A18&lt;&gt;"",IF(SUMIF(B:B,B18,H:H)=F18,"OK","KO"),"")</f>
        <v/>
      </c>
      <c r="J18" s="11">
        <f>IFERROR(VLOOKUP($G18,Tarifas!$A:$C,(MATCH('Consolidado Pedidos'!$A18,Tarifas!$A$1:$C$1,0)),0)*H18,"")</f>
        <v/>
      </c>
    </row>
    <row r="19">
      <c r="I19">
        <f>IF(A19&lt;&gt;"",IF(SUMIF(B:B,B19,H:H)=F19,"OK","KO"),"")</f>
        <v/>
      </c>
      <c r="J19" s="11">
        <f>IFERROR(VLOOKUP($G19,Tarifas!$A:$C,(MATCH('Consolidado Pedidos'!$A19,Tarifas!$A$1:$C$1,0)),0)*H19,"")</f>
        <v/>
      </c>
    </row>
    <row r="20">
      <c r="I20">
        <f>IF(A20&lt;&gt;"",IF(SUMIF(B:B,B20,H:H)=F20,"OK","KO"),"")</f>
        <v/>
      </c>
      <c r="J20" s="11">
        <f>IFERROR(VLOOKUP($G20,Tarifas!$A:$C,(MATCH('Consolidado Pedidos'!$A20,Tarifas!$A$1:$C$1,0)),0)*H20,"")</f>
        <v/>
      </c>
    </row>
    <row r="21">
      <c r="I21">
        <f>IF(A21&lt;&gt;"",IF(SUMIF(B:B,B21,H:H)=F21,"OK","KO"),"")</f>
        <v/>
      </c>
      <c r="J21" s="11">
        <f>IFERROR(VLOOKUP($G21,Tarifas!$A:$C,(MATCH('Consolidado Pedidos'!$A21,Tarifas!$A$1:$C$1,0)),0)*H21,"")</f>
        <v/>
      </c>
    </row>
    <row r="22">
      <c r="I22">
        <f>IF(A22&lt;&gt;"",IF(SUMIF(B:B,B22,H:H)=F22,"OK","KO"),"")</f>
        <v/>
      </c>
      <c r="J22" s="11">
        <f>IFERROR(VLOOKUP($G22,Tarifas!$A:$C,(MATCH('Consolidado Pedidos'!$A22,Tarifas!$A$1:$C$1,0)),0)*H22,"")</f>
        <v/>
      </c>
    </row>
    <row r="23">
      <c r="I23">
        <f>IF(A23&lt;&gt;"",IF(SUMIF(B:B,B23,H:H)=F23,"OK","KO"),"")</f>
        <v/>
      </c>
      <c r="J23" s="11">
        <f>IFERROR(VLOOKUP($G23,Tarifas!$A:$C,(MATCH('Consolidado Pedidos'!$A23,Tarifas!$A$1:$C$1,0)),0)*H23,"")</f>
        <v/>
      </c>
    </row>
    <row r="24">
      <c r="I24">
        <f>IF(A24&lt;&gt;"",IF(SUMIF(B:B,B24,H:H)=F24,"OK","KO"),"")</f>
        <v/>
      </c>
      <c r="J24" s="11">
        <f>IFERROR(VLOOKUP($G24,Tarifas!$A:$C,(MATCH('Consolidado Pedidos'!$A24,Tarifas!$A$1:$C$1,0)),0)*H24,"")</f>
        <v/>
      </c>
    </row>
    <row r="25">
      <c r="I25">
        <f>IF(A25&lt;&gt;"",IF(SUMIF(B:B,B25,H:H)=F25,"OK","KO"),"")</f>
        <v/>
      </c>
      <c r="J25" s="11">
        <f>IFERROR(VLOOKUP($G25,Tarifas!$A:$C,(MATCH('Consolidado Pedidos'!$A25,Tarifas!$A$1:$C$1,0)),0)*H25,"")</f>
        <v/>
      </c>
    </row>
    <row r="26">
      <c r="I26">
        <f>IF(A26&lt;&gt;"",IF(SUMIF(B:B,B26,H:H)=F26,"OK","KO"),"")</f>
        <v/>
      </c>
      <c r="J26" s="11">
        <f>IFERROR(VLOOKUP($G26,Tarifas!$A:$C,(MATCH('Consolidado Pedidos'!$A26,Tarifas!$A$1:$C$1,0)),0)*H26,"")</f>
        <v/>
      </c>
    </row>
    <row r="27">
      <c r="I27">
        <f>IF(A27&lt;&gt;"",IF(SUMIF(B:B,B27,H:H)=F27,"OK","KO"),"")</f>
        <v/>
      </c>
      <c r="J27" s="11">
        <f>IFERROR(VLOOKUP($G27,Tarifas!$A:$C,(MATCH('Consolidado Pedidos'!$A27,Tarifas!$A$1:$C$1,0)),0)*H27,"")</f>
        <v/>
      </c>
    </row>
    <row r="28">
      <c r="I28">
        <f>IF(A28&lt;&gt;"",IF(SUMIF(B:B,B28,H:H)=F28,"OK","KO"),"")</f>
        <v/>
      </c>
      <c r="J28" s="11">
        <f>IFERROR(VLOOKUP($G28,Tarifas!$A:$C,(MATCH('Consolidado Pedidos'!$A28,Tarifas!$A$1:$C$1,0)),0)*H28,"")</f>
        <v/>
      </c>
    </row>
    <row r="29">
      <c r="I29">
        <f>IF(A29&lt;&gt;"",IF(SUMIF(B:B,B29,H:H)=F29,"OK","KO"),"")</f>
        <v/>
      </c>
      <c r="J29" s="11">
        <f>IFERROR(VLOOKUP($G29,Tarifas!$A:$C,(MATCH('Consolidado Pedidos'!$A29,Tarifas!$A$1:$C$1,0)),0)*H29,"")</f>
        <v/>
      </c>
    </row>
    <row r="30">
      <c r="I30">
        <f>IF(A30&lt;&gt;"",IF(SUMIF(B:B,B30,H:H)=F30,"OK","KO"),"")</f>
        <v/>
      </c>
      <c r="J30" s="11">
        <f>IFERROR(VLOOKUP($G30,Tarifas!$A:$C,(MATCH('Consolidado Pedidos'!$A30,Tarifas!$A$1:$C$1,0)),0)*H30,"")</f>
        <v/>
      </c>
    </row>
    <row r="31">
      <c r="I31">
        <f>IF(A31&lt;&gt;"",IF(SUMIF(B:B,B31,H:H)=F31,"OK","KO"),"")</f>
        <v/>
      </c>
      <c r="J31" s="11">
        <f>IFERROR(VLOOKUP($G31,Tarifas!$A:$C,(MATCH('Consolidado Pedidos'!$A31,Tarifas!$A$1:$C$1,0)),0)*H31,"")</f>
        <v/>
      </c>
    </row>
    <row r="32">
      <c r="I32">
        <f>IF(A32&lt;&gt;"",IF(SUMIF(B:B,B32,H:H)=F32,"OK","KO"),"")</f>
        <v/>
      </c>
      <c r="J32" s="11">
        <f>IFERROR(VLOOKUP($G32,Tarifas!$A:$C,(MATCH('Consolidado Pedidos'!$A32,Tarifas!$A$1:$C$1,0)),0)*H32,"")</f>
        <v/>
      </c>
    </row>
    <row r="33">
      <c r="I33">
        <f>IF(A33&lt;&gt;"",IF(SUMIF(B:B,B33,H:H)=F33,"OK","KO"),"")</f>
        <v/>
      </c>
      <c r="J33" s="11">
        <f>IFERROR(VLOOKUP($G33,Tarifas!$A:$C,(MATCH('Consolidado Pedidos'!$A33,Tarifas!$A$1:$C$1,0)),0)*H33,"")</f>
        <v/>
      </c>
    </row>
    <row r="34">
      <c r="I34">
        <f>IF(A34&lt;&gt;"",IF(SUMIF(B:B,B34,H:H)=F34,"OK","KO"),"")</f>
        <v/>
      </c>
      <c r="J34" s="11">
        <f>IFERROR(VLOOKUP($G34,Tarifas!$A:$C,(MATCH('Consolidado Pedidos'!$A34,Tarifas!$A$1:$C$1,0)),0)*H34,"")</f>
        <v/>
      </c>
    </row>
    <row r="35">
      <c r="I35">
        <f>IF(A35&lt;&gt;"",IF(SUMIF(B:B,B35,H:H)=F35,"OK","KO"),"")</f>
        <v/>
      </c>
      <c r="J35" s="11">
        <f>IFERROR(VLOOKUP($G35,Tarifas!$A:$C,(MATCH('Consolidado Pedidos'!$A35,Tarifas!$A$1:$C$1,0)),0)*H35,"")</f>
        <v/>
      </c>
    </row>
    <row r="36">
      <c r="I36">
        <f>IF(A36&lt;&gt;"",IF(SUMIF(B:B,B36,H:H)=F36,"OK","KO"),"")</f>
        <v/>
      </c>
      <c r="J36" s="11">
        <f>IFERROR(VLOOKUP($G36,Tarifas!$A:$C,(MATCH('Consolidado Pedidos'!$A36,Tarifas!$A$1:$C$1,0)),0)*H36,"")</f>
        <v/>
      </c>
    </row>
    <row r="37">
      <c r="I37">
        <f>IF(A37&lt;&gt;"",IF(SUMIF(B:B,B37,H:H)=F37,"OK","KO"),"")</f>
        <v/>
      </c>
      <c r="J37" s="11">
        <f>IFERROR(VLOOKUP($G37,Tarifas!$A:$C,(MATCH('Consolidado Pedidos'!$A37,Tarifas!$A$1:$C$1,0)),0)*H37,"")</f>
        <v/>
      </c>
    </row>
    <row r="38">
      <c r="I38">
        <f>IF(A38&lt;&gt;"",IF(SUMIF(B:B,B38,H:H)=F38,"OK","KO"),"")</f>
        <v/>
      </c>
      <c r="J38" s="11">
        <f>IFERROR(VLOOKUP($G38,Tarifas!$A:$C,(MATCH('Consolidado Pedidos'!$A38,Tarifas!$A$1:$C$1,0)),0)*H38,"")</f>
        <v/>
      </c>
    </row>
    <row r="39">
      <c r="I39">
        <f>IF(A39&lt;&gt;"",IF(SUMIF(B:B,B39,H:H)=F39,"OK","KO"),"")</f>
        <v/>
      </c>
      <c r="J39" s="11">
        <f>IFERROR(VLOOKUP($G39,Tarifas!$A:$C,(MATCH('Consolidado Pedidos'!$A39,Tarifas!$A$1:$C$1,0)),0)*H39,"")</f>
        <v/>
      </c>
    </row>
    <row r="40">
      <c r="I40">
        <f>IF(A40&lt;&gt;"",IF(SUMIF(B:B,B40,H:H)=F40,"OK","KO"),"")</f>
        <v/>
      </c>
      <c r="J40" s="11">
        <f>IFERROR(VLOOKUP($G40,Tarifas!$A:$C,(MATCH('Consolidado Pedidos'!$A40,Tarifas!$A$1:$C$1,0)),0)*H40,"")</f>
        <v/>
      </c>
    </row>
    <row r="41">
      <c r="I41">
        <f>IF(A41&lt;&gt;"",IF(SUMIF(B:B,B41,H:H)=F41,"OK","KO"),"")</f>
        <v/>
      </c>
      <c r="J41" s="11">
        <f>IFERROR(VLOOKUP($G41,Tarifas!$A:$C,(MATCH('Consolidado Pedidos'!$A41,Tarifas!$A$1:$C$1,0)),0)*H41,"")</f>
        <v/>
      </c>
    </row>
    <row r="42">
      <c r="I42">
        <f>IF(A42&lt;&gt;"",IF(SUMIF(B:B,B42,H:H)=F42,"OK","KO"),"")</f>
        <v/>
      </c>
      <c r="J42" s="11">
        <f>IFERROR(VLOOKUP($G42,Tarifas!$A:$C,(MATCH('Consolidado Pedidos'!$A42,Tarifas!$A$1:$C$1,0)),0)*H42,"")</f>
        <v/>
      </c>
    </row>
    <row r="43">
      <c r="I43">
        <f>IF(A43&lt;&gt;"",IF(SUMIF(B:B,B43,H:H)=F43,"OK","KO"),"")</f>
        <v/>
      </c>
      <c r="J43" s="11">
        <f>IFERROR(VLOOKUP($G43,Tarifas!$A:$C,(MATCH('Consolidado Pedidos'!$A43,Tarifas!$A$1:$C$1,0)),0)*H43,"")</f>
        <v/>
      </c>
    </row>
    <row r="44">
      <c r="I44">
        <f>IF(A44&lt;&gt;"",IF(SUMIF(B:B,B44,H:H)=F44,"OK","KO"),"")</f>
        <v/>
      </c>
      <c r="J44" s="11">
        <f>IFERROR(VLOOKUP($G44,Tarifas!$A:$C,(MATCH('Consolidado Pedidos'!$A44,Tarifas!$A$1:$C$1,0)),0)*H44,"")</f>
        <v/>
      </c>
    </row>
    <row r="45">
      <c r="I45">
        <f>IF(A45&lt;&gt;"",IF(SUMIF(B:B,B45,H:H)=F45,"OK","KO"),"")</f>
        <v/>
      </c>
      <c r="J45" s="11">
        <f>IFERROR(VLOOKUP($G45,Tarifas!$A:$C,(MATCH('Consolidado Pedidos'!$A45,Tarifas!$A$1:$C$1,0)),0)*H45,"")</f>
        <v/>
      </c>
    </row>
    <row r="46">
      <c r="I46">
        <f>IF(A46&lt;&gt;"",IF(SUMIF(B:B,B46,H:H)=F46,"OK","KO"),"")</f>
        <v/>
      </c>
      <c r="J46" s="11">
        <f>IFERROR(VLOOKUP($G46,Tarifas!$A:$C,(MATCH('Consolidado Pedidos'!$A46,Tarifas!$A$1:$C$1,0)),0)*H46,"")</f>
        <v/>
      </c>
    </row>
    <row r="47">
      <c r="I47">
        <f>IF(A47&lt;&gt;"",IF(SUMIF(B:B,B47,H:H)=F47,"OK","KO"),"")</f>
        <v/>
      </c>
      <c r="J47" s="11">
        <f>IFERROR(VLOOKUP($G47,Tarifas!$A:$C,(MATCH('Consolidado Pedidos'!$A47,Tarifas!$A$1:$C$1,0)),0)*H47,"")</f>
        <v/>
      </c>
    </row>
    <row r="48">
      <c r="I48">
        <f>IF(A48&lt;&gt;"",IF(SUMIF(B:B,B48,H:H)=F48,"OK","KO"),"")</f>
        <v/>
      </c>
      <c r="J48" s="11">
        <f>IFERROR(VLOOKUP($G48,Tarifas!$A:$C,(MATCH('Consolidado Pedidos'!$A48,Tarifas!$A$1:$C$1,0)),0)*H48,"")</f>
        <v/>
      </c>
    </row>
    <row r="49">
      <c r="I49">
        <f>IF(A49&lt;&gt;"",IF(SUMIF(B:B,B49,H:H)=F49,"OK","KO"),"")</f>
        <v/>
      </c>
      <c r="J49" s="11">
        <f>IFERROR(VLOOKUP($G49,Tarifas!$A:$C,(MATCH('Consolidado Pedidos'!$A49,Tarifas!$A$1:$C$1,0)),0)*H49,"")</f>
        <v/>
      </c>
    </row>
    <row r="50">
      <c r="I50">
        <f>IF(A50&lt;&gt;"",IF(SUMIF(B:B,B50,H:H)=F50,"OK","KO"),"")</f>
        <v/>
      </c>
      <c r="J50" s="11">
        <f>IFERROR(VLOOKUP($G50,Tarifas!$A:$C,(MATCH('Consolidado Pedidos'!$A50,Tarifas!$A$1:$C$1,0)),0)*H50,"")</f>
        <v/>
      </c>
    </row>
    <row r="51">
      <c r="I51">
        <f>IF(A51&lt;&gt;"",IF(SUMIF(B:B,B51,H:H)=F51,"OK","KO"),"")</f>
        <v/>
      </c>
      <c r="J51" s="11">
        <f>IFERROR(VLOOKUP($G51,Tarifas!$A:$C,(MATCH('Consolidado Pedidos'!$A51,Tarifas!$A$1:$C$1,0)),0)*H51,"")</f>
        <v/>
      </c>
    </row>
    <row r="52">
      <c r="I52">
        <f>IF(A52&lt;&gt;"",IF(SUMIF(B:B,B52,H:H)=F52,"OK","KO"),"")</f>
        <v/>
      </c>
      <c r="J52" s="11">
        <f>IFERROR(VLOOKUP($G52,Tarifas!$A:$C,(MATCH('Consolidado Pedidos'!$A52,Tarifas!$A$1:$C$1,0)),0)*H52,"")</f>
        <v/>
      </c>
    </row>
    <row r="53">
      <c r="I53">
        <f>IF(A53&lt;&gt;"",IF(SUMIF(B:B,B53,H:H)=F53,"OK","KO"),"")</f>
        <v/>
      </c>
      <c r="J53" s="11">
        <f>IFERROR(VLOOKUP($G53,Tarifas!$A:$C,(MATCH('Consolidado Pedidos'!$A53,Tarifas!$A$1:$C$1,0)),0)*H53,"")</f>
        <v/>
      </c>
    </row>
    <row r="54">
      <c r="I54">
        <f>IF(A54&lt;&gt;"",IF(SUMIF(B:B,B54,H:H)=F54,"OK","KO"),"")</f>
        <v/>
      </c>
      <c r="J54" s="11">
        <f>IFERROR(VLOOKUP($G54,Tarifas!$A:$C,(MATCH('Consolidado Pedidos'!$A54,Tarifas!$A$1:$C$1,0)),0)*H54,"")</f>
        <v/>
      </c>
    </row>
    <row r="55">
      <c r="I55">
        <f>IF(A55&lt;&gt;"",IF(SUMIF(B:B,B55,H:H)=F55,"OK","KO"),"")</f>
        <v/>
      </c>
      <c r="J55" s="11">
        <f>IFERROR(VLOOKUP($G55,Tarifas!$A:$C,(MATCH('Consolidado Pedidos'!$A55,Tarifas!$A$1:$C$1,0)),0)*H55,"")</f>
        <v/>
      </c>
    </row>
    <row r="56">
      <c r="I56">
        <f>IF(A56&lt;&gt;"",IF(SUMIF(B:B,B56,H:H)=F56,"OK","KO"),"")</f>
        <v/>
      </c>
      <c r="J56" s="11">
        <f>IFERROR(VLOOKUP($G56,Tarifas!$A:$C,(MATCH('Consolidado Pedidos'!$A56,Tarifas!$A$1:$C$1,0)),0)*H56,"")</f>
        <v/>
      </c>
    </row>
    <row r="57">
      <c r="I57">
        <f>IF(A57&lt;&gt;"",IF(SUMIF(B:B,B57,H:H)=F57,"OK","KO"),"")</f>
        <v/>
      </c>
      <c r="J57" s="11">
        <f>IFERROR(VLOOKUP($G57,Tarifas!$A:$C,(MATCH('Consolidado Pedidos'!$A57,Tarifas!$A$1:$C$1,0)),0)*H57,"")</f>
        <v/>
      </c>
    </row>
    <row r="58">
      <c r="I58">
        <f>IF(A58&lt;&gt;"",IF(SUMIF(B:B,B58,H:H)=F58,"OK","KO"),"")</f>
        <v/>
      </c>
      <c r="J58" s="11">
        <f>IFERROR(VLOOKUP($G58,Tarifas!$A:$C,(MATCH('Consolidado Pedidos'!$A58,Tarifas!$A$1:$C$1,0)),0)*H58,"")</f>
        <v/>
      </c>
    </row>
    <row r="59">
      <c r="I59">
        <f>IF(A59&lt;&gt;"",IF(SUMIF(B:B,B59,H:H)=F59,"OK","KO"),"")</f>
        <v/>
      </c>
      <c r="J59" s="11">
        <f>IFERROR(VLOOKUP($G59,Tarifas!$A:$C,(MATCH('Consolidado Pedidos'!$A59,Tarifas!$A$1:$C$1,0)),0)*H59,"")</f>
        <v/>
      </c>
    </row>
    <row r="60">
      <c r="I60">
        <f>IF(A60&lt;&gt;"",IF(SUMIF(B:B,B60,H:H)=F60,"OK","KO"),"")</f>
        <v/>
      </c>
      <c r="J60" s="11">
        <f>IFERROR(VLOOKUP($G60,Tarifas!$A:$C,(MATCH('Consolidado Pedidos'!$A60,Tarifas!$A$1:$C$1,0)),0)*H60,"")</f>
        <v/>
      </c>
    </row>
    <row r="61">
      <c r="I61">
        <f>IF(A61&lt;&gt;"",IF(SUMIF(B:B,B61,H:H)=F61,"OK","KO"),"")</f>
        <v/>
      </c>
      <c r="J61" s="11">
        <f>IFERROR(VLOOKUP($G61,Tarifas!$A:$C,(MATCH('Consolidado Pedidos'!$A61,Tarifas!$A$1:$C$1,0)),0)*H61,"")</f>
        <v/>
      </c>
    </row>
    <row r="62">
      <c r="I62">
        <f>IF(A62&lt;&gt;"",IF(SUMIF(B:B,B62,H:H)=F62,"OK","KO"),"")</f>
        <v/>
      </c>
      <c r="J62" s="11">
        <f>IFERROR(VLOOKUP($G62,Tarifas!$A:$C,(MATCH('Consolidado Pedidos'!$A62,Tarifas!$A$1:$C$1,0)),0)*H62,"")</f>
        <v/>
      </c>
    </row>
    <row r="63">
      <c r="I63">
        <f>IF(A63&lt;&gt;"",IF(SUMIF(B:B,B63,H:H)=F63,"OK","KO"),"")</f>
        <v/>
      </c>
      <c r="J63" s="11">
        <f>IFERROR(VLOOKUP($G63,Tarifas!$A:$C,(MATCH('Consolidado Pedidos'!$A63,Tarifas!$A$1:$C$1,0)),0)*H63,"")</f>
        <v/>
      </c>
    </row>
    <row r="64">
      <c r="I64">
        <f>IF(A64&lt;&gt;"",IF(SUMIF(B:B,B64,H:H)=F64,"OK","KO"),"")</f>
        <v/>
      </c>
      <c r="J64" s="11">
        <f>IFERROR(VLOOKUP($G64,Tarifas!$A:$C,(MATCH('Consolidado Pedidos'!$A64,Tarifas!$A$1:$C$1,0)),0)*H64,"")</f>
        <v/>
      </c>
    </row>
    <row r="65">
      <c r="I65">
        <f>IF(A65&lt;&gt;"",IF(SUMIF(B:B,B65,H:H)=F65,"OK","KO"),"")</f>
        <v/>
      </c>
      <c r="J65" s="11">
        <f>IFERROR(VLOOKUP($G65,Tarifas!$A:$C,(MATCH('Consolidado Pedidos'!$A65,Tarifas!$A$1:$C$1,0)),0)*H65,"")</f>
        <v/>
      </c>
    </row>
    <row r="66">
      <c r="I66">
        <f>IF(A66&lt;&gt;"",IF(SUMIF(B:B,B66,H:H)=F66,"OK","KO"),"")</f>
        <v/>
      </c>
      <c r="J66" s="11">
        <f>IFERROR(VLOOKUP($G66,Tarifas!$A:$C,(MATCH('Consolidado Pedidos'!$A66,Tarifas!$A$1:$C$1,0)),0)*H66,"")</f>
        <v/>
      </c>
    </row>
    <row r="67">
      <c r="I67">
        <f>IF(A67&lt;&gt;"",IF(SUMIF(B:B,B67,H:H)=F67,"OK","KO"),"")</f>
        <v/>
      </c>
      <c r="J67" s="11">
        <f>IFERROR(VLOOKUP($G67,Tarifas!$A:$C,(MATCH('Consolidado Pedidos'!$A67,Tarifas!$A$1:$C$1,0)),0)*H67,"")</f>
        <v/>
      </c>
    </row>
    <row r="68">
      <c r="I68">
        <f>IF(A68&lt;&gt;"",IF(SUMIF(B:B,B68,H:H)=F68,"OK","KO"),"")</f>
        <v/>
      </c>
      <c r="J68" s="11">
        <f>IFERROR(VLOOKUP($G68,Tarifas!$A:$C,(MATCH('Consolidado Pedidos'!$A68,Tarifas!$A$1:$C$1,0)),0)*H68,"")</f>
        <v/>
      </c>
    </row>
    <row r="69">
      <c r="I69">
        <f>IF(A69&lt;&gt;"",IF(SUMIF(B:B,B69,H:H)=F69,"OK","KO"),"")</f>
        <v/>
      </c>
      <c r="J69" s="11">
        <f>IFERROR(VLOOKUP($G69,Tarifas!$A:$C,(MATCH('Consolidado Pedidos'!$A69,Tarifas!$A$1:$C$1,0)),0)*H69,"")</f>
        <v/>
      </c>
    </row>
    <row r="70">
      <c r="I70">
        <f>IF(A70&lt;&gt;"",IF(SUMIF(B:B,B70,H:H)=F70,"OK","KO"),"")</f>
        <v/>
      </c>
      <c r="J70" s="11">
        <f>IFERROR(VLOOKUP($G70,Tarifas!$A:$C,(MATCH('Consolidado Pedidos'!$A70,Tarifas!$A$1:$C$1,0)),0)*H70,"")</f>
        <v/>
      </c>
    </row>
    <row r="71">
      <c r="I71">
        <f>IF(A71&lt;&gt;"",IF(SUMIF(B:B,B71,H:H)=F71,"OK","KO"),"")</f>
        <v/>
      </c>
      <c r="J71" s="11">
        <f>IFERROR(VLOOKUP($G71,Tarifas!$A:$C,(MATCH('Consolidado Pedidos'!$A71,Tarifas!$A$1:$C$1,0)),0)*H71,"")</f>
        <v/>
      </c>
    </row>
    <row r="72">
      <c r="I72">
        <f>IF(A72&lt;&gt;"",IF(SUMIF(B:B,B72,H:H)=F72,"OK","KO"),"")</f>
        <v/>
      </c>
      <c r="J72" s="11">
        <f>IFERROR(VLOOKUP($G72,Tarifas!$A:$C,(MATCH('Consolidado Pedidos'!$A72,Tarifas!$A$1:$C$1,0)),0)*H72,"")</f>
        <v/>
      </c>
    </row>
    <row r="73">
      <c r="I73">
        <f>IF(A73&lt;&gt;"",IF(SUMIF(B:B,B73,H:H)=F73,"OK","KO"),"")</f>
        <v/>
      </c>
      <c r="J73" s="11">
        <f>IFERROR(VLOOKUP($G73,Tarifas!$A:$C,(MATCH('Consolidado Pedidos'!$A73,Tarifas!$A$1:$C$1,0)),0)*H73,"")</f>
        <v/>
      </c>
    </row>
    <row r="74">
      <c r="I74">
        <f>IF(A74&lt;&gt;"",IF(SUMIF(B:B,B74,H:H)=F74,"OK","KO"),"")</f>
        <v/>
      </c>
      <c r="J74" s="11">
        <f>IFERROR(VLOOKUP($G74,Tarifas!$A:$C,(MATCH('Consolidado Pedidos'!$A74,Tarifas!$A$1:$C$1,0)),0)*H74,"")</f>
        <v/>
      </c>
    </row>
    <row r="75">
      <c r="I75">
        <f>IF(A75&lt;&gt;"",IF(SUMIF(B:B,B75,H:H)=F75,"OK","KO"),"")</f>
        <v/>
      </c>
      <c r="J75" s="11">
        <f>IFERROR(VLOOKUP($G75,Tarifas!$A:$C,(MATCH('Consolidado Pedidos'!$A75,Tarifas!$A$1:$C$1,0)),0)*H75,"")</f>
        <v/>
      </c>
    </row>
    <row r="76">
      <c r="I76">
        <f>IF(A76&lt;&gt;"",IF(SUMIF(B:B,B76,H:H)=F76,"OK","KO"),"")</f>
        <v/>
      </c>
      <c r="J76" s="11">
        <f>IFERROR(VLOOKUP($G76,Tarifas!$A:$C,(MATCH('Consolidado Pedidos'!$A76,Tarifas!$A$1:$C$1,0)),0)*H76,"")</f>
        <v/>
      </c>
    </row>
    <row r="77">
      <c r="I77">
        <f>IF(A77&lt;&gt;"",IF(SUMIF(B:B,B77,H:H)=F77,"OK","KO"),"")</f>
        <v/>
      </c>
      <c r="J77" s="11">
        <f>IFERROR(VLOOKUP($G77,Tarifas!$A:$C,(MATCH('Consolidado Pedidos'!$A77,Tarifas!$A$1:$C$1,0)),0)*H77,"")</f>
        <v/>
      </c>
    </row>
    <row r="78">
      <c r="I78">
        <f>IF(A78&lt;&gt;"",IF(SUMIF(B:B,B78,H:H)=F78,"OK","KO"),"")</f>
        <v/>
      </c>
      <c r="J78" s="11">
        <f>IFERROR(VLOOKUP($G78,Tarifas!$A:$C,(MATCH('Consolidado Pedidos'!$A78,Tarifas!$A$1:$C$1,0)),0)*H78,"")</f>
        <v/>
      </c>
    </row>
    <row r="79">
      <c r="I79">
        <f>IF(A79&lt;&gt;"",IF(SUMIF(B:B,B79,H:H)=F79,"OK","KO"),"")</f>
        <v/>
      </c>
      <c r="J79" s="11">
        <f>IFERROR(VLOOKUP($G79,Tarifas!$A:$C,(MATCH('Consolidado Pedidos'!$A79,Tarifas!$A$1:$C$1,0)),0)*H79,"")</f>
        <v/>
      </c>
    </row>
    <row r="80">
      <c r="I80">
        <f>IF(A80&lt;&gt;"",IF(SUMIF(B:B,B80,H:H)=F80,"OK","KO"),"")</f>
        <v/>
      </c>
      <c r="J80" s="11">
        <f>IFERROR(VLOOKUP($G80,Tarifas!$A:$C,(MATCH('Consolidado Pedidos'!$A80,Tarifas!$A$1:$C$1,0)),0)*H80,"")</f>
        <v/>
      </c>
    </row>
    <row r="81">
      <c r="I81">
        <f>IF(A81&lt;&gt;"",IF(SUMIF(B:B,B81,H:H)=F81,"OK","KO"),"")</f>
        <v/>
      </c>
      <c r="J81" s="11">
        <f>IFERROR(VLOOKUP($G81,Tarifas!$A:$C,(MATCH('Consolidado Pedidos'!$A81,Tarifas!$A$1:$C$1,0)),0)*H81,"")</f>
        <v/>
      </c>
    </row>
    <row r="82">
      <c r="I82">
        <f>IF(A82&lt;&gt;"",IF(SUMIF(B:B,B82,H:H)=F82,"OK","KO"),"")</f>
        <v/>
      </c>
      <c r="J82" s="11">
        <f>IFERROR(VLOOKUP($G82,Tarifas!$A:$C,(MATCH('Consolidado Pedidos'!$A82,Tarifas!$A$1:$C$1,0)),0)*H82,"")</f>
        <v/>
      </c>
    </row>
    <row r="83">
      <c r="I83">
        <f>IF(A83&lt;&gt;"",IF(SUMIF(B:B,B83,H:H)=F83,"OK","KO"),"")</f>
        <v/>
      </c>
      <c r="J83" s="11">
        <f>IFERROR(VLOOKUP($G83,Tarifas!$A:$C,(MATCH('Consolidado Pedidos'!$A83,Tarifas!$A$1:$C$1,0)),0)*H83,"")</f>
        <v/>
      </c>
    </row>
    <row r="84">
      <c r="I84">
        <f>IF(A84&lt;&gt;"",IF(SUMIF(B:B,B84,H:H)=F84,"OK","KO"),"")</f>
        <v/>
      </c>
      <c r="J84" s="11">
        <f>IFERROR(VLOOKUP($G84,Tarifas!$A:$C,(MATCH('Consolidado Pedidos'!$A84,Tarifas!$A$1:$C$1,0)),0)*H84,"")</f>
        <v/>
      </c>
    </row>
    <row r="85">
      <c r="I85">
        <f>IF(A85&lt;&gt;"",IF(SUMIF(B:B,B85,H:H)=F85,"OK","KO"),"")</f>
        <v/>
      </c>
      <c r="J85" s="11">
        <f>IFERROR(VLOOKUP($G85,Tarifas!$A:$C,(MATCH('Consolidado Pedidos'!$A85,Tarifas!$A$1:$C$1,0)),0)*H85,"")</f>
        <v/>
      </c>
    </row>
    <row r="86">
      <c r="I86">
        <f>IF(A86&lt;&gt;"",IF(SUMIF(B:B,B86,H:H)=F86,"OK","KO"),"")</f>
        <v/>
      </c>
      <c r="J86" s="11">
        <f>IFERROR(VLOOKUP($G86,Tarifas!$A:$C,(MATCH('Consolidado Pedidos'!$A86,Tarifas!$A$1:$C$1,0)),0)*H86,"")</f>
        <v/>
      </c>
    </row>
    <row r="87">
      <c r="I87">
        <f>IF(A87&lt;&gt;"",IF(SUMIF(B:B,B87,H:H)=F87,"OK","KO"),"")</f>
        <v/>
      </c>
      <c r="J87" s="11">
        <f>IFERROR(VLOOKUP($G87,Tarifas!$A:$C,(MATCH('Consolidado Pedidos'!$A87,Tarifas!$A$1:$C$1,0)),0)*H87,"")</f>
        <v/>
      </c>
    </row>
    <row r="88">
      <c r="I88">
        <f>IF(A88&lt;&gt;"",IF(SUMIF(B:B,B88,H:H)=F88,"OK","KO"),"")</f>
        <v/>
      </c>
      <c r="J88" s="11">
        <f>IFERROR(VLOOKUP($G88,Tarifas!$A:$C,(MATCH('Consolidado Pedidos'!$A88,Tarifas!$A$1:$C$1,0)),0)*H88,"")</f>
        <v/>
      </c>
    </row>
    <row r="89">
      <c r="I89">
        <f>IF(A89&lt;&gt;"",IF(SUMIF(B:B,B89,H:H)=F89,"OK","KO"),"")</f>
        <v/>
      </c>
      <c r="J89" s="11">
        <f>IFERROR(VLOOKUP($G89,Tarifas!$A:$C,(MATCH('Consolidado Pedidos'!$A89,Tarifas!$A$1:$C$1,0)),0)*H89,"")</f>
        <v/>
      </c>
    </row>
    <row r="90">
      <c r="I90">
        <f>IF(A90&lt;&gt;"",IF(SUMIF(B:B,B90,H:H)=F90,"OK","KO"),"")</f>
        <v/>
      </c>
      <c r="J90" s="11">
        <f>IFERROR(VLOOKUP($G90,Tarifas!$A:$C,(MATCH('Consolidado Pedidos'!$A90,Tarifas!$A$1:$C$1,0)),0)*H90,"")</f>
        <v/>
      </c>
    </row>
    <row r="91">
      <c r="I91">
        <f>IF(A91&lt;&gt;"",IF(SUMIF(B:B,B91,H:H)=F91,"OK","KO"),"")</f>
        <v/>
      </c>
      <c r="J91" s="11">
        <f>IFERROR(VLOOKUP($G91,Tarifas!$A:$C,(MATCH('Consolidado Pedidos'!$A91,Tarifas!$A$1:$C$1,0)),0)*H91,"")</f>
        <v/>
      </c>
    </row>
    <row r="92">
      <c r="I92">
        <f>IF(A92&lt;&gt;"",IF(SUMIF(B:B,B92,H:H)=F92,"OK","KO"),"")</f>
        <v/>
      </c>
      <c r="J92" s="11">
        <f>IFERROR(VLOOKUP($G92,Tarifas!$A:$C,(MATCH('Consolidado Pedidos'!$A92,Tarifas!$A$1:$C$1,0)),0)*H92,"")</f>
        <v/>
      </c>
    </row>
    <row r="93">
      <c r="I93">
        <f>IF(A93&lt;&gt;"",IF(SUMIF(B:B,B93,H:H)=F93,"OK","KO"),"")</f>
        <v/>
      </c>
      <c r="J93" s="11">
        <f>IFERROR(VLOOKUP($G93,Tarifas!$A:$C,(MATCH('Consolidado Pedidos'!$A93,Tarifas!$A$1:$C$1,0)),0)*H93,"")</f>
        <v/>
      </c>
    </row>
    <row r="94">
      <c r="I94">
        <f>IF(A94&lt;&gt;"",IF(SUMIF(B:B,B94,H:H)=F94,"OK","KO"),"")</f>
        <v/>
      </c>
      <c r="J94" s="11">
        <f>IFERROR(VLOOKUP($G94,Tarifas!$A:$C,(MATCH('Consolidado Pedidos'!$A94,Tarifas!$A$1:$C$1,0)),0)*H94,"")</f>
        <v/>
      </c>
    </row>
    <row r="95">
      <c r="I95">
        <f>IF(A95&lt;&gt;"",IF(SUMIF(B:B,B95,H:H)=F95,"OK","KO"),"")</f>
        <v/>
      </c>
      <c r="J95" s="11">
        <f>IFERROR(VLOOKUP($G95,Tarifas!$A:$C,(MATCH('Consolidado Pedidos'!$A95,Tarifas!$A$1:$C$1,0)),0)*H95,"")</f>
        <v/>
      </c>
    </row>
    <row r="96">
      <c r="I96">
        <f>IF(A96&lt;&gt;"",IF(SUMIF(B:B,B96,H:H)=F96,"OK","KO"),"")</f>
        <v/>
      </c>
      <c r="J96" s="11">
        <f>IFERROR(VLOOKUP($G96,Tarifas!$A:$C,(MATCH('Consolidado Pedidos'!$A96,Tarifas!$A$1:$C$1,0)),0)*H96,"")</f>
        <v/>
      </c>
    </row>
    <row r="97">
      <c r="I97">
        <f>IF(A97&lt;&gt;"",IF(SUMIF(B:B,B97,H:H)=F97,"OK","KO"),"")</f>
        <v/>
      </c>
      <c r="J97" s="11">
        <f>IFERROR(VLOOKUP($G97,Tarifas!$A:$C,(MATCH('Consolidado Pedidos'!$A97,Tarifas!$A$1:$C$1,0)),0)*H97,"")</f>
        <v/>
      </c>
    </row>
    <row r="98">
      <c r="I98">
        <f>IF(A98&lt;&gt;"",IF(SUMIF(B:B,B98,H:H)=F98,"OK","KO"),"")</f>
        <v/>
      </c>
      <c r="J98" s="11">
        <f>IFERROR(VLOOKUP($G98,Tarifas!$A:$C,(MATCH('Consolidado Pedidos'!$A98,Tarifas!$A$1:$C$1,0)),0)*H98,"")</f>
        <v/>
      </c>
    </row>
    <row r="99">
      <c r="I99">
        <f>IF(A99&lt;&gt;"",IF(SUMIF(B:B,B99,H:H)=F99,"OK","KO"),"")</f>
        <v/>
      </c>
      <c r="J99" s="11">
        <f>IFERROR(VLOOKUP($G99,Tarifas!$A:$C,(MATCH('Consolidado Pedidos'!$A99,Tarifas!$A$1:$C$1,0)),0)*H99,"")</f>
        <v/>
      </c>
    </row>
    <row r="100">
      <c r="I100">
        <f>IF(A100&lt;&gt;"",IF(SUMIF(B:B,B100,H:H)=F100,"OK","KO"),"")</f>
        <v/>
      </c>
      <c r="J100" s="11">
        <f>IFERROR(VLOOKUP($G100,Tarifas!$A:$C,(MATCH('Consolidado Pedidos'!$A100,Tarifas!$A$1:$C$1,0)),0)*H100,"")</f>
        <v/>
      </c>
    </row>
    <row r="101">
      <c r="I101">
        <f>IF(A101&lt;&gt;"",IF(SUMIF(B:B,B101,H:H)=F101,"OK","KO"),"")</f>
        <v/>
      </c>
      <c r="J101" s="11">
        <f>IFERROR(VLOOKUP($G101,Tarifas!$A:$C,(MATCH('Consolidado Pedidos'!$A101,Tarifas!$A$1:$C$1,0)),0)*H101,"")</f>
        <v/>
      </c>
    </row>
    <row r="102">
      <c r="I102">
        <f>IF(A102&lt;&gt;"",IF(SUMIF(B:B,B102,H:H)=F102,"OK","KO"),"")</f>
        <v/>
      </c>
      <c r="J102" s="11">
        <f>IFERROR(VLOOKUP($G102,Tarifas!$A:$C,(MATCH('Consolidado Pedidos'!$A102,Tarifas!$A$1:$C$1,0)),0)*H102,"")</f>
        <v/>
      </c>
    </row>
    <row r="103">
      <c r="I103">
        <f>IF(A103&lt;&gt;"",IF(SUMIF(B:B,B103,H:H)=F103,"OK","KO"),"")</f>
        <v/>
      </c>
      <c r="J103" s="11">
        <f>IFERROR(VLOOKUP($G103,Tarifas!$A:$C,(MATCH('Consolidado Pedidos'!$A103,Tarifas!$A$1:$C$1,0)),0)*H103,"")</f>
        <v/>
      </c>
    </row>
    <row r="104">
      <c r="I104">
        <f>IF(A104&lt;&gt;"",IF(SUMIF(B:B,B104,H:H)=F104,"OK","KO"),"")</f>
        <v/>
      </c>
      <c r="J104" s="11">
        <f>IFERROR(VLOOKUP($G104,Tarifas!$A:$C,(MATCH('Consolidado Pedidos'!$A104,Tarifas!$A$1:$C$1,0)),0)*H104,"")</f>
        <v/>
      </c>
    </row>
    <row r="105">
      <c r="I105">
        <f>IF(A105&lt;&gt;"",IF(SUMIF(B:B,B105,H:H)=F105,"OK","KO"),"")</f>
        <v/>
      </c>
      <c r="J105" s="11">
        <f>IFERROR(VLOOKUP($G105,Tarifas!$A:$C,(MATCH('Consolidado Pedidos'!$A105,Tarifas!$A$1:$C$1,0)),0)*H105,"")</f>
        <v/>
      </c>
    </row>
    <row r="106">
      <c r="I106">
        <f>IF(A106&lt;&gt;"",IF(SUMIF(B:B,B106,H:H)=F106,"OK","KO"),"")</f>
        <v/>
      </c>
      <c r="J106" s="11">
        <f>IFERROR(VLOOKUP($G106,Tarifas!$A:$C,(MATCH('Consolidado Pedidos'!$A106,Tarifas!$A$1:$C$1,0)),0)*H106,"")</f>
        <v/>
      </c>
    </row>
    <row r="107">
      <c r="I107">
        <f>IF(A107&lt;&gt;"",IF(SUMIF(B:B,B107,H:H)=F107,"OK","KO"),"")</f>
        <v/>
      </c>
      <c r="J107" s="11">
        <f>IFERROR(VLOOKUP($G107,Tarifas!$A:$C,(MATCH('Consolidado Pedidos'!$A107,Tarifas!$A$1:$C$1,0)),0)*H107,"")</f>
        <v/>
      </c>
    </row>
    <row r="108">
      <c r="I108">
        <f>IF(A108&lt;&gt;"",IF(SUMIF(B:B,B108,H:H)=F108,"OK","KO"),"")</f>
        <v/>
      </c>
      <c r="J108" s="11">
        <f>IFERROR(VLOOKUP($G108,Tarifas!$A:$C,(MATCH('Consolidado Pedidos'!$A108,Tarifas!$A$1:$C$1,0)),0)*H108,"")</f>
        <v/>
      </c>
    </row>
    <row r="109">
      <c r="I109">
        <f>IF(A109&lt;&gt;"",IF(SUMIF(B:B,B109,H:H)=F109,"OK","KO"),"")</f>
        <v/>
      </c>
      <c r="J109" s="11">
        <f>IFERROR(VLOOKUP($G109,Tarifas!$A:$C,(MATCH('Consolidado Pedidos'!$A109,Tarifas!$A$1:$C$1,0)),0)*H109,"")</f>
        <v/>
      </c>
    </row>
    <row r="110">
      <c r="I110">
        <f>IF(A110&lt;&gt;"",IF(SUMIF(B:B,B110,H:H)=F110,"OK","KO"),"")</f>
        <v/>
      </c>
      <c r="J110" s="11">
        <f>IFERROR(VLOOKUP($G110,Tarifas!$A:$C,(MATCH('Consolidado Pedidos'!$A110,Tarifas!$A$1:$C$1,0)),0)*H110,"")</f>
        <v/>
      </c>
    </row>
    <row r="111">
      <c r="I111">
        <f>IF(A111&lt;&gt;"",IF(SUMIF(B:B,B111,H:H)=F111,"OK","KO"),"")</f>
        <v/>
      </c>
      <c r="J111" s="11">
        <f>IFERROR(VLOOKUP($G111,Tarifas!$A:$C,(MATCH('Consolidado Pedidos'!$A111,Tarifas!$A$1:$C$1,0)),0)*H111,"")</f>
        <v/>
      </c>
    </row>
    <row r="112">
      <c r="I112">
        <f>IF(A112&lt;&gt;"",IF(SUMIF(B:B,B112,H:H)=F112,"OK","KO"),"")</f>
        <v/>
      </c>
      <c r="J112" s="11">
        <f>IFERROR(VLOOKUP($G112,Tarifas!$A:$C,(MATCH('Consolidado Pedidos'!$A112,Tarifas!$A$1:$C$1,0)),0)*H112,"")</f>
        <v/>
      </c>
    </row>
    <row r="113">
      <c r="I113">
        <f>IF(A113&lt;&gt;"",IF(SUMIF(B:B,B113,H:H)=F113,"OK","KO"),"")</f>
        <v/>
      </c>
      <c r="J113" s="11">
        <f>IFERROR(VLOOKUP($G113,Tarifas!$A:$C,(MATCH('Consolidado Pedidos'!$A113,Tarifas!$A$1:$C$1,0)),0)*H113,"")</f>
        <v/>
      </c>
    </row>
    <row r="114">
      <c r="I114">
        <f>IF(A114&lt;&gt;"",IF(SUMIF(B:B,B114,H:H)=F114,"OK","KO"),"")</f>
        <v/>
      </c>
      <c r="J114" s="11">
        <f>IFERROR(VLOOKUP($G114,Tarifas!$A:$C,(MATCH('Consolidado Pedidos'!$A114,Tarifas!$A$1:$C$1,0)),0)*H114,"")</f>
        <v/>
      </c>
    </row>
    <row r="115">
      <c r="I115">
        <f>IF(A115&lt;&gt;"",IF(SUMIF(B:B,B115,H:H)=F115,"OK","KO"),"")</f>
        <v/>
      </c>
      <c r="J115" s="11">
        <f>IFERROR(VLOOKUP($G115,Tarifas!$A:$C,(MATCH('Consolidado Pedidos'!$A115,Tarifas!$A$1:$C$1,0)),0)*H115,"")</f>
        <v/>
      </c>
    </row>
    <row r="116">
      <c r="I116">
        <f>IF(A116&lt;&gt;"",IF(SUMIF(B:B,B116,H:H)=F116,"OK","KO"),"")</f>
        <v/>
      </c>
      <c r="J116" s="11">
        <f>IFERROR(VLOOKUP($G116,Tarifas!$A:$C,(MATCH('Consolidado Pedidos'!$A116,Tarifas!$A$1:$C$1,0)),0)*H116,"")</f>
        <v/>
      </c>
    </row>
    <row r="117">
      <c r="I117">
        <f>IF(A117&lt;&gt;"",IF(SUMIF(B:B,B117,H:H)=F117,"OK","KO"),"")</f>
        <v/>
      </c>
      <c r="J117" s="11">
        <f>IFERROR(VLOOKUP($G117,Tarifas!$A:$C,(MATCH('Consolidado Pedidos'!$A117,Tarifas!$A$1:$C$1,0)),0)*H117,"")</f>
        <v/>
      </c>
    </row>
    <row r="118">
      <c r="I118">
        <f>IF(A118&lt;&gt;"",IF(SUMIF(B:B,B118,H:H)=F118,"OK","KO"),"")</f>
        <v/>
      </c>
      <c r="J118" s="11">
        <f>IFERROR(VLOOKUP($G118,Tarifas!$A:$C,(MATCH('Consolidado Pedidos'!$A118,Tarifas!$A$1:$C$1,0)),0)*H118,"")</f>
        <v/>
      </c>
    </row>
    <row r="119">
      <c r="I119">
        <f>IF(A119&lt;&gt;"",IF(SUMIF(B:B,B119,H:H)=F119,"OK","KO"),"")</f>
        <v/>
      </c>
      <c r="J119" s="11">
        <f>IFERROR(VLOOKUP($G119,Tarifas!$A:$C,(MATCH('Consolidado Pedidos'!$A119,Tarifas!$A$1:$C$1,0)),0)*H119,"")</f>
        <v/>
      </c>
    </row>
    <row r="120">
      <c r="I120">
        <f>IF(A120&lt;&gt;"",IF(SUMIF(B:B,B120,H:H)=F120,"OK","KO"),"")</f>
        <v/>
      </c>
      <c r="J120" s="11">
        <f>IFERROR(VLOOKUP($G120,Tarifas!$A:$C,(MATCH('Consolidado Pedidos'!$A120,Tarifas!$A$1:$C$1,0)),0)*H120,"")</f>
        <v/>
      </c>
    </row>
    <row r="121">
      <c r="I121">
        <f>IF(A121&lt;&gt;"",IF(SUMIF(B:B,B121,H:H)=F121,"OK","KO"),"")</f>
        <v/>
      </c>
      <c r="J121" s="11">
        <f>IFERROR(VLOOKUP($G121,Tarifas!$A:$C,(MATCH('Consolidado Pedidos'!$A121,Tarifas!$A$1:$C$1,0)),0)*H121,"")</f>
        <v/>
      </c>
    </row>
    <row r="122">
      <c r="I122">
        <f>IF(A122&lt;&gt;"",IF(SUMIF(B:B,B122,H:H)=F122,"OK","KO"),"")</f>
        <v/>
      </c>
      <c r="J122" s="11">
        <f>IFERROR(VLOOKUP($G122,Tarifas!$A:$C,(MATCH('Consolidado Pedidos'!$A122,Tarifas!$A$1:$C$1,0)),0)*H122,"")</f>
        <v/>
      </c>
    </row>
    <row r="123">
      <c r="I123">
        <f>IF(A123&lt;&gt;"",IF(SUMIF(B:B,B123,H:H)=F123,"OK","KO"),"")</f>
        <v/>
      </c>
      <c r="J123" s="11">
        <f>IFERROR(VLOOKUP($G123,Tarifas!$A:$C,(MATCH('Consolidado Pedidos'!$A123,Tarifas!$A$1:$C$1,0)),0)*H123,"")</f>
        <v/>
      </c>
    </row>
    <row r="124">
      <c r="I124">
        <f>IF(A124&lt;&gt;"",IF(SUMIF(B:B,B124,H:H)=F124,"OK","KO"),"")</f>
        <v/>
      </c>
      <c r="J124" s="11">
        <f>IFERROR(VLOOKUP($G124,Tarifas!$A:$C,(MATCH('Consolidado Pedidos'!$A124,Tarifas!$A$1:$C$1,0)),0)*H124,"")</f>
        <v/>
      </c>
    </row>
    <row r="125">
      <c r="I125">
        <f>IF(A125&lt;&gt;"",IF(SUMIF(B:B,B125,H:H)=F125,"OK","KO"),"")</f>
        <v/>
      </c>
      <c r="J125" s="11">
        <f>IFERROR(VLOOKUP($G125,Tarifas!$A:$C,(MATCH('Consolidado Pedidos'!$A125,Tarifas!$A$1:$C$1,0)),0)*H125,"")</f>
        <v/>
      </c>
    </row>
    <row r="126">
      <c r="I126">
        <f>IF(A126&lt;&gt;"",IF(SUMIF(B:B,B126,H:H)=F126,"OK","KO"),"")</f>
        <v/>
      </c>
      <c r="J126" s="11">
        <f>IFERROR(VLOOKUP($G126,Tarifas!$A:$C,(MATCH('Consolidado Pedidos'!$A126,Tarifas!$A$1:$C$1,0)),0)*H126,"")</f>
        <v/>
      </c>
    </row>
    <row r="127">
      <c r="I127">
        <f>IF(A127&lt;&gt;"",IF(SUMIF(B:B,B127,H:H)=F127,"OK","KO"),"")</f>
        <v/>
      </c>
      <c r="J127" s="11">
        <f>IFERROR(VLOOKUP($G127,Tarifas!$A:$C,(MATCH('Consolidado Pedidos'!$A127,Tarifas!$A$1:$C$1,0)),0)*H127,"")</f>
        <v/>
      </c>
    </row>
    <row r="128">
      <c r="I128">
        <f>IF(A128&lt;&gt;"",IF(SUMIF(B:B,B128,H:H)=F128,"OK","KO"),"")</f>
        <v/>
      </c>
      <c r="J128" s="11">
        <f>IFERROR(VLOOKUP($G128,Tarifas!$A:$C,(MATCH('Consolidado Pedidos'!$A128,Tarifas!$A$1:$C$1,0)),0)*H128,"")</f>
        <v/>
      </c>
    </row>
    <row r="129">
      <c r="I129">
        <f>IF(A129&lt;&gt;"",IF(SUMIF(B:B,B129,H:H)=F129,"OK","KO"),"")</f>
        <v/>
      </c>
      <c r="J129" s="11">
        <f>IFERROR(VLOOKUP($G129,Tarifas!$A:$C,(MATCH('Consolidado Pedidos'!$A129,Tarifas!$A$1:$C$1,0)),0)*H129,"")</f>
        <v/>
      </c>
    </row>
    <row r="130">
      <c r="I130">
        <f>IF(A130&lt;&gt;"",IF(SUMIF(B:B,B130,H:H)=F130,"OK","KO"),"")</f>
        <v/>
      </c>
      <c r="J130" s="11">
        <f>IFERROR(VLOOKUP($G130,Tarifas!$A:$C,(MATCH('Consolidado Pedidos'!$A130,Tarifas!$A$1:$C$1,0)),0)*H130,"")</f>
        <v/>
      </c>
    </row>
    <row r="131">
      <c r="I131">
        <f>IF(A131&lt;&gt;"",IF(SUMIF(B:B,B131,H:H)=F131,"OK","KO"),"")</f>
        <v/>
      </c>
      <c r="J131" s="11">
        <f>IFERROR(VLOOKUP($G131,Tarifas!$A:$C,(MATCH('Consolidado Pedidos'!$A131,Tarifas!$A$1:$C$1,0)),0)*H131,"")</f>
        <v/>
      </c>
    </row>
    <row r="132">
      <c r="I132">
        <f>IF(A132&lt;&gt;"",IF(SUMIF(B:B,B132,H:H)=F132,"OK","KO"),"")</f>
        <v/>
      </c>
      <c r="J132" s="11">
        <f>IFERROR(VLOOKUP($G132,Tarifas!$A:$C,(MATCH('Consolidado Pedidos'!$A132,Tarifas!$A$1:$C$1,0)),0)*H132,"")</f>
        <v/>
      </c>
    </row>
    <row r="133">
      <c r="I133">
        <f>IF(A133&lt;&gt;"",IF(SUMIF(B:B,B133,H:H)=F133,"OK","KO"),"")</f>
        <v/>
      </c>
      <c r="J133" s="11">
        <f>IFERROR(VLOOKUP($G133,Tarifas!$A:$C,(MATCH('Consolidado Pedidos'!$A133,Tarifas!$A$1:$C$1,0)),0)*H133,"")</f>
        <v/>
      </c>
    </row>
    <row r="134">
      <c r="I134">
        <f>IF(A134&lt;&gt;"",IF(SUMIF(B:B,B134,H:H)=F134,"OK","KO"),"")</f>
        <v/>
      </c>
      <c r="J134" s="11">
        <f>IFERROR(VLOOKUP($G134,Tarifas!$A:$C,(MATCH('Consolidado Pedidos'!$A134,Tarifas!$A$1:$C$1,0)),0)*H134,"")</f>
        <v/>
      </c>
    </row>
    <row r="135">
      <c r="I135">
        <f>IF(A135&lt;&gt;"",IF(SUMIF(B:B,B135,H:H)=F135,"OK","KO"),"")</f>
        <v/>
      </c>
      <c r="J135" s="11">
        <f>IFERROR(VLOOKUP($G135,Tarifas!$A:$C,(MATCH('Consolidado Pedidos'!$A135,Tarifas!$A$1:$C$1,0)),0)*H135,"")</f>
        <v/>
      </c>
    </row>
    <row r="136">
      <c r="I136">
        <f>IF(A136&lt;&gt;"",IF(SUMIF(B:B,B136,H:H)=F136,"OK","KO"),"")</f>
        <v/>
      </c>
      <c r="J136" s="11">
        <f>IFERROR(VLOOKUP($G136,Tarifas!$A:$C,(MATCH('Consolidado Pedidos'!$A136,Tarifas!$A$1:$C$1,0)),0)*H136,"")</f>
        <v/>
      </c>
    </row>
    <row r="137">
      <c r="I137">
        <f>IF(A137&lt;&gt;"",IF(SUMIF(B:B,B137,H:H)=F137,"OK","KO"),"")</f>
        <v/>
      </c>
      <c r="J137" s="11">
        <f>IFERROR(VLOOKUP($G137,Tarifas!$A:$C,(MATCH('Consolidado Pedidos'!$A137,Tarifas!$A$1:$C$1,0)),0)*H137,"")</f>
        <v/>
      </c>
    </row>
    <row r="138">
      <c r="I138">
        <f>IF(A138&lt;&gt;"",IF(SUMIF(B:B,B138,H:H)=F138,"OK","KO"),"")</f>
        <v/>
      </c>
      <c r="J138" s="11">
        <f>IFERROR(VLOOKUP($G138,Tarifas!$A:$C,(MATCH('Consolidado Pedidos'!$A138,Tarifas!$A$1:$C$1,0)),0)*H138,"")</f>
        <v/>
      </c>
    </row>
    <row r="139">
      <c r="I139">
        <f>IF(A139&lt;&gt;"",IF(SUMIF(B:B,B139,H:H)=F139,"OK","KO"),"")</f>
        <v/>
      </c>
      <c r="J139" s="11">
        <f>IFERROR(VLOOKUP($G139,Tarifas!$A:$C,(MATCH('Consolidado Pedidos'!$A139,Tarifas!$A$1:$C$1,0)),0)*H139,"")</f>
        <v/>
      </c>
    </row>
    <row r="140">
      <c r="I140">
        <f>IF(A140&lt;&gt;"",IF(SUMIF(B:B,B140,H:H)=F140,"OK","KO"),"")</f>
        <v/>
      </c>
      <c r="J140" s="11">
        <f>IFERROR(VLOOKUP($G140,Tarifas!$A:$C,(MATCH('Consolidado Pedidos'!$A140,Tarifas!$A$1:$C$1,0)),0)*H140,"")</f>
        <v/>
      </c>
    </row>
    <row r="141">
      <c r="I141">
        <f>IF(A141&lt;&gt;"",IF(SUMIF(B:B,B141,H:H)=F141,"OK","KO"),"")</f>
        <v/>
      </c>
      <c r="J141" s="11">
        <f>IFERROR(VLOOKUP($G141,Tarifas!$A:$C,(MATCH('Consolidado Pedidos'!$A141,Tarifas!$A$1:$C$1,0)),0)*H141,"")</f>
        <v/>
      </c>
    </row>
    <row r="142">
      <c r="I142">
        <f>IF(A142&lt;&gt;"",IF(SUMIF(B:B,B142,H:H)=F142,"OK","KO"),"")</f>
        <v/>
      </c>
      <c r="J142" s="11">
        <f>IFERROR(VLOOKUP($G142,Tarifas!$A:$C,(MATCH('Consolidado Pedidos'!$A142,Tarifas!$A$1:$C$1,0)),0)*H142,"")</f>
        <v/>
      </c>
    </row>
    <row r="143">
      <c r="I143">
        <f>IF(A143&lt;&gt;"",IF(SUMIF(B:B,B143,H:H)=F143,"OK","KO"),"")</f>
        <v/>
      </c>
      <c r="J143" s="11">
        <f>IFERROR(VLOOKUP($G143,Tarifas!$A:$C,(MATCH('Consolidado Pedidos'!$A143,Tarifas!$A$1:$C$1,0)),0)*H143,"")</f>
        <v/>
      </c>
    </row>
    <row r="144">
      <c r="I144">
        <f>IF(A144&lt;&gt;"",IF(SUMIF(B:B,B144,H:H)=F144,"OK","KO"),"")</f>
        <v/>
      </c>
      <c r="J144" s="11">
        <f>IFERROR(VLOOKUP($G144,Tarifas!$A:$C,(MATCH('Consolidado Pedidos'!$A144,Tarifas!$A$1:$C$1,0)),0)*H144,"")</f>
        <v/>
      </c>
    </row>
    <row r="145">
      <c r="I145">
        <f>IF(A145&lt;&gt;"",IF(SUMIF(B:B,B145,H:H)=F145,"OK","KO"),"")</f>
        <v/>
      </c>
      <c r="J145" s="11">
        <f>IFERROR(VLOOKUP($G145,Tarifas!$A:$C,(MATCH('Consolidado Pedidos'!$A145,Tarifas!$A$1:$C$1,0)),0)*H145,"")</f>
        <v/>
      </c>
    </row>
    <row r="146">
      <c r="I146">
        <f>IF(A146&lt;&gt;"",IF(SUMIF(B:B,B146,H:H)=F146,"OK","KO"),"")</f>
        <v/>
      </c>
      <c r="J146" s="11">
        <f>IFERROR(VLOOKUP($G146,Tarifas!$A:$C,(MATCH('Consolidado Pedidos'!$A146,Tarifas!$A$1:$C$1,0)),0)*H146,"")</f>
        <v/>
      </c>
    </row>
    <row r="147">
      <c r="I147">
        <f>IF(A147&lt;&gt;"",IF(SUMIF(B:B,B147,H:H)=F147,"OK","KO"),"")</f>
        <v/>
      </c>
      <c r="J147" s="11">
        <f>IFERROR(VLOOKUP($G147,Tarifas!$A:$C,(MATCH('Consolidado Pedidos'!$A147,Tarifas!$A$1:$C$1,0)),0)*H147,"")</f>
        <v/>
      </c>
    </row>
    <row r="148">
      <c r="I148">
        <f>IF(A148&lt;&gt;"",IF(SUMIF(B:B,B148,H:H)=F148,"OK","KO"),"")</f>
        <v/>
      </c>
      <c r="J148" s="11">
        <f>IFERROR(VLOOKUP($G148,Tarifas!$A:$C,(MATCH('Consolidado Pedidos'!$A148,Tarifas!$A$1:$C$1,0)),0)*H148,"")</f>
        <v/>
      </c>
    </row>
    <row r="149">
      <c r="I149">
        <f>IF(A149&lt;&gt;"",IF(SUMIF(B:B,B149,H:H)=F149,"OK","KO"),"")</f>
        <v/>
      </c>
      <c r="J149" s="11">
        <f>IFERROR(VLOOKUP($G149,Tarifas!$A:$C,(MATCH('Consolidado Pedidos'!$A149,Tarifas!$A$1:$C$1,0)),0)*H149,"")</f>
        <v/>
      </c>
    </row>
    <row r="150">
      <c r="I150">
        <f>IF(A150&lt;&gt;"",IF(SUMIF(B:B,B150,H:H)=F150,"OK","KO"),"")</f>
        <v/>
      </c>
      <c r="J150" s="11">
        <f>IFERROR(VLOOKUP($G150,Tarifas!$A:$C,(MATCH('Consolidado Pedidos'!$A150,Tarifas!$A$1:$C$1,0)),0)*H150,"")</f>
        <v/>
      </c>
    </row>
    <row r="151">
      <c r="I151">
        <f>IF(A151&lt;&gt;"",IF(SUMIF(B:B,B151,H:H)=F151,"OK","KO"),"")</f>
        <v/>
      </c>
      <c r="J151" s="11">
        <f>IFERROR(VLOOKUP($G151,Tarifas!$A:$C,(MATCH('Consolidado Pedidos'!$A151,Tarifas!$A$1:$C$1,0)),0)*H151,"")</f>
        <v/>
      </c>
    </row>
    <row r="152">
      <c r="I152">
        <f>IF(A152&lt;&gt;"",IF(SUMIF(B:B,B152,H:H)=F152,"OK","KO"),"")</f>
        <v/>
      </c>
      <c r="J152" s="11">
        <f>IFERROR(VLOOKUP($G152,Tarifas!$A:$C,(MATCH('Consolidado Pedidos'!$A152,Tarifas!$A$1:$C$1,0)),0)*H152,"")</f>
        <v/>
      </c>
    </row>
    <row r="153">
      <c r="I153">
        <f>IF(A153&lt;&gt;"",IF(SUMIF(B:B,B153,H:H)=F153,"OK","KO"),"")</f>
        <v/>
      </c>
      <c r="J153" s="11">
        <f>IFERROR(VLOOKUP($G153,Tarifas!$A:$C,(MATCH('Consolidado Pedidos'!$A153,Tarifas!$A$1:$C$1,0)),0)*H153,"")</f>
        <v/>
      </c>
    </row>
    <row r="154">
      <c r="I154">
        <f>IF(A154&lt;&gt;"",IF(SUMIF(B:B,B154,H:H)=F154,"OK","KO"),"")</f>
        <v/>
      </c>
      <c r="J154" s="11">
        <f>IFERROR(VLOOKUP($G154,Tarifas!$A:$C,(MATCH('Consolidado Pedidos'!$A154,Tarifas!$A$1:$C$1,0)),0)*H154,"")</f>
        <v/>
      </c>
    </row>
    <row r="155">
      <c r="I155">
        <f>IF(A155&lt;&gt;"",IF(SUMIF(B:B,B155,H:H)=F155,"OK","KO"),"")</f>
        <v/>
      </c>
      <c r="J155" s="11">
        <f>IFERROR(VLOOKUP($G155,Tarifas!$A:$C,(MATCH('Consolidado Pedidos'!$A155,Tarifas!$A$1:$C$1,0)),0)*H155,"")</f>
        <v/>
      </c>
    </row>
    <row r="156">
      <c r="I156">
        <f>IF(A156&lt;&gt;"",IF(SUMIF(B:B,B156,H:H)=F156,"OK","KO"),"")</f>
        <v/>
      </c>
      <c r="J156" s="11">
        <f>IFERROR(VLOOKUP($G156,Tarifas!$A:$C,(MATCH('Consolidado Pedidos'!$A156,Tarifas!$A$1:$C$1,0)),0)*H156,"")</f>
        <v/>
      </c>
    </row>
    <row r="157">
      <c r="I157">
        <f>IF(A157&lt;&gt;"",IF(SUMIF(B:B,B157,H:H)=F157,"OK","KO"),"")</f>
        <v/>
      </c>
      <c r="J157" s="11">
        <f>IFERROR(VLOOKUP($G157,Tarifas!$A:$C,(MATCH('Consolidado Pedidos'!$A157,Tarifas!$A$1:$C$1,0)),0)*H157,"")</f>
        <v/>
      </c>
    </row>
    <row r="158">
      <c r="I158">
        <f>IF(A158&lt;&gt;"",IF(SUMIF(B:B,B158,H:H)=F158,"OK","KO"),"")</f>
        <v/>
      </c>
      <c r="J158" s="11">
        <f>IFERROR(VLOOKUP($G158,Tarifas!$A:$C,(MATCH('Consolidado Pedidos'!$A158,Tarifas!$A$1:$C$1,0)),0)*H158,"")</f>
        <v/>
      </c>
    </row>
    <row r="159">
      <c r="I159">
        <f>IF(A159&lt;&gt;"",IF(SUMIF(B:B,B159,H:H)=F159,"OK","KO"),"")</f>
        <v/>
      </c>
      <c r="J159" s="11">
        <f>IFERROR(VLOOKUP($G159,Tarifas!$A:$C,(MATCH('Consolidado Pedidos'!$A159,Tarifas!$A$1:$C$1,0)),0)*H159,"")</f>
        <v/>
      </c>
    </row>
    <row r="160">
      <c r="I160">
        <f>IF(A160&lt;&gt;"",IF(SUMIF(B:B,B160,H:H)=F160,"OK","KO"),"")</f>
        <v/>
      </c>
      <c r="J160" s="11">
        <f>IFERROR(VLOOKUP($G160,Tarifas!$A:$C,(MATCH('Consolidado Pedidos'!$A160,Tarifas!$A$1:$C$1,0)),0)*H160,"")</f>
        <v/>
      </c>
    </row>
    <row r="161">
      <c r="I161">
        <f>IF(A161&lt;&gt;"",IF(SUMIF(B:B,B161,H:H)=F161,"OK","KO"),"")</f>
        <v/>
      </c>
      <c r="J161" s="11">
        <f>IFERROR(VLOOKUP($G161,Tarifas!$A:$C,(MATCH('Consolidado Pedidos'!$A161,Tarifas!$A$1:$C$1,0)),0)*H161,"")</f>
        <v/>
      </c>
    </row>
    <row r="162">
      <c r="I162">
        <f>IF(A162&lt;&gt;"",IF(SUMIF(B:B,B162,H:H)=F162,"OK","KO"),"")</f>
        <v/>
      </c>
      <c r="J162" s="11">
        <f>IFERROR(VLOOKUP($G162,Tarifas!$A:$C,(MATCH('Consolidado Pedidos'!$A162,Tarifas!$A$1:$C$1,0)),0)*H162,"")</f>
        <v/>
      </c>
    </row>
    <row r="163">
      <c r="I163">
        <f>IF(A163&lt;&gt;"",IF(SUMIF(B:B,B163,H:H)=F163,"OK","KO"),"")</f>
        <v/>
      </c>
      <c r="J163" s="11">
        <f>IFERROR(VLOOKUP($G163,Tarifas!$A:$C,(MATCH('Consolidado Pedidos'!$A163,Tarifas!$A$1:$C$1,0)),0)*H163,"")</f>
        <v/>
      </c>
    </row>
    <row r="164">
      <c r="I164">
        <f>IF(A164&lt;&gt;"",IF(SUMIF(B:B,B164,H:H)=F164,"OK","KO"),"")</f>
        <v/>
      </c>
      <c r="J164" s="11">
        <f>IFERROR(VLOOKUP($G164,Tarifas!$A:$C,(MATCH('Consolidado Pedidos'!$A164,Tarifas!$A$1:$C$1,0)),0)*H164,"")</f>
        <v/>
      </c>
    </row>
    <row r="165">
      <c r="I165">
        <f>IF(A165&lt;&gt;"",IF(SUMIF(B:B,B165,H:H)=F165,"OK","KO"),"")</f>
        <v/>
      </c>
      <c r="J165" s="11">
        <f>IFERROR(VLOOKUP($G165,Tarifas!$A:$C,(MATCH('Consolidado Pedidos'!$A165,Tarifas!$A$1:$C$1,0)),0)*H165,"")</f>
        <v/>
      </c>
    </row>
    <row r="166">
      <c r="I166">
        <f>IF(A166&lt;&gt;"",IF(SUMIF(B:B,B166,H:H)=F166,"OK","KO"),"")</f>
        <v/>
      </c>
      <c r="J166" s="11">
        <f>IFERROR(VLOOKUP($G166,Tarifas!$A:$C,(MATCH('Consolidado Pedidos'!$A166,Tarifas!$A$1:$C$1,0)),0)*H166,"")</f>
        <v/>
      </c>
    </row>
    <row r="167">
      <c r="I167">
        <f>IF(A167&lt;&gt;"",IF(SUMIF(B:B,B167,H:H)=F167,"OK","KO"),"")</f>
        <v/>
      </c>
      <c r="J167" s="11">
        <f>IFERROR(VLOOKUP($G167,Tarifas!$A:$C,(MATCH('Consolidado Pedidos'!$A167,Tarifas!$A$1:$C$1,0)),0)*H167,"")</f>
        <v/>
      </c>
    </row>
    <row r="168">
      <c r="I168">
        <f>IF(A168&lt;&gt;"",IF(SUMIF(B:B,B168,H:H)=F168,"OK","KO"),"")</f>
        <v/>
      </c>
      <c r="J168" s="11">
        <f>IFERROR(VLOOKUP($G168,Tarifas!$A:$C,(MATCH('Consolidado Pedidos'!$A168,Tarifas!$A$1:$C$1,0)),0)*H168,"")</f>
        <v/>
      </c>
    </row>
    <row r="169">
      <c r="I169">
        <f>IF(A169&lt;&gt;"",IF(SUMIF(B:B,B169,H:H)=F169,"OK","KO"),"")</f>
        <v/>
      </c>
      <c r="J169" s="11">
        <f>IFERROR(VLOOKUP($G169,Tarifas!$A:$C,(MATCH('Consolidado Pedidos'!$A169,Tarifas!$A$1:$C$1,0)),0)*H169,"")</f>
        <v/>
      </c>
    </row>
    <row r="170">
      <c r="I170">
        <f>IF(A170&lt;&gt;"",IF(SUMIF(B:B,B170,H:H)=F170,"OK","KO"),"")</f>
        <v/>
      </c>
      <c r="J170" s="11">
        <f>IFERROR(VLOOKUP($G170,Tarifas!$A:$C,(MATCH('Consolidado Pedidos'!$A170,Tarifas!$A$1:$C$1,0)),0)*H170,"")</f>
        <v/>
      </c>
    </row>
    <row r="171">
      <c r="I171">
        <f>IF(A171&lt;&gt;"",IF(SUMIF(B:B,B171,H:H)=F171,"OK","KO"),"")</f>
        <v/>
      </c>
      <c r="J171" s="11">
        <f>IFERROR(VLOOKUP($G171,Tarifas!$A:$C,(MATCH('Consolidado Pedidos'!$A171,Tarifas!$A$1:$C$1,0)),0)*H171,"")</f>
        <v/>
      </c>
    </row>
    <row r="172">
      <c r="I172">
        <f>IF(A172&lt;&gt;"",IF(SUMIF(B:B,B172,H:H)=F172,"OK","KO"),"")</f>
        <v/>
      </c>
      <c r="J172" s="11">
        <f>IFERROR(VLOOKUP($G172,Tarifas!$A:$C,(MATCH('Consolidado Pedidos'!$A172,Tarifas!$A$1:$C$1,0)),0)*H172,"")</f>
        <v/>
      </c>
    </row>
    <row r="173">
      <c r="I173">
        <f>IF(A173&lt;&gt;"",IF(SUMIF(B:B,B173,H:H)=F173,"OK","KO"),"")</f>
        <v/>
      </c>
      <c r="J173" s="11">
        <f>IFERROR(VLOOKUP($G173,Tarifas!$A:$C,(MATCH('Consolidado Pedidos'!$A173,Tarifas!$A$1:$C$1,0)),0)*H173,"")</f>
        <v/>
      </c>
    </row>
    <row r="174">
      <c r="I174">
        <f>IF(A174&lt;&gt;"",IF(SUMIF(B:B,B174,H:H)=F174,"OK","KO"),"")</f>
        <v/>
      </c>
      <c r="J174" s="11">
        <f>IFERROR(VLOOKUP($G174,Tarifas!$A:$C,(MATCH('Consolidado Pedidos'!$A174,Tarifas!$A$1:$C$1,0)),0)*H174,"")</f>
        <v/>
      </c>
    </row>
    <row r="175">
      <c r="I175">
        <f>IF(A175&lt;&gt;"",IF(SUMIF(B:B,B175,H:H)=F175,"OK","KO"),"")</f>
        <v/>
      </c>
      <c r="J175" s="11">
        <f>IFERROR(VLOOKUP($G175,Tarifas!$A:$C,(MATCH('Consolidado Pedidos'!$A175,Tarifas!$A$1:$C$1,0)),0)*H175,"")</f>
        <v/>
      </c>
    </row>
    <row r="176">
      <c r="I176">
        <f>IF(A176&lt;&gt;"",IF(SUMIF(B:B,B176,H:H)=F176,"OK","KO"),"")</f>
        <v/>
      </c>
      <c r="J176" s="11">
        <f>IFERROR(VLOOKUP($G176,Tarifas!$A:$C,(MATCH('Consolidado Pedidos'!$A176,Tarifas!$A$1:$C$1,0)),0)*H176,"")</f>
        <v/>
      </c>
    </row>
    <row r="177">
      <c r="I177">
        <f>IF(A177&lt;&gt;"",IF(SUMIF(B:B,B177,H:H)=F177,"OK","KO"),"")</f>
        <v/>
      </c>
      <c r="J177" s="11">
        <f>IFERROR(VLOOKUP($G177,Tarifas!$A:$C,(MATCH('Consolidado Pedidos'!$A177,Tarifas!$A$1:$C$1,0)),0)*H177,"")</f>
        <v/>
      </c>
    </row>
    <row r="178">
      <c r="I178">
        <f>IF(A178&lt;&gt;"",IF(SUMIF(B:B,B178,H:H)=F178,"OK","KO"),"")</f>
        <v/>
      </c>
      <c r="J178" s="11">
        <f>IFERROR(VLOOKUP($G178,Tarifas!$A:$C,(MATCH('Consolidado Pedidos'!$A178,Tarifas!$A$1:$C$1,0)),0)*H178,"")</f>
        <v/>
      </c>
    </row>
    <row r="179">
      <c r="I179">
        <f>IF(A179&lt;&gt;"",IF(SUMIF(B:B,B179,H:H)=F179,"OK","KO"),"")</f>
        <v/>
      </c>
      <c r="J179" s="11">
        <f>IFERROR(VLOOKUP($G179,Tarifas!$A:$C,(MATCH('Consolidado Pedidos'!$A179,Tarifas!$A$1:$C$1,0)),0)*H179,"")</f>
        <v/>
      </c>
    </row>
    <row r="180">
      <c r="I180">
        <f>IF(A180&lt;&gt;"",IF(SUMIF(B:B,B180,H:H)=F180,"OK","KO"),"")</f>
        <v/>
      </c>
      <c r="J180" s="11">
        <f>IFERROR(VLOOKUP($G180,Tarifas!$A:$C,(MATCH('Consolidado Pedidos'!$A180,Tarifas!$A$1:$C$1,0)),0)*H180,"")</f>
        <v/>
      </c>
    </row>
    <row r="181">
      <c r="I181">
        <f>IF(A181&lt;&gt;"",IF(SUMIF(B:B,B181,H:H)=F181,"OK","KO"),"")</f>
        <v/>
      </c>
      <c r="J181" s="11">
        <f>IFERROR(VLOOKUP($G181,Tarifas!$A:$C,(MATCH('Consolidado Pedidos'!$A181,Tarifas!$A$1:$C$1,0)),0)*H181,"")</f>
        <v/>
      </c>
    </row>
    <row r="182">
      <c r="I182">
        <f>IF(A182&lt;&gt;"",IF(SUMIF(B:B,B182,H:H)=F182,"OK","KO"),"")</f>
        <v/>
      </c>
      <c r="J182" s="11">
        <f>IFERROR(VLOOKUP($G182,Tarifas!$A:$C,(MATCH('Consolidado Pedidos'!$A182,Tarifas!$A$1:$C$1,0)),0)*H182,"")</f>
        <v/>
      </c>
    </row>
    <row r="183">
      <c r="I183">
        <f>IF(A183&lt;&gt;"",IF(SUMIF(B:B,B183,H:H)=F183,"OK","KO"),"")</f>
        <v/>
      </c>
      <c r="J183" s="11">
        <f>IFERROR(VLOOKUP($G183,Tarifas!$A:$C,(MATCH('Consolidado Pedidos'!$A183,Tarifas!$A$1:$C$1,0)),0)*H183,"")</f>
        <v/>
      </c>
    </row>
    <row r="184">
      <c r="I184">
        <f>IF(A184&lt;&gt;"",IF(SUMIF(B:B,B184,H:H)=F184,"OK","KO"),"")</f>
        <v/>
      </c>
      <c r="J184" s="11">
        <f>IFERROR(VLOOKUP($G184,Tarifas!$A:$C,(MATCH('Consolidado Pedidos'!$A184,Tarifas!$A$1:$C$1,0)),0)*H184,"")</f>
        <v/>
      </c>
    </row>
    <row r="185">
      <c r="I185">
        <f>IF(A185&lt;&gt;"",IF(SUMIF(B:B,B185,H:H)=F185,"OK","KO"),"")</f>
        <v/>
      </c>
      <c r="J185" s="11">
        <f>IFERROR(VLOOKUP($G185,Tarifas!$A:$C,(MATCH('Consolidado Pedidos'!$A185,Tarifas!$A$1:$C$1,0)),0)*H185,"")</f>
        <v/>
      </c>
    </row>
    <row r="186">
      <c r="I186">
        <f>IF(A186&lt;&gt;"",IF(SUMIF(B:B,B186,H:H)=F186,"OK","KO"),"")</f>
        <v/>
      </c>
      <c r="J186" s="11">
        <f>IFERROR(VLOOKUP($G186,Tarifas!$A:$C,(MATCH('Consolidado Pedidos'!$A186,Tarifas!$A$1:$C$1,0)),0)*H186,"")</f>
        <v/>
      </c>
    </row>
    <row r="187">
      <c r="I187">
        <f>IF(A187&lt;&gt;"",IF(SUMIF(B:B,B187,H:H)=F187,"OK","KO"),"")</f>
        <v/>
      </c>
      <c r="J187" s="11">
        <f>IFERROR(VLOOKUP($G187,Tarifas!$A:$C,(MATCH('Consolidado Pedidos'!$A187,Tarifas!$A$1:$C$1,0)),0)*H187,"")</f>
        <v/>
      </c>
    </row>
    <row r="188">
      <c r="I188">
        <f>IF(A188&lt;&gt;"",IF(SUMIF(B:B,B188,H:H)=F188,"OK","KO"),"")</f>
        <v/>
      </c>
      <c r="J188" s="11">
        <f>IFERROR(VLOOKUP($G188,Tarifas!$A:$C,(MATCH('Consolidado Pedidos'!$A188,Tarifas!$A$1:$C$1,0)),0)*H188,"")</f>
        <v/>
      </c>
    </row>
    <row r="189">
      <c r="I189">
        <f>IF(A189&lt;&gt;"",IF(SUMIF(B:B,B189,H:H)=F189,"OK","KO"),"")</f>
        <v/>
      </c>
      <c r="J189" s="11">
        <f>IFERROR(VLOOKUP($G189,Tarifas!$A:$C,(MATCH('Consolidado Pedidos'!$A189,Tarifas!$A$1:$C$1,0)),0)*H189,"")</f>
        <v/>
      </c>
    </row>
    <row r="190">
      <c r="I190">
        <f>IF(A190&lt;&gt;"",IF(SUMIF(B:B,B190,H:H)=F190,"OK","KO"),"")</f>
        <v/>
      </c>
      <c r="J190" s="11">
        <f>IFERROR(VLOOKUP($G190,Tarifas!$A:$C,(MATCH('Consolidado Pedidos'!$A190,Tarifas!$A$1:$C$1,0)),0)*H190,"")</f>
        <v/>
      </c>
    </row>
    <row r="191">
      <c r="I191">
        <f>IF(A191&lt;&gt;"",IF(SUMIF(B:B,B191,H:H)=F191,"OK","KO"),"")</f>
        <v/>
      </c>
      <c r="J191" s="11">
        <f>IFERROR(VLOOKUP($G191,Tarifas!$A:$C,(MATCH('Consolidado Pedidos'!$A191,Tarifas!$A$1:$C$1,0)),0)*H191,"")</f>
        <v/>
      </c>
    </row>
    <row r="192">
      <c r="I192">
        <f>IF(A192&lt;&gt;"",IF(SUMIF(B:B,B192,H:H)=F192,"OK","KO"),"")</f>
        <v/>
      </c>
      <c r="J192" s="11">
        <f>IFERROR(VLOOKUP($G192,Tarifas!$A:$C,(MATCH('Consolidado Pedidos'!$A192,Tarifas!$A$1:$C$1,0)),0)*H192,"")</f>
        <v/>
      </c>
    </row>
    <row r="193">
      <c r="I193">
        <f>IF(A193&lt;&gt;"",IF(SUMIF(B:B,B193,H:H)=F193,"OK","KO"),"")</f>
        <v/>
      </c>
      <c r="J193" s="11">
        <f>IFERROR(VLOOKUP($G193,Tarifas!$A:$C,(MATCH('Consolidado Pedidos'!$A193,Tarifas!$A$1:$C$1,0)),0)*H193,"")</f>
        <v/>
      </c>
    </row>
    <row r="194">
      <c r="I194">
        <f>IF(A194&lt;&gt;"",IF(SUMIF(B:B,B194,H:H)=F194,"OK","KO"),"")</f>
        <v/>
      </c>
      <c r="J194" s="11">
        <f>IFERROR(VLOOKUP($G194,Tarifas!$A:$C,(MATCH('Consolidado Pedidos'!$A194,Tarifas!$A$1:$C$1,0)),0)*H194,"")</f>
        <v/>
      </c>
    </row>
    <row r="195">
      <c r="I195">
        <f>IF(A195&lt;&gt;"",IF(SUMIF(B:B,B195,H:H)=F195,"OK","KO"),"")</f>
        <v/>
      </c>
      <c r="J195" s="11">
        <f>IFERROR(VLOOKUP($G195,Tarifas!$A:$C,(MATCH('Consolidado Pedidos'!$A195,Tarifas!$A$1:$C$1,0)),0)*H195,"")</f>
        <v/>
      </c>
    </row>
    <row r="196">
      <c r="I196">
        <f>IF(A196&lt;&gt;"",IF(SUMIF(B:B,B196,H:H)=F196,"OK","KO"),"")</f>
        <v/>
      </c>
      <c r="J196" s="11">
        <f>IFERROR(VLOOKUP($G196,Tarifas!$A:$C,(MATCH('Consolidado Pedidos'!$A196,Tarifas!$A$1:$C$1,0)),0)*H196,"")</f>
        <v/>
      </c>
    </row>
    <row r="197">
      <c r="I197">
        <f>IF(A197&lt;&gt;"",IF(SUMIF(B:B,B197,H:H)=F197,"OK","KO"),"")</f>
        <v/>
      </c>
      <c r="J197" s="11">
        <f>IFERROR(VLOOKUP($G197,Tarifas!$A:$C,(MATCH('Consolidado Pedidos'!$A197,Tarifas!$A$1:$C$1,0)),0)*H197,"")</f>
        <v/>
      </c>
    </row>
    <row r="198">
      <c r="I198">
        <f>IF(A198&lt;&gt;"",IF(SUMIF(B:B,B198,H:H)=F198,"OK","KO"),"")</f>
        <v/>
      </c>
      <c r="J198" s="11">
        <f>IFERROR(VLOOKUP($G198,Tarifas!$A:$C,(MATCH('Consolidado Pedidos'!$A198,Tarifas!$A$1:$C$1,0)),0)*H198,"")</f>
        <v/>
      </c>
    </row>
    <row r="199">
      <c r="I199">
        <f>IF(A199&lt;&gt;"",IF(SUMIF(B:B,B199,H:H)=F199,"OK","KO"),"")</f>
        <v/>
      </c>
      <c r="J199" s="11">
        <f>IFERROR(VLOOKUP($G199,Tarifas!$A:$C,(MATCH('Consolidado Pedidos'!$A199,Tarifas!$A$1:$C$1,0)),0)*H199,"")</f>
        <v/>
      </c>
    </row>
    <row r="200">
      <c r="I200">
        <f>IF(A200&lt;&gt;"",IF(SUMIF(B:B,B200,H:H)=F200,"OK","KO"),"")</f>
        <v/>
      </c>
      <c r="J200" s="11">
        <f>IFERROR(VLOOKUP($G200,Tarifas!$A:$C,(MATCH('Consolidado Pedidos'!$A200,Tarifas!$A$1:$C$1,0)),0)*H200,"")</f>
        <v/>
      </c>
    </row>
    <row r="201">
      <c r="I201">
        <f>IF(A201&lt;&gt;"",IF(SUMIF(B:B,B201,H:H)=F201,"OK","KO"),"")</f>
        <v/>
      </c>
      <c r="J201" s="11">
        <f>IFERROR(VLOOKUP($G201,Tarifas!$A:$C,(MATCH('Consolidado Pedidos'!$A201,Tarifas!$A$1:$C$1,0)),0)*H201,"")</f>
        <v/>
      </c>
    </row>
    <row r="202">
      <c r="I202">
        <f>IF(A202&lt;&gt;"",IF(SUMIF(B:B,B202,H:H)=F202,"OK","KO"),"")</f>
        <v/>
      </c>
      <c r="J202" s="11">
        <f>IFERROR(VLOOKUP($G202,Tarifas!$A:$C,(MATCH('Consolidado Pedidos'!$A202,Tarifas!$A$1:$C$1,0)),0)*H202,"")</f>
        <v/>
      </c>
    </row>
    <row r="203">
      <c r="I203">
        <f>IF(A203&lt;&gt;"",IF(SUMIF(B:B,B203,H:H)=F203,"OK","KO"),"")</f>
        <v/>
      </c>
      <c r="J203" s="11">
        <f>IFERROR(VLOOKUP($G203,Tarifas!$A:$C,(MATCH('Consolidado Pedidos'!$A203,Tarifas!$A$1:$C$1,0)),0)*H203,"")</f>
        <v/>
      </c>
    </row>
    <row r="204">
      <c r="I204">
        <f>IF(A204&lt;&gt;"",IF(SUMIF(B:B,B204,H:H)=F204,"OK","KO"),"")</f>
        <v/>
      </c>
      <c r="J204" s="11">
        <f>IFERROR(VLOOKUP($G204,Tarifas!$A:$C,(MATCH('Consolidado Pedidos'!$A204,Tarifas!$A$1:$C$1,0)),0)*H204,"")</f>
        <v/>
      </c>
    </row>
    <row r="205">
      <c r="I205">
        <f>IF(A205&lt;&gt;"",IF(SUMIF(B:B,B205,H:H)=F205,"OK","KO"),"")</f>
        <v/>
      </c>
      <c r="J205" s="11">
        <f>IFERROR(VLOOKUP($G205,Tarifas!$A:$C,(MATCH('Consolidado Pedidos'!$A205,Tarifas!$A$1:$C$1,0)),0)*H205,"")</f>
        <v/>
      </c>
    </row>
    <row r="206">
      <c r="I206">
        <f>IF(A206&lt;&gt;"",IF(SUMIF(B:B,B206,H:H)=F206,"OK","KO"),"")</f>
        <v/>
      </c>
      <c r="J206" s="11">
        <f>IFERROR(VLOOKUP($G206,Tarifas!$A:$C,(MATCH('Consolidado Pedidos'!$A206,Tarifas!$A$1:$C$1,0)),0)*H206,"")</f>
        <v/>
      </c>
    </row>
    <row r="207">
      <c r="I207">
        <f>IF(A207&lt;&gt;"",IF(SUMIF(B:B,B207,H:H)=F207,"OK","KO"),"")</f>
        <v/>
      </c>
      <c r="J207" s="11">
        <f>IFERROR(VLOOKUP($G207,Tarifas!$A:$C,(MATCH('Consolidado Pedidos'!$A207,Tarifas!$A$1:$C$1,0)),0)*H207,"")</f>
        <v/>
      </c>
    </row>
    <row r="208">
      <c r="I208">
        <f>IF(A208&lt;&gt;"",IF(SUMIF(B:B,B208,H:H)=F208,"OK","KO"),"")</f>
        <v/>
      </c>
      <c r="J208" s="11">
        <f>IFERROR(VLOOKUP($G208,Tarifas!$A:$C,(MATCH('Consolidado Pedidos'!$A208,Tarifas!$A$1:$C$1,0)),0)*H208,"")</f>
        <v/>
      </c>
    </row>
    <row r="209">
      <c r="I209">
        <f>IF(A209&lt;&gt;"",IF(SUMIF(B:B,B209,H:H)=F209,"OK","KO"),"")</f>
        <v/>
      </c>
      <c r="J209" s="11">
        <f>IFERROR(VLOOKUP($G209,Tarifas!$A:$C,(MATCH('Consolidado Pedidos'!$A209,Tarifas!$A$1:$C$1,0)),0)*H209,"")</f>
        <v/>
      </c>
    </row>
    <row r="210">
      <c r="I210">
        <f>IF(A210&lt;&gt;"",IF(SUMIF(B:B,B210,H:H)=F210,"OK","KO"),"")</f>
        <v/>
      </c>
      <c r="J210" s="11">
        <f>IFERROR(VLOOKUP($G210,Tarifas!$A:$C,(MATCH('Consolidado Pedidos'!$A210,Tarifas!$A$1:$C$1,0)),0)*H210,"")</f>
        <v/>
      </c>
    </row>
    <row r="211">
      <c r="I211">
        <f>IF(A211&lt;&gt;"",IF(SUMIF(B:B,B211,H:H)=F211,"OK","KO"),"")</f>
        <v/>
      </c>
      <c r="J211" s="11">
        <f>IFERROR(VLOOKUP($G211,Tarifas!$A:$C,(MATCH('Consolidado Pedidos'!$A211,Tarifas!$A$1:$C$1,0)),0)*H211,"")</f>
        <v/>
      </c>
    </row>
    <row r="212">
      <c r="I212">
        <f>IF(A212&lt;&gt;"",IF(SUMIF(B:B,B212,H:H)=F212,"OK","KO"),"")</f>
        <v/>
      </c>
      <c r="J212" s="11">
        <f>IFERROR(VLOOKUP($G212,Tarifas!$A:$C,(MATCH('Consolidado Pedidos'!$A212,Tarifas!$A$1:$C$1,0)),0)*H212,"")</f>
        <v/>
      </c>
    </row>
    <row r="213">
      <c r="I213">
        <f>IF(A213&lt;&gt;"",IF(SUMIF(B:B,B213,H:H)=F213,"OK","KO"),"")</f>
        <v/>
      </c>
      <c r="J213" s="11">
        <f>IFERROR(VLOOKUP($G213,Tarifas!$A:$C,(MATCH('Consolidado Pedidos'!$A213,Tarifas!$A$1:$C$1,0)),0)*H213,"")</f>
        <v/>
      </c>
    </row>
    <row r="214">
      <c r="I214">
        <f>IF(A214&lt;&gt;"",IF(SUMIF(B:B,B214,H:H)=F214,"OK","KO"),"")</f>
        <v/>
      </c>
      <c r="J214" s="11">
        <f>IFERROR(VLOOKUP($G214,Tarifas!$A:$C,(MATCH('Consolidado Pedidos'!$A214,Tarifas!$A$1:$C$1,0)),0)*H214,"")</f>
        <v/>
      </c>
    </row>
    <row r="215">
      <c r="I215">
        <f>IF(A215&lt;&gt;"",IF(SUMIF(B:B,B215,H:H)=F215,"OK","KO"),"")</f>
        <v/>
      </c>
      <c r="J215" s="11">
        <f>IFERROR(VLOOKUP($G215,Tarifas!$A:$C,(MATCH('Consolidado Pedidos'!$A215,Tarifas!$A$1:$C$1,0)),0)*H215,"")</f>
        <v/>
      </c>
    </row>
    <row r="216">
      <c r="I216">
        <f>IF(A216&lt;&gt;"",IF(SUMIF(B:B,B216,H:H)=F216,"OK","KO"),"")</f>
        <v/>
      </c>
      <c r="J216" s="11">
        <f>IFERROR(VLOOKUP($G216,Tarifas!$A:$C,(MATCH('Consolidado Pedidos'!$A216,Tarifas!$A$1:$C$1,0)),0)*H216,"")</f>
        <v/>
      </c>
    </row>
    <row r="217">
      <c r="I217">
        <f>IF(A217&lt;&gt;"",IF(SUMIF(B:B,B217,H:H)=F217,"OK","KO"),"")</f>
        <v/>
      </c>
      <c r="J217" s="11">
        <f>IFERROR(VLOOKUP($G217,Tarifas!$A:$C,(MATCH('Consolidado Pedidos'!$A217,Tarifas!$A$1:$C$1,0)),0)*H217,"")</f>
        <v/>
      </c>
    </row>
    <row r="218">
      <c r="I218">
        <f>IF(A218&lt;&gt;"",IF(SUMIF(B:B,B218,H:H)=F218,"OK","KO"),"")</f>
        <v/>
      </c>
      <c r="J218" s="11">
        <f>IFERROR(VLOOKUP($G218,Tarifas!$A:$C,(MATCH('Consolidado Pedidos'!$A218,Tarifas!$A$1:$C$1,0)),0)*H218,"")</f>
        <v/>
      </c>
    </row>
    <row r="219">
      <c r="I219">
        <f>IF(A219&lt;&gt;"",IF(SUMIF(B:B,B219,H:H)=F219,"OK","KO"),"")</f>
        <v/>
      </c>
      <c r="J219" s="11">
        <f>IFERROR(VLOOKUP($G219,Tarifas!$A:$C,(MATCH('Consolidado Pedidos'!$A219,Tarifas!$A$1:$C$1,0)),0)*H219,"")</f>
        <v/>
      </c>
    </row>
    <row r="220">
      <c r="I220">
        <f>IF(A220&lt;&gt;"",IF(SUMIF(B:B,B220,H:H)=F220,"OK","KO"),"")</f>
        <v/>
      </c>
      <c r="J220" s="11">
        <f>IFERROR(VLOOKUP($G220,Tarifas!$A:$C,(MATCH('Consolidado Pedidos'!$A220,Tarifas!$A$1:$C$1,0)),0)*H220,"")</f>
        <v/>
      </c>
    </row>
    <row r="221">
      <c r="I221">
        <f>IF(A221&lt;&gt;"",IF(SUMIF(B:B,B221,H:H)=F221,"OK","KO"),"")</f>
        <v/>
      </c>
      <c r="J221" s="11">
        <f>IFERROR(VLOOKUP($G221,Tarifas!$A:$C,(MATCH('Consolidado Pedidos'!$A221,Tarifas!$A$1:$C$1,0)),0)*H221,"")</f>
        <v/>
      </c>
    </row>
    <row r="222">
      <c r="I222">
        <f>IF(A222&lt;&gt;"",IF(SUMIF(B:B,B222,H:H)=F222,"OK","KO"),"")</f>
        <v/>
      </c>
      <c r="J222" s="11">
        <f>IFERROR(VLOOKUP($G222,Tarifas!$A:$C,(MATCH('Consolidado Pedidos'!$A222,Tarifas!$A$1:$C$1,0)),0)*H222,"")</f>
        <v/>
      </c>
    </row>
    <row r="223">
      <c r="I223">
        <f>IF(A223&lt;&gt;"",IF(SUMIF(B:B,B223,H:H)=F223,"OK","KO"),"")</f>
        <v/>
      </c>
      <c r="J223" s="11">
        <f>IFERROR(VLOOKUP($G223,Tarifas!$A:$C,(MATCH('Consolidado Pedidos'!$A223,Tarifas!$A$1:$C$1,0)),0)*H223,"")</f>
        <v/>
      </c>
    </row>
    <row r="224">
      <c r="I224">
        <f>IF(A224&lt;&gt;"",IF(SUMIF(B:B,B224,H:H)=F224,"OK","KO"),"")</f>
        <v/>
      </c>
      <c r="J224" s="11">
        <f>IFERROR(VLOOKUP($G224,Tarifas!$A:$C,(MATCH('Consolidado Pedidos'!$A224,Tarifas!$A$1:$C$1,0)),0)*H224,"")</f>
        <v/>
      </c>
    </row>
    <row r="225">
      <c r="I225">
        <f>IF(A225&lt;&gt;"",IF(SUMIF(B:B,B225,H:H)=F225,"OK","KO"),"")</f>
        <v/>
      </c>
      <c r="J225" s="11">
        <f>IFERROR(VLOOKUP($G225,Tarifas!$A:$C,(MATCH('Consolidado Pedidos'!$A225,Tarifas!$A$1:$C$1,0)),0)*H225,"")</f>
        <v/>
      </c>
    </row>
    <row r="226">
      <c r="I226">
        <f>IF(A226&lt;&gt;"",IF(SUMIF(B:B,B226,H:H)=F226,"OK","KO"),"")</f>
        <v/>
      </c>
      <c r="J226" s="11">
        <f>IFERROR(VLOOKUP($G226,Tarifas!$A:$C,(MATCH('Consolidado Pedidos'!$A226,Tarifas!$A$1:$C$1,0)),0)*H226,"")</f>
        <v/>
      </c>
    </row>
    <row r="227">
      <c r="I227">
        <f>IF(A227&lt;&gt;"",IF(SUMIF(B:B,B227,H:H)=F227,"OK","KO"),"")</f>
        <v/>
      </c>
      <c r="J227" s="11">
        <f>IFERROR(VLOOKUP($G227,Tarifas!$A:$C,(MATCH('Consolidado Pedidos'!$A227,Tarifas!$A$1:$C$1,0)),0)*H227,"")</f>
        <v/>
      </c>
    </row>
    <row r="228">
      <c r="I228">
        <f>IF(A228&lt;&gt;"",IF(SUMIF(B:B,B228,H:H)=F228,"OK","KO"),"")</f>
        <v/>
      </c>
      <c r="J228" s="11">
        <f>IFERROR(VLOOKUP($G228,Tarifas!$A:$C,(MATCH('Consolidado Pedidos'!$A228,Tarifas!$A$1:$C$1,0)),0)*H228,"")</f>
        <v/>
      </c>
    </row>
    <row r="229">
      <c r="I229">
        <f>IF(A229&lt;&gt;"",IF(SUMIF(B:B,B229,H:H)=F229,"OK","KO"),"")</f>
        <v/>
      </c>
      <c r="J229" s="11">
        <f>IFERROR(VLOOKUP($G229,Tarifas!$A:$C,(MATCH('Consolidado Pedidos'!$A229,Tarifas!$A$1:$C$1,0)),0)*H229,"")</f>
        <v/>
      </c>
    </row>
    <row r="230">
      <c r="I230">
        <f>IF(A230&lt;&gt;"",IF(SUMIF(B:B,B230,H:H)=F230,"OK","KO"),"")</f>
        <v/>
      </c>
      <c r="J230" s="11">
        <f>IFERROR(VLOOKUP($G230,Tarifas!$A:$C,(MATCH('Consolidado Pedidos'!$A230,Tarifas!$A$1:$C$1,0)),0)*H230,"")</f>
        <v/>
      </c>
    </row>
    <row r="231">
      <c r="I231">
        <f>IF(A231&lt;&gt;"",IF(SUMIF(B:B,B231,H:H)=F231,"OK","KO"),"")</f>
        <v/>
      </c>
      <c r="J231" s="11">
        <f>IFERROR(VLOOKUP($G231,Tarifas!$A:$C,(MATCH('Consolidado Pedidos'!$A231,Tarifas!$A$1:$C$1,0)),0)*H231,"")</f>
        <v/>
      </c>
    </row>
    <row r="232">
      <c r="I232">
        <f>IF(A232&lt;&gt;"",IF(SUMIF(B:B,B232,H:H)=F232,"OK","KO"),"")</f>
        <v/>
      </c>
      <c r="J232" s="11">
        <f>IFERROR(VLOOKUP($G232,Tarifas!$A:$C,(MATCH('Consolidado Pedidos'!$A232,Tarifas!$A$1:$C$1,0)),0)*H232,"")</f>
        <v/>
      </c>
    </row>
    <row r="233">
      <c r="I233">
        <f>IF(A233&lt;&gt;"",IF(SUMIF(B:B,B233,H:H)=F233,"OK","KO"),"")</f>
        <v/>
      </c>
      <c r="J233" s="11">
        <f>IFERROR(VLOOKUP($G233,Tarifas!$A:$C,(MATCH('Consolidado Pedidos'!$A233,Tarifas!$A$1:$C$1,0)),0)*H233,"")</f>
        <v/>
      </c>
    </row>
    <row r="234">
      <c r="I234">
        <f>IF(A234&lt;&gt;"",IF(SUMIF(B:B,B234,H:H)=F234,"OK","KO"),"")</f>
        <v/>
      </c>
      <c r="J234" s="11">
        <f>IFERROR(VLOOKUP($G234,Tarifas!$A:$C,(MATCH('Consolidado Pedidos'!$A234,Tarifas!$A$1:$C$1,0)),0)*H234,"")</f>
        <v/>
      </c>
    </row>
    <row r="235">
      <c r="I235">
        <f>IF(A235&lt;&gt;"",IF(SUMIF(B:B,B235,H:H)=F235,"OK","KO"),"")</f>
        <v/>
      </c>
      <c r="J235" s="11">
        <f>IFERROR(VLOOKUP($G235,Tarifas!$A:$C,(MATCH('Consolidado Pedidos'!$A235,Tarifas!$A$1:$C$1,0)),0)*H235,"")</f>
        <v/>
      </c>
    </row>
    <row r="236">
      <c r="I236">
        <f>IF(A236&lt;&gt;"",IF(SUMIF(B:B,B236,H:H)=F236,"OK","KO"),"")</f>
        <v/>
      </c>
      <c r="J236" s="11">
        <f>IFERROR(VLOOKUP($G236,Tarifas!$A:$C,(MATCH('Consolidado Pedidos'!$A236,Tarifas!$A$1:$C$1,0)),0)*H236,"")</f>
        <v/>
      </c>
    </row>
    <row r="237">
      <c r="I237">
        <f>IF(A237&lt;&gt;"",IF(SUMIF(B:B,B237,H:H)=F237,"OK","KO"),"")</f>
        <v/>
      </c>
      <c r="J237" s="11">
        <f>IFERROR(VLOOKUP($G237,Tarifas!$A:$C,(MATCH('Consolidado Pedidos'!$A237,Tarifas!$A$1:$C$1,0)),0)*H237,"")</f>
        <v/>
      </c>
    </row>
    <row r="238">
      <c r="I238">
        <f>IF(A238&lt;&gt;"",IF(SUMIF(B:B,B238,H:H)=F238,"OK","KO"),"")</f>
        <v/>
      </c>
      <c r="J238" s="11">
        <f>IFERROR(VLOOKUP($G238,Tarifas!$A:$C,(MATCH('Consolidado Pedidos'!$A238,Tarifas!$A$1:$C$1,0)),0)*H238,"")</f>
        <v/>
      </c>
    </row>
    <row r="239">
      <c r="I239">
        <f>IF(A239&lt;&gt;"",IF(SUMIF(B:B,B239,H:H)=F239,"OK","KO"),"")</f>
        <v/>
      </c>
      <c r="J239" s="11">
        <f>IFERROR(VLOOKUP($G239,Tarifas!$A:$C,(MATCH('Consolidado Pedidos'!$A239,Tarifas!$A$1:$C$1,0)),0)*H239,"")</f>
        <v/>
      </c>
    </row>
    <row r="240">
      <c r="I240">
        <f>IF(A240&lt;&gt;"",IF(SUMIF(B:B,B240,H:H)=F240,"OK","KO"),"")</f>
        <v/>
      </c>
      <c r="J240" s="11">
        <f>IFERROR(VLOOKUP($G240,Tarifas!$A:$C,(MATCH('Consolidado Pedidos'!$A240,Tarifas!$A$1:$C$1,0)),0)*H240,"")</f>
        <v/>
      </c>
    </row>
    <row r="241">
      <c r="I241">
        <f>IF(A241&lt;&gt;"",IF(SUMIF(B:B,B241,H:H)=F241,"OK","KO"),"")</f>
        <v/>
      </c>
      <c r="J241" s="11">
        <f>IFERROR(VLOOKUP($G241,Tarifas!$A:$C,(MATCH('Consolidado Pedidos'!$A241,Tarifas!$A$1:$C$1,0)),0)*H241,"")</f>
        <v/>
      </c>
    </row>
    <row r="242">
      <c r="I242">
        <f>IF(A242&lt;&gt;"",IF(SUMIF(B:B,B242,H:H)=F242,"OK","KO"),"")</f>
        <v/>
      </c>
      <c r="J242" s="11">
        <f>IFERROR(VLOOKUP($G242,Tarifas!$A:$C,(MATCH('Consolidado Pedidos'!$A242,Tarifas!$A$1:$C$1,0)),0)*H242,"")</f>
        <v/>
      </c>
    </row>
    <row r="243">
      <c r="I243">
        <f>IF(A243&lt;&gt;"",IF(SUMIF(B:B,B243,H:H)=F243,"OK","KO"),"")</f>
        <v/>
      </c>
      <c r="J243" s="11">
        <f>IFERROR(VLOOKUP($G243,Tarifas!$A:$C,(MATCH('Consolidado Pedidos'!$A243,Tarifas!$A$1:$C$1,0)),0)*H243,"")</f>
        <v/>
      </c>
    </row>
    <row r="244">
      <c r="I244">
        <f>IF(A244&lt;&gt;"",IF(SUMIF(B:B,B244,H:H)=F244,"OK","KO"),"")</f>
        <v/>
      </c>
      <c r="J244" s="11">
        <f>IFERROR(VLOOKUP($G244,Tarifas!$A:$C,(MATCH('Consolidado Pedidos'!$A244,Tarifas!$A$1:$C$1,0)),0)*H244,"")</f>
        <v/>
      </c>
    </row>
    <row r="245">
      <c r="I245">
        <f>IF(A245&lt;&gt;"",IF(SUMIF(B:B,B245,H:H)=F245,"OK","KO"),"")</f>
        <v/>
      </c>
      <c r="J245" s="11">
        <f>IFERROR(VLOOKUP($G245,Tarifas!$A:$C,(MATCH('Consolidado Pedidos'!$A245,Tarifas!$A$1:$C$1,0)),0)*H245,"")</f>
        <v/>
      </c>
    </row>
    <row r="246">
      <c r="I246">
        <f>IF(A246&lt;&gt;"",IF(SUMIF(B:B,B246,H:H)=F246,"OK","KO"),"")</f>
        <v/>
      </c>
      <c r="J246" s="11">
        <f>IFERROR(VLOOKUP($G246,Tarifas!$A:$C,(MATCH('Consolidado Pedidos'!$A246,Tarifas!$A$1:$C$1,0)),0)*H246,"")</f>
        <v/>
      </c>
    </row>
    <row r="247">
      <c r="I247">
        <f>IF(A247&lt;&gt;"",IF(SUMIF(B:B,B247,H:H)=F247,"OK","KO"),"")</f>
        <v/>
      </c>
      <c r="J247" s="11">
        <f>IFERROR(VLOOKUP($G247,Tarifas!$A:$C,(MATCH('Consolidado Pedidos'!$A247,Tarifas!$A$1:$C$1,0)),0)*H247,"")</f>
        <v/>
      </c>
    </row>
    <row r="248">
      <c r="I248">
        <f>IF(A248&lt;&gt;"",IF(SUMIF(B:B,B248,H:H)=F248,"OK","KO"),"")</f>
        <v/>
      </c>
      <c r="J248" s="11">
        <f>IFERROR(VLOOKUP($G248,Tarifas!$A:$C,(MATCH('Consolidado Pedidos'!$A248,Tarifas!$A$1:$C$1,0)),0)*H248,"")</f>
        <v/>
      </c>
    </row>
    <row r="249">
      <c r="I249">
        <f>IF(A249&lt;&gt;"",IF(SUMIF(B:B,B249,H:H)=F249,"OK","KO"),"")</f>
        <v/>
      </c>
      <c r="J249" s="11">
        <f>IFERROR(VLOOKUP($G249,Tarifas!$A:$C,(MATCH('Consolidado Pedidos'!$A249,Tarifas!$A$1:$C$1,0)),0)*H249,"")</f>
        <v/>
      </c>
    </row>
    <row r="250">
      <c r="I250">
        <f>IF(A250&lt;&gt;"",IF(SUMIF(B:B,B250,H:H)=F250,"OK","KO"),"")</f>
        <v/>
      </c>
      <c r="J250" s="11">
        <f>IFERROR(VLOOKUP($G250,Tarifas!$A:$C,(MATCH('Consolidado Pedidos'!$A250,Tarifas!$A$1:$C$1,0)),0)*H250,"")</f>
        <v/>
      </c>
    </row>
    <row r="251">
      <c r="I251">
        <f>IF(A251&lt;&gt;"",IF(SUMIF(B:B,B251,H:H)=F251,"OK","KO"),"")</f>
        <v/>
      </c>
      <c r="J251" s="11">
        <f>IFERROR(VLOOKUP($G251,Tarifas!$A:$C,(MATCH('Consolidado Pedidos'!$A251,Tarifas!$A$1:$C$1,0)),0)*H251,"")</f>
        <v/>
      </c>
    </row>
    <row r="252">
      <c r="I252">
        <f>IF(A252&lt;&gt;"",IF(SUMIF(B:B,B252,H:H)=F252,"OK","KO"),"")</f>
        <v/>
      </c>
      <c r="J252" s="11">
        <f>IFERROR(VLOOKUP($G252,Tarifas!$A:$C,(MATCH('Consolidado Pedidos'!$A252,Tarifas!$A$1:$C$1,0)),0)*H252,"")</f>
        <v/>
      </c>
    </row>
    <row r="253">
      <c r="I253">
        <f>IF(A253&lt;&gt;"",IF(SUMIF(B:B,B253,H:H)=F253,"OK","KO"),"")</f>
        <v/>
      </c>
      <c r="J253" s="11">
        <f>IFERROR(VLOOKUP($G253,Tarifas!$A:$C,(MATCH('Consolidado Pedidos'!$A253,Tarifas!$A$1:$C$1,0)),0)*H253,"")</f>
        <v/>
      </c>
    </row>
    <row r="254">
      <c r="I254">
        <f>IF(A254&lt;&gt;"",IF(SUMIF(B:B,B254,H:H)=F254,"OK","KO"),"")</f>
        <v/>
      </c>
      <c r="J254" s="11">
        <f>IFERROR(VLOOKUP($G254,Tarifas!$A:$C,(MATCH('Consolidado Pedidos'!$A254,Tarifas!$A$1:$C$1,0)),0)*H254,"")</f>
        <v/>
      </c>
    </row>
    <row r="255">
      <c r="I255">
        <f>IF(A255&lt;&gt;"",IF(SUMIF(B:B,B255,H:H)=F255,"OK","KO"),"")</f>
        <v/>
      </c>
      <c r="J255" s="11">
        <f>IFERROR(VLOOKUP($G255,Tarifas!$A:$C,(MATCH('Consolidado Pedidos'!$A255,Tarifas!$A$1:$C$1,0)),0)*H255,"")</f>
        <v/>
      </c>
    </row>
    <row r="256">
      <c r="I256">
        <f>IF(A256&lt;&gt;"",IF(SUMIF(B:B,B256,H:H)=F256,"OK","KO"),"")</f>
        <v/>
      </c>
      <c r="J256" s="11">
        <f>IFERROR(VLOOKUP($G256,Tarifas!$A:$C,(MATCH('Consolidado Pedidos'!$A256,Tarifas!$A$1:$C$1,0)),0)*H256,"")</f>
        <v/>
      </c>
    </row>
    <row r="257">
      <c r="I257">
        <f>IF(A257&lt;&gt;"",IF(SUMIF(B:B,B257,H:H)=F257,"OK","KO"),"")</f>
        <v/>
      </c>
      <c r="J257" s="11">
        <f>IFERROR(VLOOKUP($G257,Tarifas!$A:$C,(MATCH('Consolidado Pedidos'!$A257,Tarifas!$A$1:$C$1,0)),0)*H257,"")</f>
        <v/>
      </c>
    </row>
    <row r="258">
      <c r="I258">
        <f>IF(A258&lt;&gt;"",IF(SUMIF(B:B,B258,H:H)=F258,"OK","KO"),"")</f>
        <v/>
      </c>
      <c r="J258" s="11">
        <f>IFERROR(VLOOKUP($G258,Tarifas!$A:$C,(MATCH('Consolidado Pedidos'!$A258,Tarifas!$A$1:$C$1,0)),0)*H258,"")</f>
        <v/>
      </c>
    </row>
    <row r="259">
      <c r="I259">
        <f>IF(A259&lt;&gt;"",IF(SUMIF(B:B,B259,H:H)=F259,"OK","KO"),"")</f>
        <v/>
      </c>
      <c r="J259" s="11">
        <f>IFERROR(VLOOKUP($G259,Tarifas!$A:$C,(MATCH('Consolidado Pedidos'!$A259,Tarifas!$A$1:$C$1,0)),0)*H259,"")</f>
        <v/>
      </c>
    </row>
    <row r="260">
      <c r="I260">
        <f>IF(A260&lt;&gt;"",IF(SUMIF(B:B,B260,H:H)=F260,"OK","KO"),"")</f>
        <v/>
      </c>
      <c r="J260" s="11">
        <f>IFERROR(VLOOKUP($G260,Tarifas!$A:$C,(MATCH('Consolidado Pedidos'!$A260,Tarifas!$A$1:$C$1,0)),0)*H260,"")</f>
        <v/>
      </c>
    </row>
    <row r="261">
      <c r="I261">
        <f>IF(A261&lt;&gt;"",IF(SUMIF(B:B,B261,H:H)=F261,"OK","KO"),"")</f>
        <v/>
      </c>
      <c r="J261" s="11">
        <f>IFERROR(VLOOKUP($G261,Tarifas!$A:$C,(MATCH('Consolidado Pedidos'!$A261,Tarifas!$A$1:$C$1,0)),0)*H261,"")</f>
        <v/>
      </c>
    </row>
    <row r="262">
      <c r="I262">
        <f>IF(A262&lt;&gt;"",IF(SUMIF(B:B,B262,H:H)=F262,"OK","KO"),"")</f>
        <v/>
      </c>
      <c r="J262" s="11">
        <f>IFERROR(VLOOKUP($G262,Tarifas!$A:$C,(MATCH('Consolidado Pedidos'!$A262,Tarifas!$A$1:$C$1,0)),0)*H262,"")</f>
        <v/>
      </c>
    </row>
    <row r="263">
      <c r="I263">
        <f>IF(A263&lt;&gt;"",IF(SUMIF(B:B,B263,H:H)=F263,"OK","KO"),"")</f>
        <v/>
      </c>
      <c r="J263" s="11">
        <f>IFERROR(VLOOKUP($G263,Tarifas!$A:$C,(MATCH('Consolidado Pedidos'!$A263,Tarifas!$A$1:$C$1,0)),0)*H263,"")</f>
        <v/>
      </c>
    </row>
    <row r="264">
      <c r="I264">
        <f>IF(A264&lt;&gt;"",IF(SUMIF(B:B,B264,H:H)=F264,"OK","KO"),"")</f>
        <v/>
      </c>
      <c r="J264" s="11">
        <f>IFERROR(VLOOKUP($G264,Tarifas!$A:$C,(MATCH('Consolidado Pedidos'!$A264,Tarifas!$A$1:$C$1,0)),0)*H264,"")</f>
        <v/>
      </c>
    </row>
    <row r="265">
      <c r="I265">
        <f>IF(A265&lt;&gt;"",IF(SUMIF(B:B,B265,H:H)=F265,"OK","KO"),"")</f>
        <v/>
      </c>
      <c r="J265" s="11">
        <f>IFERROR(VLOOKUP($G265,Tarifas!$A:$C,(MATCH('Consolidado Pedidos'!$A265,Tarifas!$A$1:$C$1,0)),0)*H265,"")</f>
        <v/>
      </c>
    </row>
    <row r="266">
      <c r="I266">
        <f>IF(A266&lt;&gt;"",IF(SUMIF(B:B,B266,H:H)=F266,"OK","KO"),"")</f>
        <v/>
      </c>
      <c r="J266" s="11">
        <f>IFERROR(VLOOKUP($G266,Tarifas!$A:$C,(MATCH('Consolidado Pedidos'!$A266,Tarifas!$A$1:$C$1,0)),0)*H266,"")</f>
        <v/>
      </c>
    </row>
    <row r="267">
      <c r="I267">
        <f>IF(A267&lt;&gt;"",IF(SUMIF(B:B,B267,H:H)=F267,"OK","KO"),"")</f>
        <v/>
      </c>
      <c r="J267" s="11">
        <f>IFERROR(VLOOKUP($G267,Tarifas!$A:$C,(MATCH('Consolidado Pedidos'!$A267,Tarifas!$A$1:$C$1,0)),0)*H267,"")</f>
        <v/>
      </c>
    </row>
    <row r="268">
      <c r="I268">
        <f>IF(A268&lt;&gt;"",IF(SUMIF(B:B,B268,H:H)=F268,"OK","KO"),"")</f>
        <v/>
      </c>
      <c r="J268" s="11">
        <f>IFERROR(VLOOKUP($G268,Tarifas!$A:$C,(MATCH('Consolidado Pedidos'!$A268,Tarifas!$A$1:$C$1,0)),0)*H268,"")</f>
        <v/>
      </c>
    </row>
    <row r="269">
      <c r="I269">
        <f>IF(A269&lt;&gt;"",IF(SUMIF(B:B,B269,H:H)=F269,"OK","KO"),"")</f>
        <v/>
      </c>
      <c r="J269" s="11">
        <f>IFERROR(VLOOKUP($G269,Tarifas!$A:$C,(MATCH('Consolidado Pedidos'!$A269,Tarifas!$A$1:$C$1,0)),0)*H269,"")</f>
        <v/>
      </c>
    </row>
    <row r="270">
      <c r="I270">
        <f>IF(A270&lt;&gt;"",IF(SUMIF(B:B,B270,H:H)=F270,"OK","KO"),"")</f>
        <v/>
      </c>
      <c r="J270" s="11">
        <f>IFERROR(VLOOKUP($G270,Tarifas!$A:$C,(MATCH('Consolidado Pedidos'!$A270,Tarifas!$A$1:$C$1,0)),0)*H270,"")</f>
        <v/>
      </c>
    </row>
    <row r="271">
      <c r="I271">
        <f>IF(A271&lt;&gt;"",IF(SUMIF(B:B,B271,H:H)=F271,"OK","KO"),"")</f>
        <v/>
      </c>
      <c r="J271" s="11">
        <f>IFERROR(VLOOKUP($G271,Tarifas!$A:$C,(MATCH('Consolidado Pedidos'!$A271,Tarifas!$A$1:$C$1,0)),0)*H271,"")</f>
        <v/>
      </c>
    </row>
    <row r="272">
      <c r="I272">
        <f>IF(A272&lt;&gt;"",IF(SUMIF(B:B,B272,H:H)=F272,"OK","KO"),"")</f>
        <v/>
      </c>
      <c r="J272" s="11">
        <f>IFERROR(VLOOKUP($G272,Tarifas!$A:$C,(MATCH('Consolidado Pedidos'!$A272,Tarifas!$A$1:$C$1,0)),0)*H272,"")</f>
        <v/>
      </c>
    </row>
    <row r="273">
      <c r="I273">
        <f>IF(A273&lt;&gt;"",IF(SUMIF(B:B,B273,H:H)=F273,"OK","KO"),"")</f>
        <v/>
      </c>
      <c r="J273" s="11">
        <f>IFERROR(VLOOKUP($G273,Tarifas!$A:$C,(MATCH('Consolidado Pedidos'!$A273,Tarifas!$A$1:$C$1,0)),0)*H273,"")</f>
        <v/>
      </c>
    </row>
    <row r="274">
      <c r="I274">
        <f>IF(A274&lt;&gt;"",IF(SUMIF(B:B,B274,H:H)=F274,"OK","KO"),"")</f>
        <v/>
      </c>
      <c r="J274" s="11">
        <f>IFERROR(VLOOKUP($G274,Tarifas!$A:$C,(MATCH('Consolidado Pedidos'!$A274,Tarifas!$A$1:$C$1,0)),0)*H274,"")</f>
        <v/>
      </c>
    </row>
    <row r="275">
      <c r="I275">
        <f>IF(A275&lt;&gt;"",IF(SUMIF(B:B,B275,H:H)=F275,"OK","KO"),"")</f>
        <v/>
      </c>
      <c r="J275" s="11">
        <f>IFERROR(VLOOKUP($G275,Tarifas!$A:$C,(MATCH('Consolidado Pedidos'!$A275,Tarifas!$A$1:$C$1,0)),0)*H275,"")</f>
        <v/>
      </c>
    </row>
    <row r="276">
      <c r="I276">
        <f>IF(A276&lt;&gt;"",IF(SUMIF(B:B,B276,H:H)=F276,"OK","KO"),"")</f>
        <v/>
      </c>
      <c r="J276" s="11">
        <f>IFERROR(VLOOKUP($G276,Tarifas!$A:$C,(MATCH('Consolidado Pedidos'!$A276,Tarifas!$A$1:$C$1,0)),0)*H276,"")</f>
        <v/>
      </c>
    </row>
    <row r="277">
      <c r="I277">
        <f>IF(A277&lt;&gt;"",IF(SUMIF(B:B,B277,H:H)=F277,"OK","KO"),"")</f>
        <v/>
      </c>
      <c r="J277" s="11">
        <f>IFERROR(VLOOKUP($G277,Tarifas!$A:$C,(MATCH('Consolidado Pedidos'!$A277,Tarifas!$A$1:$C$1,0)),0)*H277,"")</f>
        <v/>
      </c>
    </row>
    <row r="278">
      <c r="I278">
        <f>IF(A278&lt;&gt;"",IF(SUMIF(B:B,B278,H:H)=F278,"OK","KO"),"")</f>
        <v/>
      </c>
      <c r="J278" s="11">
        <f>IFERROR(VLOOKUP($G278,Tarifas!$A:$C,(MATCH('Consolidado Pedidos'!$A278,Tarifas!$A$1:$C$1,0)),0)*H278,"")</f>
        <v/>
      </c>
    </row>
    <row r="279">
      <c r="I279">
        <f>IF(A279&lt;&gt;"",IF(SUMIF(B:B,B279,H:H)=F279,"OK","KO"),"")</f>
        <v/>
      </c>
      <c r="J279" s="11">
        <f>IFERROR(VLOOKUP($G279,Tarifas!$A:$C,(MATCH('Consolidado Pedidos'!$A279,Tarifas!$A$1:$C$1,0)),0)*H279,"")</f>
        <v/>
      </c>
    </row>
    <row r="280">
      <c r="I280">
        <f>IF(A280&lt;&gt;"",IF(SUMIF(B:B,B280,H:H)=F280,"OK","KO"),"")</f>
        <v/>
      </c>
      <c r="J280" s="11">
        <f>IFERROR(VLOOKUP($G280,Tarifas!$A:$C,(MATCH('Consolidado Pedidos'!$A280,Tarifas!$A$1:$C$1,0)),0)*H280,"")</f>
        <v/>
      </c>
    </row>
    <row r="281">
      <c r="I281">
        <f>IF(A281&lt;&gt;"",IF(SUMIF(B:B,B281,H:H)=F281,"OK","KO"),"")</f>
        <v/>
      </c>
      <c r="J281" s="11">
        <f>IFERROR(VLOOKUP($G281,Tarifas!$A:$C,(MATCH('Consolidado Pedidos'!$A281,Tarifas!$A$1:$C$1,0)),0)*H281,"")</f>
        <v/>
      </c>
    </row>
    <row r="282">
      <c r="I282">
        <f>IF(A282&lt;&gt;"",IF(SUMIF(B:B,B282,H:H)=F282,"OK","KO"),"")</f>
        <v/>
      </c>
      <c r="J282" s="11">
        <f>IFERROR(VLOOKUP($G282,Tarifas!$A:$C,(MATCH('Consolidado Pedidos'!$A282,Tarifas!$A$1:$C$1,0)),0)*H282,"")</f>
        <v/>
      </c>
    </row>
    <row r="283">
      <c r="I283">
        <f>IF(A283&lt;&gt;"",IF(SUMIF(B:B,B283,H:H)=F283,"OK","KO"),"")</f>
        <v/>
      </c>
      <c r="J283" s="11">
        <f>IFERROR(VLOOKUP($G283,Tarifas!$A:$C,(MATCH('Consolidado Pedidos'!$A283,Tarifas!$A$1:$C$1,0)),0)*H283,"")</f>
        <v/>
      </c>
    </row>
    <row r="284">
      <c r="I284">
        <f>IF(A284&lt;&gt;"",IF(SUMIF(B:B,B284,H:H)=F284,"OK","KO"),"")</f>
        <v/>
      </c>
      <c r="J284" s="11">
        <f>IFERROR(VLOOKUP($G284,Tarifas!$A:$C,(MATCH('Consolidado Pedidos'!$A284,Tarifas!$A$1:$C$1,0)),0)*H284,"")</f>
        <v/>
      </c>
    </row>
    <row r="285">
      <c r="I285">
        <f>IF(A285&lt;&gt;"",IF(SUMIF(B:B,B285,H:H)=F285,"OK","KO"),"")</f>
        <v/>
      </c>
      <c r="J285" s="11">
        <f>IFERROR(VLOOKUP($G285,Tarifas!$A:$C,(MATCH('Consolidado Pedidos'!$A285,Tarifas!$A$1:$C$1,0)),0)*H285,"")</f>
        <v/>
      </c>
    </row>
    <row r="286">
      <c r="I286">
        <f>IF(A286&lt;&gt;"",IF(SUMIF(B:B,B286,H:H)=F286,"OK","KO"),"")</f>
        <v/>
      </c>
      <c r="J286" s="11">
        <f>IFERROR(VLOOKUP($G286,Tarifas!$A:$C,(MATCH('Consolidado Pedidos'!$A286,Tarifas!$A$1:$C$1,0)),0)*H286,"")</f>
        <v/>
      </c>
    </row>
    <row r="287">
      <c r="I287">
        <f>IF(A287&lt;&gt;"",IF(SUMIF(B:B,B287,H:H)=F287,"OK","KO"),"")</f>
        <v/>
      </c>
      <c r="J287" s="11">
        <f>IFERROR(VLOOKUP($G287,Tarifas!$A:$C,(MATCH('Consolidado Pedidos'!$A287,Tarifas!$A$1:$C$1,0)),0)*H287,"")</f>
        <v/>
      </c>
    </row>
    <row r="288">
      <c r="I288">
        <f>IF(A288&lt;&gt;"",IF(SUMIF(B:B,B288,H:H)=F288,"OK","KO"),"")</f>
        <v/>
      </c>
      <c r="J288" s="11">
        <f>IFERROR(VLOOKUP($G288,Tarifas!$A:$C,(MATCH('Consolidado Pedidos'!$A288,Tarifas!$A$1:$C$1,0)),0)*H288,"")</f>
        <v/>
      </c>
    </row>
    <row r="289">
      <c r="I289">
        <f>IF(A289&lt;&gt;"",IF(SUMIF(B:B,B289,H:H)=F289,"OK","KO"),"")</f>
        <v/>
      </c>
      <c r="J289" s="11">
        <f>IFERROR(VLOOKUP($G289,Tarifas!$A:$C,(MATCH('Consolidado Pedidos'!$A289,Tarifas!$A$1:$C$1,0)),0)*H289,"")</f>
        <v/>
      </c>
    </row>
    <row r="290">
      <c r="I290">
        <f>IF(A290&lt;&gt;"",IF(SUMIF(B:B,B290,H:H)=F290,"OK","KO"),"")</f>
        <v/>
      </c>
      <c r="J290" s="11">
        <f>IFERROR(VLOOKUP($G290,Tarifas!$A:$C,(MATCH('Consolidado Pedidos'!$A290,Tarifas!$A$1:$C$1,0)),0)*H290,"")</f>
        <v/>
      </c>
    </row>
    <row r="291">
      <c r="I291">
        <f>IF(A291&lt;&gt;"",IF(SUMIF(B:B,B291,H:H)=F291,"OK","KO"),"")</f>
        <v/>
      </c>
      <c r="J291" s="11">
        <f>IFERROR(VLOOKUP($G291,Tarifas!$A:$C,(MATCH('Consolidado Pedidos'!$A291,Tarifas!$A$1:$C$1,0)),0)*H291,"")</f>
        <v/>
      </c>
    </row>
    <row r="292">
      <c r="I292">
        <f>IF(A292&lt;&gt;"",IF(SUMIF(B:B,B292,H:H)=F292,"OK","KO"),"")</f>
        <v/>
      </c>
      <c r="J292" s="11">
        <f>IFERROR(VLOOKUP($G292,Tarifas!$A:$C,(MATCH('Consolidado Pedidos'!$A292,Tarifas!$A$1:$C$1,0)),0)*H292,"")</f>
        <v/>
      </c>
    </row>
    <row r="293">
      <c r="I293">
        <f>IF(A293&lt;&gt;"",IF(SUMIF(B:B,B293,H:H)=F293,"OK","KO"),"")</f>
        <v/>
      </c>
      <c r="J293" s="11">
        <f>IFERROR(VLOOKUP($G293,Tarifas!$A:$C,(MATCH('Consolidado Pedidos'!$A293,Tarifas!$A$1:$C$1,0)),0)*H293,"")</f>
        <v/>
      </c>
    </row>
    <row r="294">
      <c r="I294">
        <f>IF(A294&lt;&gt;"",IF(SUMIF(B:B,B294,H:H)=F294,"OK","KO"),"")</f>
        <v/>
      </c>
      <c r="J294" s="11">
        <f>IFERROR(VLOOKUP($G294,Tarifas!$A:$C,(MATCH('Consolidado Pedidos'!$A294,Tarifas!$A$1:$C$1,0)),0)*H294,"")</f>
        <v/>
      </c>
    </row>
    <row r="295">
      <c r="I295">
        <f>IF(A295&lt;&gt;"",IF(SUMIF(B:B,B295,H:H)=F295,"OK","KO"),"")</f>
        <v/>
      </c>
      <c r="J295" s="11">
        <f>IFERROR(VLOOKUP($G295,Tarifas!$A:$C,(MATCH('Consolidado Pedidos'!$A295,Tarifas!$A$1:$C$1,0)),0)*H295,"")</f>
        <v/>
      </c>
    </row>
    <row r="296">
      <c r="I296">
        <f>IF(A296&lt;&gt;"",IF(SUMIF(B:B,B296,H:H)=F296,"OK","KO"),"")</f>
        <v/>
      </c>
      <c r="J296" s="11">
        <f>IFERROR(VLOOKUP($G296,Tarifas!$A:$C,(MATCH('Consolidado Pedidos'!$A296,Tarifas!$A$1:$C$1,0)),0)*H296,"")</f>
        <v/>
      </c>
    </row>
    <row r="297">
      <c r="I297">
        <f>IF(A297&lt;&gt;"",IF(SUMIF(B:B,B297,H:H)=F297,"OK","KO"),"")</f>
        <v/>
      </c>
      <c r="J297" s="11">
        <f>IFERROR(VLOOKUP($G297,Tarifas!$A:$C,(MATCH('Consolidado Pedidos'!$A297,Tarifas!$A$1:$C$1,0)),0)*H297,"")</f>
        <v/>
      </c>
    </row>
    <row r="298">
      <c r="I298">
        <f>IF(A298&lt;&gt;"",IF(SUMIF(B:B,B298,H:H)=F298,"OK","KO"),"")</f>
        <v/>
      </c>
      <c r="J298" s="11">
        <f>IFERROR(VLOOKUP($G298,Tarifas!$A:$C,(MATCH('Consolidado Pedidos'!$A298,Tarifas!$A$1:$C$1,0)),0)*H298,"")</f>
        <v/>
      </c>
    </row>
    <row r="299">
      <c r="I299">
        <f>IF(A299&lt;&gt;"",IF(SUMIF(B:B,B299,H:H)=F299,"OK","KO"),"")</f>
        <v/>
      </c>
      <c r="J299" s="11">
        <f>IFERROR(VLOOKUP($G299,Tarifas!$A:$C,(MATCH('Consolidado Pedidos'!$A299,Tarifas!$A$1:$C$1,0)),0)*H299,"")</f>
        <v/>
      </c>
    </row>
    <row r="300">
      <c r="I300">
        <f>IF(A300&lt;&gt;"",IF(SUMIF(B:B,B300,H:H)=F300,"OK","KO"),"")</f>
        <v/>
      </c>
      <c r="J300" s="11">
        <f>IFERROR(VLOOKUP($G300,Tarifas!$A:$C,(MATCH('Consolidado Pedidos'!$A300,Tarifas!$A$1:$C$1,0)),0)*H300,"")</f>
        <v/>
      </c>
    </row>
    <row r="301">
      <c r="I301">
        <f>IF(A301&lt;&gt;"",IF(SUMIF(B:B,B301,H:H)=F301,"OK","KO"),"")</f>
        <v/>
      </c>
      <c r="J301" s="11">
        <f>IFERROR(VLOOKUP($G301,Tarifas!$A:$C,(MATCH('Consolidado Pedidos'!$A301,Tarifas!$A$1:$C$1,0)),0)*H301,"")</f>
        <v/>
      </c>
    </row>
    <row r="302">
      <c r="I302">
        <f>IF(A302&lt;&gt;"",IF(SUMIF(B:B,B302,H:H)=F302,"OK","KO"),"")</f>
        <v/>
      </c>
      <c r="J302" s="11">
        <f>IFERROR(VLOOKUP($G302,Tarifas!$A:$C,(MATCH('Consolidado Pedidos'!$A302,Tarifas!$A$1:$C$1,0)),0)*H302,"")</f>
        <v/>
      </c>
    </row>
    <row r="303">
      <c r="I303">
        <f>IF(A303&lt;&gt;"",IF(SUMIF(B:B,B303,H:H)=F303,"OK","KO"),"")</f>
        <v/>
      </c>
      <c r="J303" s="11">
        <f>IFERROR(VLOOKUP($G303,Tarifas!$A:$C,(MATCH('Consolidado Pedidos'!$A303,Tarifas!$A$1:$C$1,0)),0)*H303,"")</f>
        <v/>
      </c>
    </row>
    <row r="304">
      <c r="I304">
        <f>IF(A304&lt;&gt;"",IF(SUMIF(B:B,B304,H:H)=F304,"OK","KO"),"")</f>
        <v/>
      </c>
      <c r="J304" s="11">
        <f>IFERROR(VLOOKUP($G304,Tarifas!$A:$C,(MATCH('Consolidado Pedidos'!$A304,Tarifas!$A$1:$C$1,0)),0)*H304,"")</f>
        <v/>
      </c>
    </row>
    <row r="305">
      <c r="I305">
        <f>IF(A305&lt;&gt;"",IF(SUMIF(B:B,B305,H:H)=F305,"OK","KO"),"")</f>
        <v/>
      </c>
      <c r="J305" s="11">
        <f>IFERROR(VLOOKUP($G305,Tarifas!$A:$C,(MATCH('Consolidado Pedidos'!$A305,Tarifas!$A$1:$C$1,0)),0)*H305,"")</f>
        <v/>
      </c>
    </row>
    <row r="306">
      <c r="I306">
        <f>IF(A306&lt;&gt;"",IF(SUMIF(B:B,B306,H:H)=F306,"OK","KO"),"")</f>
        <v/>
      </c>
      <c r="J306" s="11">
        <f>IFERROR(VLOOKUP($G306,Tarifas!$A:$C,(MATCH('Consolidado Pedidos'!$A306,Tarifas!$A$1:$C$1,0)),0)*H306,"")</f>
        <v/>
      </c>
    </row>
    <row r="307">
      <c r="I307">
        <f>IF(A307&lt;&gt;"",IF(SUMIF(B:B,B307,H:H)=F307,"OK","KO"),"")</f>
        <v/>
      </c>
      <c r="J307" s="11">
        <f>IFERROR(VLOOKUP($G307,Tarifas!$A:$C,(MATCH('Consolidado Pedidos'!$A307,Tarifas!$A$1:$C$1,0)),0)*H307,"")</f>
        <v/>
      </c>
    </row>
    <row r="308">
      <c r="I308">
        <f>IF(A308&lt;&gt;"",IF(SUMIF(B:B,B308,H:H)=F308,"OK","KO"),"")</f>
        <v/>
      </c>
      <c r="J308" s="11">
        <f>IFERROR(VLOOKUP($G308,Tarifas!$A:$C,(MATCH('Consolidado Pedidos'!$A308,Tarifas!$A$1:$C$1,0)),0)*H308,"")</f>
        <v/>
      </c>
    </row>
    <row r="309">
      <c r="I309">
        <f>IF(A309&lt;&gt;"",IF(SUMIF(B:B,B309,H:H)=F309,"OK","KO"),"")</f>
        <v/>
      </c>
      <c r="J309" s="11">
        <f>IFERROR(VLOOKUP($G309,Tarifas!$A:$C,(MATCH('Consolidado Pedidos'!$A309,Tarifas!$A$1:$C$1,0)),0)*H309,"")</f>
        <v/>
      </c>
    </row>
    <row r="310">
      <c r="I310">
        <f>IF(A310&lt;&gt;"",IF(SUMIF(B:B,B310,H:H)=F310,"OK","KO"),"")</f>
        <v/>
      </c>
      <c r="J310" s="11">
        <f>IFERROR(VLOOKUP($G310,Tarifas!$A:$C,(MATCH('Consolidado Pedidos'!$A310,Tarifas!$A$1:$C$1,0)),0)*H310,"")</f>
        <v/>
      </c>
    </row>
    <row r="311">
      <c r="I311">
        <f>IF(A311&lt;&gt;"",IF(SUMIF(B:B,B311,H:H)=F311,"OK","KO"),"")</f>
        <v/>
      </c>
      <c r="J311" s="11">
        <f>IFERROR(VLOOKUP($G311,Tarifas!$A:$C,(MATCH('Consolidado Pedidos'!$A311,Tarifas!$A$1:$C$1,0)),0)*H311,"")</f>
        <v/>
      </c>
    </row>
    <row r="312">
      <c r="I312">
        <f>IF(A312&lt;&gt;"",IF(SUMIF(B:B,B312,H:H)=F312,"OK","KO"),"")</f>
        <v/>
      </c>
      <c r="J312" s="11">
        <f>IFERROR(VLOOKUP($G312,Tarifas!$A:$C,(MATCH('Consolidado Pedidos'!$A312,Tarifas!$A$1:$C$1,0)),0)*H312,"")</f>
        <v/>
      </c>
    </row>
    <row r="313">
      <c r="I313">
        <f>IF(A313&lt;&gt;"",IF(SUMIF(B:B,B313,H:H)=F313,"OK","KO"),"")</f>
        <v/>
      </c>
      <c r="J313" s="11">
        <f>IFERROR(VLOOKUP($G313,Tarifas!$A:$C,(MATCH('Consolidado Pedidos'!$A313,Tarifas!$A$1:$C$1,0)),0)*H313,"")</f>
        <v/>
      </c>
    </row>
    <row r="314">
      <c r="I314">
        <f>IF(A314&lt;&gt;"",IF(SUMIF(B:B,B314,H:H)=F314,"OK","KO"),"")</f>
        <v/>
      </c>
      <c r="J314" s="11">
        <f>IFERROR(VLOOKUP($G314,Tarifas!$A:$C,(MATCH('Consolidado Pedidos'!$A314,Tarifas!$A$1:$C$1,0)),0)*H314,"")</f>
        <v/>
      </c>
    </row>
    <row r="315">
      <c r="I315">
        <f>IF(A315&lt;&gt;"",IF(SUMIF(B:B,B315,H:H)=F315,"OK","KO"),"")</f>
        <v/>
      </c>
      <c r="J315" s="11">
        <f>IFERROR(VLOOKUP($G315,Tarifas!$A:$C,(MATCH('Consolidado Pedidos'!$A315,Tarifas!$A$1:$C$1,0)),0)*H315,"")</f>
        <v/>
      </c>
    </row>
    <row r="316">
      <c r="I316">
        <f>IF(A316&lt;&gt;"",IF(SUMIF(B:B,B316,H:H)=F316,"OK","KO"),"")</f>
        <v/>
      </c>
      <c r="J316" s="11">
        <f>IFERROR(VLOOKUP($G316,Tarifas!$A:$C,(MATCH('Consolidado Pedidos'!$A316,Tarifas!$A$1:$C$1,0)),0)*H316,"")</f>
        <v/>
      </c>
    </row>
    <row r="317">
      <c r="I317">
        <f>IF(A317&lt;&gt;"",IF(SUMIF(B:B,B317,H:H)=F317,"OK","KO"),"")</f>
        <v/>
      </c>
      <c r="J317" s="11">
        <f>IFERROR(VLOOKUP($G317,Tarifas!$A:$C,(MATCH('Consolidado Pedidos'!$A317,Tarifas!$A$1:$C$1,0)),0)*H317,"")</f>
        <v/>
      </c>
    </row>
    <row r="318">
      <c r="I318">
        <f>IF(A318&lt;&gt;"",IF(SUMIF(B:B,B318,H:H)=F318,"OK","KO"),"")</f>
        <v/>
      </c>
      <c r="J318" s="11">
        <f>IFERROR(VLOOKUP($G318,Tarifas!$A:$C,(MATCH('Consolidado Pedidos'!$A318,Tarifas!$A$1:$C$1,0)),0)*H318,"")</f>
        <v/>
      </c>
    </row>
    <row r="319">
      <c r="I319">
        <f>IF(A319&lt;&gt;"",IF(SUMIF(B:B,B319,H:H)=F319,"OK","KO"),"")</f>
        <v/>
      </c>
      <c r="J319" s="11">
        <f>IFERROR(VLOOKUP($G319,Tarifas!$A:$C,(MATCH('Consolidado Pedidos'!$A319,Tarifas!$A$1:$C$1,0)),0)*H319,"")</f>
        <v/>
      </c>
    </row>
    <row r="320">
      <c r="I320">
        <f>IF(A320&lt;&gt;"",IF(SUMIF(B:B,B320,H:H)=F320,"OK","KO"),"")</f>
        <v/>
      </c>
      <c r="J320" s="11">
        <f>IFERROR(VLOOKUP($G320,Tarifas!$A:$C,(MATCH('Consolidado Pedidos'!$A320,Tarifas!$A$1:$C$1,0)),0)*H320,"")</f>
        <v/>
      </c>
    </row>
    <row r="321">
      <c r="I321">
        <f>IF(A321&lt;&gt;"",IF(SUMIF(B:B,B321,H:H)=F321,"OK","KO"),"")</f>
        <v/>
      </c>
      <c r="J321" s="11">
        <f>IFERROR(VLOOKUP($G321,Tarifas!$A:$C,(MATCH('Consolidado Pedidos'!$A321,Tarifas!$A$1:$C$1,0)),0)*H321,"")</f>
        <v/>
      </c>
    </row>
    <row r="322">
      <c r="I322">
        <f>IF(A322&lt;&gt;"",IF(SUMIF(B:B,B322,H:H)=F322,"OK","KO"),"")</f>
        <v/>
      </c>
      <c r="J322" s="11">
        <f>IFERROR(VLOOKUP($G322,Tarifas!$A:$C,(MATCH('Consolidado Pedidos'!$A322,Tarifas!$A$1:$C$1,0)),0)*H322,"")</f>
        <v/>
      </c>
    </row>
    <row r="323">
      <c r="I323">
        <f>IF(A323&lt;&gt;"",IF(SUMIF(B:B,B323,H:H)=F323,"OK","KO"),"")</f>
        <v/>
      </c>
      <c r="J323" s="11">
        <f>IFERROR(VLOOKUP($G323,Tarifas!$A:$C,(MATCH('Consolidado Pedidos'!$A323,Tarifas!$A$1:$C$1,0)),0)*H323,"")</f>
        <v/>
      </c>
    </row>
    <row r="324">
      <c r="I324">
        <f>IF(A324&lt;&gt;"",IF(SUMIF(B:B,B324,H:H)=F324,"OK","KO"),"")</f>
        <v/>
      </c>
      <c r="J324" s="11">
        <f>IFERROR(VLOOKUP($G324,Tarifas!$A:$C,(MATCH('Consolidado Pedidos'!$A324,Tarifas!$A$1:$C$1,0)),0)*H324,"")</f>
        <v/>
      </c>
    </row>
    <row r="325">
      <c r="I325">
        <f>IF(A325&lt;&gt;"",IF(SUMIF(B:B,B325,H:H)=F325,"OK","KO"),"")</f>
        <v/>
      </c>
      <c r="J325" s="11">
        <f>IFERROR(VLOOKUP($G325,Tarifas!$A:$C,(MATCH('Consolidado Pedidos'!$A325,Tarifas!$A$1:$C$1,0)),0)*H325,"")</f>
        <v/>
      </c>
    </row>
    <row r="326">
      <c r="I326">
        <f>IF(A326&lt;&gt;"",IF(SUMIF(B:B,B326,H:H)=F326,"OK","KO"),"")</f>
        <v/>
      </c>
      <c r="J326" s="11">
        <f>IFERROR(VLOOKUP($G326,Tarifas!$A:$C,(MATCH('Consolidado Pedidos'!$A326,Tarifas!$A$1:$C$1,0)),0)*H326,"")</f>
        <v/>
      </c>
    </row>
    <row r="327">
      <c r="I327">
        <f>IF(A327&lt;&gt;"",IF(SUMIF(B:B,B327,H:H)=F327,"OK","KO"),"")</f>
        <v/>
      </c>
      <c r="J327" s="11">
        <f>IFERROR(VLOOKUP($G327,Tarifas!$A:$C,(MATCH('Consolidado Pedidos'!$A327,Tarifas!$A$1:$C$1,0)),0)*H327,"")</f>
        <v/>
      </c>
    </row>
    <row r="328">
      <c r="I328">
        <f>IF(A328&lt;&gt;"",IF(SUMIF(B:B,B328,H:H)=F328,"OK","KO"),"")</f>
        <v/>
      </c>
      <c r="J328" s="11">
        <f>IFERROR(VLOOKUP($G328,Tarifas!$A:$C,(MATCH('Consolidado Pedidos'!$A328,Tarifas!$A$1:$C$1,0)),0)*H328,"")</f>
        <v/>
      </c>
    </row>
    <row r="329">
      <c r="I329">
        <f>IF(A329&lt;&gt;"",IF(SUMIF(B:B,B329,H:H)=F329,"OK","KO"),"")</f>
        <v/>
      </c>
      <c r="J329" s="11">
        <f>IFERROR(VLOOKUP($G329,Tarifas!$A:$C,(MATCH('Consolidado Pedidos'!$A329,Tarifas!$A$1:$C$1,0)),0)*H329,"")</f>
        <v/>
      </c>
    </row>
    <row r="330">
      <c r="I330">
        <f>IF(A330&lt;&gt;"",IF(SUMIF(B:B,B330,H:H)=F330,"OK","KO"),"")</f>
        <v/>
      </c>
      <c r="J330" s="11">
        <f>IFERROR(VLOOKUP($G330,Tarifas!$A:$C,(MATCH('Consolidado Pedidos'!$A330,Tarifas!$A$1:$C$1,0)),0)*H330,"")</f>
        <v/>
      </c>
    </row>
    <row r="331">
      <c r="I331">
        <f>IF(A331&lt;&gt;"",IF(SUMIF(B:B,B331,H:H)=F331,"OK","KO"),"")</f>
        <v/>
      </c>
      <c r="J331" s="11">
        <f>IFERROR(VLOOKUP($G331,Tarifas!$A:$C,(MATCH('Consolidado Pedidos'!$A331,Tarifas!$A$1:$C$1,0)),0)*H331,"")</f>
        <v/>
      </c>
    </row>
    <row r="332">
      <c r="I332">
        <f>IF(A332&lt;&gt;"",IF(SUMIF(B:B,B332,H:H)=F332,"OK","KO"),"")</f>
        <v/>
      </c>
      <c r="J332" s="11">
        <f>IFERROR(VLOOKUP($G332,Tarifas!$A:$C,(MATCH('Consolidado Pedidos'!$A332,Tarifas!$A$1:$C$1,0)),0)*H332,"")</f>
        <v/>
      </c>
    </row>
    <row r="333">
      <c r="I333">
        <f>IF(A333&lt;&gt;"",IF(SUMIF(B:B,B333,H:H)=F333,"OK","KO"),"")</f>
        <v/>
      </c>
      <c r="J333" s="11">
        <f>IFERROR(VLOOKUP($G333,Tarifas!$A:$C,(MATCH('Consolidado Pedidos'!$A333,Tarifas!$A$1:$C$1,0)),0)*H333,"")</f>
        <v/>
      </c>
    </row>
    <row r="334">
      <c r="I334">
        <f>IF(A334&lt;&gt;"",IF(SUMIF(B:B,B334,H:H)=F334,"OK","KO"),"")</f>
        <v/>
      </c>
      <c r="J334" s="11">
        <f>IFERROR(VLOOKUP($G334,Tarifas!$A:$C,(MATCH('Consolidado Pedidos'!$A334,Tarifas!$A$1:$C$1,0)),0)*H334,"")</f>
        <v/>
      </c>
    </row>
    <row r="335">
      <c r="I335">
        <f>IF(A335&lt;&gt;"",IF(SUMIF(B:B,B335,H:H)=F335,"OK","KO"),"")</f>
        <v/>
      </c>
      <c r="J335" s="11">
        <f>IFERROR(VLOOKUP($G335,Tarifas!$A:$C,(MATCH('Consolidado Pedidos'!$A335,Tarifas!$A$1:$C$1,0)),0)*H335,"")</f>
        <v/>
      </c>
    </row>
    <row r="336">
      <c r="I336">
        <f>IF(A336&lt;&gt;"",IF(SUMIF(B:B,B336,H:H)=F336,"OK","KO"),"")</f>
        <v/>
      </c>
      <c r="J336" s="11">
        <f>IFERROR(VLOOKUP($G336,Tarifas!$A:$C,(MATCH('Consolidado Pedidos'!$A336,Tarifas!$A$1:$C$1,0)),0)*H336,"")</f>
        <v/>
      </c>
    </row>
    <row r="337">
      <c r="I337">
        <f>IF(A337&lt;&gt;"",IF(SUMIF(B:B,B337,H:H)=F337,"OK","KO"),"")</f>
        <v/>
      </c>
      <c r="J337" s="11">
        <f>IFERROR(VLOOKUP($G337,Tarifas!$A:$C,(MATCH('Consolidado Pedidos'!$A337,Tarifas!$A$1:$C$1,0)),0)*H337,"")</f>
        <v/>
      </c>
    </row>
    <row r="338">
      <c r="I338">
        <f>IF(A338&lt;&gt;"",IF(SUMIF(B:B,B338,H:H)=F338,"OK","KO"),"")</f>
        <v/>
      </c>
      <c r="J338" s="11">
        <f>IFERROR(VLOOKUP($G338,Tarifas!$A:$C,(MATCH('Consolidado Pedidos'!$A338,Tarifas!$A$1:$C$1,0)),0)*H338,"")</f>
        <v/>
      </c>
    </row>
    <row r="339">
      <c r="I339">
        <f>IF(A339&lt;&gt;"",IF(SUMIF(B:B,B339,H:H)=F339,"OK","KO"),"")</f>
        <v/>
      </c>
      <c r="J339" s="11">
        <f>IFERROR(VLOOKUP($G339,Tarifas!$A:$C,(MATCH('Consolidado Pedidos'!$A339,Tarifas!$A$1:$C$1,0)),0)*H339,"")</f>
        <v/>
      </c>
    </row>
    <row r="340">
      <c r="I340">
        <f>IF(A340&lt;&gt;"",IF(SUMIF(B:B,B340,H:H)=F340,"OK","KO"),"")</f>
        <v/>
      </c>
      <c r="J340" s="11">
        <f>IFERROR(VLOOKUP($G340,Tarifas!$A:$C,(MATCH('Consolidado Pedidos'!$A340,Tarifas!$A$1:$C$1,0)),0)*H340,"")</f>
        <v/>
      </c>
    </row>
    <row r="341">
      <c r="I341">
        <f>IF(A341&lt;&gt;"",IF(SUMIF(B:B,B341,H:H)=F341,"OK","KO"),"")</f>
        <v/>
      </c>
      <c r="J341" s="11">
        <f>IFERROR(VLOOKUP($G341,Tarifas!$A:$C,(MATCH('Consolidado Pedidos'!$A341,Tarifas!$A$1:$C$1,0)),0)*H341,"")</f>
        <v/>
      </c>
    </row>
    <row r="342">
      <c r="I342">
        <f>IF(A342&lt;&gt;"",IF(SUMIF(B:B,B342,H:H)=F342,"OK","KO"),"")</f>
        <v/>
      </c>
      <c r="J342" s="11">
        <f>IFERROR(VLOOKUP($G342,Tarifas!$A:$C,(MATCH('Consolidado Pedidos'!$A342,Tarifas!$A$1:$C$1,0)),0)*H342,"")</f>
        <v/>
      </c>
    </row>
    <row r="343">
      <c r="I343">
        <f>IF(A343&lt;&gt;"",IF(SUMIF(B:B,B343,H:H)=F343,"OK","KO"),"")</f>
        <v/>
      </c>
      <c r="J343" s="11">
        <f>IFERROR(VLOOKUP($G343,Tarifas!$A:$C,(MATCH('Consolidado Pedidos'!$A343,Tarifas!$A$1:$C$1,0)),0)*H343,"")</f>
        <v/>
      </c>
    </row>
    <row r="344">
      <c r="I344">
        <f>IF(A344&lt;&gt;"",IF(SUMIF(B:B,B344,H:H)=F344,"OK","KO"),"")</f>
        <v/>
      </c>
      <c r="J344" s="11">
        <f>IFERROR(VLOOKUP($G344,Tarifas!$A:$C,(MATCH('Consolidado Pedidos'!$A344,Tarifas!$A$1:$C$1,0)),0)*H344,"")</f>
        <v/>
      </c>
    </row>
    <row r="345">
      <c r="I345">
        <f>IF(A345&lt;&gt;"",IF(SUMIF(B:B,B345,H:H)=F345,"OK","KO"),"")</f>
        <v/>
      </c>
      <c r="J345" s="11">
        <f>IFERROR(VLOOKUP($G345,Tarifas!$A:$C,(MATCH('Consolidado Pedidos'!$A345,Tarifas!$A$1:$C$1,0)),0)*H345,"")</f>
        <v/>
      </c>
    </row>
    <row r="346">
      <c r="I346">
        <f>IF(A346&lt;&gt;"",IF(SUMIF(B:B,B346,H:H)=F346,"OK","KO"),"")</f>
        <v/>
      </c>
      <c r="J346" s="11">
        <f>IFERROR(VLOOKUP($G346,Tarifas!$A:$C,(MATCH('Consolidado Pedidos'!$A346,Tarifas!$A$1:$C$1,0)),0)*H346,"")</f>
        <v/>
      </c>
    </row>
    <row r="347">
      <c r="I347">
        <f>IF(A347&lt;&gt;"",IF(SUMIF(B:B,B347,H:H)=F347,"OK","KO"),"")</f>
        <v/>
      </c>
      <c r="J347" s="11">
        <f>IFERROR(VLOOKUP($G347,Tarifas!$A:$C,(MATCH('Consolidado Pedidos'!$A347,Tarifas!$A$1:$C$1,0)),0)*H347,"")</f>
        <v/>
      </c>
    </row>
    <row r="348">
      <c r="I348">
        <f>IF(A348&lt;&gt;"",IF(SUMIF(B:B,B348,H:H)=F348,"OK","KO"),"")</f>
        <v/>
      </c>
      <c r="J348" s="11">
        <f>IFERROR(VLOOKUP($G348,Tarifas!$A:$C,(MATCH('Consolidado Pedidos'!$A348,Tarifas!$A$1:$C$1,0)),0)*H348,"")</f>
        <v/>
      </c>
    </row>
    <row r="349">
      <c r="I349">
        <f>IF(A349&lt;&gt;"",IF(SUMIF(B:B,B349,H:H)=F349,"OK","KO"),"")</f>
        <v/>
      </c>
      <c r="J349" s="11">
        <f>IFERROR(VLOOKUP($G349,Tarifas!$A:$C,(MATCH('Consolidado Pedidos'!$A349,Tarifas!$A$1:$C$1,0)),0)*H349,"")</f>
        <v/>
      </c>
    </row>
    <row r="350">
      <c r="I350">
        <f>IF(A350&lt;&gt;"",IF(SUMIF(B:B,B350,H:H)=F350,"OK","KO"),"")</f>
        <v/>
      </c>
      <c r="J350" s="11">
        <f>IFERROR(VLOOKUP($G350,Tarifas!$A:$C,(MATCH('Consolidado Pedidos'!$A350,Tarifas!$A$1:$C$1,0)),0)*H350,"")</f>
        <v/>
      </c>
    </row>
    <row r="351">
      <c r="I351">
        <f>IF(A351&lt;&gt;"",IF(SUMIF(B:B,B351,H:H)=F351,"OK","KO"),"")</f>
        <v/>
      </c>
      <c r="J351" s="11">
        <f>IFERROR(VLOOKUP($G351,Tarifas!$A:$C,(MATCH('Consolidado Pedidos'!$A351,Tarifas!$A$1:$C$1,0)),0)*H351,"")</f>
        <v/>
      </c>
    </row>
    <row r="352">
      <c r="I352">
        <f>IF(A352&lt;&gt;"",IF(SUMIF(B:B,B352,H:H)=F352,"OK","KO"),"")</f>
        <v/>
      </c>
      <c r="J352" s="11">
        <f>IFERROR(VLOOKUP($G352,Tarifas!$A:$C,(MATCH('Consolidado Pedidos'!$A352,Tarifas!$A$1:$C$1,0)),0)*H352,"")</f>
        <v/>
      </c>
    </row>
    <row r="353">
      <c r="I353">
        <f>IF(A353&lt;&gt;"",IF(SUMIF(B:B,B353,H:H)=F353,"OK","KO"),"")</f>
        <v/>
      </c>
      <c r="J353" s="11">
        <f>IFERROR(VLOOKUP($G353,Tarifas!$A:$C,(MATCH('Consolidado Pedidos'!$A353,Tarifas!$A$1:$C$1,0)),0)*H353,"")</f>
        <v/>
      </c>
    </row>
    <row r="354">
      <c r="I354">
        <f>IF(A354&lt;&gt;"",IF(SUMIF(B:B,B354,H:H)=F354,"OK","KO"),"")</f>
        <v/>
      </c>
      <c r="J354" s="11">
        <f>IFERROR(VLOOKUP($G354,Tarifas!$A:$C,(MATCH('Consolidado Pedidos'!$A354,Tarifas!$A$1:$C$1,0)),0)*H354,"")</f>
        <v/>
      </c>
    </row>
    <row r="355">
      <c r="I355">
        <f>IF(A355&lt;&gt;"",IF(SUMIF(B:B,B355,H:H)=F355,"OK","KO"),"")</f>
        <v/>
      </c>
      <c r="J355" s="11">
        <f>IFERROR(VLOOKUP($G355,Tarifas!$A:$C,(MATCH('Consolidado Pedidos'!$A355,Tarifas!$A$1:$C$1,0)),0)*H355,"")</f>
        <v/>
      </c>
    </row>
    <row r="356">
      <c r="I356">
        <f>IF(A356&lt;&gt;"",IF(SUMIF(B:B,B356,H:H)=F356,"OK","KO"),"")</f>
        <v/>
      </c>
      <c r="J356" s="11">
        <f>IFERROR(VLOOKUP($G356,Tarifas!$A:$C,(MATCH('Consolidado Pedidos'!$A356,Tarifas!$A$1:$C$1,0)),0)*H356,"")</f>
        <v/>
      </c>
    </row>
    <row r="357">
      <c r="I357">
        <f>IF(A357&lt;&gt;"",IF(SUMIF(B:B,B357,H:H)=F357,"OK","KO"),"")</f>
        <v/>
      </c>
      <c r="J357" s="11">
        <f>IFERROR(VLOOKUP($G357,Tarifas!$A:$C,(MATCH('Consolidado Pedidos'!$A357,Tarifas!$A$1:$C$1,0)),0)*H357,"")</f>
        <v/>
      </c>
    </row>
    <row r="358">
      <c r="I358">
        <f>IF(A358&lt;&gt;"",IF(SUMIF(B:B,B358,H:H)=F358,"OK","KO"),"")</f>
        <v/>
      </c>
      <c r="J358" s="11">
        <f>IFERROR(VLOOKUP($G358,Tarifas!$A:$C,(MATCH('Consolidado Pedidos'!$A358,Tarifas!$A$1:$C$1,0)),0)*H358,"")</f>
        <v/>
      </c>
    </row>
    <row r="359">
      <c r="I359">
        <f>IF(A359&lt;&gt;"",IF(SUMIF(B:B,B359,H:H)=F359,"OK","KO"),"")</f>
        <v/>
      </c>
      <c r="J359" s="11">
        <f>IFERROR(VLOOKUP($G359,Tarifas!$A:$C,(MATCH('Consolidado Pedidos'!$A359,Tarifas!$A$1:$C$1,0)),0)*H359,"")</f>
        <v/>
      </c>
    </row>
    <row r="360">
      <c r="I360">
        <f>IF(A360&lt;&gt;"",IF(SUMIF(B:B,B360,H:H)=F360,"OK","KO"),"")</f>
        <v/>
      </c>
      <c r="J360" s="11">
        <f>IFERROR(VLOOKUP($G360,Tarifas!$A:$C,(MATCH('Consolidado Pedidos'!$A360,Tarifas!$A$1:$C$1,0)),0)*H360,"")</f>
        <v/>
      </c>
    </row>
    <row r="361">
      <c r="I361">
        <f>IF(A361&lt;&gt;"",IF(SUMIF(B:B,B361,H:H)=F361,"OK","KO"),"")</f>
        <v/>
      </c>
      <c r="J361" s="11">
        <f>IFERROR(VLOOKUP($G361,Tarifas!$A:$C,(MATCH('Consolidado Pedidos'!$A361,Tarifas!$A$1:$C$1,0)),0)*H361,"")</f>
        <v/>
      </c>
    </row>
    <row r="362">
      <c r="I362">
        <f>IF(A362&lt;&gt;"",IF(SUMIF(B:B,B362,H:H)=F362,"OK","KO"),"")</f>
        <v/>
      </c>
      <c r="J362" s="11">
        <f>IFERROR(VLOOKUP($G362,Tarifas!$A:$C,(MATCH('Consolidado Pedidos'!$A362,Tarifas!$A$1:$C$1,0)),0)*H362,"")</f>
        <v/>
      </c>
    </row>
    <row r="363">
      <c r="I363">
        <f>IF(A363&lt;&gt;"",IF(SUMIF(B:B,B363,H:H)=F363,"OK","KO"),"")</f>
        <v/>
      </c>
      <c r="J363" s="11">
        <f>IFERROR(VLOOKUP($G363,Tarifas!$A:$C,(MATCH('Consolidado Pedidos'!$A363,Tarifas!$A$1:$C$1,0)),0)*H363,"")</f>
        <v/>
      </c>
    </row>
    <row r="364">
      <c r="I364">
        <f>IF(A364&lt;&gt;"",IF(SUMIF(B:B,B364,H:H)=F364,"OK","KO"),"")</f>
        <v/>
      </c>
      <c r="J364" s="11">
        <f>IFERROR(VLOOKUP($G364,Tarifas!$A:$C,(MATCH('Consolidado Pedidos'!$A364,Tarifas!$A$1:$C$1,0)),0)*H364,"")</f>
        <v/>
      </c>
    </row>
    <row r="365">
      <c r="I365">
        <f>IF(A365&lt;&gt;"",IF(SUMIF(B:B,B365,H:H)=F365,"OK","KO"),"")</f>
        <v/>
      </c>
      <c r="J365" s="11">
        <f>IFERROR(VLOOKUP($G365,Tarifas!$A:$C,(MATCH('Consolidado Pedidos'!$A365,Tarifas!$A$1:$C$1,0)),0)*H365,"")</f>
        <v/>
      </c>
    </row>
    <row r="366">
      <c r="I366">
        <f>IF(A366&lt;&gt;"",IF(SUMIF(B:B,B366,H:H)=F366,"OK","KO"),"")</f>
        <v/>
      </c>
      <c r="J366" s="11">
        <f>IFERROR(VLOOKUP($G366,Tarifas!$A:$C,(MATCH('Consolidado Pedidos'!$A366,Tarifas!$A$1:$C$1,0)),0)*H366,"")</f>
        <v/>
      </c>
    </row>
    <row r="367">
      <c r="I367">
        <f>IF(A367&lt;&gt;"",IF(SUMIF(B:B,B367,H:H)=F367,"OK","KO"),"")</f>
        <v/>
      </c>
      <c r="J367" s="11">
        <f>IFERROR(VLOOKUP($G367,Tarifas!$A:$C,(MATCH('Consolidado Pedidos'!$A367,Tarifas!$A$1:$C$1,0)),0)*H367,"")</f>
        <v/>
      </c>
    </row>
    <row r="368">
      <c r="I368">
        <f>IF(A368&lt;&gt;"",IF(SUMIF(B:B,B368,H:H)=F368,"OK","KO"),"")</f>
        <v/>
      </c>
      <c r="J368" s="11">
        <f>IFERROR(VLOOKUP($G368,Tarifas!$A:$C,(MATCH('Consolidado Pedidos'!$A368,Tarifas!$A$1:$C$1,0)),0)*H368,"")</f>
        <v/>
      </c>
    </row>
    <row r="369">
      <c r="I369">
        <f>IF(A369&lt;&gt;"",IF(SUMIF(B:B,B369,H:H)=F369,"OK","KO"),"")</f>
        <v/>
      </c>
      <c r="J369" s="11">
        <f>IFERROR(VLOOKUP($G369,Tarifas!$A:$C,(MATCH('Consolidado Pedidos'!$A369,Tarifas!$A$1:$C$1,0)),0)*H369,"")</f>
        <v/>
      </c>
    </row>
    <row r="370">
      <c r="I370">
        <f>IF(A370&lt;&gt;"",IF(SUMIF(B:B,B370,H:H)=F370,"OK","KO"),"")</f>
        <v/>
      </c>
      <c r="J370" s="11">
        <f>IFERROR(VLOOKUP($G370,Tarifas!$A:$C,(MATCH('Consolidado Pedidos'!$A370,Tarifas!$A$1:$C$1,0)),0)*H370,"")</f>
        <v/>
      </c>
    </row>
    <row r="371">
      <c r="I371">
        <f>IF(A371&lt;&gt;"",IF(SUMIF(B:B,B371,H:H)=F371,"OK","KO"),"")</f>
        <v/>
      </c>
      <c r="J371" s="11">
        <f>IFERROR(VLOOKUP($G371,Tarifas!$A:$C,(MATCH('Consolidado Pedidos'!$A371,Tarifas!$A$1:$C$1,0)),0)*H371,"")</f>
        <v/>
      </c>
    </row>
    <row r="372">
      <c r="I372">
        <f>IF(A372&lt;&gt;"",IF(SUMIF(B:B,B372,H:H)=F372,"OK","KO"),"")</f>
        <v/>
      </c>
      <c r="J372" s="11">
        <f>IFERROR(VLOOKUP($G372,Tarifas!$A:$C,(MATCH('Consolidado Pedidos'!$A372,Tarifas!$A$1:$C$1,0)),0)*H372,"")</f>
        <v/>
      </c>
    </row>
    <row r="373">
      <c r="I373">
        <f>IF(A373&lt;&gt;"",IF(SUMIF(B:B,B373,H:H)=F373,"OK","KO"),"")</f>
        <v/>
      </c>
      <c r="J373" s="11">
        <f>IFERROR(VLOOKUP($G373,Tarifas!$A:$C,(MATCH('Consolidado Pedidos'!$A373,Tarifas!$A$1:$C$1,0)),0)*H373,"")</f>
        <v/>
      </c>
    </row>
    <row r="374">
      <c r="I374">
        <f>IF(A374&lt;&gt;"",IF(SUMIF(B:B,B374,H:H)=F374,"OK","KO"),"")</f>
        <v/>
      </c>
      <c r="J374" s="11">
        <f>IFERROR(VLOOKUP($G374,Tarifas!$A:$C,(MATCH('Consolidado Pedidos'!$A374,Tarifas!$A$1:$C$1,0)),0)*H374,"")</f>
        <v/>
      </c>
    </row>
    <row r="375">
      <c r="I375">
        <f>IF(A375&lt;&gt;"",IF(SUMIF(B:B,B375,H:H)=F375,"OK","KO"),"")</f>
        <v/>
      </c>
      <c r="J375" s="11">
        <f>IFERROR(VLOOKUP($G375,Tarifas!$A:$C,(MATCH('Consolidado Pedidos'!$A375,Tarifas!$A$1:$C$1,0)),0)*H375,"")</f>
        <v/>
      </c>
    </row>
    <row r="376">
      <c r="I376">
        <f>IF(A376&lt;&gt;"",IF(SUMIF(B:B,B376,H:H)=F376,"OK","KO"),"")</f>
        <v/>
      </c>
      <c r="J376" s="11">
        <f>IFERROR(VLOOKUP($G376,Tarifas!$A:$C,(MATCH('Consolidado Pedidos'!$A376,Tarifas!$A$1:$C$1,0)),0)*H376,"")</f>
        <v/>
      </c>
    </row>
    <row r="377">
      <c r="I377">
        <f>IF(A377&lt;&gt;"",IF(SUMIF(B:B,B377,H:H)=F377,"OK","KO"),"")</f>
        <v/>
      </c>
      <c r="J377" s="11">
        <f>IFERROR(VLOOKUP($G377,Tarifas!$A:$C,(MATCH('Consolidado Pedidos'!$A377,Tarifas!$A$1:$C$1,0)),0)*H377,"")</f>
        <v/>
      </c>
    </row>
    <row r="378">
      <c r="I378">
        <f>IF(A378&lt;&gt;"",IF(SUMIF(B:B,B378,H:H)=F378,"OK","KO"),"")</f>
        <v/>
      </c>
      <c r="J378" s="11">
        <f>IFERROR(VLOOKUP($G378,Tarifas!$A:$C,(MATCH('Consolidado Pedidos'!$A378,Tarifas!$A$1:$C$1,0)),0)*H378,"")</f>
        <v/>
      </c>
    </row>
    <row r="379">
      <c r="I379">
        <f>IF(A379&lt;&gt;"",IF(SUMIF(B:B,B379,H:H)=F379,"OK","KO"),"")</f>
        <v/>
      </c>
      <c r="J379" s="11">
        <f>IFERROR(VLOOKUP($G379,Tarifas!$A:$C,(MATCH('Consolidado Pedidos'!$A379,Tarifas!$A$1:$C$1,0)),0)*H379,"")</f>
        <v/>
      </c>
    </row>
    <row r="380">
      <c r="I380">
        <f>IF(A380&lt;&gt;"",IF(SUMIF(B:B,B380,H:H)=F380,"OK","KO"),"")</f>
        <v/>
      </c>
      <c r="J380" s="11">
        <f>IFERROR(VLOOKUP($G380,Tarifas!$A:$C,(MATCH('Consolidado Pedidos'!$A380,Tarifas!$A$1:$C$1,0)),0)*H380,"")</f>
        <v/>
      </c>
    </row>
    <row r="381">
      <c r="I381">
        <f>IF(A381&lt;&gt;"",IF(SUMIF(B:B,B381,H:H)=F381,"OK","KO"),"")</f>
        <v/>
      </c>
      <c r="J381" s="11">
        <f>IFERROR(VLOOKUP($G381,Tarifas!$A:$C,(MATCH('Consolidado Pedidos'!$A381,Tarifas!$A$1:$C$1,0)),0)*H381,"")</f>
        <v/>
      </c>
    </row>
    <row r="382">
      <c r="I382">
        <f>IF(A382&lt;&gt;"",IF(SUMIF(B:B,B382,H:H)=F382,"OK","KO"),"")</f>
        <v/>
      </c>
      <c r="J382" s="11">
        <f>IFERROR(VLOOKUP($G382,Tarifas!$A:$C,(MATCH('Consolidado Pedidos'!$A382,Tarifas!$A$1:$C$1,0)),0)*H382,"")</f>
        <v/>
      </c>
    </row>
    <row r="383">
      <c r="I383">
        <f>IF(A383&lt;&gt;"",IF(SUMIF(B:B,B383,H:H)=F383,"OK","KO"),"")</f>
        <v/>
      </c>
      <c r="J383" s="11">
        <f>IFERROR(VLOOKUP($G383,Tarifas!$A:$C,(MATCH('Consolidado Pedidos'!$A383,Tarifas!$A$1:$C$1,0)),0)*H383,"")</f>
        <v/>
      </c>
    </row>
    <row r="384">
      <c r="I384">
        <f>IF(A384&lt;&gt;"",IF(SUMIF(B:B,B384,H:H)=F384,"OK","KO"),"")</f>
        <v/>
      </c>
      <c r="J384" s="11">
        <f>IFERROR(VLOOKUP($G384,Tarifas!$A:$C,(MATCH('Consolidado Pedidos'!$A384,Tarifas!$A$1:$C$1,0)),0)*H384,"")</f>
        <v/>
      </c>
    </row>
    <row r="385">
      <c r="I385">
        <f>IF(A385&lt;&gt;"",IF(SUMIF(B:B,B385,H:H)=F385,"OK","KO"),"")</f>
        <v/>
      </c>
      <c r="J385" s="11">
        <f>IFERROR(VLOOKUP($G385,Tarifas!$A:$C,(MATCH('Consolidado Pedidos'!$A385,Tarifas!$A$1:$C$1,0)),0)*H385,"")</f>
        <v/>
      </c>
    </row>
    <row r="386">
      <c r="I386">
        <f>IF(A386&lt;&gt;"",IF(SUMIF(B:B,B386,H:H)=F386,"OK","KO"),"")</f>
        <v/>
      </c>
      <c r="J386" s="11">
        <f>IFERROR(VLOOKUP($G386,Tarifas!$A:$C,(MATCH('Consolidado Pedidos'!$A386,Tarifas!$A$1:$C$1,0)),0)*H386,"")</f>
        <v/>
      </c>
    </row>
    <row r="387">
      <c r="I387">
        <f>IF(A387&lt;&gt;"",IF(SUMIF(B:B,B387,H:H)=F387,"OK","KO"),"")</f>
        <v/>
      </c>
      <c r="J387" s="11">
        <f>IFERROR(VLOOKUP($G387,Tarifas!$A:$C,(MATCH('Consolidado Pedidos'!$A387,Tarifas!$A$1:$C$1,0)),0)*H387,"")</f>
        <v/>
      </c>
    </row>
    <row r="388">
      <c r="I388">
        <f>IF(A388&lt;&gt;"",IF(SUMIF(B:B,B388,H:H)=F388,"OK","KO"),"")</f>
        <v/>
      </c>
      <c r="J388" s="11">
        <f>IFERROR(VLOOKUP($G388,Tarifas!$A:$C,(MATCH('Consolidado Pedidos'!$A388,Tarifas!$A$1:$C$1,0)),0)*H388,"")</f>
        <v/>
      </c>
    </row>
    <row r="389">
      <c r="I389">
        <f>IF(A389&lt;&gt;"",IF(SUMIF(B:B,B389,H:H)=F389,"OK","KO"),"")</f>
        <v/>
      </c>
      <c r="J389" s="11">
        <f>IFERROR(VLOOKUP($G389,Tarifas!$A:$C,(MATCH('Consolidado Pedidos'!$A389,Tarifas!$A$1:$C$1,0)),0)*H389,"")</f>
        <v/>
      </c>
    </row>
    <row r="390">
      <c r="I390">
        <f>IF(A390&lt;&gt;"",IF(SUMIF(B:B,B390,H:H)=F390,"OK","KO"),"")</f>
        <v/>
      </c>
      <c r="J390" s="11">
        <f>IFERROR(VLOOKUP($G390,Tarifas!$A:$C,(MATCH('Consolidado Pedidos'!$A390,Tarifas!$A$1:$C$1,0)),0)*H390,"")</f>
        <v/>
      </c>
    </row>
    <row r="391">
      <c r="I391">
        <f>IF(A391&lt;&gt;"",IF(SUMIF(B:B,B391,H:H)=F391,"OK","KO"),"")</f>
        <v/>
      </c>
      <c r="J391" s="11">
        <f>IFERROR(VLOOKUP($G391,Tarifas!$A:$C,(MATCH('Consolidado Pedidos'!$A391,Tarifas!$A$1:$C$1,0)),0)*H391,"")</f>
        <v/>
      </c>
    </row>
    <row r="392">
      <c r="I392">
        <f>IF(A392&lt;&gt;"",IF(SUMIF(B:B,B392,H:H)=F392,"OK","KO"),"")</f>
        <v/>
      </c>
      <c r="J392" s="11">
        <f>IFERROR(VLOOKUP($G392,Tarifas!$A:$C,(MATCH('Consolidado Pedidos'!$A392,Tarifas!$A$1:$C$1,0)),0)*H392,"")</f>
        <v/>
      </c>
    </row>
    <row r="393">
      <c r="I393">
        <f>IF(A393&lt;&gt;"",IF(SUMIF(B:B,B393,H:H)=F393,"OK","KO"),"")</f>
        <v/>
      </c>
      <c r="J393" s="11">
        <f>IFERROR(VLOOKUP($G393,Tarifas!$A:$C,(MATCH('Consolidado Pedidos'!$A393,Tarifas!$A$1:$C$1,0)),0)*H393,"")</f>
        <v/>
      </c>
    </row>
    <row r="394">
      <c r="I394">
        <f>IF(A394&lt;&gt;"",IF(SUMIF(B:B,B394,H:H)=F394,"OK","KO"),"")</f>
        <v/>
      </c>
      <c r="J394" s="11">
        <f>IFERROR(VLOOKUP($G394,Tarifas!$A:$C,(MATCH('Consolidado Pedidos'!$A394,Tarifas!$A$1:$C$1,0)),0)*H394,"")</f>
        <v/>
      </c>
    </row>
    <row r="395">
      <c r="I395">
        <f>IF(A395&lt;&gt;"",IF(SUMIF(B:B,B395,H:H)=F395,"OK","KO"),"")</f>
        <v/>
      </c>
      <c r="J395" s="11">
        <f>IFERROR(VLOOKUP($G395,Tarifas!$A:$C,(MATCH('Consolidado Pedidos'!$A395,Tarifas!$A$1:$C$1,0)),0)*H395,"")</f>
        <v/>
      </c>
    </row>
    <row r="396">
      <c r="I396">
        <f>IF(A396&lt;&gt;"",IF(SUMIF(B:B,B396,H:H)=F396,"OK","KO"),"")</f>
        <v/>
      </c>
      <c r="J396" s="11">
        <f>IFERROR(VLOOKUP($G396,Tarifas!$A:$C,(MATCH('Consolidado Pedidos'!$A396,Tarifas!$A$1:$C$1,0)),0)*H396,"")</f>
        <v/>
      </c>
    </row>
    <row r="397">
      <c r="I397">
        <f>IF(A397&lt;&gt;"",IF(SUMIF(B:B,B397,H:H)=F397,"OK","KO"),"")</f>
        <v/>
      </c>
      <c r="J397" s="11">
        <f>IFERROR(VLOOKUP($G397,Tarifas!$A:$C,(MATCH('Consolidado Pedidos'!$A397,Tarifas!$A$1:$C$1,0)),0)*H397,"")</f>
        <v/>
      </c>
    </row>
    <row r="398">
      <c r="I398">
        <f>IF(A398&lt;&gt;"",IF(SUMIF(B:B,B398,H:H)=F398,"OK","KO"),"")</f>
        <v/>
      </c>
      <c r="J398" s="11">
        <f>IFERROR(VLOOKUP($G398,Tarifas!$A:$C,(MATCH('Consolidado Pedidos'!$A398,Tarifas!$A$1:$C$1,0)),0)*H398,"")</f>
        <v/>
      </c>
    </row>
    <row r="399">
      <c r="I399">
        <f>IF(A399&lt;&gt;"",IF(SUMIF(B:B,B399,H:H)=F399,"OK","KO"),"")</f>
        <v/>
      </c>
      <c r="J399" s="11">
        <f>IFERROR(VLOOKUP($G399,Tarifas!$A:$C,(MATCH('Consolidado Pedidos'!$A399,Tarifas!$A$1:$C$1,0)),0)*H399,"")</f>
        <v/>
      </c>
    </row>
    <row r="400">
      <c r="I400">
        <f>IF(A400&lt;&gt;"",IF(SUMIF(B:B,B400,H:H)=F400,"OK","KO"),"")</f>
        <v/>
      </c>
      <c r="J400" s="11">
        <f>IFERROR(VLOOKUP($G400,Tarifas!$A:$C,(MATCH('Consolidado Pedidos'!$A400,Tarifas!$A$1:$C$1,0)),0)*H400,"")</f>
        <v/>
      </c>
    </row>
    <row r="401">
      <c r="I401">
        <f>IF(A401&lt;&gt;"",IF(SUMIF(B:B,B401,H:H)=F401,"OK","KO"),"")</f>
        <v/>
      </c>
      <c r="J401" s="11">
        <f>IFERROR(VLOOKUP($G401,Tarifas!$A:$C,(MATCH('Consolidado Pedidos'!$A401,Tarifas!$A$1:$C$1,0)),0)*H401,"")</f>
        <v/>
      </c>
    </row>
    <row r="402">
      <c r="I402">
        <f>IF(A402&lt;&gt;"",IF(SUMIF(B:B,B402,H:H)=F402,"OK","KO"),"")</f>
        <v/>
      </c>
      <c r="J402" s="11">
        <f>IFERROR(VLOOKUP($G402,Tarifas!$A:$C,(MATCH('Consolidado Pedidos'!$A402,Tarifas!$A$1:$C$1,0)),0)*H402,"")</f>
        <v/>
      </c>
    </row>
    <row r="403">
      <c r="I403">
        <f>IF(A403&lt;&gt;"",IF(SUMIF(B:B,B403,H:H)=F403,"OK","KO"),"")</f>
        <v/>
      </c>
      <c r="J403" s="11">
        <f>IFERROR(VLOOKUP($G403,Tarifas!$A:$C,(MATCH('Consolidado Pedidos'!$A403,Tarifas!$A$1:$C$1,0)),0)*H403,"")</f>
        <v/>
      </c>
    </row>
    <row r="404">
      <c r="I404">
        <f>IF(A404&lt;&gt;"",IF(SUMIF(B:B,B404,H:H)=F404,"OK","KO"),"")</f>
        <v/>
      </c>
      <c r="J404" s="11">
        <f>IFERROR(VLOOKUP($G404,Tarifas!$A:$C,(MATCH('Consolidado Pedidos'!$A404,Tarifas!$A$1:$C$1,0)),0)*H404,"")</f>
        <v/>
      </c>
    </row>
    <row r="405">
      <c r="I405">
        <f>IF(A405&lt;&gt;"",IF(SUMIF(B:B,B405,H:H)=F405,"OK","KO"),"")</f>
        <v/>
      </c>
      <c r="J405" s="11">
        <f>IFERROR(VLOOKUP($G405,Tarifas!$A:$C,(MATCH('Consolidado Pedidos'!$A405,Tarifas!$A$1:$C$1,0)),0)*H405,"")</f>
        <v/>
      </c>
    </row>
    <row r="406">
      <c r="I406">
        <f>IF(A406&lt;&gt;"",IF(SUMIF(B:B,B406,H:H)=F406,"OK","KO"),"")</f>
        <v/>
      </c>
      <c r="J406" s="11">
        <f>IFERROR(VLOOKUP($G406,Tarifas!$A:$C,(MATCH('Consolidado Pedidos'!$A406,Tarifas!$A$1:$C$1,0)),0)*H406,"")</f>
        <v/>
      </c>
    </row>
    <row r="407">
      <c r="I407">
        <f>IF(A407&lt;&gt;"",IF(SUMIF(B:B,B407,H:H)=F407,"OK","KO"),"")</f>
        <v/>
      </c>
      <c r="J407" s="11">
        <f>IFERROR(VLOOKUP($G407,Tarifas!$A:$C,(MATCH('Consolidado Pedidos'!$A407,Tarifas!$A$1:$C$1,0)),0)*H407,"")</f>
        <v/>
      </c>
    </row>
    <row r="408">
      <c r="I408">
        <f>IF(A408&lt;&gt;"",IF(SUMIF(B:B,B408,H:H)=F408,"OK","KO"),"")</f>
        <v/>
      </c>
      <c r="J408" s="11">
        <f>IFERROR(VLOOKUP($G408,Tarifas!$A:$C,(MATCH('Consolidado Pedidos'!$A408,Tarifas!$A$1:$C$1,0)),0)*H408,"")</f>
        <v/>
      </c>
    </row>
    <row r="409">
      <c r="I409">
        <f>IF(A409&lt;&gt;"",IF(SUMIF(B:B,B409,H:H)=F409,"OK","KO"),"")</f>
        <v/>
      </c>
      <c r="J409" s="11">
        <f>IFERROR(VLOOKUP($G409,Tarifas!$A:$C,(MATCH('Consolidado Pedidos'!$A409,Tarifas!$A$1:$C$1,0)),0)*H409,"")</f>
        <v/>
      </c>
    </row>
    <row r="410">
      <c r="I410">
        <f>IF(A410&lt;&gt;"",IF(SUMIF(B:B,B410,H:H)=F410,"OK","KO"),"")</f>
        <v/>
      </c>
      <c r="J410" s="11">
        <f>IFERROR(VLOOKUP($G410,Tarifas!$A:$C,(MATCH('Consolidado Pedidos'!$A410,Tarifas!$A$1:$C$1,0)),0)*H410,"")</f>
        <v/>
      </c>
    </row>
    <row r="411">
      <c r="I411">
        <f>IF(A411&lt;&gt;"",IF(SUMIF(B:B,B411,H:H)=F411,"OK","KO"),"")</f>
        <v/>
      </c>
      <c r="J411" s="11">
        <f>IFERROR(VLOOKUP($G411,Tarifas!$A:$C,(MATCH('Consolidado Pedidos'!$A411,Tarifas!$A$1:$C$1,0)),0)*H411,"")</f>
        <v/>
      </c>
    </row>
    <row r="412">
      <c r="I412">
        <f>IF(A412&lt;&gt;"",IF(SUMIF(B:B,B412,H:H)=F412,"OK","KO"),"")</f>
        <v/>
      </c>
      <c r="J412" s="11">
        <f>IFERROR(VLOOKUP($G412,Tarifas!$A:$C,(MATCH('Consolidado Pedidos'!$A412,Tarifas!$A$1:$C$1,0)),0)*H412,"")</f>
        <v/>
      </c>
    </row>
    <row r="413">
      <c r="I413">
        <f>IF(A413&lt;&gt;"",IF(SUMIF(B:B,B413,H:H)=F413,"OK","KO"),"")</f>
        <v/>
      </c>
      <c r="J413" s="11">
        <f>IFERROR(VLOOKUP($G413,Tarifas!$A:$C,(MATCH('Consolidado Pedidos'!$A413,Tarifas!$A$1:$C$1,0)),0)*H413,"")</f>
        <v/>
      </c>
    </row>
    <row r="414">
      <c r="I414">
        <f>IF(A414&lt;&gt;"",IF(SUMIF(B:B,B414,H:H)=F414,"OK","KO"),"")</f>
        <v/>
      </c>
      <c r="J414" s="11">
        <f>IFERROR(VLOOKUP($G414,Tarifas!$A:$C,(MATCH('Consolidado Pedidos'!$A414,Tarifas!$A$1:$C$1,0)),0)*H414,"")</f>
        <v/>
      </c>
    </row>
    <row r="415">
      <c r="I415">
        <f>IF(A415&lt;&gt;"",IF(SUMIF(B:B,B415,H:H)=F415,"OK","KO"),"")</f>
        <v/>
      </c>
      <c r="J415" s="11">
        <f>IFERROR(VLOOKUP($G415,Tarifas!$A:$C,(MATCH('Consolidado Pedidos'!$A415,Tarifas!$A$1:$C$1,0)),0)*H415,"")</f>
        <v/>
      </c>
    </row>
    <row r="416">
      <c r="I416">
        <f>IF(A416&lt;&gt;"",IF(SUMIF(B:B,B416,H:H)=F416,"OK","KO"),"")</f>
        <v/>
      </c>
      <c r="J416" s="11">
        <f>IFERROR(VLOOKUP($G416,Tarifas!$A:$C,(MATCH('Consolidado Pedidos'!$A416,Tarifas!$A$1:$C$1,0)),0)*H416,"")</f>
        <v/>
      </c>
    </row>
    <row r="417">
      <c r="I417">
        <f>IF(A417&lt;&gt;"",IF(SUMIF(B:B,B417,H:H)=F417,"OK","KO"),"")</f>
        <v/>
      </c>
      <c r="J417" s="11">
        <f>IFERROR(VLOOKUP($G417,Tarifas!$A:$C,(MATCH('Consolidado Pedidos'!$A417,Tarifas!$A$1:$C$1,0)),0)*H417,"")</f>
        <v/>
      </c>
    </row>
    <row r="418">
      <c r="I418">
        <f>IF(A418&lt;&gt;"",IF(SUMIF(B:B,B418,H:H)=F418,"OK","KO"),"")</f>
        <v/>
      </c>
      <c r="J418" s="11">
        <f>IFERROR(VLOOKUP($G418,Tarifas!$A:$C,(MATCH('Consolidado Pedidos'!$A418,Tarifas!$A$1:$C$1,0)),0)*H418,"")</f>
        <v/>
      </c>
    </row>
    <row r="419">
      <c r="I419">
        <f>IF(A419&lt;&gt;"",IF(SUMIF(B:B,B419,H:H)=F419,"OK","KO"),"")</f>
        <v/>
      </c>
      <c r="J419" s="11">
        <f>IFERROR(VLOOKUP($G419,Tarifas!$A:$C,(MATCH('Consolidado Pedidos'!$A419,Tarifas!$A$1:$C$1,0)),0)*H419,"")</f>
        <v/>
      </c>
    </row>
    <row r="420">
      <c r="I420">
        <f>IF(A420&lt;&gt;"",IF(SUMIF(B:B,B420,H:H)=F420,"OK","KO"),"")</f>
        <v/>
      </c>
      <c r="J420" s="11">
        <f>IFERROR(VLOOKUP($G420,Tarifas!$A:$C,(MATCH('Consolidado Pedidos'!$A420,Tarifas!$A$1:$C$1,0)),0)*H420,"")</f>
        <v/>
      </c>
    </row>
    <row r="421">
      <c r="I421">
        <f>IF(A421&lt;&gt;"",IF(SUMIF(B:B,B421,H:H)=F421,"OK","KO"),"")</f>
        <v/>
      </c>
      <c r="J421" s="11">
        <f>IFERROR(VLOOKUP($G421,Tarifas!$A:$C,(MATCH('Consolidado Pedidos'!$A421,Tarifas!$A$1:$C$1,0)),0)*H421,"")</f>
        <v/>
      </c>
    </row>
    <row r="422">
      <c r="I422">
        <f>IF(A422&lt;&gt;"",IF(SUMIF(B:B,B422,H:H)=F422,"OK","KO"),"")</f>
        <v/>
      </c>
      <c r="J422" s="11">
        <f>IFERROR(VLOOKUP($G422,Tarifas!$A:$C,(MATCH('Consolidado Pedidos'!$A422,Tarifas!$A$1:$C$1,0)),0)*H422,"")</f>
        <v/>
      </c>
    </row>
    <row r="423">
      <c r="I423">
        <f>IF(A423&lt;&gt;"",IF(SUMIF(B:B,B423,H:H)=F423,"OK","KO"),"")</f>
        <v/>
      </c>
      <c r="J423" s="11">
        <f>IFERROR(VLOOKUP($G423,Tarifas!$A:$C,(MATCH('Consolidado Pedidos'!$A423,Tarifas!$A$1:$C$1,0)),0)*H423,"")</f>
        <v/>
      </c>
    </row>
    <row r="424">
      <c r="I424">
        <f>IF(A424&lt;&gt;"",IF(SUMIF(B:B,B424,H:H)=F424,"OK","KO"),"")</f>
        <v/>
      </c>
      <c r="J424" s="11">
        <f>IFERROR(VLOOKUP($G424,Tarifas!$A:$C,(MATCH('Consolidado Pedidos'!$A424,Tarifas!$A$1:$C$1,0)),0)*H424,"")</f>
        <v/>
      </c>
    </row>
    <row r="425">
      <c r="I425">
        <f>IF(A425&lt;&gt;"",IF(SUMIF(B:B,B425,H:H)=F425,"OK","KO"),"")</f>
        <v/>
      </c>
      <c r="J425" s="11">
        <f>IFERROR(VLOOKUP($G425,Tarifas!$A:$C,(MATCH('Consolidado Pedidos'!$A425,Tarifas!$A$1:$C$1,0)),0)*H425,"")</f>
        <v/>
      </c>
    </row>
    <row r="426">
      <c r="I426">
        <f>IF(A426&lt;&gt;"",IF(SUMIF(B:B,B426,H:H)=F426,"OK","KO"),"")</f>
        <v/>
      </c>
      <c r="J426" s="11">
        <f>IFERROR(VLOOKUP($G426,Tarifas!$A:$C,(MATCH('Consolidado Pedidos'!$A426,Tarifas!$A$1:$C$1,0)),0)*H426,"")</f>
        <v/>
      </c>
    </row>
    <row r="427">
      <c r="I427">
        <f>IF(A427&lt;&gt;"",IF(SUMIF(B:B,B427,H:H)=F427,"OK","KO"),"")</f>
        <v/>
      </c>
      <c r="J427" s="11">
        <f>IFERROR(VLOOKUP($G427,Tarifas!$A:$C,(MATCH('Consolidado Pedidos'!$A427,Tarifas!$A$1:$C$1,0)),0)*H427,"")</f>
        <v/>
      </c>
    </row>
    <row r="428">
      <c r="I428">
        <f>IF(A428&lt;&gt;"",IF(SUMIF(B:B,B428,H:H)=F428,"OK","KO"),"")</f>
        <v/>
      </c>
      <c r="J428" s="11">
        <f>IFERROR(VLOOKUP($G428,Tarifas!$A:$C,(MATCH('Consolidado Pedidos'!$A428,Tarifas!$A$1:$C$1,0)),0)*H428,"")</f>
        <v/>
      </c>
    </row>
    <row r="429">
      <c r="I429">
        <f>IF(A429&lt;&gt;"",IF(SUMIF(B:B,B429,H:H)=F429,"OK","KO"),"")</f>
        <v/>
      </c>
      <c r="J429" s="11">
        <f>IFERROR(VLOOKUP($G429,Tarifas!$A:$C,(MATCH('Consolidado Pedidos'!$A429,Tarifas!$A$1:$C$1,0)),0)*H429,"")</f>
        <v/>
      </c>
    </row>
    <row r="430">
      <c r="I430">
        <f>IF(A430&lt;&gt;"",IF(SUMIF(B:B,B430,H:H)=F430,"OK","KO"),"")</f>
        <v/>
      </c>
      <c r="J430" s="11">
        <f>IFERROR(VLOOKUP($G430,Tarifas!$A:$C,(MATCH('Consolidado Pedidos'!$A430,Tarifas!$A$1:$C$1,0)),0)*H430,"")</f>
        <v/>
      </c>
    </row>
    <row r="431">
      <c r="I431">
        <f>IF(A431&lt;&gt;"",IF(SUMIF(B:B,B431,H:H)=F431,"OK","KO"),"")</f>
        <v/>
      </c>
      <c r="J431" s="11">
        <f>IFERROR(VLOOKUP($G431,Tarifas!$A:$C,(MATCH('Consolidado Pedidos'!$A431,Tarifas!$A$1:$C$1,0)),0)*H431,"")</f>
        <v/>
      </c>
    </row>
    <row r="432">
      <c r="I432">
        <f>IF(A432&lt;&gt;"",IF(SUMIF(B:B,B432,H:H)=F432,"OK","KO"),"")</f>
        <v/>
      </c>
      <c r="J432" s="11">
        <f>IFERROR(VLOOKUP($G432,Tarifas!$A:$C,(MATCH('Consolidado Pedidos'!$A432,Tarifas!$A$1:$C$1,0)),0)*H432,"")</f>
        <v/>
      </c>
    </row>
    <row r="433">
      <c r="I433">
        <f>IF(A433&lt;&gt;"",IF(SUMIF(B:B,B433,H:H)=F433,"OK","KO"),"")</f>
        <v/>
      </c>
      <c r="J433" s="11">
        <f>IFERROR(VLOOKUP($G433,Tarifas!$A:$C,(MATCH('Consolidado Pedidos'!$A433,Tarifas!$A$1:$C$1,0)),0)*H433,"")</f>
        <v/>
      </c>
    </row>
    <row r="434">
      <c r="I434">
        <f>IF(A434&lt;&gt;"",IF(SUMIF(B:B,B434,H:H)=F434,"OK","KO"),"")</f>
        <v/>
      </c>
      <c r="J434" s="11">
        <f>IFERROR(VLOOKUP($G434,Tarifas!$A:$C,(MATCH('Consolidado Pedidos'!$A434,Tarifas!$A$1:$C$1,0)),0)*H434,"")</f>
        <v/>
      </c>
    </row>
    <row r="435">
      <c r="I435">
        <f>IF(A435&lt;&gt;"",IF(SUMIF(B:B,B435,H:H)=F435,"OK","KO"),"")</f>
        <v/>
      </c>
      <c r="J435" s="11">
        <f>IFERROR(VLOOKUP($G435,Tarifas!$A:$C,(MATCH('Consolidado Pedidos'!$A435,Tarifas!$A$1:$C$1,0)),0)*H435,"")</f>
        <v/>
      </c>
    </row>
    <row r="436">
      <c r="I436">
        <f>IF(A436&lt;&gt;"",IF(SUMIF(B:B,B436,H:H)=F436,"OK","KO"),"")</f>
        <v/>
      </c>
      <c r="J436" s="11">
        <f>IFERROR(VLOOKUP($G436,Tarifas!$A:$C,(MATCH('Consolidado Pedidos'!$A436,Tarifas!$A$1:$C$1,0)),0)*H436,"")</f>
        <v/>
      </c>
    </row>
    <row r="437">
      <c r="I437">
        <f>IF(A437&lt;&gt;"",IF(SUMIF(B:B,B437,H:H)=F437,"OK","KO"),"")</f>
        <v/>
      </c>
      <c r="J437" s="11">
        <f>IFERROR(VLOOKUP($G437,Tarifas!$A:$C,(MATCH('Consolidado Pedidos'!$A437,Tarifas!$A$1:$C$1,0)),0)*H437,"")</f>
        <v/>
      </c>
    </row>
    <row r="438">
      <c r="I438">
        <f>IF(A438&lt;&gt;"",IF(SUMIF(B:B,B438,H:H)=F438,"OK","KO"),"")</f>
        <v/>
      </c>
      <c r="J438" s="11">
        <f>IFERROR(VLOOKUP($G438,Tarifas!$A:$C,(MATCH('Consolidado Pedidos'!$A438,Tarifas!$A$1:$C$1,0)),0)*H438,"")</f>
        <v/>
      </c>
    </row>
    <row r="439">
      <c r="I439">
        <f>IF(A439&lt;&gt;"",IF(SUMIF(B:B,B439,H:H)=F439,"OK","KO"),"")</f>
        <v/>
      </c>
      <c r="J439" s="11">
        <f>IFERROR(VLOOKUP($G439,Tarifas!$A:$C,(MATCH('Consolidado Pedidos'!$A439,Tarifas!$A$1:$C$1,0)),0)*H439,"")</f>
        <v/>
      </c>
    </row>
    <row r="440">
      <c r="I440">
        <f>IF(A440&lt;&gt;"",IF(SUMIF(B:B,B440,H:H)=F440,"OK","KO"),"")</f>
        <v/>
      </c>
      <c r="J440" s="11">
        <f>IFERROR(VLOOKUP($G440,Tarifas!$A:$C,(MATCH('Consolidado Pedidos'!$A440,Tarifas!$A$1:$C$1,0)),0)*H440,"")</f>
        <v/>
      </c>
    </row>
    <row r="441">
      <c r="I441">
        <f>IF(A441&lt;&gt;"",IF(SUMIF(B:B,B441,H:H)=F441,"OK","KO"),"")</f>
        <v/>
      </c>
      <c r="J441" s="11">
        <f>IFERROR(VLOOKUP($G441,Tarifas!$A:$C,(MATCH('Consolidado Pedidos'!$A441,Tarifas!$A$1:$C$1,0)),0)*H441,"")</f>
        <v/>
      </c>
    </row>
    <row r="442">
      <c r="I442">
        <f>IF(A442&lt;&gt;"",IF(SUMIF(B:B,B442,H:H)=F442,"OK","KO"),"")</f>
        <v/>
      </c>
      <c r="J442" s="11">
        <f>IFERROR(VLOOKUP($G442,Tarifas!$A:$C,(MATCH('Consolidado Pedidos'!$A442,Tarifas!$A$1:$C$1,0)),0)*H442,"")</f>
        <v/>
      </c>
    </row>
    <row r="443">
      <c r="I443">
        <f>IF(A443&lt;&gt;"",IF(SUMIF(B:B,B443,H:H)=F443,"OK","KO"),"")</f>
        <v/>
      </c>
      <c r="J443" s="11">
        <f>IFERROR(VLOOKUP($G443,Tarifas!$A:$C,(MATCH('Consolidado Pedidos'!$A443,Tarifas!$A$1:$C$1,0)),0)*H443,"")</f>
        <v/>
      </c>
    </row>
    <row r="444">
      <c r="I444">
        <f>IF(A444&lt;&gt;"",IF(SUMIF(B:B,B444,H:H)=F444,"OK","KO"),"")</f>
        <v/>
      </c>
      <c r="J444" s="11">
        <f>IFERROR(VLOOKUP($G444,Tarifas!$A:$C,(MATCH('Consolidado Pedidos'!$A444,Tarifas!$A$1:$C$1,0)),0)*H444,"")</f>
        <v/>
      </c>
    </row>
    <row r="445">
      <c r="I445">
        <f>IF(A445&lt;&gt;"",IF(SUMIF(B:B,B445,H:H)=F445,"OK","KO"),"")</f>
        <v/>
      </c>
      <c r="J445" s="11">
        <f>IFERROR(VLOOKUP($G445,Tarifas!$A:$C,(MATCH('Consolidado Pedidos'!$A445,Tarifas!$A$1:$C$1,0)),0)*H445,"")</f>
        <v/>
      </c>
    </row>
    <row r="446">
      <c r="I446">
        <f>IF(A446&lt;&gt;"",IF(SUMIF(B:B,B446,H:H)=F446,"OK","KO"),"")</f>
        <v/>
      </c>
      <c r="J446" s="11">
        <f>IFERROR(VLOOKUP($G446,Tarifas!$A:$C,(MATCH('Consolidado Pedidos'!$A446,Tarifas!$A$1:$C$1,0)),0)*H446,"")</f>
        <v/>
      </c>
    </row>
    <row r="447">
      <c r="I447">
        <f>IF(A447&lt;&gt;"",IF(SUMIF(B:B,B447,H:H)=F447,"OK","KO"),"")</f>
        <v/>
      </c>
      <c r="J447" s="11">
        <f>IFERROR(VLOOKUP($G447,Tarifas!$A:$C,(MATCH('Consolidado Pedidos'!$A447,Tarifas!$A$1:$C$1,0)),0)*H447,"")</f>
        <v/>
      </c>
    </row>
    <row r="448">
      <c r="I448">
        <f>IF(A448&lt;&gt;"",IF(SUMIF(B:B,B448,H:H)=F448,"OK","KO"),"")</f>
        <v/>
      </c>
      <c r="J448" s="11">
        <f>IFERROR(VLOOKUP($G448,Tarifas!$A:$C,(MATCH('Consolidado Pedidos'!$A448,Tarifas!$A$1:$C$1,0)),0)*H448,"")</f>
        <v/>
      </c>
    </row>
    <row r="449">
      <c r="I449">
        <f>IF(A449&lt;&gt;"",IF(SUMIF(B:B,B449,H:H)=F449,"OK","KO"),"")</f>
        <v/>
      </c>
      <c r="J449" s="11">
        <f>IFERROR(VLOOKUP($G449,Tarifas!$A:$C,(MATCH('Consolidado Pedidos'!$A449,Tarifas!$A$1:$C$1,0)),0)*H449,"")</f>
        <v/>
      </c>
    </row>
    <row r="450">
      <c r="I450">
        <f>IF(A450&lt;&gt;"",IF(SUMIF(B:B,B450,H:H)=F450,"OK","KO"),"")</f>
        <v/>
      </c>
      <c r="J450" s="11">
        <f>IFERROR(VLOOKUP($G450,Tarifas!$A:$C,(MATCH('Consolidado Pedidos'!$A450,Tarifas!$A$1:$C$1,0)),0)*H450,"")</f>
        <v/>
      </c>
    </row>
    <row r="451">
      <c r="I451">
        <f>IF(A451&lt;&gt;"",IF(SUMIF(B:B,B451,H:H)=F451,"OK","KO"),"")</f>
        <v/>
      </c>
      <c r="J451" s="11">
        <f>IFERROR(VLOOKUP($G451,Tarifas!$A:$C,(MATCH('Consolidado Pedidos'!$A451,Tarifas!$A$1:$C$1,0)),0)*H451,"")</f>
        <v/>
      </c>
    </row>
    <row r="452">
      <c r="I452">
        <f>IF(A452&lt;&gt;"",IF(SUMIF(B:B,B452,H:H)=F452,"OK","KO"),"")</f>
        <v/>
      </c>
      <c r="J452" s="11">
        <f>IFERROR(VLOOKUP($G452,Tarifas!$A:$C,(MATCH('Consolidado Pedidos'!$A452,Tarifas!$A$1:$C$1,0)),0)*H452,"")</f>
        <v/>
      </c>
    </row>
    <row r="453">
      <c r="I453">
        <f>IF(A453&lt;&gt;"",IF(SUMIF(B:B,B453,H:H)=F453,"OK","KO"),"")</f>
        <v/>
      </c>
      <c r="J453" s="11">
        <f>IFERROR(VLOOKUP($G453,Tarifas!$A:$C,(MATCH('Consolidado Pedidos'!$A453,Tarifas!$A$1:$C$1,0)),0)*H453,"")</f>
        <v/>
      </c>
    </row>
    <row r="454">
      <c r="I454">
        <f>IF(A454&lt;&gt;"",IF(SUMIF(B:B,B454,H:H)=F454,"OK","KO"),"")</f>
        <v/>
      </c>
      <c r="J454" s="11">
        <f>IFERROR(VLOOKUP($G454,Tarifas!$A:$C,(MATCH('Consolidado Pedidos'!$A454,Tarifas!$A$1:$C$1,0)),0)*H454,"")</f>
        <v/>
      </c>
    </row>
    <row r="455">
      <c r="I455">
        <f>IF(A455&lt;&gt;"",IF(SUMIF(B:B,B455,H:H)=F455,"OK","KO"),"")</f>
        <v/>
      </c>
      <c r="J455" s="11">
        <f>IFERROR(VLOOKUP($G455,Tarifas!$A:$C,(MATCH('Consolidado Pedidos'!$A455,Tarifas!$A$1:$C$1,0)),0)*H455,"")</f>
        <v/>
      </c>
    </row>
    <row r="456">
      <c r="I456">
        <f>IF(A456&lt;&gt;"",IF(SUMIF(B:B,B456,H:H)=F456,"OK","KO"),"")</f>
        <v/>
      </c>
      <c r="J456" s="11">
        <f>IFERROR(VLOOKUP($G456,Tarifas!$A:$C,(MATCH('Consolidado Pedidos'!$A456,Tarifas!$A$1:$C$1,0)),0)*H456,"")</f>
        <v/>
      </c>
    </row>
    <row r="457">
      <c r="I457">
        <f>IF(A457&lt;&gt;"",IF(SUMIF(B:B,B457,H:H)=F457,"OK","KO"),"")</f>
        <v/>
      </c>
      <c r="J457" s="11">
        <f>IFERROR(VLOOKUP($G457,Tarifas!$A:$C,(MATCH('Consolidado Pedidos'!$A457,Tarifas!$A$1:$C$1,0)),0)*H457,"")</f>
        <v/>
      </c>
    </row>
    <row r="458">
      <c r="I458">
        <f>IF(A458&lt;&gt;"",IF(SUMIF(B:B,B458,H:H)=F458,"OK","KO"),"")</f>
        <v/>
      </c>
      <c r="J458" s="11">
        <f>IFERROR(VLOOKUP($G458,Tarifas!$A:$C,(MATCH('Consolidado Pedidos'!$A458,Tarifas!$A$1:$C$1,0)),0)*H458,"")</f>
        <v/>
      </c>
    </row>
    <row r="459">
      <c r="I459">
        <f>IF(A459&lt;&gt;"",IF(SUMIF(B:B,B459,H:H)=F459,"OK","KO"),"")</f>
        <v/>
      </c>
      <c r="J459" s="11">
        <f>IFERROR(VLOOKUP($G459,Tarifas!$A:$C,(MATCH('Consolidado Pedidos'!$A459,Tarifas!$A$1:$C$1,0)),0)*H459,"")</f>
        <v/>
      </c>
    </row>
    <row r="460">
      <c r="I460">
        <f>IF(A460&lt;&gt;"",IF(SUMIF(B:B,B460,H:H)=F460,"OK","KO"),"")</f>
        <v/>
      </c>
      <c r="J460" s="11">
        <f>IFERROR(VLOOKUP($G460,Tarifas!$A:$C,(MATCH('Consolidado Pedidos'!$A460,Tarifas!$A$1:$C$1,0)),0)*H460,"")</f>
        <v/>
      </c>
    </row>
    <row r="461">
      <c r="I461">
        <f>IF(A461&lt;&gt;"",IF(SUMIF(B:B,B461,H:H)=F461,"OK","KO"),"")</f>
        <v/>
      </c>
      <c r="J461" s="11">
        <f>IFERROR(VLOOKUP($G461,Tarifas!$A:$C,(MATCH('Consolidado Pedidos'!$A461,Tarifas!$A$1:$C$1,0)),0)*H461,"")</f>
        <v/>
      </c>
    </row>
    <row r="462">
      <c r="I462">
        <f>IF(A462&lt;&gt;"",IF(SUMIF(B:B,B462,H:H)=F462,"OK","KO"),"")</f>
        <v/>
      </c>
      <c r="J462" s="11">
        <f>IFERROR(VLOOKUP($G462,Tarifas!$A:$C,(MATCH('Consolidado Pedidos'!$A462,Tarifas!$A$1:$C$1,0)),0)*H462,"")</f>
        <v/>
      </c>
    </row>
    <row r="463">
      <c r="I463">
        <f>IF(A463&lt;&gt;"",IF(SUMIF(B:B,B463,H:H)=F463,"OK","KO"),"")</f>
        <v/>
      </c>
      <c r="J463" s="11">
        <f>IFERROR(VLOOKUP($G463,Tarifas!$A:$C,(MATCH('Consolidado Pedidos'!$A463,Tarifas!$A$1:$C$1,0)),0)*H463,"")</f>
        <v/>
      </c>
    </row>
    <row r="464">
      <c r="I464">
        <f>IF(A464&lt;&gt;"",IF(SUMIF(B:B,B464,H:H)=F464,"OK","KO"),"")</f>
        <v/>
      </c>
      <c r="J464" s="11">
        <f>IFERROR(VLOOKUP($G464,Tarifas!$A:$C,(MATCH('Consolidado Pedidos'!$A464,Tarifas!$A$1:$C$1,0)),0)*H464,"")</f>
        <v/>
      </c>
    </row>
    <row r="465">
      <c r="I465">
        <f>IF(A465&lt;&gt;"",IF(SUMIF(B:B,B465,H:H)=F465,"OK","KO"),"")</f>
        <v/>
      </c>
      <c r="J465" s="11">
        <f>IFERROR(VLOOKUP($G465,Tarifas!$A:$C,(MATCH('Consolidado Pedidos'!$A465,Tarifas!$A$1:$C$1,0)),0)*H465,"")</f>
        <v/>
      </c>
    </row>
    <row r="466">
      <c r="I466">
        <f>IF(A466&lt;&gt;"",IF(SUMIF(B:B,B466,H:H)=F466,"OK","KO"),"")</f>
        <v/>
      </c>
      <c r="J466" s="11">
        <f>IFERROR(VLOOKUP($G466,Tarifas!$A:$C,(MATCH('Consolidado Pedidos'!$A466,Tarifas!$A$1:$C$1,0)),0)*H466,"")</f>
        <v/>
      </c>
    </row>
    <row r="467">
      <c r="I467">
        <f>IF(A467&lt;&gt;"",IF(SUMIF(B:B,B467,H:H)=F467,"OK","KO"),"")</f>
        <v/>
      </c>
      <c r="J467" s="11">
        <f>IFERROR(VLOOKUP($G467,Tarifas!$A:$C,(MATCH('Consolidado Pedidos'!$A467,Tarifas!$A$1:$C$1,0)),0)*H467,"")</f>
        <v/>
      </c>
    </row>
    <row r="468">
      <c r="I468">
        <f>IF(A468&lt;&gt;"",IF(SUMIF(B:B,B468,H:H)=F468,"OK","KO"),"")</f>
        <v/>
      </c>
      <c r="J468" s="11">
        <f>IFERROR(VLOOKUP($G468,Tarifas!$A:$C,(MATCH('Consolidado Pedidos'!$A468,Tarifas!$A$1:$C$1,0)),0)*H468,"")</f>
        <v/>
      </c>
    </row>
    <row r="469">
      <c r="I469">
        <f>IF(A469&lt;&gt;"",IF(SUMIF(B:B,B469,H:H)=F469,"OK","KO"),"")</f>
        <v/>
      </c>
      <c r="J469" s="11">
        <f>IFERROR(VLOOKUP($G469,Tarifas!$A:$C,(MATCH('Consolidado Pedidos'!$A469,Tarifas!$A$1:$C$1,0)),0)*H469,"")</f>
        <v/>
      </c>
    </row>
    <row r="470">
      <c r="I470">
        <f>IF(A470&lt;&gt;"",IF(SUMIF(B:B,B470,H:H)=F470,"OK","KO"),"")</f>
        <v/>
      </c>
      <c r="J470" s="11">
        <f>IFERROR(VLOOKUP($G470,Tarifas!$A:$C,(MATCH('Consolidado Pedidos'!$A470,Tarifas!$A$1:$C$1,0)),0)*H470,"")</f>
        <v/>
      </c>
    </row>
    <row r="471">
      <c r="I471">
        <f>IF(A471&lt;&gt;"",IF(SUMIF(B:B,B471,H:H)=F471,"OK","KO"),"")</f>
        <v/>
      </c>
      <c r="J471" s="11">
        <f>IFERROR(VLOOKUP($G471,Tarifas!$A:$C,(MATCH('Consolidado Pedidos'!$A471,Tarifas!$A$1:$C$1,0)),0)*H471,"")</f>
        <v/>
      </c>
    </row>
    <row r="472">
      <c r="I472">
        <f>IF(A472&lt;&gt;"",IF(SUMIF(B:B,B472,H:H)=F472,"OK","KO"),"")</f>
        <v/>
      </c>
      <c r="J472" s="11">
        <f>IFERROR(VLOOKUP($G472,Tarifas!$A:$C,(MATCH('Consolidado Pedidos'!$A472,Tarifas!$A$1:$C$1,0)),0)*H472,"")</f>
        <v/>
      </c>
    </row>
    <row r="473">
      <c r="I473">
        <f>IF(A473&lt;&gt;"",IF(SUMIF(B:B,B473,H:H)=F473,"OK","KO"),"")</f>
        <v/>
      </c>
      <c r="J473" s="11">
        <f>IFERROR(VLOOKUP($G473,Tarifas!$A:$C,(MATCH('Consolidado Pedidos'!$A473,Tarifas!$A$1:$C$1,0)),0)*H473,"")</f>
        <v/>
      </c>
    </row>
    <row r="474">
      <c r="I474">
        <f>IF(A474&lt;&gt;"",IF(SUMIF(B:B,B474,H:H)=F474,"OK","KO"),"")</f>
        <v/>
      </c>
      <c r="J474" s="11">
        <f>IFERROR(VLOOKUP($G474,Tarifas!$A:$C,(MATCH('Consolidado Pedidos'!$A474,Tarifas!$A$1:$C$1,0)),0)*H474,"")</f>
        <v/>
      </c>
    </row>
    <row r="475">
      <c r="I475">
        <f>IF(A475&lt;&gt;"",IF(SUMIF(B:B,B475,H:H)=F475,"OK","KO"),"")</f>
        <v/>
      </c>
      <c r="J475" s="11">
        <f>IFERROR(VLOOKUP($G475,Tarifas!$A:$C,(MATCH('Consolidado Pedidos'!$A475,Tarifas!$A$1:$C$1,0)),0)*H475,"")</f>
        <v/>
      </c>
    </row>
    <row r="476">
      <c r="I476">
        <f>IF(A476&lt;&gt;"",IF(SUMIF(B:B,B476,H:H)=F476,"OK","KO"),"")</f>
        <v/>
      </c>
      <c r="J476" s="11">
        <f>IFERROR(VLOOKUP($G476,Tarifas!$A:$C,(MATCH('Consolidado Pedidos'!$A476,Tarifas!$A$1:$C$1,0)),0)*H476,"")</f>
        <v/>
      </c>
    </row>
    <row r="477">
      <c r="I477">
        <f>IF(A477&lt;&gt;"",IF(SUMIF(B:B,B477,H:H)=F477,"OK","KO"),"")</f>
        <v/>
      </c>
      <c r="J477" s="11">
        <f>IFERROR(VLOOKUP($G477,Tarifas!$A:$C,(MATCH('Consolidado Pedidos'!$A477,Tarifas!$A$1:$C$1,0)),0)*H477,"")</f>
        <v/>
      </c>
    </row>
    <row r="478">
      <c r="I478">
        <f>IF(A478&lt;&gt;"",IF(SUMIF(B:B,B478,H:H)=F478,"OK","KO"),"")</f>
        <v/>
      </c>
      <c r="J478" s="11">
        <f>IFERROR(VLOOKUP($G478,Tarifas!$A:$C,(MATCH('Consolidado Pedidos'!$A478,Tarifas!$A$1:$C$1,0)),0)*H478,"")</f>
        <v/>
      </c>
    </row>
    <row r="479">
      <c r="I479">
        <f>IF(A479&lt;&gt;"",IF(SUMIF(B:B,B479,H:H)=F479,"OK","KO"),"")</f>
        <v/>
      </c>
      <c r="J479" s="11">
        <f>IFERROR(VLOOKUP($G479,Tarifas!$A:$C,(MATCH('Consolidado Pedidos'!$A479,Tarifas!$A$1:$C$1,0)),0)*H479,"")</f>
        <v/>
      </c>
    </row>
    <row r="480">
      <c r="I480">
        <f>IF(A480&lt;&gt;"",IF(SUMIF(B:B,B480,H:H)=F480,"OK","KO"),"")</f>
        <v/>
      </c>
      <c r="J480" s="11">
        <f>IFERROR(VLOOKUP($G480,Tarifas!$A:$C,(MATCH('Consolidado Pedidos'!$A480,Tarifas!$A$1:$C$1,0)),0)*H480,"")</f>
        <v/>
      </c>
    </row>
    <row r="481">
      <c r="I481">
        <f>IF(A481&lt;&gt;"",IF(SUMIF(B:B,B481,H:H)=F481,"OK","KO"),"")</f>
        <v/>
      </c>
      <c r="J481" s="11">
        <f>IFERROR(VLOOKUP($G481,Tarifas!$A:$C,(MATCH('Consolidado Pedidos'!$A481,Tarifas!$A$1:$C$1,0)),0)*H481,"")</f>
        <v/>
      </c>
    </row>
    <row r="482">
      <c r="I482">
        <f>IF(A482&lt;&gt;"",IF(SUMIF(B:B,B482,H:H)=F482,"OK","KO"),"")</f>
        <v/>
      </c>
      <c r="J482" s="11">
        <f>IFERROR(VLOOKUP($G482,Tarifas!$A:$C,(MATCH('Consolidado Pedidos'!$A482,Tarifas!$A$1:$C$1,0)),0)*H482,"")</f>
        <v/>
      </c>
    </row>
    <row r="483">
      <c r="I483">
        <f>IF(A483&lt;&gt;"",IF(SUMIF(B:B,B483,H:H)=F483,"OK","KO"),"")</f>
        <v/>
      </c>
      <c r="J483" s="11">
        <f>IFERROR(VLOOKUP($G483,Tarifas!$A:$C,(MATCH('Consolidado Pedidos'!$A483,Tarifas!$A$1:$C$1,0)),0)*H483,"")</f>
        <v/>
      </c>
    </row>
    <row r="484">
      <c r="I484">
        <f>IF(A484&lt;&gt;"",IF(SUMIF(B:B,B484,H:H)=F484,"OK","KO"),"")</f>
        <v/>
      </c>
      <c r="J484" s="11">
        <f>IFERROR(VLOOKUP($G484,Tarifas!$A:$C,(MATCH('Consolidado Pedidos'!$A484,Tarifas!$A$1:$C$1,0)),0)*H484,"")</f>
        <v/>
      </c>
    </row>
    <row r="485">
      <c r="I485">
        <f>IF(A485&lt;&gt;"",IF(SUMIF(B:B,B485,H:H)=F485,"OK","KO"),"")</f>
        <v/>
      </c>
      <c r="J485" s="11">
        <f>IFERROR(VLOOKUP($G485,Tarifas!$A:$C,(MATCH('Consolidado Pedidos'!$A485,Tarifas!$A$1:$C$1,0)),0)*H485,"")</f>
        <v/>
      </c>
    </row>
    <row r="486">
      <c r="I486">
        <f>IF(A486&lt;&gt;"",IF(SUMIF(B:B,B486,H:H)=F486,"OK","KO"),"")</f>
        <v/>
      </c>
      <c r="J486" s="11">
        <f>IFERROR(VLOOKUP($G486,Tarifas!$A:$C,(MATCH('Consolidado Pedidos'!$A486,Tarifas!$A$1:$C$1,0)),0)*H486,"")</f>
        <v/>
      </c>
    </row>
    <row r="487">
      <c r="I487">
        <f>IF(A487&lt;&gt;"",IF(SUMIF(B:B,B487,H:H)=F487,"OK","KO"),"")</f>
        <v/>
      </c>
      <c r="J487" s="11">
        <f>IFERROR(VLOOKUP($G487,Tarifas!$A:$C,(MATCH('Consolidado Pedidos'!$A487,Tarifas!$A$1:$C$1,0)),0)*H487,"")</f>
        <v/>
      </c>
    </row>
    <row r="488">
      <c r="I488">
        <f>IF(A488&lt;&gt;"",IF(SUMIF(B:B,B488,H:H)=F488,"OK","KO"),"")</f>
        <v/>
      </c>
      <c r="J488" s="11">
        <f>IFERROR(VLOOKUP($G488,Tarifas!$A:$C,(MATCH('Consolidado Pedidos'!$A488,Tarifas!$A$1:$C$1,0)),0)*H488,"")</f>
        <v/>
      </c>
    </row>
    <row r="489">
      <c r="I489">
        <f>IF(A489&lt;&gt;"",IF(SUMIF(B:B,B489,H:H)=F489,"OK","KO"),"")</f>
        <v/>
      </c>
      <c r="J489" s="11">
        <f>IFERROR(VLOOKUP($G489,Tarifas!$A:$C,(MATCH('Consolidado Pedidos'!$A489,Tarifas!$A$1:$C$1,0)),0)*H489,"")</f>
        <v/>
      </c>
    </row>
    <row r="490">
      <c r="I490">
        <f>IF(A490&lt;&gt;"",IF(SUMIF(B:B,B490,H:H)=F490,"OK","KO"),"")</f>
        <v/>
      </c>
      <c r="J490" s="11">
        <f>IFERROR(VLOOKUP($G490,Tarifas!$A:$C,(MATCH('Consolidado Pedidos'!$A490,Tarifas!$A$1:$C$1,0)),0)*H490,"")</f>
        <v/>
      </c>
    </row>
    <row r="491">
      <c r="I491">
        <f>IF(A491&lt;&gt;"",IF(SUMIF(B:B,B491,H:H)=F491,"OK","KO"),"")</f>
        <v/>
      </c>
      <c r="J491" s="11">
        <f>IFERROR(VLOOKUP($G491,Tarifas!$A:$C,(MATCH('Consolidado Pedidos'!$A491,Tarifas!$A$1:$C$1,0)),0)*H491,"")</f>
        <v/>
      </c>
    </row>
    <row r="492">
      <c r="I492">
        <f>IF(A492&lt;&gt;"",IF(SUMIF(B:B,B492,H:H)=F492,"OK","KO"),"")</f>
        <v/>
      </c>
      <c r="J492" s="11">
        <f>IFERROR(VLOOKUP($G492,Tarifas!$A:$C,(MATCH('Consolidado Pedidos'!$A492,Tarifas!$A$1:$C$1,0)),0)*H492,"")</f>
        <v/>
      </c>
    </row>
    <row r="493">
      <c r="I493">
        <f>IF(A493&lt;&gt;"",IF(SUMIF(B:B,B493,H:H)=F493,"OK","KO"),"")</f>
        <v/>
      </c>
      <c r="J493" s="11">
        <f>IFERROR(VLOOKUP($G493,Tarifas!$A:$C,(MATCH('Consolidado Pedidos'!$A493,Tarifas!$A$1:$C$1,0)),0)*H493,"")</f>
        <v/>
      </c>
    </row>
    <row r="494">
      <c r="I494">
        <f>IF(A494&lt;&gt;"",IF(SUMIF(B:B,B494,H:H)=F494,"OK","KO"),"")</f>
        <v/>
      </c>
      <c r="J494" s="11">
        <f>IFERROR(VLOOKUP($G494,Tarifas!$A:$C,(MATCH('Consolidado Pedidos'!$A494,Tarifas!$A$1:$C$1,0)),0)*H494,"")</f>
        <v/>
      </c>
    </row>
    <row r="495">
      <c r="I495">
        <f>IF(A495&lt;&gt;"",IF(SUMIF(B:B,B495,H:H)=F495,"OK","KO"),"")</f>
        <v/>
      </c>
      <c r="J495" s="11">
        <f>IFERROR(VLOOKUP($G495,Tarifas!$A:$C,(MATCH('Consolidado Pedidos'!$A495,Tarifas!$A$1:$C$1,0)),0)*H495,"")</f>
        <v/>
      </c>
    </row>
    <row r="496">
      <c r="I496">
        <f>IF(A496&lt;&gt;"",IF(SUMIF(B:B,B496,H:H)=F496,"OK","KO"),"")</f>
        <v/>
      </c>
      <c r="J496" s="11">
        <f>IFERROR(VLOOKUP($G496,Tarifas!$A:$C,(MATCH('Consolidado Pedidos'!$A496,Tarifas!$A$1:$C$1,0)),0)*H496,"")</f>
        <v/>
      </c>
    </row>
    <row r="497">
      <c r="I497">
        <f>IF(A497&lt;&gt;"",IF(SUMIF(B:B,B497,H:H)=F497,"OK","KO"),"")</f>
        <v/>
      </c>
      <c r="J497" s="11">
        <f>IFERROR(VLOOKUP($G497,Tarifas!$A:$C,(MATCH('Consolidado Pedidos'!$A497,Tarifas!$A$1:$C$1,0)),0)*H497,"")</f>
        <v/>
      </c>
    </row>
    <row r="498">
      <c r="I498">
        <f>IF(A498&lt;&gt;"",IF(SUMIF(B:B,B498,H:H)=F498,"OK","KO"),"")</f>
        <v/>
      </c>
      <c r="J498" s="11">
        <f>IFERROR(VLOOKUP($G498,Tarifas!$A:$C,(MATCH('Consolidado Pedidos'!$A498,Tarifas!$A$1:$C$1,0)),0)*H498,"")</f>
        <v/>
      </c>
    </row>
    <row r="499">
      <c r="I499">
        <f>IF(A499&lt;&gt;"",IF(SUMIF(B:B,B499,H:H)=F499,"OK","KO"),"")</f>
        <v/>
      </c>
      <c r="J499" s="11">
        <f>IFERROR(VLOOKUP($G499,Tarifas!$A:$C,(MATCH('Consolidado Pedidos'!$A499,Tarifas!$A$1:$C$1,0)),0)*H499,"")</f>
        <v/>
      </c>
    </row>
    <row r="500">
      <c r="I500">
        <f>IF(A500&lt;&gt;"",IF(SUMIF(B:B,B500,H:H)=F500,"OK","KO"),"")</f>
        <v/>
      </c>
      <c r="J500" s="11">
        <f>IFERROR(VLOOKUP($G500,Tarifas!$A:$C,(MATCH('Consolidado Pedidos'!$A500,Tarifas!$A$1:$C$1,0)),0)*H500,"")</f>
        <v/>
      </c>
    </row>
  </sheetData>
  <autoFilter ref="A1:J500"/>
  <conditionalFormatting sqref="A1:J1048576">
    <cfRule type="expression" priority="2" dxfId="0">
      <formula>NOT(ISBLANK(A1))</formula>
    </cfRule>
  </conditionalFormatting>
  <conditionalFormatting sqref="I1:J1048576">
    <cfRule type="cellIs" priority="1" operator="equal" dxfId="3">
      <formula>"KO"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C8" sqref="C8"/>
    </sheetView>
  </sheetViews>
  <sheetFormatPr baseColWidth="10" defaultRowHeight="15"/>
  <cols>
    <col width="42.140625" bestFit="1" customWidth="1" min="1" max="1"/>
    <col width="21.85546875" customWidth="1" min="2" max="3"/>
  </cols>
  <sheetData>
    <row r="1">
      <c r="A1" s="3" t="inlineStr">
        <is>
          <t>Perfil</t>
        </is>
      </c>
      <c r="B1" s="3" t="inlineStr">
        <is>
          <t>2023 - Q2</t>
        </is>
      </c>
      <c r="C1" s="3" t="inlineStr">
        <is>
          <t>2023 - Q3</t>
        </is>
      </c>
    </row>
    <row r="2">
      <c r="A2" t="inlineStr">
        <is>
          <t>NEORIS - 10 - JAVA</t>
        </is>
      </c>
      <c r="B2" s="11" t="n">
        <v>1</v>
      </c>
      <c r="C2" s="11" t="n">
        <v>1.1</v>
      </c>
    </row>
    <row r="3">
      <c r="A3" t="inlineStr">
        <is>
          <t>NEORIS - 30 - Quality Control Analyst - Mid Level</t>
        </is>
      </c>
      <c r="B3" s="11" t="n">
        <v>2</v>
      </c>
      <c r="C3" s="11" t="n">
        <v>2.2</v>
      </c>
    </row>
    <row r="4">
      <c r="A4" t="inlineStr">
        <is>
          <t>NEORIS - 20 - ANALISTA COMPL. ALTA</t>
        </is>
      </c>
      <c r="B4" s="11" t="n">
        <v>3</v>
      </c>
      <c r="C4" s="11" t="n">
        <v>3.3</v>
      </c>
    </row>
    <row r="5">
      <c r="A5" t="inlineStr">
        <is>
          <t>NEORIS - 40 - Project Manager</t>
        </is>
      </c>
      <c r="B5" s="11" t="n">
        <v>4</v>
      </c>
      <c r="C5" s="11" t="n">
        <v>4.4</v>
      </c>
    </row>
    <row r="6">
      <c r="A6" t="inlineStr">
        <is>
          <t>NEORIS - 90 - Analista Funcional</t>
        </is>
      </c>
      <c r="B6" s="11" t="n">
        <v>5</v>
      </c>
      <c r="C6" s="11" t="n">
        <v>5.5</v>
      </c>
    </row>
    <row r="7">
      <c r="A7" t="inlineStr">
        <is>
          <t>NEORIS - 50 - SCRUM MASTER</t>
        </is>
      </c>
      <c r="B7" s="11" t="n">
        <v>6</v>
      </c>
      <c r="C7" s="11" t="n">
        <v>6.6</v>
      </c>
    </row>
  </sheetData>
  <conditionalFormatting sqref="A1:C8">
    <cfRule type="expression" priority="1" dxfId="1">
      <formula>NOT(ISBLANK(A1))</formula>
    </cfRule>
  </conditionalFormatting>
  <conditionalFormatting sqref="A501:C1048576">
    <cfRule type="expression" priority="2" dxfId="1">
      <formula>NOT(ISBLANK(A501))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zoomScale="85" zoomScaleNormal="85" workbookViewId="0">
      <selection activeCell="B3" sqref="B3"/>
    </sheetView>
  </sheetViews>
  <sheetFormatPr baseColWidth="10" defaultRowHeight="15"/>
  <cols>
    <col width="29.42578125" bestFit="1" customWidth="1" min="1" max="1"/>
    <col width="21.42578125" customWidth="1" min="2" max="2"/>
  </cols>
  <sheetData>
    <row r="1">
      <c r="A1" s="3" t="inlineStr">
        <is>
          <t>Categoría</t>
        </is>
      </c>
      <c r="B1" s="3" t="inlineStr">
        <is>
          <t>Valor</t>
        </is>
      </c>
    </row>
    <row r="2">
      <c r="A2" t="inlineStr">
        <is>
          <t>Margen de error en nota pedido</t>
        </is>
      </c>
      <c r="B2" s="9" t="n">
        <v>0.001</v>
      </c>
    </row>
    <row r="3">
      <c r="A3" s="7" t="inlineStr">
        <is>
          <t>Fecha Filtro</t>
        </is>
      </c>
      <c r="B3" s="7" t="n"/>
    </row>
  </sheetData>
  <conditionalFormatting sqref="A1:B2">
    <cfRule type="expression" priority="1" dxfId="0">
      <formula>NOT(ISBLANK(A1))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Xavier García</dc:creator>
  <dcterms:created xsi:type="dcterms:W3CDTF">2015-06-05T18:17:20Z</dcterms:created>
  <dcterms:modified xsi:type="dcterms:W3CDTF">2024-05-10T02:10:39Z</dcterms:modified>
  <cp:lastModifiedBy>cristian torre</cp:lastModifiedBy>
</cp:coreProperties>
</file>