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yton proyecto\mi_entorno_virtual\"/>
    </mc:Choice>
  </mc:AlternateContent>
  <xr:revisionPtr revIDLastSave="0" documentId="13_ncr:1_{3ADF1DE1-3FD7-4F53-8B24-6768941D5231}" xr6:coauthVersionLast="47" xr6:coauthVersionMax="47" xr10:uidLastSave="{00000000-0000-0000-0000-000000000000}"/>
  <bookViews>
    <workbookView xWindow="24480" yWindow="1008" windowWidth="21600" windowHeight="11232" activeTab="1" xr2:uid="{00000000-000D-0000-FFFF-FFFF00000000}"/>
  </bookViews>
  <sheets>
    <sheet name="Notas Pedido" sheetId="1" r:id="rId1"/>
    <sheet name="Consolidado Pedidos" sheetId="2" r:id="rId2"/>
    <sheet name="Tarifas" sheetId="3" r:id="rId3"/>
    <sheet name="Configuración" sheetId="4" r:id="rId4"/>
  </sheets>
  <definedNames>
    <definedName name="_xlnm._FilterDatabase" localSheetId="1" hidden="1">'Consolidado Pedidos'!$A$1:$J$500</definedName>
    <definedName name="_xlnm._FilterDatabase" localSheetId="0" hidden="1">'Notas Pedido'!$A$1:$H$1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00" i="2" l="1"/>
  <c r="I500" i="2"/>
  <c r="J499" i="2"/>
  <c r="I499" i="2"/>
  <c r="J498" i="2"/>
  <c r="I498" i="2"/>
  <c r="J497" i="2"/>
  <c r="I497" i="2"/>
  <c r="J496" i="2"/>
  <c r="I496" i="2"/>
  <c r="J495" i="2"/>
  <c r="I495" i="2"/>
  <c r="J494" i="2"/>
  <c r="I494" i="2"/>
  <c r="J493" i="2"/>
  <c r="I493" i="2"/>
  <c r="J492" i="2"/>
  <c r="I492" i="2"/>
  <c r="J491" i="2"/>
  <c r="I491" i="2"/>
  <c r="J490" i="2"/>
  <c r="I490" i="2"/>
  <c r="J489" i="2"/>
  <c r="I489" i="2"/>
  <c r="J488" i="2"/>
  <c r="I488" i="2"/>
  <c r="J487" i="2"/>
  <c r="I487" i="2"/>
  <c r="J486" i="2"/>
  <c r="I486" i="2"/>
  <c r="J485" i="2"/>
  <c r="I485" i="2"/>
  <c r="J484" i="2"/>
  <c r="I484" i="2"/>
  <c r="J483" i="2"/>
  <c r="I483" i="2"/>
  <c r="J482" i="2"/>
  <c r="I482" i="2"/>
  <c r="J481" i="2"/>
  <c r="I481" i="2"/>
  <c r="J480" i="2"/>
  <c r="I480" i="2"/>
  <c r="J479" i="2"/>
  <c r="I479" i="2"/>
  <c r="J478" i="2"/>
  <c r="I478" i="2"/>
  <c r="J477" i="2"/>
  <c r="I477" i="2"/>
  <c r="J476" i="2"/>
  <c r="I476" i="2"/>
  <c r="J475" i="2"/>
  <c r="I475" i="2"/>
  <c r="J474" i="2"/>
  <c r="I474" i="2"/>
  <c r="J473" i="2"/>
  <c r="I473" i="2"/>
  <c r="J472" i="2"/>
  <c r="I472" i="2"/>
  <c r="J471" i="2"/>
  <c r="I471" i="2"/>
  <c r="J470" i="2"/>
  <c r="I470" i="2"/>
  <c r="J469" i="2"/>
  <c r="I469" i="2"/>
  <c r="J468" i="2"/>
  <c r="I468" i="2"/>
  <c r="J467" i="2"/>
  <c r="I467" i="2"/>
  <c r="J466" i="2"/>
  <c r="I466" i="2"/>
  <c r="J465" i="2"/>
  <c r="I465" i="2"/>
  <c r="J464" i="2"/>
  <c r="I464" i="2"/>
  <c r="J463" i="2"/>
  <c r="I463" i="2"/>
  <c r="J462" i="2"/>
  <c r="I462" i="2"/>
  <c r="J461" i="2"/>
  <c r="I461" i="2"/>
  <c r="J460" i="2"/>
  <c r="I460" i="2"/>
  <c r="J459" i="2"/>
  <c r="I459" i="2"/>
  <c r="J458" i="2"/>
  <c r="I458" i="2"/>
  <c r="J457" i="2"/>
  <c r="I457" i="2"/>
  <c r="J456" i="2"/>
  <c r="I456" i="2"/>
  <c r="J455" i="2"/>
  <c r="I455" i="2"/>
  <c r="J454" i="2"/>
  <c r="I454" i="2"/>
  <c r="J453" i="2"/>
  <c r="I453" i="2"/>
  <c r="J452" i="2"/>
  <c r="I452" i="2"/>
  <c r="J451" i="2"/>
  <c r="I451" i="2"/>
  <c r="J450" i="2"/>
  <c r="I450" i="2"/>
  <c r="J449" i="2"/>
  <c r="I449" i="2"/>
  <c r="J448" i="2"/>
  <c r="I448" i="2"/>
  <c r="J447" i="2"/>
  <c r="I447" i="2"/>
  <c r="J446" i="2"/>
  <c r="I446" i="2"/>
  <c r="J445" i="2"/>
  <c r="I445" i="2"/>
  <c r="J444" i="2"/>
  <c r="I444" i="2"/>
  <c r="J443" i="2"/>
  <c r="I443" i="2"/>
  <c r="J442" i="2"/>
  <c r="I442" i="2"/>
  <c r="J441" i="2"/>
  <c r="I441" i="2"/>
  <c r="J440" i="2"/>
  <c r="I440" i="2"/>
  <c r="J439" i="2"/>
  <c r="I439" i="2"/>
  <c r="J438" i="2"/>
  <c r="I438" i="2"/>
  <c r="J437" i="2"/>
  <c r="I437" i="2"/>
  <c r="J436" i="2"/>
  <c r="I436" i="2"/>
  <c r="J435" i="2"/>
  <c r="I435" i="2"/>
  <c r="J434" i="2"/>
  <c r="I434" i="2"/>
  <c r="J433" i="2"/>
  <c r="I433" i="2"/>
  <c r="J432" i="2"/>
  <c r="I432" i="2"/>
  <c r="J431" i="2"/>
  <c r="I431" i="2"/>
  <c r="J430" i="2"/>
  <c r="I430" i="2"/>
  <c r="J429" i="2"/>
  <c r="I429" i="2"/>
  <c r="J428" i="2"/>
  <c r="I428" i="2"/>
  <c r="J427" i="2"/>
  <c r="I427" i="2"/>
  <c r="J426" i="2"/>
  <c r="I426" i="2"/>
  <c r="J425" i="2"/>
  <c r="I425" i="2"/>
  <c r="J424" i="2"/>
  <c r="I424" i="2"/>
  <c r="J423" i="2"/>
  <c r="I423" i="2"/>
  <c r="J422" i="2"/>
  <c r="I422" i="2"/>
  <c r="J421" i="2"/>
  <c r="I421" i="2"/>
  <c r="J420" i="2"/>
  <c r="I420" i="2"/>
  <c r="J419" i="2"/>
  <c r="I419" i="2"/>
  <c r="J418" i="2"/>
  <c r="I418" i="2"/>
  <c r="J417" i="2"/>
  <c r="I417" i="2"/>
  <c r="J416" i="2"/>
  <c r="I416" i="2"/>
  <c r="J415" i="2"/>
  <c r="I415" i="2"/>
  <c r="J414" i="2"/>
  <c r="I414" i="2"/>
  <c r="J413" i="2"/>
  <c r="I413" i="2"/>
  <c r="J412" i="2"/>
  <c r="I412" i="2"/>
  <c r="J411" i="2"/>
  <c r="I411" i="2"/>
  <c r="J410" i="2"/>
  <c r="I410" i="2"/>
  <c r="J409" i="2"/>
  <c r="I409" i="2"/>
  <c r="J408" i="2"/>
  <c r="I408" i="2"/>
  <c r="J407" i="2"/>
  <c r="I407" i="2"/>
  <c r="J406" i="2"/>
  <c r="I406" i="2"/>
  <c r="J405" i="2"/>
  <c r="I405" i="2"/>
  <c r="J404" i="2"/>
  <c r="I404" i="2"/>
  <c r="J403" i="2"/>
  <c r="I403" i="2"/>
  <c r="J402" i="2"/>
  <c r="I402" i="2"/>
  <c r="J401" i="2"/>
  <c r="I401" i="2"/>
  <c r="J400" i="2"/>
  <c r="I400" i="2"/>
  <c r="J399" i="2"/>
  <c r="I399" i="2"/>
  <c r="J398" i="2"/>
  <c r="I398" i="2"/>
  <c r="J397" i="2"/>
  <c r="I397" i="2"/>
  <c r="J396" i="2"/>
  <c r="I396" i="2"/>
  <c r="J395" i="2"/>
  <c r="I395" i="2"/>
  <c r="J394" i="2"/>
  <c r="I394" i="2"/>
  <c r="J393" i="2"/>
  <c r="I393" i="2"/>
  <c r="J392" i="2"/>
  <c r="I392" i="2"/>
  <c r="J391" i="2"/>
  <c r="I391" i="2"/>
  <c r="J390" i="2"/>
  <c r="I390" i="2"/>
  <c r="J389" i="2"/>
  <c r="I389" i="2"/>
  <c r="J388" i="2"/>
  <c r="I388" i="2"/>
  <c r="J387" i="2"/>
  <c r="I387" i="2"/>
  <c r="J386" i="2"/>
  <c r="I386" i="2"/>
  <c r="J385" i="2"/>
  <c r="I385" i="2"/>
  <c r="J384" i="2"/>
  <c r="I384" i="2"/>
  <c r="J383" i="2"/>
  <c r="I383" i="2"/>
  <c r="J382" i="2"/>
  <c r="I382" i="2"/>
  <c r="J381" i="2"/>
  <c r="I381" i="2"/>
  <c r="J380" i="2"/>
  <c r="I380" i="2"/>
  <c r="J379" i="2"/>
  <c r="I379" i="2"/>
  <c r="J378" i="2"/>
  <c r="I378" i="2"/>
  <c r="J377" i="2"/>
  <c r="I377" i="2"/>
  <c r="J376" i="2"/>
  <c r="I376" i="2"/>
  <c r="J375" i="2"/>
  <c r="I375" i="2"/>
  <c r="J374" i="2"/>
  <c r="I374" i="2"/>
  <c r="J373" i="2"/>
  <c r="I373" i="2"/>
  <c r="J372" i="2"/>
  <c r="I372" i="2"/>
  <c r="J371" i="2"/>
  <c r="I371" i="2"/>
  <c r="J370" i="2"/>
  <c r="I370" i="2"/>
  <c r="J369" i="2"/>
  <c r="I369" i="2"/>
  <c r="J368" i="2"/>
  <c r="I368" i="2"/>
  <c r="J367" i="2"/>
  <c r="I367" i="2"/>
  <c r="J366" i="2"/>
  <c r="I366" i="2"/>
  <c r="J365" i="2"/>
  <c r="I365" i="2"/>
  <c r="J364" i="2"/>
  <c r="I364" i="2"/>
  <c r="J363" i="2"/>
  <c r="I363" i="2"/>
  <c r="J362" i="2"/>
  <c r="I362" i="2"/>
  <c r="J361" i="2"/>
  <c r="I361" i="2"/>
  <c r="J360" i="2"/>
  <c r="I360" i="2"/>
  <c r="J359" i="2"/>
  <c r="I359" i="2"/>
  <c r="J358" i="2"/>
  <c r="I358" i="2"/>
  <c r="J357" i="2"/>
  <c r="I357" i="2"/>
  <c r="J356" i="2"/>
  <c r="I356" i="2"/>
  <c r="J355" i="2"/>
  <c r="I355" i="2"/>
  <c r="J354" i="2"/>
  <c r="I354" i="2"/>
  <c r="J353" i="2"/>
  <c r="I353" i="2"/>
  <c r="J352" i="2"/>
  <c r="I352" i="2"/>
  <c r="J351" i="2"/>
  <c r="I351" i="2"/>
  <c r="J350" i="2"/>
  <c r="I350" i="2"/>
  <c r="J349" i="2"/>
  <c r="I349" i="2"/>
  <c r="J348" i="2"/>
  <c r="I348" i="2"/>
  <c r="J347" i="2"/>
  <c r="I347" i="2"/>
  <c r="J346" i="2"/>
  <c r="I346" i="2"/>
  <c r="J345" i="2"/>
  <c r="I345" i="2"/>
  <c r="J344" i="2"/>
  <c r="I344" i="2"/>
  <c r="J343" i="2"/>
  <c r="I343" i="2"/>
  <c r="J342" i="2"/>
  <c r="I342" i="2"/>
  <c r="J341" i="2"/>
  <c r="I341" i="2"/>
  <c r="J340" i="2"/>
  <c r="I340" i="2"/>
  <c r="J339" i="2"/>
  <c r="I339" i="2"/>
  <c r="J338" i="2"/>
  <c r="I338" i="2"/>
  <c r="J337" i="2"/>
  <c r="I337" i="2"/>
  <c r="J336" i="2"/>
  <c r="I336" i="2"/>
  <c r="J335" i="2"/>
  <c r="I335" i="2"/>
  <c r="J334" i="2"/>
  <c r="I334" i="2"/>
  <c r="J333" i="2"/>
  <c r="I333" i="2"/>
  <c r="J332" i="2"/>
  <c r="I332" i="2"/>
  <c r="J331" i="2"/>
  <c r="I331" i="2"/>
  <c r="J330" i="2"/>
  <c r="I330" i="2"/>
  <c r="J329" i="2"/>
  <c r="I329" i="2"/>
  <c r="J328" i="2"/>
  <c r="I328" i="2"/>
  <c r="J327" i="2"/>
  <c r="I327" i="2"/>
  <c r="J326" i="2"/>
  <c r="I326" i="2"/>
  <c r="J325" i="2"/>
  <c r="I325" i="2"/>
  <c r="J324" i="2"/>
  <c r="I324" i="2"/>
  <c r="J323" i="2"/>
  <c r="I323" i="2"/>
  <c r="J322" i="2"/>
  <c r="I322" i="2"/>
  <c r="J321" i="2"/>
  <c r="I321" i="2"/>
  <c r="J320" i="2"/>
  <c r="I320" i="2"/>
  <c r="J319" i="2"/>
  <c r="I319" i="2"/>
  <c r="J318" i="2"/>
  <c r="I318" i="2"/>
  <c r="J317" i="2"/>
  <c r="I317" i="2"/>
  <c r="J316" i="2"/>
  <c r="I316" i="2"/>
  <c r="J315" i="2"/>
  <c r="I315" i="2"/>
  <c r="J314" i="2"/>
  <c r="I314" i="2"/>
  <c r="J313" i="2"/>
  <c r="I313" i="2"/>
  <c r="J312" i="2"/>
  <c r="I312" i="2"/>
  <c r="J311" i="2"/>
  <c r="I311" i="2"/>
  <c r="J310" i="2"/>
  <c r="I310" i="2"/>
  <c r="J309" i="2"/>
  <c r="I309" i="2"/>
  <c r="J308" i="2"/>
  <c r="I308" i="2"/>
  <c r="J307" i="2"/>
  <c r="I307" i="2"/>
  <c r="J306" i="2"/>
  <c r="I306" i="2"/>
  <c r="J305" i="2"/>
  <c r="I305" i="2"/>
  <c r="J304" i="2"/>
  <c r="I304" i="2"/>
  <c r="J303" i="2"/>
  <c r="I303" i="2"/>
  <c r="J302" i="2"/>
  <c r="I302" i="2"/>
  <c r="J301" i="2"/>
  <c r="I301" i="2"/>
  <c r="J300" i="2"/>
  <c r="I300" i="2"/>
  <c r="J299" i="2"/>
  <c r="I299" i="2"/>
  <c r="J298" i="2"/>
  <c r="I298" i="2"/>
  <c r="J297" i="2"/>
  <c r="I297" i="2"/>
  <c r="J296" i="2"/>
  <c r="I296" i="2"/>
  <c r="J295" i="2"/>
  <c r="I295" i="2"/>
  <c r="J294" i="2"/>
  <c r="I294" i="2"/>
  <c r="J293" i="2"/>
  <c r="I293" i="2"/>
  <c r="J292" i="2"/>
  <c r="I292" i="2"/>
  <c r="J291" i="2"/>
  <c r="I291" i="2"/>
  <c r="J290" i="2"/>
  <c r="I290" i="2"/>
  <c r="J289" i="2"/>
  <c r="I289" i="2"/>
  <c r="J288" i="2"/>
  <c r="I288" i="2"/>
  <c r="J287" i="2"/>
  <c r="I287" i="2"/>
  <c r="J286" i="2"/>
  <c r="I286" i="2"/>
  <c r="J285" i="2"/>
  <c r="I285" i="2"/>
  <c r="J284" i="2"/>
  <c r="I284" i="2"/>
  <c r="J283" i="2"/>
  <c r="I283" i="2"/>
  <c r="J282" i="2"/>
  <c r="I282" i="2"/>
  <c r="J281" i="2"/>
  <c r="I281" i="2"/>
  <c r="J280" i="2"/>
  <c r="I280" i="2"/>
  <c r="J279" i="2"/>
  <c r="I279" i="2"/>
  <c r="J278" i="2"/>
  <c r="I278" i="2"/>
  <c r="J277" i="2"/>
  <c r="I277" i="2"/>
  <c r="J276" i="2"/>
  <c r="I276" i="2"/>
  <c r="J275" i="2"/>
  <c r="I275" i="2"/>
  <c r="J274" i="2"/>
  <c r="I274" i="2"/>
  <c r="J273" i="2"/>
  <c r="I273" i="2"/>
  <c r="J272" i="2"/>
  <c r="I272" i="2"/>
  <c r="J271" i="2"/>
  <c r="I271" i="2"/>
  <c r="J270" i="2"/>
  <c r="I270" i="2"/>
  <c r="J269" i="2"/>
  <c r="I269" i="2"/>
  <c r="J268" i="2"/>
  <c r="I268" i="2"/>
  <c r="J267" i="2"/>
  <c r="I267" i="2"/>
  <c r="J266" i="2"/>
  <c r="I266" i="2"/>
  <c r="J265" i="2"/>
  <c r="I265" i="2"/>
  <c r="J264" i="2"/>
  <c r="I264" i="2"/>
  <c r="J263" i="2"/>
  <c r="I263" i="2"/>
  <c r="J262" i="2"/>
  <c r="I262" i="2"/>
  <c r="J261" i="2"/>
  <c r="I261" i="2"/>
  <c r="J260" i="2"/>
  <c r="I260" i="2"/>
  <c r="J259" i="2"/>
  <c r="I259" i="2"/>
  <c r="J258" i="2"/>
  <c r="I258" i="2"/>
  <c r="J257" i="2"/>
  <c r="I257" i="2"/>
  <c r="J256" i="2"/>
  <c r="I256" i="2"/>
  <c r="J255" i="2"/>
  <c r="I255" i="2"/>
  <c r="J254" i="2"/>
  <c r="I254" i="2"/>
  <c r="J253" i="2"/>
  <c r="I253" i="2"/>
  <c r="J252" i="2"/>
  <c r="I252" i="2"/>
  <c r="J251" i="2"/>
  <c r="I251" i="2"/>
  <c r="J250" i="2"/>
  <c r="I250" i="2"/>
  <c r="J249" i="2"/>
  <c r="I249" i="2"/>
  <c r="J248" i="2"/>
  <c r="I248" i="2"/>
  <c r="J247" i="2"/>
  <c r="I247" i="2"/>
  <c r="J246" i="2"/>
  <c r="I246" i="2"/>
  <c r="J245" i="2"/>
  <c r="I245" i="2"/>
  <c r="J244" i="2"/>
  <c r="I244" i="2"/>
  <c r="J243" i="2"/>
  <c r="I243" i="2"/>
  <c r="J242" i="2"/>
  <c r="I242" i="2"/>
  <c r="J241" i="2"/>
  <c r="I241" i="2"/>
  <c r="J240" i="2"/>
  <c r="I240" i="2"/>
  <c r="J239" i="2"/>
  <c r="I239" i="2"/>
  <c r="J238" i="2"/>
  <c r="I238" i="2"/>
  <c r="J237" i="2"/>
  <c r="I237" i="2"/>
  <c r="J236" i="2"/>
  <c r="I236" i="2"/>
  <c r="J235" i="2"/>
  <c r="I235" i="2"/>
  <c r="J234" i="2"/>
  <c r="I234" i="2"/>
  <c r="J233" i="2"/>
  <c r="I233" i="2"/>
  <c r="J232" i="2"/>
  <c r="I232" i="2"/>
  <c r="J231" i="2"/>
  <c r="I231" i="2"/>
  <c r="J230" i="2"/>
  <c r="I230" i="2"/>
  <c r="J229" i="2"/>
  <c r="I229" i="2"/>
  <c r="J228" i="2"/>
  <c r="I228" i="2"/>
  <c r="J227" i="2"/>
  <c r="I227" i="2"/>
  <c r="J226" i="2"/>
  <c r="I226" i="2"/>
  <c r="J225" i="2"/>
  <c r="I225" i="2"/>
  <c r="J224" i="2"/>
  <c r="I224" i="2"/>
  <c r="J223" i="2"/>
  <c r="I223" i="2"/>
  <c r="J222" i="2"/>
  <c r="I222" i="2"/>
  <c r="J221" i="2"/>
  <c r="I221" i="2"/>
  <c r="J220" i="2"/>
  <c r="I220" i="2"/>
  <c r="J219" i="2"/>
  <c r="I219" i="2"/>
  <c r="J218" i="2"/>
  <c r="I218" i="2"/>
  <c r="J217" i="2"/>
  <c r="I217" i="2"/>
  <c r="J216" i="2"/>
  <c r="I216" i="2"/>
  <c r="J215" i="2"/>
  <c r="I215" i="2"/>
  <c r="J214" i="2"/>
  <c r="I214" i="2"/>
  <c r="J213" i="2"/>
  <c r="I213" i="2"/>
  <c r="J212" i="2"/>
  <c r="I212" i="2"/>
  <c r="J211" i="2"/>
  <c r="I211" i="2"/>
  <c r="J210" i="2"/>
  <c r="I210" i="2"/>
  <c r="J209" i="2"/>
  <c r="I209" i="2"/>
  <c r="J208" i="2"/>
  <c r="I208" i="2"/>
  <c r="J207" i="2"/>
  <c r="I207" i="2"/>
  <c r="J206" i="2"/>
  <c r="I206" i="2"/>
  <c r="J205" i="2"/>
  <c r="I205" i="2"/>
  <c r="J204" i="2"/>
  <c r="I204" i="2"/>
  <c r="J203" i="2"/>
  <c r="I203" i="2"/>
  <c r="J202" i="2"/>
  <c r="I202" i="2"/>
  <c r="J201" i="2"/>
  <c r="I201" i="2"/>
  <c r="J200" i="2"/>
  <c r="I200" i="2"/>
  <c r="J199" i="2"/>
  <c r="I199" i="2"/>
  <c r="J198" i="2"/>
  <c r="I198" i="2"/>
  <c r="J197" i="2"/>
  <c r="I197" i="2"/>
  <c r="J196" i="2"/>
  <c r="I196" i="2"/>
  <c r="J195" i="2"/>
  <c r="I195" i="2"/>
  <c r="J194" i="2"/>
  <c r="I194" i="2"/>
  <c r="J193" i="2"/>
  <c r="I193" i="2"/>
  <c r="J192" i="2"/>
  <c r="I192" i="2"/>
  <c r="J191" i="2"/>
  <c r="I191" i="2"/>
  <c r="J190" i="2"/>
  <c r="I190" i="2"/>
  <c r="J189" i="2"/>
  <c r="I189" i="2"/>
  <c r="J188" i="2"/>
  <c r="I188" i="2"/>
  <c r="J187" i="2"/>
  <c r="I187" i="2"/>
  <c r="J186" i="2"/>
  <c r="I186" i="2"/>
  <c r="J185" i="2"/>
  <c r="I185" i="2"/>
  <c r="J184" i="2"/>
  <c r="I184" i="2"/>
  <c r="J183" i="2"/>
  <c r="I183" i="2"/>
  <c r="J182" i="2"/>
  <c r="I182" i="2"/>
  <c r="J181" i="2"/>
  <c r="I181" i="2"/>
  <c r="J180" i="2"/>
  <c r="I180" i="2"/>
  <c r="J179" i="2"/>
  <c r="I179" i="2"/>
  <c r="J178" i="2"/>
  <c r="I178" i="2"/>
  <c r="J177" i="2"/>
  <c r="I177" i="2"/>
  <c r="J176" i="2"/>
  <c r="I176" i="2"/>
  <c r="J175" i="2"/>
  <c r="I175" i="2"/>
  <c r="J174" i="2"/>
  <c r="I174" i="2"/>
  <c r="J173" i="2"/>
  <c r="I173" i="2"/>
  <c r="J172" i="2"/>
  <c r="I172" i="2"/>
  <c r="J171" i="2"/>
  <c r="I171" i="2"/>
  <c r="J170" i="2"/>
  <c r="I170" i="2"/>
  <c r="J169" i="2"/>
  <c r="I169" i="2"/>
  <c r="J168" i="2"/>
  <c r="I168" i="2"/>
  <c r="J167" i="2"/>
  <c r="I167" i="2"/>
  <c r="J166" i="2"/>
  <c r="I166" i="2"/>
  <c r="J165" i="2"/>
  <c r="I165" i="2"/>
  <c r="J164" i="2"/>
  <c r="I164" i="2"/>
  <c r="J163" i="2"/>
  <c r="I163" i="2"/>
  <c r="J162" i="2"/>
  <c r="I162" i="2"/>
  <c r="J161" i="2"/>
  <c r="I161" i="2"/>
  <c r="J160" i="2"/>
  <c r="I160" i="2"/>
  <c r="J159" i="2"/>
  <c r="I159" i="2"/>
  <c r="J158" i="2"/>
  <c r="I158" i="2"/>
  <c r="J157" i="2"/>
  <c r="I157" i="2"/>
  <c r="J156" i="2"/>
  <c r="I156" i="2"/>
  <c r="J155" i="2"/>
  <c r="I155" i="2"/>
  <c r="J154" i="2"/>
  <c r="I154" i="2"/>
  <c r="J153" i="2"/>
  <c r="I153" i="2"/>
  <c r="J152" i="2"/>
  <c r="I152" i="2"/>
  <c r="J151" i="2"/>
  <c r="I151" i="2"/>
  <c r="J150" i="2"/>
  <c r="I150" i="2"/>
  <c r="J149" i="2"/>
  <c r="I149" i="2"/>
  <c r="J148" i="2"/>
  <c r="I148" i="2"/>
  <c r="J147" i="2"/>
  <c r="I147" i="2"/>
  <c r="J146" i="2"/>
  <c r="I146" i="2"/>
  <c r="J145" i="2"/>
  <c r="I145" i="2"/>
  <c r="J144" i="2"/>
  <c r="I144" i="2"/>
  <c r="J143" i="2"/>
  <c r="I143" i="2"/>
  <c r="J142" i="2"/>
  <c r="I142" i="2"/>
  <c r="J141" i="2"/>
  <c r="I141" i="2"/>
  <c r="J140" i="2"/>
  <c r="I140" i="2"/>
  <c r="J139" i="2"/>
  <c r="I139" i="2"/>
  <c r="J138" i="2"/>
  <c r="I138" i="2"/>
  <c r="J137" i="2"/>
  <c r="I137" i="2"/>
  <c r="J136" i="2"/>
  <c r="I136" i="2"/>
  <c r="J135" i="2"/>
  <c r="I135" i="2"/>
  <c r="J134" i="2"/>
  <c r="I134" i="2"/>
  <c r="J133" i="2"/>
  <c r="I133" i="2"/>
  <c r="J132" i="2"/>
  <c r="I132" i="2"/>
  <c r="J131" i="2"/>
  <c r="I131" i="2"/>
  <c r="J130" i="2"/>
  <c r="I130" i="2"/>
  <c r="J129" i="2"/>
  <c r="I129" i="2"/>
  <c r="J128" i="2"/>
  <c r="I128" i="2"/>
  <c r="J127" i="2"/>
  <c r="I127" i="2"/>
  <c r="J126" i="2"/>
  <c r="I126" i="2"/>
  <c r="J125" i="2"/>
  <c r="I125" i="2"/>
  <c r="J124" i="2"/>
  <c r="I124" i="2"/>
  <c r="J123" i="2"/>
  <c r="I123" i="2"/>
  <c r="J122" i="2"/>
  <c r="I122" i="2"/>
  <c r="J121" i="2"/>
  <c r="I121" i="2"/>
  <c r="J120" i="2"/>
  <c r="I120" i="2"/>
  <c r="J119" i="2"/>
  <c r="I119" i="2"/>
  <c r="J118" i="2"/>
  <c r="I118" i="2"/>
  <c r="J117" i="2"/>
  <c r="I117" i="2"/>
  <c r="J116" i="2"/>
  <c r="I116" i="2"/>
  <c r="J115" i="2"/>
  <c r="I115" i="2"/>
  <c r="J114" i="2"/>
  <c r="I114" i="2"/>
  <c r="J113" i="2"/>
  <c r="I113" i="2"/>
  <c r="J112" i="2"/>
  <c r="I112" i="2"/>
  <c r="J111" i="2"/>
  <c r="I111" i="2"/>
  <c r="J110" i="2"/>
  <c r="I110" i="2"/>
  <c r="J109" i="2"/>
  <c r="I109" i="2"/>
  <c r="J108" i="2"/>
  <c r="I108" i="2"/>
  <c r="J107" i="2"/>
  <c r="I107" i="2"/>
  <c r="J106" i="2"/>
  <c r="I106" i="2"/>
  <c r="J105" i="2"/>
  <c r="I105" i="2"/>
  <c r="J104" i="2"/>
  <c r="I104" i="2"/>
  <c r="J103" i="2"/>
  <c r="I103" i="2"/>
  <c r="J102" i="2"/>
  <c r="I102" i="2"/>
  <c r="J101" i="2"/>
  <c r="I101" i="2"/>
  <c r="J100" i="2"/>
  <c r="I100" i="2"/>
  <c r="J99" i="2"/>
  <c r="I99" i="2"/>
  <c r="J98" i="2"/>
  <c r="I98" i="2"/>
  <c r="J97" i="2"/>
  <c r="I97" i="2"/>
  <c r="J96" i="2"/>
  <c r="I96" i="2"/>
  <c r="J95" i="2"/>
  <c r="I95" i="2"/>
  <c r="J94" i="2"/>
  <c r="I94" i="2"/>
  <c r="J93" i="2"/>
  <c r="I93" i="2"/>
  <c r="J92" i="2"/>
  <c r="I92" i="2"/>
  <c r="J91" i="2"/>
  <c r="I91" i="2"/>
  <c r="J90" i="2"/>
  <c r="I90" i="2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I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2" i="2"/>
  <c r="I2" i="2"/>
  <c r="H850" i="1"/>
  <c r="G850" i="1"/>
  <c r="F850" i="1"/>
  <c r="H849" i="1"/>
  <c r="G849" i="1"/>
  <c r="F849" i="1"/>
  <c r="H848" i="1"/>
  <c r="G848" i="1"/>
  <c r="F848" i="1"/>
  <c r="H847" i="1"/>
  <c r="G847" i="1"/>
  <c r="F847" i="1"/>
  <c r="H846" i="1"/>
  <c r="G846" i="1"/>
  <c r="F846" i="1"/>
  <c r="H845" i="1"/>
  <c r="G845" i="1"/>
  <c r="F845" i="1"/>
  <c r="H844" i="1"/>
  <c r="G844" i="1"/>
  <c r="F844" i="1"/>
  <c r="H843" i="1"/>
  <c r="G843" i="1"/>
  <c r="F843" i="1"/>
  <c r="H842" i="1"/>
  <c r="G842" i="1"/>
  <c r="F842" i="1"/>
  <c r="H841" i="1"/>
  <c r="G841" i="1"/>
  <c r="F841" i="1"/>
  <c r="H840" i="1"/>
  <c r="G840" i="1"/>
  <c r="F840" i="1"/>
  <c r="H839" i="1"/>
  <c r="G839" i="1"/>
  <c r="F839" i="1"/>
  <c r="H838" i="1"/>
  <c r="G838" i="1"/>
  <c r="F838" i="1"/>
  <c r="H837" i="1"/>
  <c r="G837" i="1"/>
  <c r="F837" i="1"/>
  <c r="H836" i="1"/>
  <c r="G836" i="1"/>
  <c r="F836" i="1"/>
  <c r="H835" i="1"/>
  <c r="G835" i="1"/>
  <c r="F835" i="1"/>
  <c r="H834" i="1"/>
  <c r="G834" i="1"/>
  <c r="F834" i="1"/>
  <c r="H833" i="1"/>
  <c r="G833" i="1"/>
  <c r="F833" i="1"/>
  <c r="H832" i="1"/>
  <c r="G832" i="1"/>
  <c r="F832" i="1"/>
  <c r="H831" i="1"/>
  <c r="G831" i="1"/>
  <c r="F831" i="1"/>
  <c r="H830" i="1"/>
  <c r="G830" i="1"/>
  <c r="F830" i="1"/>
  <c r="H829" i="1"/>
  <c r="G829" i="1"/>
  <c r="F829" i="1"/>
  <c r="H828" i="1"/>
  <c r="G828" i="1"/>
  <c r="F828" i="1"/>
  <c r="H827" i="1"/>
  <c r="G827" i="1"/>
  <c r="F827" i="1"/>
  <c r="H826" i="1"/>
  <c r="G826" i="1"/>
  <c r="F826" i="1"/>
  <c r="H825" i="1"/>
  <c r="G825" i="1"/>
  <c r="F825" i="1"/>
  <c r="H824" i="1"/>
  <c r="G824" i="1"/>
  <c r="F824" i="1"/>
  <c r="H823" i="1"/>
  <c r="G823" i="1"/>
  <c r="F823" i="1"/>
  <c r="H822" i="1"/>
  <c r="G822" i="1"/>
  <c r="F822" i="1"/>
  <c r="H821" i="1"/>
  <c r="G821" i="1"/>
  <c r="F821" i="1"/>
  <c r="H820" i="1"/>
  <c r="G820" i="1"/>
  <c r="F820" i="1"/>
  <c r="H819" i="1"/>
  <c r="G819" i="1"/>
  <c r="F819" i="1"/>
  <c r="H818" i="1"/>
  <c r="G818" i="1"/>
  <c r="F818" i="1"/>
  <c r="H817" i="1"/>
  <c r="G817" i="1"/>
  <c r="F817" i="1"/>
  <c r="H816" i="1"/>
  <c r="G816" i="1"/>
  <c r="F816" i="1"/>
  <c r="H815" i="1"/>
  <c r="G815" i="1"/>
  <c r="F815" i="1"/>
  <c r="H814" i="1"/>
  <c r="G814" i="1"/>
  <c r="F814" i="1"/>
  <c r="H813" i="1"/>
  <c r="G813" i="1"/>
  <c r="F813" i="1"/>
  <c r="H812" i="1"/>
  <c r="G812" i="1"/>
  <c r="F812" i="1"/>
  <c r="H811" i="1"/>
  <c r="G811" i="1"/>
  <c r="F811" i="1"/>
  <c r="H810" i="1"/>
  <c r="G810" i="1"/>
  <c r="F810" i="1"/>
  <c r="H809" i="1"/>
  <c r="G809" i="1"/>
  <c r="F809" i="1"/>
  <c r="H808" i="1"/>
  <c r="G808" i="1"/>
  <c r="F808" i="1"/>
  <c r="H807" i="1"/>
  <c r="G807" i="1"/>
  <c r="F807" i="1"/>
  <c r="H806" i="1"/>
  <c r="G806" i="1"/>
  <c r="F806" i="1"/>
  <c r="H805" i="1"/>
  <c r="G805" i="1"/>
  <c r="F805" i="1"/>
  <c r="H804" i="1"/>
  <c r="G804" i="1"/>
  <c r="F804" i="1"/>
  <c r="H803" i="1"/>
  <c r="G803" i="1"/>
  <c r="F803" i="1"/>
  <c r="H802" i="1"/>
  <c r="G802" i="1"/>
  <c r="F802" i="1"/>
  <c r="H801" i="1"/>
  <c r="G801" i="1"/>
  <c r="F801" i="1"/>
  <c r="H800" i="1"/>
  <c r="G800" i="1"/>
  <c r="F800" i="1"/>
  <c r="H799" i="1"/>
  <c r="G799" i="1"/>
  <c r="F799" i="1"/>
  <c r="H798" i="1"/>
  <c r="G798" i="1"/>
  <c r="F798" i="1"/>
  <c r="H797" i="1"/>
  <c r="G797" i="1"/>
  <c r="F797" i="1"/>
  <c r="H796" i="1"/>
  <c r="G796" i="1"/>
  <c r="F796" i="1"/>
  <c r="H795" i="1"/>
  <c r="G795" i="1"/>
  <c r="F795" i="1"/>
  <c r="H794" i="1"/>
  <c r="G794" i="1"/>
  <c r="F794" i="1"/>
  <c r="H793" i="1"/>
  <c r="G793" i="1"/>
  <c r="F793" i="1"/>
  <c r="H792" i="1"/>
  <c r="G792" i="1"/>
  <c r="F792" i="1"/>
  <c r="H791" i="1"/>
  <c r="G791" i="1"/>
  <c r="F791" i="1"/>
  <c r="H790" i="1"/>
  <c r="G790" i="1"/>
  <c r="F790" i="1"/>
  <c r="H789" i="1"/>
  <c r="G789" i="1"/>
  <c r="F789" i="1"/>
  <c r="H788" i="1"/>
  <c r="G788" i="1"/>
  <c r="F788" i="1"/>
  <c r="H787" i="1"/>
  <c r="G787" i="1"/>
  <c r="F787" i="1"/>
  <c r="H786" i="1"/>
  <c r="G786" i="1"/>
  <c r="F786" i="1"/>
  <c r="H785" i="1"/>
  <c r="G785" i="1"/>
  <c r="F785" i="1"/>
  <c r="H784" i="1"/>
  <c r="G784" i="1"/>
  <c r="F784" i="1"/>
  <c r="H783" i="1"/>
  <c r="G783" i="1"/>
  <c r="F783" i="1"/>
  <c r="H782" i="1"/>
  <c r="G782" i="1"/>
  <c r="F782" i="1"/>
  <c r="H781" i="1"/>
  <c r="G781" i="1"/>
  <c r="F781" i="1"/>
  <c r="H780" i="1"/>
  <c r="G780" i="1"/>
  <c r="F780" i="1"/>
  <c r="H779" i="1"/>
  <c r="G779" i="1"/>
  <c r="F779" i="1"/>
  <c r="H778" i="1"/>
  <c r="G778" i="1"/>
  <c r="F778" i="1"/>
  <c r="H777" i="1"/>
  <c r="G777" i="1"/>
  <c r="F777" i="1"/>
  <c r="H776" i="1"/>
  <c r="G776" i="1"/>
  <c r="F776" i="1"/>
  <c r="H775" i="1"/>
  <c r="G775" i="1"/>
  <c r="F775" i="1"/>
  <c r="H774" i="1"/>
  <c r="G774" i="1"/>
  <c r="F774" i="1"/>
  <c r="H773" i="1"/>
  <c r="G773" i="1"/>
  <c r="F773" i="1"/>
  <c r="H772" i="1"/>
  <c r="G772" i="1"/>
  <c r="F772" i="1"/>
  <c r="H771" i="1"/>
  <c r="G771" i="1"/>
  <c r="F771" i="1"/>
  <c r="H770" i="1"/>
  <c r="G770" i="1"/>
  <c r="F770" i="1"/>
  <c r="H769" i="1"/>
  <c r="G769" i="1"/>
  <c r="F769" i="1"/>
  <c r="H768" i="1"/>
  <c r="G768" i="1"/>
  <c r="F768" i="1"/>
  <c r="H767" i="1"/>
  <c r="G767" i="1"/>
  <c r="F767" i="1"/>
  <c r="H766" i="1"/>
  <c r="G766" i="1"/>
  <c r="F766" i="1"/>
  <c r="H765" i="1"/>
  <c r="G765" i="1"/>
  <c r="F765" i="1"/>
  <c r="H764" i="1"/>
  <c r="G764" i="1"/>
  <c r="F764" i="1"/>
  <c r="H763" i="1"/>
  <c r="G763" i="1"/>
  <c r="F763" i="1"/>
  <c r="H762" i="1"/>
  <c r="G762" i="1"/>
  <c r="F762" i="1"/>
  <c r="H761" i="1"/>
  <c r="G761" i="1"/>
  <c r="F761" i="1"/>
  <c r="H760" i="1"/>
  <c r="G760" i="1"/>
  <c r="F760" i="1"/>
  <c r="H759" i="1"/>
  <c r="G759" i="1"/>
  <c r="F759" i="1"/>
  <c r="H758" i="1"/>
  <c r="G758" i="1"/>
  <c r="F758" i="1"/>
  <c r="H757" i="1"/>
  <c r="G757" i="1"/>
  <c r="F757" i="1"/>
  <c r="H756" i="1"/>
  <c r="G756" i="1"/>
  <c r="F756" i="1"/>
  <c r="H755" i="1"/>
  <c r="G755" i="1"/>
  <c r="F755" i="1"/>
  <c r="H754" i="1"/>
  <c r="G754" i="1"/>
  <c r="F754" i="1"/>
  <c r="H753" i="1"/>
  <c r="G753" i="1"/>
  <c r="F753" i="1"/>
  <c r="H752" i="1"/>
  <c r="G752" i="1"/>
  <c r="F752" i="1"/>
  <c r="H751" i="1"/>
  <c r="G751" i="1"/>
  <c r="F751" i="1"/>
  <c r="H750" i="1"/>
  <c r="G750" i="1"/>
  <c r="F750" i="1"/>
  <c r="H749" i="1"/>
  <c r="G749" i="1"/>
  <c r="F749" i="1"/>
  <c r="H748" i="1"/>
  <c r="G748" i="1"/>
  <c r="F748" i="1"/>
  <c r="H747" i="1"/>
  <c r="G747" i="1"/>
  <c r="F747" i="1"/>
  <c r="H746" i="1"/>
  <c r="G746" i="1"/>
  <c r="F746" i="1"/>
  <c r="H745" i="1"/>
  <c r="G745" i="1"/>
  <c r="F745" i="1"/>
  <c r="H744" i="1"/>
  <c r="G744" i="1"/>
  <c r="F744" i="1"/>
  <c r="H743" i="1"/>
  <c r="G743" i="1"/>
  <c r="F743" i="1"/>
  <c r="H742" i="1"/>
  <c r="G742" i="1"/>
  <c r="F742" i="1"/>
  <c r="H741" i="1"/>
  <c r="G741" i="1"/>
  <c r="F741" i="1"/>
  <c r="H740" i="1"/>
  <c r="G740" i="1"/>
  <c r="F740" i="1"/>
  <c r="H739" i="1"/>
  <c r="G739" i="1"/>
  <c r="F739" i="1"/>
  <c r="H738" i="1"/>
  <c r="G738" i="1"/>
  <c r="F738" i="1"/>
  <c r="H737" i="1"/>
  <c r="G737" i="1"/>
  <c r="F737" i="1"/>
  <c r="H736" i="1"/>
  <c r="G736" i="1"/>
  <c r="F736" i="1"/>
  <c r="H735" i="1"/>
  <c r="G735" i="1"/>
  <c r="F735" i="1"/>
  <c r="H734" i="1"/>
  <c r="G734" i="1"/>
  <c r="F734" i="1"/>
  <c r="H733" i="1"/>
  <c r="G733" i="1"/>
  <c r="F733" i="1"/>
  <c r="H732" i="1"/>
  <c r="G732" i="1"/>
  <c r="F732" i="1"/>
  <c r="H731" i="1"/>
  <c r="G731" i="1"/>
  <c r="F731" i="1"/>
  <c r="H730" i="1"/>
  <c r="G730" i="1"/>
  <c r="F730" i="1"/>
  <c r="H729" i="1"/>
  <c r="G729" i="1"/>
  <c r="F729" i="1"/>
  <c r="H728" i="1"/>
  <c r="G728" i="1"/>
  <c r="F728" i="1"/>
  <c r="H727" i="1"/>
  <c r="G727" i="1"/>
  <c r="F727" i="1"/>
  <c r="H726" i="1"/>
  <c r="G726" i="1"/>
  <c r="F726" i="1"/>
  <c r="H725" i="1"/>
  <c r="G725" i="1"/>
  <c r="F725" i="1"/>
  <c r="H724" i="1"/>
  <c r="G724" i="1"/>
  <c r="F724" i="1"/>
  <c r="H723" i="1"/>
  <c r="G723" i="1"/>
  <c r="F723" i="1"/>
  <c r="H722" i="1"/>
  <c r="G722" i="1"/>
  <c r="F722" i="1"/>
  <c r="H721" i="1"/>
  <c r="G721" i="1"/>
  <c r="F721" i="1"/>
  <c r="H720" i="1"/>
  <c r="G720" i="1"/>
  <c r="F720" i="1"/>
  <c r="H719" i="1"/>
  <c r="G719" i="1"/>
  <c r="F719" i="1"/>
  <c r="H718" i="1"/>
  <c r="G718" i="1"/>
  <c r="F718" i="1"/>
  <c r="H717" i="1"/>
  <c r="G717" i="1"/>
  <c r="F717" i="1"/>
  <c r="H716" i="1"/>
  <c r="G716" i="1"/>
  <c r="F716" i="1"/>
  <c r="H715" i="1"/>
  <c r="G715" i="1"/>
  <c r="F715" i="1"/>
  <c r="H714" i="1"/>
  <c r="G714" i="1"/>
  <c r="F714" i="1"/>
  <c r="H713" i="1"/>
  <c r="G713" i="1"/>
  <c r="F713" i="1"/>
  <c r="H712" i="1"/>
  <c r="G712" i="1"/>
  <c r="F712" i="1"/>
  <c r="H711" i="1"/>
  <c r="G711" i="1"/>
  <c r="F711" i="1"/>
  <c r="H710" i="1"/>
  <c r="G710" i="1"/>
  <c r="F710" i="1"/>
  <c r="H709" i="1"/>
  <c r="G709" i="1"/>
  <c r="F709" i="1"/>
  <c r="H708" i="1"/>
  <c r="G708" i="1"/>
  <c r="F708" i="1"/>
  <c r="H707" i="1"/>
  <c r="G707" i="1"/>
  <c r="F707" i="1"/>
  <c r="H706" i="1"/>
  <c r="G706" i="1"/>
  <c r="F706" i="1"/>
  <c r="H705" i="1"/>
  <c r="G705" i="1"/>
  <c r="F705" i="1"/>
  <c r="H704" i="1"/>
  <c r="G704" i="1"/>
  <c r="F704" i="1"/>
  <c r="H703" i="1"/>
  <c r="G703" i="1"/>
  <c r="F703" i="1"/>
  <c r="H702" i="1"/>
  <c r="G702" i="1"/>
  <c r="F702" i="1"/>
  <c r="H701" i="1"/>
  <c r="G701" i="1"/>
  <c r="F701" i="1"/>
  <c r="H700" i="1"/>
  <c r="G700" i="1"/>
  <c r="F700" i="1"/>
  <c r="H699" i="1"/>
  <c r="G699" i="1"/>
  <c r="F699" i="1"/>
  <c r="H698" i="1"/>
  <c r="G698" i="1"/>
  <c r="F698" i="1"/>
  <c r="H697" i="1"/>
  <c r="G697" i="1"/>
  <c r="F697" i="1"/>
  <c r="H696" i="1"/>
  <c r="G696" i="1"/>
  <c r="F696" i="1"/>
  <c r="H695" i="1"/>
  <c r="G695" i="1"/>
  <c r="F695" i="1"/>
  <c r="H694" i="1"/>
  <c r="G694" i="1"/>
  <c r="F694" i="1"/>
  <c r="H693" i="1"/>
  <c r="G693" i="1"/>
  <c r="F693" i="1"/>
  <c r="H692" i="1"/>
  <c r="G692" i="1"/>
  <c r="F692" i="1"/>
  <c r="H691" i="1"/>
  <c r="G691" i="1"/>
  <c r="F691" i="1"/>
  <c r="H690" i="1"/>
  <c r="G690" i="1"/>
  <c r="F690" i="1"/>
  <c r="H689" i="1"/>
  <c r="G689" i="1"/>
  <c r="F689" i="1"/>
  <c r="H688" i="1"/>
  <c r="G688" i="1"/>
  <c r="F688" i="1"/>
  <c r="H687" i="1"/>
  <c r="G687" i="1"/>
  <c r="F687" i="1"/>
  <c r="H686" i="1"/>
  <c r="G686" i="1"/>
  <c r="F686" i="1"/>
  <c r="H685" i="1"/>
  <c r="G685" i="1"/>
  <c r="F685" i="1"/>
  <c r="H684" i="1"/>
  <c r="G684" i="1"/>
  <c r="F684" i="1"/>
  <c r="H683" i="1"/>
  <c r="G683" i="1"/>
  <c r="F683" i="1"/>
  <c r="H682" i="1"/>
  <c r="G682" i="1"/>
  <c r="F682" i="1"/>
  <c r="H681" i="1"/>
  <c r="G681" i="1"/>
  <c r="F681" i="1"/>
  <c r="H680" i="1"/>
  <c r="G680" i="1"/>
  <c r="F680" i="1"/>
  <c r="H679" i="1"/>
  <c r="G679" i="1"/>
  <c r="F679" i="1"/>
  <c r="H678" i="1"/>
  <c r="G678" i="1"/>
  <c r="F678" i="1"/>
  <c r="H677" i="1"/>
  <c r="G677" i="1"/>
  <c r="F677" i="1"/>
  <c r="H676" i="1"/>
  <c r="G676" i="1"/>
  <c r="F676" i="1"/>
  <c r="H675" i="1"/>
  <c r="G675" i="1"/>
  <c r="F675" i="1"/>
  <c r="H674" i="1"/>
  <c r="G674" i="1"/>
  <c r="F674" i="1"/>
  <c r="H673" i="1"/>
  <c r="G673" i="1"/>
  <c r="F673" i="1"/>
  <c r="H672" i="1"/>
  <c r="G672" i="1"/>
  <c r="F672" i="1"/>
  <c r="H671" i="1"/>
  <c r="G671" i="1"/>
  <c r="F671" i="1"/>
  <c r="H670" i="1"/>
  <c r="G670" i="1"/>
  <c r="F670" i="1"/>
  <c r="H669" i="1"/>
  <c r="G669" i="1"/>
  <c r="F669" i="1"/>
  <c r="H668" i="1"/>
  <c r="G668" i="1"/>
  <c r="F668" i="1"/>
  <c r="H667" i="1"/>
  <c r="G667" i="1"/>
  <c r="F667" i="1"/>
  <c r="H666" i="1"/>
  <c r="G666" i="1"/>
  <c r="F666" i="1"/>
  <c r="H665" i="1"/>
  <c r="G665" i="1"/>
  <c r="F665" i="1"/>
  <c r="H664" i="1"/>
  <c r="G664" i="1"/>
  <c r="F664" i="1"/>
  <c r="H663" i="1"/>
  <c r="G663" i="1"/>
  <c r="F663" i="1"/>
  <c r="H662" i="1"/>
  <c r="G662" i="1"/>
  <c r="F662" i="1"/>
  <c r="H661" i="1"/>
  <c r="G661" i="1"/>
  <c r="F661" i="1"/>
  <c r="H660" i="1"/>
  <c r="G660" i="1"/>
  <c r="F660" i="1"/>
  <c r="H659" i="1"/>
  <c r="G659" i="1"/>
  <c r="F659" i="1"/>
  <c r="H658" i="1"/>
  <c r="G658" i="1"/>
  <c r="F658" i="1"/>
  <c r="H657" i="1"/>
  <c r="G657" i="1"/>
  <c r="F657" i="1"/>
  <c r="H656" i="1"/>
  <c r="G656" i="1"/>
  <c r="F656" i="1"/>
  <c r="H655" i="1"/>
  <c r="G655" i="1"/>
  <c r="F655" i="1"/>
  <c r="H654" i="1"/>
  <c r="G654" i="1"/>
  <c r="F654" i="1"/>
  <c r="H653" i="1"/>
  <c r="G653" i="1"/>
  <c r="F653" i="1"/>
  <c r="H652" i="1"/>
  <c r="G652" i="1"/>
  <c r="F652" i="1"/>
  <c r="H651" i="1"/>
  <c r="G651" i="1"/>
  <c r="F651" i="1"/>
  <c r="H650" i="1"/>
  <c r="G650" i="1"/>
  <c r="F650" i="1"/>
  <c r="H649" i="1"/>
  <c r="G649" i="1"/>
  <c r="F649" i="1"/>
  <c r="H648" i="1"/>
  <c r="G648" i="1"/>
  <c r="F648" i="1"/>
  <c r="H647" i="1"/>
  <c r="G647" i="1"/>
  <c r="F647" i="1"/>
  <c r="H646" i="1"/>
  <c r="G646" i="1"/>
  <c r="F646" i="1"/>
  <c r="H645" i="1"/>
  <c r="G645" i="1"/>
  <c r="F645" i="1"/>
  <c r="H644" i="1"/>
  <c r="G644" i="1"/>
  <c r="F644" i="1"/>
  <c r="H643" i="1"/>
  <c r="G643" i="1"/>
  <c r="F643" i="1"/>
  <c r="H642" i="1"/>
  <c r="G642" i="1"/>
  <c r="F642" i="1"/>
  <c r="H641" i="1"/>
  <c r="G641" i="1"/>
  <c r="F641" i="1"/>
  <c r="H640" i="1"/>
  <c r="G640" i="1"/>
  <c r="F640" i="1"/>
  <c r="H639" i="1"/>
  <c r="G639" i="1"/>
  <c r="F639" i="1"/>
  <c r="H638" i="1"/>
  <c r="G638" i="1"/>
  <c r="F638" i="1"/>
  <c r="H637" i="1"/>
  <c r="G637" i="1"/>
  <c r="F637" i="1"/>
  <c r="H636" i="1"/>
  <c r="G636" i="1"/>
  <c r="F636" i="1"/>
  <c r="H635" i="1"/>
  <c r="G635" i="1"/>
  <c r="F635" i="1"/>
  <c r="H634" i="1"/>
  <c r="G634" i="1"/>
  <c r="F634" i="1"/>
  <c r="H633" i="1"/>
  <c r="G633" i="1"/>
  <c r="F633" i="1"/>
  <c r="H632" i="1"/>
  <c r="G632" i="1"/>
  <c r="F632" i="1"/>
  <c r="H631" i="1"/>
  <c r="G631" i="1"/>
  <c r="F631" i="1"/>
  <c r="H630" i="1"/>
  <c r="G630" i="1"/>
  <c r="F630" i="1"/>
  <c r="H629" i="1"/>
  <c r="G629" i="1"/>
  <c r="F629" i="1"/>
  <c r="H628" i="1"/>
  <c r="G628" i="1"/>
  <c r="F628" i="1"/>
  <c r="H627" i="1"/>
  <c r="G627" i="1"/>
  <c r="F627" i="1"/>
  <c r="H626" i="1"/>
  <c r="G626" i="1"/>
  <c r="F626" i="1"/>
  <c r="H625" i="1"/>
  <c r="G625" i="1"/>
  <c r="F625" i="1"/>
  <c r="H624" i="1"/>
  <c r="G624" i="1"/>
  <c r="F624" i="1"/>
  <c r="H623" i="1"/>
  <c r="G623" i="1"/>
  <c r="F623" i="1"/>
  <c r="H622" i="1"/>
  <c r="G622" i="1"/>
  <c r="F622" i="1"/>
  <c r="H621" i="1"/>
  <c r="G621" i="1"/>
  <c r="F621" i="1"/>
  <c r="H620" i="1"/>
  <c r="G620" i="1"/>
  <c r="F620" i="1"/>
  <c r="H619" i="1"/>
  <c r="G619" i="1"/>
  <c r="F619" i="1"/>
  <c r="H618" i="1"/>
  <c r="G618" i="1"/>
  <c r="F618" i="1"/>
  <c r="H617" i="1"/>
  <c r="G617" i="1"/>
  <c r="F617" i="1"/>
  <c r="H616" i="1"/>
  <c r="G616" i="1"/>
  <c r="F616" i="1"/>
  <c r="H615" i="1"/>
  <c r="G615" i="1"/>
  <c r="F615" i="1"/>
  <c r="H614" i="1"/>
  <c r="G614" i="1"/>
  <c r="F614" i="1"/>
  <c r="H613" i="1"/>
  <c r="G613" i="1"/>
  <c r="F613" i="1"/>
  <c r="H612" i="1"/>
  <c r="G612" i="1"/>
  <c r="F612" i="1"/>
  <c r="H611" i="1"/>
  <c r="G611" i="1"/>
  <c r="F611" i="1"/>
  <c r="H610" i="1"/>
  <c r="G610" i="1"/>
  <c r="F610" i="1"/>
  <c r="H609" i="1"/>
  <c r="G609" i="1"/>
  <c r="F609" i="1"/>
  <c r="H608" i="1"/>
  <c r="G608" i="1"/>
  <c r="F608" i="1"/>
  <c r="H607" i="1"/>
  <c r="G607" i="1"/>
  <c r="F607" i="1"/>
  <c r="H606" i="1"/>
  <c r="G606" i="1"/>
  <c r="F606" i="1"/>
  <c r="H605" i="1"/>
  <c r="G605" i="1"/>
  <c r="F605" i="1"/>
  <c r="H604" i="1"/>
  <c r="G604" i="1"/>
  <c r="F604" i="1"/>
  <c r="H603" i="1"/>
  <c r="G603" i="1"/>
  <c r="F603" i="1"/>
  <c r="H602" i="1"/>
  <c r="G602" i="1"/>
  <c r="F602" i="1"/>
  <c r="H601" i="1"/>
  <c r="G601" i="1"/>
  <c r="F601" i="1"/>
  <c r="H600" i="1"/>
  <c r="G600" i="1"/>
  <c r="F600" i="1"/>
  <c r="H599" i="1"/>
  <c r="G599" i="1"/>
  <c r="F599" i="1"/>
  <c r="H598" i="1"/>
  <c r="G598" i="1"/>
  <c r="F598" i="1"/>
  <c r="H597" i="1"/>
  <c r="G597" i="1"/>
  <c r="F597" i="1"/>
  <c r="H596" i="1"/>
  <c r="G596" i="1"/>
  <c r="F596" i="1"/>
  <c r="H595" i="1"/>
  <c r="G595" i="1"/>
  <c r="F595" i="1"/>
  <c r="H594" i="1"/>
  <c r="G594" i="1"/>
  <c r="F594" i="1"/>
  <c r="H593" i="1"/>
  <c r="G593" i="1"/>
  <c r="F593" i="1"/>
  <c r="H592" i="1"/>
  <c r="G592" i="1"/>
  <c r="F592" i="1"/>
  <c r="H591" i="1"/>
  <c r="G591" i="1"/>
  <c r="F591" i="1"/>
  <c r="H590" i="1"/>
  <c r="G590" i="1"/>
  <c r="F590" i="1"/>
  <c r="H589" i="1"/>
  <c r="G589" i="1"/>
  <c r="F589" i="1"/>
  <c r="H588" i="1"/>
  <c r="G588" i="1"/>
  <c r="F588" i="1"/>
  <c r="H587" i="1"/>
  <c r="G587" i="1"/>
  <c r="F587" i="1"/>
  <c r="H586" i="1"/>
  <c r="G586" i="1"/>
  <c r="F586" i="1"/>
  <c r="H585" i="1"/>
  <c r="G585" i="1"/>
  <c r="F585" i="1"/>
  <c r="H584" i="1"/>
  <c r="G584" i="1"/>
  <c r="F584" i="1"/>
  <c r="H583" i="1"/>
  <c r="G583" i="1"/>
  <c r="F583" i="1"/>
  <c r="H582" i="1"/>
  <c r="G582" i="1"/>
  <c r="F582" i="1"/>
  <c r="H581" i="1"/>
  <c r="G581" i="1"/>
  <c r="F581" i="1"/>
  <c r="H580" i="1"/>
  <c r="G580" i="1"/>
  <c r="F580" i="1"/>
  <c r="H579" i="1"/>
  <c r="G579" i="1"/>
  <c r="F579" i="1"/>
  <c r="H578" i="1"/>
  <c r="G578" i="1"/>
  <c r="F578" i="1"/>
  <c r="H577" i="1"/>
  <c r="G577" i="1"/>
  <c r="F577" i="1"/>
  <c r="H576" i="1"/>
  <c r="G576" i="1"/>
  <c r="F576" i="1"/>
  <c r="H575" i="1"/>
  <c r="G575" i="1"/>
  <c r="F575" i="1"/>
  <c r="H574" i="1"/>
  <c r="G574" i="1"/>
  <c r="F574" i="1"/>
  <c r="H573" i="1"/>
  <c r="G573" i="1"/>
  <c r="F573" i="1"/>
  <c r="H572" i="1"/>
  <c r="G572" i="1"/>
  <c r="F572" i="1"/>
  <c r="H571" i="1"/>
  <c r="G571" i="1"/>
  <c r="F571" i="1"/>
  <c r="H570" i="1"/>
  <c r="G570" i="1"/>
  <c r="F570" i="1"/>
  <c r="H569" i="1"/>
  <c r="G569" i="1"/>
  <c r="F569" i="1"/>
  <c r="H568" i="1"/>
  <c r="G568" i="1"/>
  <c r="F568" i="1"/>
  <c r="H567" i="1"/>
  <c r="G567" i="1"/>
  <c r="F567" i="1"/>
  <c r="H566" i="1"/>
  <c r="G566" i="1"/>
  <c r="F566" i="1"/>
  <c r="H565" i="1"/>
  <c r="G565" i="1"/>
  <c r="F565" i="1"/>
  <c r="H564" i="1"/>
  <c r="G564" i="1"/>
  <c r="F564" i="1"/>
  <c r="H563" i="1"/>
  <c r="G563" i="1"/>
  <c r="F563" i="1"/>
  <c r="H562" i="1"/>
  <c r="G562" i="1"/>
  <c r="F562" i="1"/>
  <c r="H561" i="1"/>
  <c r="G561" i="1"/>
  <c r="F561" i="1"/>
  <c r="H560" i="1"/>
  <c r="G560" i="1"/>
  <c r="F560" i="1"/>
  <c r="H559" i="1"/>
  <c r="G559" i="1"/>
  <c r="F559" i="1"/>
  <c r="H558" i="1"/>
  <c r="G558" i="1"/>
  <c r="F558" i="1"/>
  <c r="H557" i="1"/>
  <c r="G557" i="1"/>
  <c r="F557" i="1"/>
  <c r="H556" i="1"/>
  <c r="G556" i="1"/>
  <c r="F556" i="1"/>
  <c r="H555" i="1"/>
  <c r="G555" i="1"/>
  <c r="F555" i="1"/>
  <c r="H554" i="1"/>
  <c r="G554" i="1"/>
  <c r="F554" i="1"/>
  <c r="H553" i="1"/>
  <c r="G553" i="1"/>
  <c r="F553" i="1"/>
  <c r="H552" i="1"/>
  <c r="G552" i="1"/>
  <c r="F552" i="1"/>
  <c r="H551" i="1"/>
  <c r="G551" i="1"/>
  <c r="F551" i="1"/>
  <c r="H550" i="1"/>
  <c r="G550" i="1"/>
  <c r="F550" i="1"/>
  <c r="H549" i="1"/>
  <c r="G549" i="1"/>
  <c r="F549" i="1"/>
  <c r="H548" i="1"/>
  <c r="G548" i="1"/>
  <c r="F548" i="1"/>
  <c r="H547" i="1"/>
  <c r="G547" i="1"/>
  <c r="F547" i="1"/>
  <c r="H546" i="1"/>
  <c r="G546" i="1"/>
  <c r="F546" i="1"/>
  <c r="H545" i="1"/>
  <c r="G545" i="1"/>
  <c r="F545" i="1"/>
  <c r="H544" i="1"/>
  <c r="G544" i="1"/>
  <c r="F544" i="1"/>
  <c r="H543" i="1"/>
  <c r="G543" i="1"/>
  <c r="F543" i="1"/>
  <c r="H542" i="1"/>
  <c r="G542" i="1"/>
  <c r="F542" i="1"/>
  <c r="H541" i="1"/>
  <c r="G541" i="1"/>
  <c r="F541" i="1"/>
  <c r="H540" i="1"/>
  <c r="G540" i="1"/>
  <c r="F540" i="1"/>
  <c r="H539" i="1"/>
  <c r="G539" i="1"/>
  <c r="F539" i="1"/>
  <c r="H538" i="1"/>
  <c r="G538" i="1"/>
  <c r="F538" i="1"/>
  <c r="H537" i="1"/>
  <c r="G537" i="1"/>
  <c r="F537" i="1"/>
  <c r="H536" i="1"/>
  <c r="G536" i="1"/>
  <c r="F536" i="1"/>
  <c r="H535" i="1"/>
  <c r="G535" i="1"/>
  <c r="F535" i="1"/>
  <c r="H534" i="1"/>
  <c r="G534" i="1"/>
  <c r="F534" i="1"/>
  <c r="H533" i="1"/>
  <c r="G533" i="1"/>
  <c r="F533" i="1"/>
  <c r="H532" i="1"/>
  <c r="G532" i="1"/>
  <c r="F532" i="1"/>
  <c r="H531" i="1"/>
  <c r="G531" i="1"/>
  <c r="F531" i="1"/>
  <c r="H530" i="1"/>
  <c r="G530" i="1"/>
  <c r="F530" i="1"/>
  <c r="H529" i="1"/>
  <c r="G529" i="1"/>
  <c r="F529" i="1"/>
  <c r="H528" i="1"/>
  <c r="G528" i="1"/>
  <c r="F528" i="1"/>
  <c r="H527" i="1"/>
  <c r="G527" i="1"/>
  <c r="F527" i="1"/>
  <c r="H526" i="1"/>
  <c r="G526" i="1"/>
  <c r="F526" i="1"/>
  <c r="H525" i="1"/>
  <c r="G525" i="1"/>
  <c r="F525" i="1"/>
  <c r="H524" i="1"/>
  <c r="G524" i="1"/>
  <c r="F524" i="1"/>
  <c r="H523" i="1"/>
  <c r="G523" i="1"/>
  <c r="F523" i="1"/>
  <c r="H522" i="1"/>
  <c r="G522" i="1"/>
  <c r="F522" i="1"/>
  <c r="H521" i="1"/>
  <c r="G521" i="1"/>
  <c r="F521" i="1"/>
  <c r="H520" i="1"/>
  <c r="G520" i="1"/>
  <c r="F520" i="1"/>
  <c r="H519" i="1"/>
  <c r="G519" i="1"/>
  <c r="F519" i="1"/>
  <c r="H518" i="1"/>
  <c r="G518" i="1"/>
  <c r="F518" i="1"/>
  <c r="H517" i="1"/>
  <c r="G517" i="1"/>
  <c r="F517" i="1"/>
  <c r="H516" i="1"/>
  <c r="G516" i="1"/>
  <c r="F516" i="1"/>
  <c r="H515" i="1"/>
  <c r="G515" i="1"/>
  <c r="F515" i="1"/>
  <c r="H514" i="1"/>
  <c r="G514" i="1"/>
  <c r="F514" i="1"/>
  <c r="H513" i="1"/>
  <c r="G513" i="1"/>
  <c r="F513" i="1"/>
  <c r="H512" i="1"/>
  <c r="G512" i="1"/>
  <c r="F512" i="1"/>
  <c r="H511" i="1"/>
  <c r="G511" i="1"/>
  <c r="F511" i="1"/>
  <c r="H510" i="1"/>
  <c r="G510" i="1"/>
  <c r="F510" i="1"/>
  <c r="H509" i="1"/>
  <c r="G509" i="1"/>
  <c r="F509" i="1"/>
  <c r="H508" i="1"/>
  <c r="G508" i="1"/>
  <c r="F508" i="1"/>
  <c r="H507" i="1"/>
  <c r="G507" i="1"/>
  <c r="F507" i="1"/>
  <c r="H506" i="1"/>
  <c r="G506" i="1"/>
  <c r="F506" i="1"/>
  <c r="H505" i="1"/>
  <c r="G505" i="1"/>
  <c r="F505" i="1"/>
  <c r="H504" i="1"/>
  <c r="G504" i="1"/>
  <c r="F504" i="1"/>
  <c r="H503" i="1"/>
  <c r="G503" i="1"/>
  <c r="F503" i="1"/>
  <c r="H502" i="1"/>
  <c r="G502" i="1"/>
  <c r="F502" i="1"/>
  <c r="H501" i="1"/>
  <c r="G501" i="1"/>
  <c r="F501" i="1"/>
  <c r="H500" i="1"/>
  <c r="G500" i="1"/>
  <c r="F500" i="1"/>
  <c r="H499" i="1"/>
  <c r="G499" i="1"/>
  <c r="F499" i="1"/>
  <c r="H498" i="1"/>
  <c r="G498" i="1"/>
  <c r="F498" i="1"/>
  <c r="H497" i="1"/>
  <c r="G497" i="1"/>
  <c r="F497" i="1"/>
  <c r="H496" i="1"/>
  <c r="G496" i="1"/>
  <c r="F496" i="1"/>
  <c r="H495" i="1"/>
  <c r="G495" i="1"/>
  <c r="F495" i="1"/>
  <c r="H494" i="1"/>
  <c r="G494" i="1"/>
  <c r="F494" i="1"/>
  <c r="H493" i="1"/>
  <c r="G493" i="1"/>
  <c r="F493" i="1"/>
  <c r="H492" i="1"/>
  <c r="G492" i="1"/>
  <c r="F492" i="1"/>
  <c r="H491" i="1"/>
  <c r="G491" i="1"/>
  <c r="F491" i="1"/>
  <c r="H490" i="1"/>
  <c r="G490" i="1"/>
  <c r="F490" i="1"/>
  <c r="H489" i="1"/>
  <c r="G489" i="1"/>
  <c r="F489" i="1"/>
  <c r="H488" i="1"/>
  <c r="G488" i="1"/>
  <c r="F488" i="1"/>
  <c r="H487" i="1"/>
  <c r="G487" i="1"/>
  <c r="F487" i="1"/>
  <c r="H486" i="1"/>
  <c r="G486" i="1"/>
  <c r="F486" i="1"/>
  <c r="H485" i="1"/>
  <c r="G485" i="1"/>
  <c r="F485" i="1"/>
  <c r="H484" i="1"/>
  <c r="G484" i="1"/>
  <c r="F484" i="1"/>
  <c r="H483" i="1"/>
  <c r="G483" i="1"/>
  <c r="F483" i="1"/>
  <c r="H482" i="1"/>
  <c r="G482" i="1"/>
  <c r="F482" i="1"/>
  <c r="H481" i="1"/>
  <c r="G481" i="1"/>
  <c r="F481" i="1"/>
  <c r="H480" i="1"/>
  <c r="G480" i="1"/>
  <c r="F480" i="1"/>
  <c r="H479" i="1"/>
  <c r="G479" i="1"/>
  <c r="F479" i="1"/>
  <c r="H478" i="1"/>
  <c r="G478" i="1"/>
  <c r="F478" i="1"/>
  <c r="H477" i="1"/>
  <c r="G477" i="1"/>
  <c r="F477" i="1"/>
  <c r="H476" i="1"/>
  <c r="G476" i="1"/>
  <c r="F476" i="1"/>
  <c r="H475" i="1"/>
  <c r="G475" i="1"/>
  <c r="F475" i="1"/>
  <c r="H474" i="1"/>
  <c r="G474" i="1"/>
  <c r="F474" i="1"/>
  <c r="H473" i="1"/>
  <c r="G473" i="1"/>
  <c r="F473" i="1"/>
  <c r="H472" i="1"/>
  <c r="G472" i="1"/>
  <c r="F472" i="1"/>
  <c r="H471" i="1"/>
  <c r="G471" i="1"/>
  <c r="F471" i="1"/>
  <c r="H470" i="1"/>
  <c r="G470" i="1"/>
  <c r="F470" i="1"/>
  <c r="H469" i="1"/>
  <c r="G469" i="1"/>
  <c r="F469" i="1"/>
  <c r="H468" i="1"/>
  <c r="G468" i="1"/>
  <c r="F468" i="1"/>
  <c r="H467" i="1"/>
  <c r="G467" i="1"/>
  <c r="F467" i="1"/>
  <c r="H466" i="1"/>
  <c r="G466" i="1"/>
  <c r="F466" i="1"/>
  <c r="H465" i="1"/>
  <c r="G465" i="1"/>
  <c r="F465" i="1"/>
  <c r="H464" i="1"/>
  <c r="G464" i="1"/>
  <c r="F464" i="1"/>
  <c r="H463" i="1"/>
  <c r="G463" i="1"/>
  <c r="F463" i="1"/>
  <c r="H462" i="1"/>
  <c r="G462" i="1"/>
  <c r="F462" i="1"/>
  <c r="H461" i="1"/>
  <c r="G461" i="1"/>
  <c r="F461" i="1"/>
  <c r="H460" i="1"/>
  <c r="G460" i="1"/>
  <c r="F460" i="1"/>
  <c r="H459" i="1"/>
  <c r="G459" i="1"/>
  <c r="F459" i="1"/>
  <c r="H458" i="1"/>
  <c r="G458" i="1"/>
  <c r="F458" i="1"/>
  <c r="H457" i="1"/>
  <c r="G457" i="1"/>
  <c r="F457" i="1"/>
  <c r="H456" i="1"/>
  <c r="G456" i="1"/>
  <c r="F456" i="1"/>
  <c r="H455" i="1"/>
  <c r="G455" i="1"/>
  <c r="F455" i="1"/>
  <c r="H454" i="1"/>
  <c r="G454" i="1"/>
  <c r="F454" i="1"/>
  <c r="H453" i="1"/>
  <c r="G453" i="1"/>
  <c r="F453" i="1"/>
  <c r="H452" i="1"/>
  <c r="G452" i="1"/>
  <c r="F452" i="1"/>
  <c r="H451" i="1"/>
  <c r="G451" i="1"/>
  <c r="F451" i="1"/>
  <c r="H450" i="1"/>
  <c r="G450" i="1"/>
  <c r="F450" i="1"/>
  <c r="H449" i="1"/>
  <c r="G449" i="1"/>
  <c r="F449" i="1"/>
  <c r="H448" i="1"/>
  <c r="G448" i="1"/>
  <c r="F448" i="1"/>
  <c r="H447" i="1"/>
  <c r="G447" i="1"/>
  <c r="F447" i="1"/>
  <c r="H446" i="1"/>
  <c r="G446" i="1"/>
  <c r="F446" i="1"/>
  <c r="H445" i="1"/>
  <c r="G445" i="1"/>
  <c r="F445" i="1"/>
  <c r="H444" i="1"/>
  <c r="G444" i="1"/>
  <c r="F444" i="1"/>
  <c r="H443" i="1"/>
  <c r="G443" i="1"/>
  <c r="F443" i="1"/>
  <c r="H442" i="1"/>
  <c r="G442" i="1"/>
  <c r="F442" i="1"/>
  <c r="H441" i="1"/>
  <c r="G441" i="1"/>
  <c r="F441" i="1"/>
  <c r="H440" i="1"/>
  <c r="G440" i="1"/>
  <c r="F440" i="1"/>
  <c r="H439" i="1"/>
  <c r="G439" i="1"/>
  <c r="F439" i="1"/>
  <c r="H438" i="1"/>
  <c r="G438" i="1"/>
  <c r="F438" i="1"/>
  <c r="H437" i="1"/>
  <c r="G437" i="1"/>
  <c r="F437" i="1"/>
  <c r="H436" i="1"/>
  <c r="G436" i="1"/>
  <c r="F436" i="1"/>
  <c r="H435" i="1"/>
  <c r="G435" i="1"/>
  <c r="F435" i="1"/>
  <c r="H434" i="1"/>
  <c r="G434" i="1"/>
  <c r="F434" i="1"/>
  <c r="H433" i="1"/>
  <c r="G433" i="1"/>
  <c r="F433" i="1"/>
  <c r="H432" i="1"/>
  <c r="G432" i="1"/>
  <c r="F432" i="1"/>
  <c r="H431" i="1"/>
  <c r="G431" i="1"/>
  <c r="F431" i="1"/>
  <c r="H430" i="1"/>
  <c r="G430" i="1"/>
  <c r="F430" i="1"/>
  <c r="H429" i="1"/>
  <c r="G429" i="1"/>
  <c r="F429" i="1"/>
  <c r="H428" i="1"/>
  <c r="G428" i="1"/>
  <c r="F428" i="1"/>
  <c r="H427" i="1"/>
  <c r="G427" i="1"/>
  <c r="F427" i="1"/>
  <c r="H426" i="1"/>
  <c r="G426" i="1"/>
  <c r="F426" i="1"/>
  <c r="H425" i="1"/>
  <c r="G425" i="1"/>
  <c r="F425" i="1"/>
  <c r="H424" i="1"/>
  <c r="G424" i="1"/>
  <c r="F424" i="1"/>
  <c r="H423" i="1"/>
  <c r="G423" i="1"/>
  <c r="F423" i="1"/>
  <c r="H422" i="1"/>
  <c r="G422" i="1"/>
  <c r="F422" i="1"/>
  <c r="H421" i="1"/>
  <c r="G421" i="1"/>
  <c r="F421" i="1"/>
  <c r="H420" i="1"/>
  <c r="G420" i="1"/>
  <c r="F420" i="1"/>
  <c r="H419" i="1"/>
  <c r="G419" i="1"/>
  <c r="F419" i="1"/>
  <c r="H418" i="1"/>
  <c r="G418" i="1"/>
  <c r="F418" i="1"/>
  <c r="H417" i="1"/>
  <c r="G417" i="1"/>
  <c r="F417" i="1"/>
  <c r="H416" i="1"/>
  <c r="G416" i="1"/>
  <c r="F416" i="1"/>
  <c r="H415" i="1"/>
  <c r="G415" i="1"/>
  <c r="F415" i="1"/>
  <c r="H414" i="1"/>
  <c r="G414" i="1"/>
  <c r="F414" i="1"/>
  <c r="H413" i="1"/>
  <c r="G413" i="1"/>
  <c r="F413" i="1"/>
  <c r="H412" i="1"/>
  <c r="G412" i="1"/>
  <c r="F412" i="1"/>
  <c r="H411" i="1"/>
  <c r="G411" i="1"/>
  <c r="F411" i="1"/>
  <c r="H410" i="1"/>
  <c r="G410" i="1"/>
  <c r="F410" i="1"/>
  <c r="H409" i="1"/>
  <c r="G409" i="1"/>
  <c r="F409" i="1"/>
  <c r="H408" i="1"/>
  <c r="G408" i="1"/>
  <c r="F408" i="1"/>
  <c r="H407" i="1"/>
  <c r="G407" i="1"/>
  <c r="F407" i="1"/>
  <c r="H406" i="1"/>
  <c r="G406" i="1"/>
  <c r="F406" i="1"/>
  <c r="H405" i="1"/>
  <c r="G405" i="1"/>
  <c r="F405" i="1"/>
  <c r="H404" i="1"/>
  <c r="G404" i="1"/>
  <c r="F404" i="1"/>
  <c r="H403" i="1"/>
  <c r="G403" i="1"/>
  <c r="F403" i="1"/>
  <c r="H402" i="1"/>
  <c r="G402" i="1"/>
  <c r="F402" i="1"/>
  <c r="H401" i="1"/>
  <c r="G401" i="1"/>
  <c r="F401" i="1"/>
  <c r="H400" i="1"/>
  <c r="G400" i="1"/>
  <c r="F400" i="1"/>
  <c r="H399" i="1"/>
  <c r="G399" i="1"/>
  <c r="F399" i="1"/>
  <c r="H398" i="1"/>
  <c r="G398" i="1"/>
  <c r="F398" i="1"/>
  <c r="H397" i="1"/>
  <c r="G397" i="1"/>
  <c r="F397" i="1"/>
  <c r="H396" i="1"/>
  <c r="G396" i="1"/>
  <c r="F396" i="1"/>
  <c r="H395" i="1"/>
  <c r="G395" i="1"/>
  <c r="F395" i="1"/>
  <c r="H394" i="1"/>
  <c r="G394" i="1"/>
  <c r="F394" i="1"/>
  <c r="H393" i="1"/>
  <c r="G393" i="1"/>
  <c r="F393" i="1"/>
  <c r="H392" i="1"/>
  <c r="G392" i="1"/>
  <c r="F392" i="1"/>
  <c r="H391" i="1"/>
  <c r="G391" i="1"/>
  <c r="F391" i="1"/>
  <c r="H390" i="1"/>
  <c r="G390" i="1"/>
  <c r="F390" i="1"/>
  <c r="H389" i="1"/>
  <c r="G389" i="1"/>
  <c r="F389" i="1"/>
  <c r="H388" i="1"/>
  <c r="G388" i="1"/>
  <c r="F388" i="1"/>
  <c r="H387" i="1"/>
  <c r="G387" i="1"/>
  <c r="F387" i="1"/>
  <c r="H386" i="1"/>
  <c r="G386" i="1"/>
  <c r="F386" i="1"/>
  <c r="H385" i="1"/>
  <c r="G385" i="1"/>
  <c r="F385" i="1"/>
  <c r="H384" i="1"/>
  <c r="G384" i="1"/>
  <c r="F384" i="1"/>
  <c r="H383" i="1"/>
  <c r="G383" i="1"/>
  <c r="F383" i="1"/>
  <c r="H382" i="1"/>
  <c r="G382" i="1"/>
  <c r="F382" i="1"/>
  <c r="H381" i="1"/>
  <c r="G381" i="1"/>
  <c r="F381" i="1"/>
  <c r="H380" i="1"/>
  <c r="G380" i="1"/>
  <c r="F380" i="1"/>
  <c r="H379" i="1"/>
  <c r="G379" i="1"/>
  <c r="F379" i="1"/>
  <c r="H378" i="1"/>
  <c r="G378" i="1"/>
  <c r="F378" i="1"/>
  <c r="H377" i="1"/>
  <c r="G377" i="1"/>
  <c r="F377" i="1"/>
  <c r="H376" i="1"/>
  <c r="G376" i="1"/>
  <c r="F376" i="1"/>
  <c r="H375" i="1"/>
  <c r="G375" i="1"/>
  <c r="F375" i="1"/>
  <c r="H374" i="1"/>
  <c r="G374" i="1"/>
  <c r="F374" i="1"/>
  <c r="H373" i="1"/>
  <c r="G373" i="1"/>
  <c r="F373" i="1"/>
  <c r="H372" i="1"/>
  <c r="G372" i="1"/>
  <c r="F372" i="1"/>
  <c r="H371" i="1"/>
  <c r="G371" i="1"/>
  <c r="F371" i="1"/>
  <c r="H370" i="1"/>
  <c r="G370" i="1"/>
  <c r="F370" i="1"/>
  <c r="H369" i="1"/>
  <c r="G369" i="1"/>
  <c r="F369" i="1"/>
  <c r="H368" i="1"/>
  <c r="G368" i="1"/>
  <c r="F368" i="1"/>
  <c r="H367" i="1"/>
  <c r="G367" i="1"/>
  <c r="F367" i="1"/>
  <c r="H366" i="1"/>
  <c r="G366" i="1"/>
  <c r="F366" i="1"/>
  <c r="H365" i="1"/>
  <c r="G365" i="1"/>
  <c r="F365" i="1"/>
  <c r="H364" i="1"/>
  <c r="G364" i="1"/>
  <c r="F364" i="1"/>
  <c r="H363" i="1"/>
  <c r="G363" i="1"/>
  <c r="F363" i="1"/>
  <c r="H362" i="1"/>
  <c r="G362" i="1"/>
  <c r="F362" i="1"/>
  <c r="H361" i="1"/>
  <c r="G361" i="1"/>
  <c r="F361" i="1"/>
  <c r="H360" i="1"/>
  <c r="G360" i="1"/>
  <c r="F360" i="1"/>
  <c r="H359" i="1"/>
  <c r="G359" i="1"/>
  <c r="F359" i="1"/>
  <c r="H358" i="1"/>
  <c r="G358" i="1"/>
  <c r="F358" i="1"/>
  <c r="H357" i="1"/>
  <c r="G357" i="1"/>
  <c r="F357" i="1"/>
  <c r="H356" i="1"/>
  <c r="G356" i="1"/>
  <c r="F356" i="1"/>
  <c r="H355" i="1"/>
  <c r="G355" i="1"/>
  <c r="F355" i="1"/>
  <c r="H354" i="1"/>
  <c r="G354" i="1"/>
  <c r="F354" i="1"/>
  <c r="H353" i="1"/>
  <c r="G353" i="1"/>
  <c r="F353" i="1"/>
  <c r="H352" i="1"/>
  <c r="G352" i="1"/>
  <c r="F352" i="1"/>
  <c r="H351" i="1"/>
  <c r="G351" i="1"/>
  <c r="F351" i="1"/>
  <c r="H350" i="1"/>
  <c r="G350" i="1"/>
  <c r="F350" i="1"/>
  <c r="H349" i="1"/>
  <c r="G349" i="1"/>
  <c r="F349" i="1"/>
  <c r="H348" i="1"/>
  <c r="G348" i="1"/>
  <c r="F348" i="1"/>
  <c r="H347" i="1"/>
  <c r="G347" i="1"/>
  <c r="F347" i="1"/>
  <c r="H346" i="1"/>
  <c r="G346" i="1"/>
  <c r="F346" i="1"/>
  <c r="H345" i="1"/>
  <c r="G345" i="1"/>
  <c r="F345" i="1"/>
  <c r="H344" i="1"/>
  <c r="G344" i="1"/>
  <c r="F344" i="1"/>
  <c r="H343" i="1"/>
  <c r="G343" i="1"/>
  <c r="F343" i="1"/>
  <c r="H342" i="1"/>
  <c r="G342" i="1"/>
  <c r="F342" i="1"/>
  <c r="H341" i="1"/>
  <c r="G341" i="1"/>
  <c r="F341" i="1"/>
  <c r="H340" i="1"/>
  <c r="G340" i="1"/>
  <c r="F340" i="1"/>
  <c r="H339" i="1"/>
  <c r="G339" i="1"/>
  <c r="F339" i="1"/>
  <c r="H338" i="1"/>
  <c r="G338" i="1"/>
  <c r="F338" i="1"/>
  <c r="H337" i="1"/>
  <c r="G337" i="1"/>
  <c r="F337" i="1"/>
  <c r="H336" i="1"/>
  <c r="G336" i="1"/>
  <c r="F336" i="1"/>
  <c r="H335" i="1"/>
  <c r="G335" i="1"/>
  <c r="F335" i="1"/>
  <c r="H334" i="1"/>
  <c r="G334" i="1"/>
  <c r="F334" i="1"/>
  <c r="H333" i="1"/>
  <c r="G333" i="1"/>
  <c r="F333" i="1"/>
  <c r="H332" i="1"/>
  <c r="G332" i="1"/>
  <c r="F332" i="1"/>
  <c r="H331" i="1"/>
  <c r="G331" i="1"/>
  <c r="F331" i="1"/>
  <c r="H330" i="1"/>
  <c r="G330" i="1"/>
  <c r="F330" i="1"/>
  <c r="H329" i="1"/>
  <c r="G329" i="1"/>
  <c r="F329" i="1"/>
  <c r="H328" i="1"/>
  <c r="G328" i="1"/>
  <c r="F328" i="1"/>
  <c r="H327" i="1"/>
  <c r="G327" i="1"/>
  <c r="F327" i="1"/>
  <c r="H326" i="1"/>
  <c r="G326" i="1"/>
  <c r="F326" i="1"/>
  <c r="H325" i="1"/>
  <c r="G325" i="1"/>
  <c r="F325" i="1"/>
  <c r="H324" i="1"/>
  <c r="G324" i="1"/>
  <c r="F324" i="1"/>
  <c r="H323" i="1"/>
  <c r="G323" i="1"/>
  <c r="F323" i="1"/>
  <c r="H322" i="1"/>
  <c r="G322" i="1"/>
  <c r="F322" i="1"/>
  <c r="H321" i="1"/>
  <c r="G321" i="1"/>
  <c r="F321" i="1"/>
  <c r="H320" i="1"/>
  <c r="G320" i="1"/>
  <c r="F320" i="1"/>
  <c r="H319" i="1"/>
  <c r="G319" i="1"/>
  <c r="F319" i="1"/>
  <c r="H318" i="1"/>
  <c r="G318" i="1"/>
  <c r="F318" i="1"/>
  <c r="H317" i="1"/>
  <c r="G317" i="1"/>
  <c r="F317" i="1"/>
  <c r="H316" i="1"/>
  <c r="G316" i="1"/>
  <c r="F316" i="1"/>
  <c r="H315" i="1"/>
  <c r="G315" i="1"/>
  <c r="F315" i="1"/>
  <c r="H314" i="1"/>
  <c r="G314" i="1"/>
  <c r="F314" i="1"/>
  <c r="H313" i="1"/>
  <c r="G313" i="1"/>
  <c r="F313" i="1"/>
  <c r="H312" i="1"/>
  <c r="G312" i="1"/>
  <c r="F312" i="1"/>
  <c r="H311" i="1"/>
  <c r="G311" i="1"/>
  <c r="F311" i="1"/>
  <c r="H310" i="1"/>
  <c r="G310" i="1"/>
  <c r="F310" i="1"/>
  <c r="H309" i="1"/>
  <c r="G309" i="1"/>
  <c r="F309" i="1"/>
  <c r="H308" i="1"/>
  <c r="G308" i="1"/>
  <c r="F308" i="1"/>
  <c r="H307" i="1"/>
  <c r="G307" i="1"/>
  <c r="F307" i="1"/>
  <c r="H306" i="1"/>
  <c r="G306" i="1"/>
  <c r="F306" i="1"/>
  <c r="H305" i="1"/>
  <c r="G305" i="1"/>
  <c r="F305" i="1"/>
  <c r="H304" i="1"/>
  <c r="G304" i="1"/>
  <c r="F304" i="1"/>
  <c r="H303" i="1"/>
  <c r="G303" i="1"/>
  <c r="F303" i="1"/>
  <c r="H302" i="1"/>
  <c r="G302" i="1"/>
  <c r="F302" i="1"/>
  <c r="H301" i="1"/>
  <c r="G301" i="1"/>
  <c r="F301" i="1"/>
  <c r="H300" i="1"/>
  <c r="G300" i="1"/>
  <c r="F300" i="1"/>
  <c r="H299" i="1"/>
  <c r="G299" i="1"/>
  <c r="F299" i="1"/>
  <c r="H298" i="1"/>
  <c r="G298" i="1"/>
  <c r="F298" i="1"/>
  <c r="H297" i="1"/>
  <c r="G297" i="1"/>
  <c r="F297" i="1"/>
  <c r="H296" i="1"/>
  <c r="G296" i="1"/>
  <c r="F296" i="1"/>
  <c r="H295" i="1"/>
  <c r="G295" i="1"/>
  <c r="F295" i="1"/>
  <c r="H294" i="1"/>
  <c r="G294" i="1"/>
  <c r="F294" i="1"/>
  <c r="H293" i="1"/>
  <c r="G293" i="1"/>
  <c r="F293" i="1"/>
  <c r="H292" i="1"/>
  <c r="G292" i="1"/>
  <c r="F292" i="1"/>
  <c r="H291" i="1"/>
  <c r="G291" i="1"/>
  <c r="F291" i="1"/>
  <c r="H290" i="1"/>
  <c r="G290" i="1"/>
  <c r="F290" i="1"/>
  <c r="H289" i="1"/>
  <c r="G289" i="1"/>
  <c r="F289" i="1"/>
  <c r="H288" i="1"/>
  <c r="G288" i="1"/>
  <c r="F288" i="1"/>
  <c r="H287" i="1"/>
  <c r="G287" i="1"/>
  <c r="F287" i="1"/>
  <c r="H286" i="1"/>
  <c r="G286" i="1"/>
  <c r="F286" i="1"/>
  <c r="H285" i="1"/>
  <c r="G285" i="1"/>
  <c r="F285" i="1"/>
  <c r="H284" i="1"/>
  <c r="G284" i="1"/>
  <c r="F284" i="1"/>
  <c r="H283" i="1"/>
  <c r="G283" i="1"/>
  <c r="F283" i="1"/>
  <c r="H282" i="1"/>
  <c r="G282" i="1"/>
  <c r="F282" i="1"/>
  <c r="H281" i="1"/>
  <c r="G281" i="1"/>
  <c r="F281" i="1"/>
  <c r="H280" i="1"/>
  <c r="G280" i="1"/>
  <c r="F280" i="1"/>
  <c r="H279" i="1"/>
  <c r="G279" i="1"/>
  <c r="F279" i="1"/>
  <c r="H278" i="1"/>
  <c r="G278" i="1"/>
  <c r="F278" i="1"/>
  <c r="H277" i="1"/>
  <c r="G277" i="1"/>
  <c r="F277" i="1"/>
  <c r="H276" i="1"/>
  <c r="G276" i="1"/>
  <c r="F276" i="1"/>
  <c r="H275" i="1"/>
  <c r="G275" i="1"/>
  <c r="F275" i="1"/>
  <c r="H274" i="1"/>
  <c r="G274" i="1"/>
  <c r="F274" i="1"/>
  <c r="H273" i="1"/>
  <c r="G273" i="1"/>
  <c r="F273" i="1"/>
  <c r="H272" i="1"/>
  <c r="G272" i="1"/>
  <c r="F272" i="1"/>
  <c r="H271" i="1"/>
  <c r="G271" i="1"/>
  <c r="F271" i="1"/>
  <c r="H270" i="1"/>
  <c r="G270" i="1"/>
  <c r="F270" i="1"/>
  <c r="H269" i="1"/>
  <c r="G269" i="1"/>
  <c r="F269" i="1"/>
  <c r="H268" i="1"/>
  <c r="G268" i="1"/>
  <c r="F268" i="1"/>
  <c r="H267" i="1"/>
  <c r="G267" i="1"/>
  <c r="F267" i="1"/>
  <c r="H266" i="1"/>
  <c r="G266" i="1"/>
  <c r="F266" i="1"/>
  <c r="H265" i="1"/>
  <c r="G265" i="1"/>
  <c r="F265" i="1"/>
  <c r="H264" i="1"/>
  <c r="G264" i="1"/>
  <c r="F264" i="1"/>
  <c r="H263" i="1"/>
  <c r="G263" i="1"/>
  <c r="F263" i="1"/>
  <c r="H262" i="1"/>
  <c r="G262" i="1"/>
  <c r="F262" i="1"/>
  <c r="H261" i="1"/>
  <c r="G261" i="1"/>
  <c r="F261" i="1"/>
  <c r="H260" i="1"/>
  <c r="G260" i="1"/>
  <c r="F260" i="1"/>
  <c r="H259" i="1"/>
  <c r="G259" i="1"/>
  <c r="F259" i="1"/>
  <c r="H258" i="1"/>
  <c r="G258" i="1"/>
  <c r="F258" i="1"/>
  <c r="H257" i="1"/>
  <c r="G257" i="1"/>
  <c r="F257" i="1"/>
  <c r="H256" i="1"/>
  <c r="G256" i="1"/>
  <c r="F256" i="1"/>
  <c r="H255" i="1"/>
  <c r="G255" i="1"/>
  <c r="F255" i="1"/>
  <c r="H254" i="1"/>
  <c r="G254" i="1"/>
  <c r="F254" i="1"/>
  <c r="H253" i="1"/>
  <c r="G253" i="1"/>
  <c r="F253" i="1"/>
  <c r="H252" i="1"/>
  <c r="G252" i="1"/>
  <c r="F252" i="1"/>
  <c r="H251" i="1"/>
  <c r="G251" i="1"/>
  <c r="F251" i="1"/>
  <c r="H250" i="1"/>
  <c r="G250" i="1"/>
  <c r="F250" i="1"/>
  <c r="H249" i="1"/>
  <c r="G249" i="1"/>
  <c r="F249" i="1"/>
  <c r="H248" i="1"/>
  <c r="G248" i="1"/>
  <c r="F248" i="1"/>
  <c r="H247" i="1"/>
  <c r="G247" i="1"/>
  <c r="F247" i="1"/>
  <c r="H246" i="1"/>
  <c r="G246" i="1"/>
  <c r="F246" i="1"/>
  <c r="H245" i="1"/>
  <c r="G245" i="1"/>
  <c r="F245" i="1"/>
  <c r="H244" i="1"/>
  <c r="G244" i="1"/>
  <c r="F244" i="1"/>
  <c r="H243" i="1"/>
  <c r="G243" i="1"/>
  <c r="F243" i="1"/>
  <c r="H242" i="1"/>
  <c r="G242" i="1"/>
  <c r="F242" i="1"/>
  <c r="H241" i="1"/>
  <c r="G241" i="1"/>
  <c r="F241" i="1"/>
  <c r="H240" i="1"/>
  <c r="G240" i="1"/>
  <c r="F240" i="1"/>
  <c r="H239" i="1"/>
  <c r="G239" i="1"/>
  <c r="F239" i="1"/>
  <c r="H238" i="1"/>
  <c r="G238" i="1"/>
  <c r="F238" i="1"/>
  <c r="H237" i="1"/>
  <c r="G237" i="1"/>
  <c r="F237" i="1"/>
  <c r="H236" i="1"/>
  <c r="G236" i="1"/>
  <c r="F236" i="1"/>
  <c r="H235" i="1"/>
  <c r="G235" i="1"/>
  <c r="F235" i="1"/>
  <c r="H234" i="1"/>
  <c r="G234" i="1"/>
  <c r="F234" i="1"/>
  <c r="H233" i="1"/>
  <c r="G233" i="1"/>
  <c r="F233" i="1"/>
  <c r="H232" i="1"/>
  <c r="G232" i="1"/>
  <c r="F232" i="1"/>
  <c r="H231" i="1"/>
  <c r="G231" i="1"/>
  <c r="F231" i="1"/>
  <c r="H230" i="1"/>
  <c r="G230" i="1"/>
  <c r="F230" i="1"/>
  <c r="H229" i="1"/>
  <c r="G229" i="1"/>
  <c r="F229" i="1"/>
  <c r="H228" i="1"/>
  <c r="G228" i="1"/>
  <c r="F228" i="1"/>
  <c r="H227" i="1"/>
  <c r="G227" i="1"/>
  <c r="F227" i="1"/>
  <c r="H226" i="1"/>
  <c r="G226" i="1"/>
  <c r="F226" i="1"/>
  <c r="H225" i="1"/>
  <c r="G225" i="1"/>
  <c r="F225" i="1"/>
  <c r="H224" i="1"/>
  <c r="G224" i="1"/>
  <c r="F224" i="1"/>
  <c r="H223" i="1"/>
  <c r="G223" i="1"/>
  <c r="F223" i="1"/>
  <c r="H222" i="1"/>
  <c r="G222" i="1"/>
  <c r="F222" i="1"/>
  <c r="H221" i="1"/>
  <c r="G221" i="1"/>
  <c r="F221" i="1"/>
  <c r="H220" i="1"/>
  <c r="G220" i="1"/>
  <c r="F220" i="1"/>
  <c r="H219" i="1"/>
  <c r="G219" i="1"/>
  <c r="F219" i="1"/>
  <c r="H218" i="1"/>
  <c r="G218" i="1"/>
  <c r="F218" i="1"/>
  <c r="H217" i="1"/>
  <c r="G217" i="1"/>
  <c r="F217" i="1"/>
  <c r="H216" i="1"/>
  <c r="G216" i="1"/>
  <c r="F216" i="1"/>
  <c r="H215" i="1"/>
  <c r="G215" i="1"/>
  <c r="F215" i="1"/>
  <c r="H214" i="1"/>
  <c r="G214" i="1"/>
  <c r="F214" i="1"/>
  <c r="H213" i="1"/>
  <c r="G213" i="1"/>
  <c r="F213" i="1"/>
  <c r="H212" i="1"/>
  <c r="G212" i="1"/>
  <c r="F212" i="1"/>
  <c r="H211" i="1"/>
  <c r="G211" i="1"/>
  <c r="F211" i="1"/>
  <c r="H210" i="1"/>
  <c r="G210" i="1"/>
  <c r="F210" i="1"/>
  <c r="H209" i="1"/>
  <c r="G209" i="1"/>
  <c r="F209" i="1"/>
  <c r="H208" i="1"/>
  <c r="G208" i="1"/>
  <c r="F208" i="1"/>
  <c r="H207" i="1"/>
  <c r="G207" i="1"/>
  <c r="F207" i="1"/>
  <c r="H206" i="1"/>
  <c r="G206" i="1"/>
  <c r="F206" i="1"/>
  <c r="H205" i="1"/>
  <c r="G205" i="1"/>
  <c r="F205" i="1"/>
  <c r="H204" i="1"/>
  <c r="G204" i="1"/>
  <c r="F204" i="1"/>
  <c r="H203" i="1"/>
  <c r="G203" i="1"/>
  <c r="F203" i="1"/>
  <c r="H202" i="1"/>
  <c r="G202" i="1"/>
  <c r="F202" i="1"/>
  <c r="H201" i="1"/>
  <c r="G201" i="1"/>
  <c r="F201" i="1"/>
  <c r="H200" i="1"/>
  <c r="G200" i="1"/>
  <c r="F200" i="1"/>
  <c r="H199" i="1"/>
  <c r="G199" i="1"/>
  <c r="F199" i="1"/>
  <c r="H198" i="1"/>
  <c r="G198" i="1"/>
  <c r="F198" i="1"/>
  <c r="H197" i="1"/>
  <c r="G197" i="1"/>
  <c r="F197" i="1"/>
  <c r="H196" i="1"/>
  <c r="G196" i="1"/>
  <c r="F196" i="1"/>
  <c r="H195" i="1"/>
  <c r="G195" i="1"/>
  <c r="F195" i="1"/>
  <c r="H194" i="1"/>
  <c r="G194" i="1"/>
  <c r="F194" i="1"/>
  <c r="H193" i="1"/>
  <c r="G193" i="1"/>
  <c r="F193" i="1"/>
  <c r="H192" i="1"/>
  <c r="G192" i="1"/>
  <c r="F192" i="1"/>
  <c r="H191" i="1"/>
  <c r="G191" i="1"/>
  <c r="F191" i="1"/>
  <c r="H190" i="1"/>
  <c r="G190" i="1"/>
  <c r="F190" i="1"/>
  <c r="H189" i="1"/>
  <c r="G189" i="1"/>
  <c r="F189" i="1"/>
  <c r="H188" i="1"/>
  <c r="G188" i="1"/>
  <c r="F188" i="1"/>
  <c r="H187" i="1"/>
  <c r="G187" i="1"/>
  <c r="F187" i="1"/>
  <c r="H186" i="1"/>
  <c r="G186" i="1"/>
  <c r="F186" i="1"/>
  <c r="H185" i="1"/>
  <c r="G185" i="1"/>
  <c r="F185" i="1"/>
  <c r="H184" i="1"/>
  <c r="G184" i="1"/>
  <c r="F184" i="1"/>
  <c r="H183" i="1"/>
  <c r="G183" i="1"/>
  <c r="F183" i="1"/>
  <c r="H182" i="1"/>
  <c r="G182" i="1"/>
  <c r="F182" i="1"/>
  <c r="H181" i="1"/>
  <c r="G181" i="1"/>
  <c r="F181" i="1"/>
  <c r="H180" i="1"/>
  <c r="G180" i="1"/>
  <c r="F180" i="1"/>
  <c r="H179" i="1"/>
  <c r="G179" i="1"/>
  <c r="F179" i="1"/>
  <c r="H178" i="1"/>
  <c r="G178" i="1"/>
  <c r="F178" i="1"/>
  <c r="H177" i="1"/>
  <c r="G177" i="1"/>
  <c r="F177" i="1"/>
  <c r="H176" i="1"/>
  <c r="G176" i="1"/>
  <c r="F176" i="1"/>
  <c r="H175" i="1"/>
  <c r="G175" i="1"/>
  <c r="F175" i="1"/>
  <c r="H174" i="1"/>
  <c r="G174" i="1"/>
  <c r="F174" i="1"/>
  <c r="H173" i="1"/>
  <c r="G173" i="1"/>
  <c r="F173" i="1"/>
  <c r="H172" i="1"/>
  <c r="G172" i="1"/>
  <c r="F172" i="1"/>
  <c r="H171" i="1"/>
  <c r="G171" i="1"/>
  <c r="F171" i="1"/>
  <c r="H170" i="1"/>
  <c r="G170" i="1"/>
  <c r="F170" i="1"/>
  <c r="H169" i="1"/>
  <c r="G169" i="1"/>
  <c r="F169" i="1"/>
  <c r="H168" i="1"/>
  <c r="G168" i="1"/>
  <c r="F168" i="1"/>
  <c r="H167" i="1"/>
  <c r="G167" i="1"/>
  <c r="F167" i="1"/>
  <c r="H166" i="1"/>
  <c r="G166" i="1"/>
  <c r="F166" i="1"/>
  <c r="H165" i="1"/>
  <c r="G165" i="1"/>
  <c r="F165" i="1"/>
  <c r="H164" i="1"/>
  <c r="G164" i="1"/>
  <c r="F164" i="1"/>
  <c r="H163" i="1"/>
  <c r="G163" i="1"/>
  <c r="F163" i="1"/>
  <c r="H162" i="1"/>
  <c r="G162" i="1"/>
  <c r="F162" i="1"/>
  <c r="H161" i="1"/>
  <c r="G161" i="1"/>
  <c r="F161" i="1"/>
  <c r="H160" i="1"/>
  <c r="G160" i="1"/>
  <c r="F160" i="1"/>
  <c r="H159" i="1"/>
  <c r="G159" i="1"/>
  <c r="F159" i="1"/>
  <c r="H158" i="1"/>
  <c r="G158" i="1"/>
  <c r="F158" i="1"/>
  <c r="H157" i="1"/>
  <c r="G157" i="1"/>
  <c r="F157" i="1"/>
  <c r="H156" i="1"/>
  <c r="G156" i="1"/>
  <c r="F156" i="1"/>
  <c r="H155" i="1"/>
  <c r="G155" i="1"/>
  <c r="F155" i="1"/>
  <c r="H154" i="1"/>
  <c r="G154" i="1"/>
  <c r="F154" i="1"/>
  <c r="H153" i="1"/>
  <c r="G153" i="1"/>
  <c r="F153" i="1"/>
  <c r="H152" i="1"/>
  <c r="G152" i="1"/>
  <c r="F152" i="1"/>
  <c r="H151" i="1"/>
  <c r="G151" i="1"/>
  <c r="F151" i="1"/>
  <c r="H150" i="1"/>
  <c r="G150" i="1"/>
  <c r="F150" i="1"/>
  <c r="H149" i="1"/>
  <c r="G149" i="1"/>
  <c r="F149" i="1"/>
  <c r="H148" i="1"/>
  <c r="G148" i="1"/>
  <c r="F148" i="1"/>
  <c r="H147" i="1"/>
  <c r="G147" i="1"/>
  <c r="F147" i="1"/>
  <c r="H146" i="1"/>
  <c r="G146" i="1"/>
  <c r="F146" i="1"/>
  <c r="H145" i="1"/>
  <c r="G145" i="1"/>
  <c r="F145" i="1"/>
  <c r="H144" i="1"/>
  <c r="G144" i="1"/>
  <c r="F144" i="1"/>
  <c r="H143" i="1"/>
  <c r="G143" i="1"/>
  <c r="F143" i="1"/>
  <c r="H142" i="1"/>
  <c r="G142" i="1"/>
  <c r="F142" i="1"/>
  <c r="H141" i="1"/>
  <c r="G141" i="1"/>
  <c r="F141" i="1"/>
  <c r="H140" i="1"/>
  <c r="G140" i="1"/>
  <c r="F140" i="1"/>
  <c r="H139" i="1"/>
  <c r="G139" i="1"/>
  <c r="F139" i="1"/>
  <c r="H138" i="1"/>
  <c r="G138" i="1"/>
  <c r="F138" i="1"/>
  <c r="H137" i="1"/>
  <c r="G137" i="1"/>
  <c r="F137" i="1"/>
  <c r="H136" i="1"/>
  <c r="G136" i="1"/>
  <c r="F136" i="1"/>
  <c r="H135" i="1"/>
  <c r="G135" i="1"/>
  <c r="F135" i="1"/>
  <c r="H134" i="1"/>
  <c r="G134" i="1"/>
  <c r="F134" i="1"/>
  <c r="H133" i="1"/>
  <c r="G133" i="1"/>
  <c r="F133" i="1"/>
  <c r="H132" i="1"/>
  <c r="G132" i="1"/>
  <c r="F132" i="1"/>
  <c r="H131" i="1"/>
  <c r="G131" i="1"/>
  <c r="F131" i="1"/>
  <c r="H130" i="1"/>
  <c r="G130" i="1"/>
  <c r="F130" i="1"/>
  <c r="H129" i="1"/>
  <c r="G129" i="1"/>
  <c r="F129" i="1"/>
  <c r="H128" i="1"/>
  <c r="G128" i="1"/>
  <c r="F128" i="1"/>
  <c r="H127" i="1"/>
  <c r="G127" i="1"/>
  <c r="F127" i="1"/>
  <c r="H126" i="1"/>
  <c r="G126" i="1"/>
  <c r="F126" i="1"/>
  <c r="H125" i="1"/>
  <c r="G125" i="1"/>
  <c r="F125" i="1"/>
  <c r="H124" i="1"/>
  <c r="G124" i="1"/>
  <c r="F124" i="1"/>
  <c r="H123" i="1"/>
  <c r="G123" i="1"/>
  <c r="F123" i="1"/>
  <c r="H122" i="1"/>
  <c r="G122" i="1"/>
  <c r="F122" i="1"/>
  <c r="H121" i="1"/>
  <c r="G121" i="1"/>
  <c r="F121" i="1"/>
  <c r="H120" i="1"/>
  <c r="G120" i="1"/>
  <c r="F120" i="1"/>
  <c r="H119" i="1"/>
  <c r="G119" i="1"/>
  <c r="F119" i="1"/>
  <c r="H118" i="1"/>
  <c r="G118" i="1"/>
  <c r="F118" i="1"/>
  <c r="H117" i="1"/>
  <c r="G117" i="1"/>
  <c r="F117" i="1"/>
  <c r="H116" i="1"/>
  <c r="G116" i="1"/>
  <c r="F116" i="1"/>
  <c r="H115" i="1"/>
  <c r="G115" i="1"/>
  <c r="F115" i="1"/>
  <c r="H114" i="1"/>
  <c r="G114" i="1"/>
  <c r="F114" i="1"/>
  <c r="H113" i="1"/>
  <c r="G113" i="1"/>
  <c r="F113" i="1"/>
  <c r="H112" i="1"/>
  <c r="G112" i="1"/>
  <c r="F112" i="1"/>
  <c r="H111" i="1"/>
  <c r="G111" i="1"/>
  <c r="F111" i="1"/>
  <c r="H110" i="1"/>
  <c r="G110" i="1"/>
  <c r="F110" i="1"/>
  <c r="H109" i="1"/>
  <c r="G109" i="1"/>
  <c r="F109" i="1"/>
  <c r="H108" i="1"/>
  <c r="G108" i="1"/>
  <c r="F108" i="1"/>
  <c r="H107" i="1"/>
  <c r="G107" i="1"/>
  <c r="F107" i="1"/>
  <c r="H106" i="1"/>
  <c r="G106" i="1"/>
  <c r="F106" i="1"/>
  <c r="H105" i="1"/>
  <c r="G105" i="1"/>
  <c r="F105" i="1"/>
  <c r="H104" i="1"/>
  <c r="G104" i="1"/>
  <c r="F104" i="1"/>
  <c r="H103" i="1"/>
  <c r="G103" i="1"/>
  <c r="F103" i="1"/>
  <c r="H102" i="1"/>
  <c r="G102" i="1"/>
  <c r="F102" i="1"/>
  <c r="H101" i="1"/>
  <c r="G101" i="1"/>
  <c r="F101" i="1"/>
  <c r="H100" i="1"/>
  <c r="G100" i="1"/>
  <c r="F100" i="1"/>
  <c r="H99" i="1"/>
  <c r="G99" i="1"/>
  <c r="F99" i="1"/>
  <c r="H98" i="1"/>
  <c r="G98" i="1"/>
  <c r="F98" i="1"/>
  <c r="H97" i="1"/>
  <c r="G97" i="1"/>
  <c r="F97" i="1"/>
  <c r="H96" i="1"/>
  <c r="G96" i="1"/>
  <c r="F96" i="1"/>
  <c r="H95" i="1"/>
  <c r="G95" i="1"/>
  <c r="F95" i="1"/>
  <c r="H94" i="1"/>
  <c r="G94" i="1"/>
  <c r="F94" i="1"/>
  <c r="H93" i="1"/>
  <c r="G93" i="1"/>
  <c r="F93" i="1"/>
  <c r="H92" i="1"/>
  <c r="G92" i="1"/>
  <c r="F92" i="1"/>
  <c r="H91" i="1"/>
  <c r="G91" i="1"/>
  <c r="F91" i="1"/>
  <c r="H90" i="1"/>
  <c r="G90" i="1"/>
  <c r="F90" i="1"/>
  <c r="H89" i="1"/>
  <c r="G89" i="1"/>
  <c r="F89" i="1"/>
  <c r="H88" i="1"/>
  <c r="G88" i="1"/>
  <c r="F88" i="1"/>
  <c r="H87" i="1"/>
  <c r="G87" i="1"/>
  <c r="F87" i="1"/>
  <c r="H86" i="1"/>
  <c r="G86" i="1"/>
  <c r="F86" i="1"/>
  <c r="H85" i="1"/>
  <c r="G85" i="1"/>
  <c r="F85" i="1"/>
  <c r="H84" i="1"/>
  <c r="G84" i="1"/>
  <c r="F84" i="1"/>
  <c r="H83" i="1"/>
  <c r="G83" i="1"/>
  <c r="F83" i="1"/>
  <c r="H82" i="1"/>
  <c r="G82" i="1"/>
  <c r="F82" i="1"/>
  <c r="H81" i="1"/>
  <c r="G81" i="1"/>
  <c r="F81" i="1"/>
  <c r="H80" i="1"/>
  <c r="G80" i="1"/>
  <c r="F80" i="1"/>
  <c r="H79" i="1"/>
  <c r="G79" i="1"/>
  <c r="F79" i="1"/>
  <c r="H78" i="1"/>
  <c r="G78" i="1"/>
  <c r="F78" i="1"/>
  <c r="H77" i="1"/>
  <c r="G77" i="1"/>
  <c r="F77" i="1"/>
  <c r="H76" i="1"/>
  <c r="G76" i="1"/>
  <c r="F76" i="1"/>
  <c r="H75" i="1"/>
  <c r="G75" i="1"/>
  <c r="F75" i="1"/>
  <c r="H74" i="1"/>
  <c r="G74" i="1"/>
  <c r="F74" i="1"/>
  <c r="H73" i="1"/>
  <c r="G73" i="1"/>
  <c r="F73" i="1"/>
  <c r="H72" i="1"/>
  <c r="G72" i="1"/>
  <c r="F72" i="1"/>
  <c r="H71" i="1"/>
  <c r="G71" i="1"/>
  <c r="F71" i="1"/>
  <c r="H70" i="1"/>
  <c r="G70" i="1"/>
  <c r="F70" i="1"/>
  <c r="H69" i="1"/>
  <c r="G69" i="1"/>
  <c r="F69" i="1"/>
  <c r="H68" i="1"/>
  <c r="G68" i="1"/>
  <c r="F68" i="1"/>
  <c r="H67" i="1"/>
  <c r="G67" i="1"/>
  <c r="F67" i="1"/>
  <c r="H66" i="1"/>
  <c r="G66" i="1"/>
  <c r="F66" i="1"/>
  <c r="H65" i="1"/>
  <c r="G65" i="1"/>
  <c r="F65" i="1"/>
  <c r="H64" i="1"/>
  <c r="G64" i="1"/>
  <c r="F64" i="1"/>
  <c r="H63" i="1"/>
  <c r="G63" i="1"/>
  <c r="F63" i="1"/>
  <c r="H62" i="1"/>
  <c r="G62" i="1"/>
  <c r="F62" i="1"/>
  <c r="H61" i="1"/>
  <c r="G61" i="1"/>
  <c r="F61" i="1"/>
  <c r="H60" i="1"/>
  <c r="G60" i="1"/>
  <c r="F60" i="1"/>
  <c r="H59" i="1"/>
  <c r="G59" i="1"/>
  <c r="F59" i="1"/>
  <c r="H58" i="1"/>
  <c r="G58" i="1"/>
  <c r="F58" i="1"/>
  <c r="H57" i="1"/>
  <c r="G57" i="1"/>
  <c r="F57" i="1"/>
  <c r="H56" i="1"/>
  <c r="G56" i="1"/>
  <c r="F56" i="1"/>
  <c r="H55" i="1"/>
  <c r="G55" i="1"/>
  <c r="F55" i="1"/>
  <c r="H54" i="1"/>
  <c r="G54" i="1"/>
  <c r="F54" i="1"/>
  <c r="H53" i="1"/>
  <c r="G53" i="1"/>
  <c r="F53" i="1"/>
  <c r="H52" i="1"/>
  <c r="G52" i="1"/>
  <c r="F52" i="1"/>
  <c r="H51" i="1"/>
  <c r="G51" i="1"/>
  <c r="F51" i="1"/>
  <c r="H50" i="1"/>
  <c r="G50" i="1"/>
  <c r="F50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44" i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  <c r="G1" i="1"/>
</calcChain>
</file>

<file path=xl/sharedStrings.xml><?xml version="1.0" encoding="utf-8"?>
<sst xmlns="http://schemas.openxmlformats.org/spreadsheetml/2006/main" count="30" uniqueCount="28">
  <si>
    <t>Archivo</t>
  </si>
  <si>
    <t>Nro_Solicitud</t>
  </si>
  <si>
    <t>Nro_OC</t>
  </si>
  <si>
    <t>Solicitante</t>
  </si>
  <si>
    <t>Importe_total</t>
  </si>
  <si>
    <t>Importe Tarifas</t>
  </si>
  <si>
    <t>Diferencia</t>
  </si>
  <si>
    <t>Periodo</t>
  </si>
  <si>
    <t>SDATool</t>
  </si>
  <si>
    <t>Creador_pedido</t>
  </si>
  <si>
    <t>MVP</t>
  </si>
  <si>
    <t>Horas_totales</t>
  </si>
  <si>
    <t>Perfil</t>
  </si>
  <si>
    <t>Unidades</t>
  </si>
  <si>
    <t>Validación Suma horas = Total horas</t>
  </si>
  <si>
    <t>Tarifa*Hr</t>
  </si>
  <si>
    <t>2023 - Q2</t>
  </si>
  <si>
    <t>2023 - Q3</t>
  </si>
  <si>
    <t>NEORIS - 10 - JAVA</t>
  </si>
  <si>
    <t>NEORIS - 30 - Quality Control Analyst - Mid Level</t>
  </si>
  <si>
    <t>NEORIS - 20 - ANALISTA COMPL. ALTA</t>
  </si>
  <si>
    <t>NEORIS - 40 - Project Manager</t>
  </si>
  <si>
    <t>NEORIS - 90 - Analista Funcional</t>
  </si>
  <si>
    <t>NEORIS - 50 - SCRUM MASTER</t>
  </si>
  <si>
    <t>Categoría</t>
  </si>
  <si>
    <t>Valor</t>
  </si>
  <si>
    <t>Margen de error en nota pedido</t>
  </si>
  <si>
    <t>Fecha Filtro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</si>
</sst>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/>
    <xf numFmtId="44" fontId="1" fillId="0" borderId="0"/>
    <xf numFmtId="9" fontId="1" fillId="0" borderId="0"/>
  </cellStyleXfs>
  <cellXfs count="11">
    <xf numFmtId="0" fontId="0" fillId="0" borderId="0" xfId="0"/>
    <xf numFmtId="43" fontId="0" fillId="0" borderId="0" xfId="1" applyFont="1"/>
    <xf numFmtId="164" fontId="0" fillId="0" borderId="0" xfId="2" applyNumberFormat="1" applyFont="1"/>
    <xf numFmtId="0" fontId="2" fillId="2" borderId="0" xfId="0" applyFont="1" applyFill="1"/>
    <xf numFmtId="43" fontId="2" fillId="2" borderId="0" xfId="0" applyNumberFormat="1" applyFont="1" applyFill="1"/>
    <xf numFmtId="164" fontId="2" fillId="2" borderId="0" xfId="0" applyNumberFormat="1" applyFont="1" applyFill="1"/>
    <xf numFmtId="164" fontId="2" fillId="0" borderId="0" xfId="0" applyNumberFormat="1" applyFont="1"/>
    <xf numFmtId="0" fontId="0" fillId="0" borderId="1" xfId="0" applyBorder="1"/>
    <xf numFmtId="164" fontId="2" fillId="2" borderId="0" xfId="2" applyNumberFormat="1" applyFont="1" applyFill="1"/>
    <xf numFmtId="10" fontId="0" fillId="0" borderId="0" xfId="3" applyNumberFormat="1" applyFont="1"/>
    <xf numFmtId="0" fontId="3" fillId="0" borderId="0" xfId="0" applyFont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7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0006"/>
      </font>
      <fill>
        <patternFill patternType="solid">
          <fgColor auto="1"/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50"/>
  <sheetViews>
    <sheetView zoomScale="70" zoomScaleNormal="70" workbookViewId="0">
      <selection activeCell="F1" sqref="F1"/>
    </sheetView>
  </sheetViews>
  <sheetFormatPr baseColWidth="10" defaultColWidth="43" defaultRowHeight="15" x14ac:dyDescent="0.25"/>
  <cols>
    <col min="1" max="1" width="54.42578125" customWidth="1"/>
    <col min="2" max="2" width="17.28515625" customWidth="1"/>
    <col min="3" max="3" width="11.42578125" bestFit="1" customWidth="1"/>
    <col min="4" max="4" width="34.42578125" customWidth="1"/>
    <col min="5" max="5" width="17.85546875" style="2" bestFit="1" customWidth="1"/>
    <col min="6" max="6" width="22.7109375" style="2" bestFit="1" customWidth="1"/>
    <col min="7" max="7" width="36" customWidth="1"/>
    <col min="8" max="8" width="22.7109375" style="2" bestFit="1" customWidth="1"/>
    <col min="9" max="9" width="32.140625" bestFit="1" customWidth="1"/>
    <col min="10" max="10" width="38.5703125" bestFit="1" customWidth="1"/>
    <col min="11" max="11" width="36.85546875" bestFit="1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8" t="s">
        <v>4</v>
      </c>
      <c r="F1" s="8" t="s">
        <v>5</v>
      </c>
      <c r="G1" s="3" t="str">
        <f>"Resultado validación ± "&amp;Configuración!B2*100&amp;"%"</f>
        <v>Resultado validación ± 0,1%</v>
      </c>
      <c r="H1" s="8" t="s">
        <v>6</v>
      </c>
      <c r="I1" s="6"/>
      <c r="J1" s="6"/>
      <c r="K1" s="6"/>
    </row>
    <row r="2" spans="1:11" x14ac:dyDescent="0.25">
      <c r="F2" s="2">
        <f ca="1">SUMIF('Consolidado Pedidos'!B:J,'Notas Pedido'!B2,'Consolidado Pedidos'!J:J)</f>
        <v>0</v>
      </c>
      <c r="G2" t="str">
        <f>IF(A2&lt;&gt;"",IF(AND(F2&gt;=(E2-Configuración!$B$2*E2), F2&lt;=(E2+Configuración!$B$2*E2)), "OK", "KO"),"")</f>
        <v/>
      </c>
      <c r="H2" s="2" t="str">
        <f t="shared" ref="H2:H65" si="0">IF(A2&lt;&gt;"",F2-E2,"")</f>
        <v/>
      </c>
      <c r="I2" s="2"/>
      <c r="J2" s="2"/>
      <c r="K2" s="1"/>
    </row>
    <row r="3" spans="1:11" x14ac:dyDescent="0.25">
      <c r="F3" s="2">
        <f ca="1">SUMIF('Consolidado Pedidos'!B:J,'Notas Pedido'!B3,'Consolidado Pedidos'!J:J)</f>
        <v>0</v>
      </c>
      <c r="G3" t="str">
        <f>IF(A3&lt;&gt;"",IF(AND(F3&gt;=(E3-Configuración!$B$2*E3), F3&lt;=(E3+Configuración!$B$2*E3)), "OK", "KO"),"")</f>
        <v/>
      </c>
      <c r="H3" s="2" t="str">
        <f t="shared" si="0"/>
        <v/>
      </c>
      <c r="I3" s="2"/>
      <c r="J3" s="2"/>
      <c r="K3" s="1"/>
    </row>
    <row r="4" spans="1:11" x14ac:dyDescent="0.25">
      <c r="F4" s="2">
        <f ca="1">SUMIF('Consolidado Pedidos'!B:J,'Notas Pedido'!B4,'Consolidado Pedidos'!J:J)</f>
        <v>0</v>
      </c>
      <c r="G4" t="str">
        <f>IF(A4&lt;&gt;"",IF(AND(F4&gt;=(E4-Configuración!$B$2*E4), F4&lt;=(E4+Configuración!$B$2*E4)), "OK", "KO"),"")</f>
        <v/>
      </c>
      <c r="H4" s="2" t="str">
        <f t="shared" si="0"/>
        <v/>
      </c>
      <c r="I4" s="2"/>
      <c r="J4" s="2"/>
      <c r="K4" s="1"/>
    </row>
    <row r="5" spans="1:11" x14ac:dyDescent="0.25">
      <c r="F5" s="2">
        <f ca="1">SUMIF('Consolidado Pedidos'!B:J,'Notas Pedido'!B5,'Consolidado Pedidos'!J:J)</f>
        <v>0</v>
      </c>
      <c r="G5" t="str">
        <f>IF(A5&lt;&gt;"",IF(AND(F5&gt;=(E5-Configuración!$B$2*E5), F5&lt;=(E5+Configuración!$B$2*E5)), "OK", "KO"),"")</f>
        <v/>
      </c>
      <c r="H5" s="2" t="str">
        <f t="shared" si="0"/>
        <v/>
      </c>
      <c r="I5" s="2"/>
      <c r="J5" s="2"/>
      <c r="K5" s="1"/>
    </row>
    <row r="6" spans="1:11" x14ac:dyDescent="0.25">
      <c r="F6" s="2">
        <f ca="1">SUMIF('Consolidado Pedidos'!B:J,'Notas Pedido'!B6,'Consolidado Pedidos'!J:J)</f>
        <v>0</v>
      </c>
      <c r="G6" t="str">
        <f>IF(A6&lt;&gt;"",IF(AND(F6&gt;=(E6-Configuración!$B$2*E6), F6&lt;=(E6+Configuración!$B$2*E6)), "OK", "KO"),"")</f>
        <v/>
      </c>
      <c r="H6" s="2" t="str">
        <f t="shared" si="0"/>
        <v/>
      </c>
      <c r="I6" s="2"/>
      <c r="J6" s="2"/>
      <c r="K6" s="1"/>
    </row>
    <row r="7" spans="1:11" x14ac:dyDescent="0.25">
      <c r="F7" s="2">
        <f ca="1">SUMIF('Consolidado Pedidos'!B:J,'Notas Pedido'!B7,'Consolidado Pedidos'!J:J)</f>
        <v>0</v>
      </c>
      <c r="G7" t="str">
        <f>IF(A7&lt;&gt;"",IF(AND(F7&gt;=(E7-Configuración!$B$2*E7), F7&lt;=(E7+Configuración!$B$2*E7)), "OK", "KO"),"")</f>
        <v/>
      </c>
      <c r="H7" s="2" t="str">
        <f t="shared" si="0"/>
        <v/>
      </c>
      <c r="I7" s="2"/>
      <c r="J7" s="2"/>
      <c r="K7" s="1"/>
    </row>
    <row r="8" spans="1:11" x14ac:dyDescent="0.25">
      <c r="F8" s="2">
        <f ca="1">SUMIF('Consolidado Pedidos'!B:J,'Notas Pedido'!B8,'Consolidado Pedidos'!J:J)</f>
        <v>0</v>
      </c>
      <c r="G8" t="str">
        <f>IF(A8&lt;&gt;"",IF(AND(F8&gt;=(E8-Configuración!$B$2*E8), F8&lt;=(E8+Configuración!$B$2*E8)), "OK", "KO"),"")</f>
        <v/>
      </c>
      <c r="H8" s="2" t="str">
        <f t="shared" si="0"/>
        <v/>
      </c>
      <c r="I8" s="2"/>
      <c r="J8" s="2"/>
      <c r="K8" s="1"/>
    </row>
    <row r="9" spans="1:11" x14ac:dyDescent="0.25">
      <c r="F9" s="2">
        <f ca="1">SUMIF('Consolidado Pedidos'!B:J,'Notas Pedido'!B9,'Consolidado Pedidos'!J:J)</f>
        <v>0</v>
      </c>
      <c r="G9" t="str">
        <f>IF(A9&lt;&gt;"",IF(AND(F9&gt;=(E9-Configuración!$B$2*E9), F9&lt;=(E9+Configuración!$B$2*E9)), "OK", "KO"),"")</f>
        <v/>
      </c>
      <c r="H9" s="2" t="str">
        <f t="shared" si="0"/>
        <v/>
      </c>
      <c r="I9" s="2"/>
      <c r="J9" s="2"/>
      <c r="K9" s="1"/>
    </row>
    <row r="10" spans="1:11" x14ac:dyDescent="0.25">
      <c r="F10" s="2">
        <f ca="1">SUMIF('Consolidado Pedidos'!B:J,'Notas Pedido'!B10,'Consolidado Pedidos'!J:J)</f>
        <v>0</v>
      </c>
      <c r="G10" t="str">
        <f>IF(A10&lt;&gt;"",IF(AND(F10&gt;=(E10-Configuración!$B$2*E10), F10&lt;=(E10+Configuración!$B$2*E10)), "OK", "KO"),"")</f>
        <v/>
      </c>
      <c r="H10" s="2" t="str">
        <f t="shared" si="0"/>
        <v/>
      </c>
      <c r="I10" s="2"/>
      <c r="J10" s="2"/>
      <c r="K10" s="1"/>
    </row>
    <row r="11" spans="1:11" x14ac:dyDescent="0.25">
      <c r="F11" s="2">
        <f ca="1">SUMIF('Consolidado Pedidos'!B:J,'Notas Pedido'!B11,'Consolidado Pedidos'!J:J)</f>
        <v>0</v>
      </c>
      <c r="G11" t="str">
        <f>IF(A11&lt;&gt;"",IF(AND(F11&gt;=(E11-Configuración!$B$2*E11), F11&lt;=(E11+Configuración!$B$2*E11)), "OK", "KO"),"")</f>
        <v/>
      </c>
      <c r="H11" s="2" t="str">
        <f t="shared" si="0"/>
        <v/>
      </c>
      <c r="I11" s="2"/>
      <c r="J11" s="2"/>
      <c r="K11" s="1"/>
    </row>
    <row r="12" spans="1:11" x14ac:dyDescent="0.25">
      <c r="F12" s="2">
        <f ca="1">SUMIF('Consolidado Pedidos'!B:J,'Notas Pedido'!B12,'Consolidado Pedidos'!J:J)</f>
        <v>0</v>
      </c>
      <c r="G12" t="str">
        <f>IF(A12&lt;&gt;"",IF(AND(F12&gt;=(E12-Configuración!$B$2*E12), F12&lt;=(E12+Configuración!$B$2*E12)), "OK", "KO"),"")</f>
        <v/>
      </c>
      <c r="H12" s="2" t="str">
        <f t="shared" si="0"/>
        <v/>
      </c>
      <c r="I12" s="2"/>
      <c r="J12" s="2"/>
      <c r="K12" s="1"/>
    </row>
    <row r="13" spans="1:11" x14ac:dyDescent="0.25">
      <c r="F13" s="2">
        <f ca="1">SUMIF('Consolidado Pedidos'!B:J,'Notas Pedido'!B13,'Consolidado Pedidos'!J:J)</f>
        <v>0</v>
      </c>
      <c r="G13" t="str">
        <f>IF(A13&lt;&gt;"",IF(AND(F13&gt;=(E13-Configuración!$B$2*E13), F13&lt;=(E13+Configuración!$B$2*E13)), "OK", "KO"),"")</f>
        <v/>
      </c>
      <c r="H13" s="2" t="str">
        <f t="shared" si="0"/>
        <v/>
      </c>
      <c r="I13" s="2"/>
      <c r="J13" s="2"/>
      <c r="K13" s="1"/>
    </row>
    <row r="14" spans="1:11" x14ac:dyDescent="0.25">
      <c r="F14" s="2">
        <f ca="1">SUMIF('Consolidado Pedidos'!B:J,'Notas Pedido'!B14,'Consolidado Pedidos'!J:J)</f>
        <v>0</v>
      </c>
      <c r="G14" t="str">
        <f>IF(A14&lt;&gt;"",IF(AND(F14&gt;=(E14-Configuración!$B$2*E14), F14&lt;=(E14+Configuración!$B$2*E14)), "OK", "KO"),"")</f>
        <v/>
      </c>
      <c r="H14" s="2" t="str">
        <f t="shared" si="0"/>
        <v/>
      </c>
      <c r="I14" s="2"/>
      <c r="J14" s="2"/>
      <c r="K14" s="1"/>
    </row>
    <row r="15" spans="1:11" x14ac:dyDescent="0.25">
      <c r="F15" s="2">
        <f ca="1">SUMIF('Consolidado Pedidos'!B:J,'Notas Pedido'!B15,'Consolidado Pedidos'!J:J)</f>
        <v>0</v>
      </c>
      <c r="G15" t="str">
        <f>IF(A15&lt;&gt;"",IF(AND(F15&gt;=(E15-Configuración!$B$2*E15), F15&lt;=(E15+Configuración!$B$2*E15)), "OK", "KO"),"")</f>
        <v/>
      </c>
      <c r="H15" s="2" t="str">
        <f t="shared" si="0"/>
        <v/>
      </c>
      <c r="I15" s="2"/>
      <c r="J15" s="2"/>
      <c r="K15" s="1"/>
    </row>
    <row r="16" spans="1:11" x14ac:dyDescent="0.25">
      <c r="F16" s="2">
        <f ca="1">SUMIF('Consolidado Pedidos'!B:J,'Notas Pedido'!B16,'Consolidado Pedidos'!J:J)</f>
        <v>0</v>
      </c>
      <c r="G16" t="str">
        <f>IF(A16&lt;&gt;"",IF(AND(F16&gt;=(E16-Configuración!$B$2*E16), F16&lt;=(E16+Configuración!$B$2*E16)), "OK", "KO"),"")</f>
        <v/>
      </c>
      <c r="H16" s="2" t="str">
        <f t="shared" si="0"/>
        <v/>
      </c>
      <c r="I16" s="2"/>
      <c r="J16" s="2"/>
      <c r="K16" s="1"/>
    </row>
    <row r="17" spans="6:11" x14ac:dyDescent="0.25">
      <c r="F17" s="2">
        <f ca="1">SUMIF('Consolidado Pedidos'!B:J,'Notas Pedido'!B17,'Consolidado Pedidos'!J:J)</f>
        <v>0</v>
      </c>
      <c r="G17" t="str">
        <f>IF(A17&lt;&gt;"",IF(AND(F17&gt;=(E17-Configuración!$B$2*E17), F17&lt;=(E17+Configuración!$B$2*E17)), "OK", "KO"),"")</f>
        <v/>
      </c>
      <c r="H17" s="2" t="str">
        <f t="shared" si="0"/>
        <v/>
      </c>
      <c r="I17" s="2"/>
      <c r="J17" s="2"/>
      <c r="K17" s="1"/>
    </row>
    <row r="18" spans="6:11" x14ac:dyDescent="0.25">
      <c r="F18" s="2">
        <f ca="1">SUMIF('Consolidado Pedidos'!B:J,'Notas Pedido'!B18,'Consolidado Pedidos'!J:J)</f>
        <v>0</v>
      </c>
      <c r="G18" t="str">
        <f>IF(A18&lt;&gt;"",IF(AND(F18&gt;=(E18-Configuración!$B$2*E18), F18&lt;=(E18+Configuración!$B$2*E18)), "OK", "KO"),"")</f>
        <v/>
      </c>
      <c r="H18" s="2" t="str">
        <f t="shared" si="0"/>
        <v/>
      </c>
      <c r="I18" s="2"/>
      <c r="J18" s="2"/>
      <c r="K18" s="1"/>
    </row>
    <row r="19" spans="6:11" x14ac:dyDescent="0.25">
      <c r="F19" s="2">
        <f ca="1">SUMIF('Consolidado Pedidos'!B:J,'Notas Pedido'!B19,'Consolidado Pedidos'!J:J)</f>
        <v>0</v>
      </c>
      <c r="G19" t="str">
        <f>IF(A19&lt;&gt;"",IF(AND(F19&gt;=(E19-Configuración!$B$2*E19), F19&lt;=(E19+Configuración!$B$2*E19)), "OK", "KO"),"")</f>
        <v/>
      </c>
      <c r="H19" s="2" t="str">
        <f t="shared" si="0"/>
        <v/>
      </c>
      <c r="I19" s="2"/>
      <c r="J19" s="2"/>
      <c r="K19" s="1"/>
    </row>
    <row r="20" spans="6:11" x14ac:dyDescent="0.25">
      <c r="F20" s="2">
        <f ca="1">SUMIF('Consolidado Pedidos'!B:J,'Notas Pedido'!B20,'Consolidado Pedidos'!J:J)</f>
        <v>0</v>
      </c>
      <c r="G20" t="str">
        <f>IF(A20&lt;&gt;"",IF(AND(F20&gt;=(E20-Configuración!$B$2*E20), F20&lt;=(E20+Configuración!$B$2*E20)), "OK", "KO"),"")</f>
        <v/>
      </c>
      <c r="H20" s="2" t="str">
        <f t="shared" si="0"/>
        <v/>
      </c>
      <c r="I20" s="2"/>
      <c r="J20" s="2"/>
      <c r="K20" s="1"/>
    </row>
    <row r="21" spans="6:11" x14ac:dyDescent="0.25">
      <c r="F21" s="2">
        <f ca="1">SUMIF('Consolidado Pedidos'!B:J,'Notas Pedido'!B21,'Consolidado Pedidos'!J:J)</f>
        <v>0</v>
      </c>
      <c r="G21" t="str">
        <f>IF(A21&lt;&gt;"",IF(AND(F21&gt;=(E21-Configuración!$B$2*E21), F21&lt;=(E21+Configuración!$B$2*E21)), "OK", "KO"),"")</f>
        <v/>
      </c>
      <c r="H21" s="2" t="str">
        <f t="shared" si="0"/>
        <v/>
      </c>
      <c r="I21" s="2"/>
      <c r="J21" s="2"/>
      <c r="K21" s="1"/>
    </row>
    <row r="22" spans="6:11" x14ac:dyDescent="0.25">
      <c r="F22" s="2">
        <f ca="1">SUMIF('Consolidado Pedidos'!B:J,'Notas Pedido'!B22,'Consolidado Pedidos'!J:J)</f>
        <v>0</v>
      </c>
      <c r="G22" t="str">
        <f>IF(A22&lt;&gt;"",IF(AND(F22&gt;=(E22-Configuración!$B$2*E22), F22&lt;=(E22+Configuración!$B$2*E22)), "OK", "KO"),"")</f>
        <v/>
      </c>
      <c r="H22" s="2" t="str">
        <f t="shared" si="0"/>
        <v/>
      </c>
      <c r="I22" s="2"/>
      <c r="J22" s="2"/>
      <c r="K22" s="1"/>
    </row>
    <row r="23" spans="6:11" x14ac:dyDescent="0.25">
      <c r="F23" s="2">
        <f ca="1">SUMIF('Consolidado Pedidos'!B:J,'Notas Pedido'!B23,'Consolidado Pedidos'!J:J)</f>
        <v>0</v>
      </c>
      <c r="G23" t="str">
        <f>IF(A23&lt;&gt;"",IF(AND(F23&gt;=(E23-Configuración!$B$2*E23), F23&lt;=(E23+Configuración!$B$2*E23)), "OK", "KO"),"")</f>
        <v/>
      </c>
      <c r="H23" s="2" t="str">
        <f t="shared" si="0"/>
        <v/>
      </c>
      <c r="I23" s="2"/>
      <c r="J23" s="2"/>
      <c r="K23" s="1"/>
    </row>
    <row r="24" spans="6:11" x14ac:dyDescent="0.25">
      <c r="F24" s="2">
        <f ca="1">SUMIF('Consolidado Pedidos'!B:J,'Notas Pedido'!B24,'Consolidado Pedidos'!J:J)</f>
        <v>0</v>
      </c>
      <c r="G24" t="str">
        <f>IF(A24&lt;&gt;"",IF(AND(F24&gt;=(E24-Configuración!$B$2*E24), F24&lt;=(E24+Configuración!$B$2*E24)), "OK", "KO"),"")</f>
        <v/>
      </c>
      <c r="H24" s="2" t="str">
        <f t="shared" si="0"/>
        <v/>
      </c>
      <c r="I24" s="2"/>
      <c r="J24" s="2"/>
      <c r="K24" s="1"/>
    </row>
    <row r="25" spans="6:11" x14ac:dyDescent="0.25">
      <c r="F25" s="2">
        <f ca="1">SUMIF('Consolidado Pedidos'!B:J,'Notas Pedido'!B25,'Consolidado Pedidos'!J:J)</f>
        <v>0</v>
      </c>
      <c r="G25" t="str">
        <f>IF(A25&lt;&gt;"",IF(AND(F25&gt;=(E25-Configuración!$B$2*E25), F25&lt;=(E25+Configuración!$B$2*E25)), "OK", "KO"),"")</f>
        <v/>
      </c>
      <c r="H25" s="2" t="str">
        <f t="shared" si="0"/>
        <v/>
      </c>
      <c r="I25" s="2"/>
      <c r="J25" s="2"/>
      <c r="K25" s="1"/>
    </row>
    <row r="26" spans="6:11" x14ac:dyDescent="0.25">
      <c r="F26" s="2">
        <f ca="1">SUMIF('Consolidado Pedidos'!B:J,'Notas Pedido'!B26,'Consolidado Pedidos'!J:J)</f>
        <v>0</v>
      </c>
      <c r="G26" t="str">
        <f>IF(A26&lt;&gt;"",IF(AND(F26&gt;=(E26-Configuración!$B$2*E26), F26&lt;=(E26+Configuración!$B$2*E26)), "OK", "KO"),"")</f>
        <v/>
      </c>
      <c r="H26" s="2" t="str">
        <f t="shared" si="0"/>
        <v/>
      </c>
      <c r="I26" s="2"/>
      <c r="J26" s="2"/>
      <c r="K26" s="1"/>
    </row>
    <row r="27" spans="6:11" x14ac:dyDescent="0.25">
      <c r="F27" s="2">
        <f ca="1">SUMIF('Consolidado Pedidos'!B:J,'Notas Pedido'!B27,'Consolidado Pedidos'!J:J)</f>
        <v>0</v>
      </c>
      <c r="G27" t="str">
        <f>IF(A27&lt;&gt;"",IF(AND(F27&gt;=(E27-Configuración!$B$2*E27), F27&lt;=(E27+Configuración!$B$2*E27)), "OK", "KO"),"")</f>
        <v/>
      </c>
      <c r="H27" s="2" t="str">
        <f t="shared" si="0"/>
        <v/>
      </c>
      <c r="I27" s="2"/>
      <c r="J27" s="2"/>
      <c r="K27" s="1"/>
    </row>
    <row r="28" spans="6:11" x14ac:dyDescent="0.25">
      <c r="F28" s="2">
        <f ca="1">SUMIF('Consolidado Pedidos'!B:J,'Notas Pedido'!B28,'Consolidado Pedidos'!J:J)</f>
        <v>0</v>
      </c>
      <c r="G28" t="str">
        <f>IF(A28&lt;&gt;"",IF(AND(F28&gt;=(E28-Configuración!$B$2*E28), F28&lt;=(E28+Configuración!$B$2*E28)), "OK", "KO"),"")</f>
        <v/>
      </c>
      <c r="H28" s="2" t="str">
        <f t="shared" si="0"/>
        <v/>
      </c>
      <c r="I28" s="2"/>
      <c r="J28" s="2"/>
      <c r="K28" s="1"/>
    </row>
    <row r="29" spans="6:11" x14ac:dyDescent="0.25">
      <c r="F29" s="2">
        <f ca="1">SUMIF('Consolidado Pedidos'!B:J,'Notas Pedido'!B29,'Consolidado Pedidos'!J:J)</f>
        <v>0</v>
      </c>
      <c r="G29" t="str">
        <f>IF(A29&lt;&gt;"",IF(AND(F29&gt;=(E29-Configuración!$B$2*E29), F29&lt;=(E29+Configuración!$B$2*E29)), "OK", "KO"),"")</f>
        <v/>
      </c>
      <c r="H29" s="2" t="str">
        <f t="shared" si="0"/>
        <v/>
      </c>
      <c r="I29" s="2"/>
      <c r="J29" s="2"/>
      <c r="K29" s="1"/>
    </row>
    <row r="30" spans="6:11" x14ac:dyDescent="0.25">
      <c r="F30" s="2">
        <f ca="1">SUMIF('Consolidado Pedidos'!B:J,'Notas Pedido'!B30,'Consolidado Pedidos'!J:J)</f>
        <v>0</v>
      </c>
      <c r="G30" t="str">
        <f>IF(A30&lt;&gt;"",IF(AND(F30&gt;=(E30-Configuración!$B$2*E30), F30&lt;=(E30+Configuración!$B$2*E30)), "OK", "KO"),"")</f>
        <v/>
      </c>
      <c r="H30" s="2" t="str">
        <f t="shared" si="0"/>
        <v/>
      </c>
      <c r="I30" s="2"/>
      <c r="J30" s="2"/>
      <c r="K30" s="1"/>
    </row>
    <row r="31" spans="6:11" x14ac:dyDescent="0.25">
      <c r="F31" s="2">
        <f ca="1">SUMIF('Consolidado Pedidos'!B:J,'Notas Pedido'!B31,'Consolidado Pedidos'!J:J)</f>
        <v>0</v>
      </c>
      <c r="G31" t="str">
        <f>IF(A31&lt;&gt;"",IF(AND(F31&gt;=(E31-Configuración!$B$2*E31), F31&lt;=(E31+Configuración!$B$2*E31)), "OK", "KO"),"")</f>
        <v/>
      </c>
      <c r="H31" s="2" t="str">
        <f t="shared" si="0"/>
        <v/>
      </c>
      <c r="I31" s="2"/>
      <c r="J31" s="2"/>
      <c r="K31" s="1"/>
    </row>
    <row r="32" spans="6:11" x14ac:dyDescent="0.25">
      <c r="F32" s="2">
        <f ca="1">SUMIF('Consolidado Pedidos'!B:J,'Notas Pedido'!B32,'Consolidado Pedidos'!J:J)</f>
        <v>0</v>
      </c>
      <c r="G32" t="str">
        <f>IF(A32&lt;&gt;"",IF(AND(F32&gt;=(E32-Configuración!$B$2*E32), F32&lt;=(E32+Configuración!$B$2*E32)), "OK", "KO"),"")</f>
        <v/>
      </c>
      <c r="H32" s="2" t="str">
        <f t="shared" si="0"/>
        <v/>
      </c>
      <c r="I32" s="2"/>
      <c r="J32" s="2"/>
      <c r="K32" s="1"/>
    </row>
    <row r="33" spans="6:11" x14ac:dyDescent="0.25">
      <c r="F33" s="2">
        <f ca="1">SUMIF('Consolidado Pedidos'!B:J,'Notas Pedido'!B33,'Consolidado Pedidos'!J:J)</f>
        <v>0</v>
      </c>
      <c r="G33" t="str">
        <f>IF(A33&lt;&gt;"",IF(AND(F33&gt;=(E33-Configuración!$B$2*E33), F33&lt;=(E33+Configuración!$B$2*E33)), "OK", "KO"),"")</f>
        <v/>
      </c>
      <c r="H33" s="2" t="str">
        <f t="shared" si="0"/>
        <v/>
      </c>
      <c r="I33" s="2"/>
      <c r="J33" s="2"/>
      <c r="K33" s="1"/>
    </row>
    <row r="34" spans="6:11" x14ac:dyDescent="0.25">
      <c r="F34" s="2">
        <f ca="1">SUMIF('Consolidado Pedidos'!B:J,'Notas Pedido'!B34,'Consolidado Pedidos'!J:J)</f>
        <v>0</v>
      </c>
      <c r="G34" t="str">
        <f>IF(A34&lt;&gt;"",IF(AND(F34&gt;=(E34-Configuración!$B$2*E34), F34&lt;=(E34+Configuración!$B$2*E34)), "OK", "KO"),"")</f>
        <v/>
      </c>
      <c r="H34" s="2" t="str">
        <f t="shared" si="0"/>
        <v/>
      </c>
      <c r="I34" s="2"/>
      <c r="J34" s="2"/>
      <c r="K34" s="1"/>
    </row>
    <row r="35" spans="6:11" x14ac:dyDescent="0.25">
      <c r="F35" s="2">
        <f ca="1">SUMIF('Consolidado Pedidos'!B:J,'Notas Pedido'!B35,'Consolidado Pedidos'!J:J)</f>
        <v>0</v>
      </c>
      <c r="G35" t="str">
        <f>IF(A35&lt;&gt;"",IF(AND(F35&gt;=(E35-Configuración!$B$2*E35), F35&lt;=(E35+Configuración!$B$2*E35)), "OK", "KO"),"")</f>
        <v/>
      </c>
      <c r="H35" s="2" t="str">
        <f t="shared" si="0"/>
        <v/>
      </c>
      <c r="I35" s="2"/>
      <c r="J35" s="2"/>
      <c r="K35" s="1"/>
    </row>
    <row r="36" spans="6:11" x14ac:dyDescent="0.25">
      <c r="F36" s="2">
        <f ca="1">SUMIF('Consolidado Pedidos'!B:J,'Notas Pedido'!B36,'Consolidado Pedidos'!J:J)</f>
        <v>0</v>
      </c>
      <c r="G36" t="str">
        <f>IF(A36&lt;&gt;"",IF(AND(F36&gt;=(E36-Configuración!$B$2*E36), F36&lt;=(E36+Configuración!$B$2*E36)), "OK", "KO"),"")</f>
        <v/>
      </c>
      <c r="H36" s="2" t="str">
        <f t="shared" si="0"/>
        <v/>
      </c>
      <c r="I36" s="2"/>
      <c r="J36" s="2"/>
      <c r="K36" s="1"/>
    </row>
    <row r="37" spans="6:11" x14ac:dyDescent="0.25">
      <c r="F37" s="2">
        <f ca="1">SUMIF('Consolidado Pedidos'!B:J,'Notas Pedido'!B37,'Consolidado Pedidos'!J:J)</f>
        <v>0</v>
      </c>
      <c r="G37" t="str">
        <f>IF(A37&lt;&gt;"",IF(AND(F37&gt;=(E37-Configuración!$B$2*E37), F37&lt;=(E37+Configuración!$B$2*E37)), "OK", "KO"),"")</f>
        <v/>
      </c>
      <c r="H37" s="2" t="str">
        <f t="shared" si="0"/>
        <v/>
      </c>
      <c r="I37" s="2"/>
      <c r="J37" s="2"/>
      <c r="K37" s="1"/>
    </row>
    <row r="38" spans="6:11" x14ac:dyDescent="0.25">
      <c r="F38" s="2">
        <f ca="1">SUMIF('Consolidado Pedidos'!B:J,'Notas Pedido'!B38,'Consolidado Pedidos'!J:J)</f>
        <v>0</v>
      </c>
      <c r="G38" t="str">
        <f>IF(A38&lt;&gt;"",IF(AND(F38&gt;=(E38-Configuración!$B$2*E38), F38&lt;=(E38+Configuración!$B$2*E38)), "OK", "KO"),"")</f>
        <v/>
      </c>
      <c r="H38" s="2" t="str">
        <f t="shared" si="0"/>
        <v/>
      </c>
      <c r="I38" s="2"/>
      <c r="J38" s="2"/>
      <c r="K38" s="1"/>
    </row>
    <row r="39" spans="6:11" x14ac:dyDescent="0.25">
      <c r="F39" s="2">
        <f ca="1">SUMIF('Consolidado Pedidos'!B:J,'Notas Pedido'!B39,'Consolidado Pedidos'!J:J)</f>
        <v>0</v>
      </c>
      <c r="G39" t="str">
        <f>IF(A39&lt;&gt;"",IF(AND(F39&gt;=(E39-Configuración!$B$2*E39), F39&lt;=(E39+Configuración!$B$2*E39)), "OK", "KO"),"")</f>
        <v/>
      </c>
      <c r="H39" s="2" t="str">
        <f t="shared" si="0"/>
        <v/>
      </c>
      <c r="I39" s="2"/>
      <c r="J39" s="2"/>
      <c r="K39" s="1"/>
    </row>
    <row r="40" spans="6:11" x14ac:dyDescent="0.25">
      <c r="F40" s="2">
        <f ca="1">SUMIF('Consolidado Pedidos'!B:J,'Notas Pedido'!B40,'Consolidado Pedidos'!J:J)</f>
        <v>0</v>
      </c>
      <c r="G40" t="str">
        <f>IF(A40&lt;&gt;"",IF(AND(F40&gt;=(E40-Configuración!$B$2*E40), F40&lt;=(E40+Configuración!$B$2*E40)), "OK", "KO"),"")</f>
        <v/>
      </c>
      <c r="H40" s="2" t="str">
        <f t="shared" si="0"/>
        <v/>
      </c>
      <c r="I40" s="2"/>
      <c r="J40" s="2"/>
      <c r="K40" s="1"/>
    </row>
    <row r="41" spans="6:11" x14ac:dyDescent="0.25">
      <c r="F41" s="2">
        <f ca="1">SUMIF('Consolidado Pedidos'!B:J,'Notas Pedido'!B41,'Consolidado Pedidos'!J:J)</f>
        <v>0</v>
      </c>
      <c r="G41" t="str">
        <f>IF(A41&lt;&gt;"",IF(AND(F41&gt;=(E41-Configuración!$B$2*E41), F41&lt;=(E41+Configuración!$B$2*E41)), "OK", "KO"),"")</f>
        <v/>
      </c>
      <c r="H41" s="2" t="str">
        <f t="shared" si="0"/>
        <v/>
      </c>
      <c r="I41" s="2"/>
      <c r="J41" s="2"/>
      <c r="K41" s="1"/>
    </row>
    <row r="42" spans="6:11" x14ac:dyDescent="0.25">
      <c r="F42" s="2">
        <f ca="1">SUMIF('Consolidado Pedidos'!B:J,'Notas Pedido'!B42,'Consolidado Pedidos'!J:J)</f>
        <v>0</v>
      </c>
      <c r="G42" t="str">
        <f>IF(A42&lt;&gt;"",IF(AND(F42&gt;=(E42-Configuración!$B$2*E42), F42&lt;=(E42+Configuración!$B$2*E42)), "OK", "KO"),"")</f>
        <v/>
      </c>
      <c r="H42" s="2" t="str">
        <f t="shared" si="0"/>
        <v/>
      </c>
      <c r="I42" s="2"/>
      <c r="J42" s="2"/>
      <c r="K42" s="1"/>
    </row>
    <row r="43" spans="6:11" x14ac:dyDescent="0.25">
      <c r="F43" s="2">
        <f ca="1">SUMIF('Consolidado Pedidos'!B:J,'Notas Pedido'!B43,'Consolidado Pedidos'!J:J)</f>
        <v>0</v>
      </c>
      <c r="G43" t="str">
        <f>IF(A43&lt;&gt;"",IF(AND(F43&gt;=(E43-Configuración!$B$2*E43), F43&lt;=(E43+Configuración!$B$2*E43)), "OK", "KO"),"")</f>
        <v/>
      </c>
      <c r="H43" s="2" t="str">
        <f t="shared" si="0"/>
        <v/>
      </c>
      <c r="I43" s="2"/>
      <c r="J43" s="2"/>
      <c r="K43" s="1"/>
    </row>
    <row r="44" spans="6:11" x14ac:dyDescent="0.25">
      <c r="F44" s="2">
        <f ca="1">SUMIF('Consolidado Pedidos'!B:J,'Notas Pedido'!B44,'Consolidado Pedidos'!J:J)</f>
        <v>0</v>
      </c>
      <c r="G44" t="str">
        <f>IF(A44&lt;&gt;"",IF(AND(F44&gt;=(E44-Configuración!$B$2*E44), F44&lt;=(E44+Configuración!$B$2*E44)), "OK", "KO"),"")</f>
        <v/>
      </c>
      <c r="H44" s="2" t="str">
        <f t="shared" si="0"/>
        <v/>
      </c>
      <c r="I44" s="2"/>
      <c r="J44" s="2"/>
      <c r="K44" s="1"/>
    </row>
    <row r="45" spans="6:11" x14ac:dyDescent="0.25">
      <c r="F45" s="2">
        <f ca="1">SUMIF('Consolidado Pedidos'!B:J,'Notas Pedido'!B45,'Consolidado Pedidos'!J:J)</f>
        <v>0</v>
      </c>
      <c r="G45" t="str">
        <f>IF(A45&lt;&gt;"",IF(AND(F45&gt;=(E45-Configuración!$B$2*E45), F45&lt;=(E45+Configuración!$B$2*E45)), "OK", "KO"),"")</f>
        <v/>
      </c>
      <c r="H45" s="2" t="str">
        <f t="shared" si="0"/>
        <v/>
      </c>
      <c r="I45" s="2"/>
      <c r="J45" s="2"/>
      <c r="K45" s="1"/>
    </row>
    <row r="46" spans="6:11" x14ac:dyDescent="0.25">
      <c r="F46" s="2">
        <f ca="1">SUMIF('Consolidado Pedidos'!B:J,'Notas Pedido'!B46,'Consolidado Pedidos'!J:J)</f>
        <v>0</v>
      </c>
      <c r="G46" t="str">
        <f>IF(A46&lt;&gt;"",IF(AND(F46&gt;=(E46-Configuración!$B$2*E46), F46&lt;=(E46+Configuración!$B$2*E46)), "OK", "KO"),"")</f>
        <v/>
      </c>
      <c r="H46" s="2" t="str">
        <f t="shared" si="0"/>
        <v/>
      </c>
      <c r="I46" s="2"/>
      <c r="J46" s="2"/>
      <c r="K46" s="1"/>
    </row>
    <row r="47" spans="6:11" x14ac:dyDescent="0.25">
      <c r="F47" s="2">
        <f ca="1">SUMIF('Consolidado Pedidos'!B:J,'Notas Pedido'!B47,'Consolidado Pedidos'!J:J)</f>
        <v>0</v>
      </c>
      <c r="G47" t="str">
        <f>IF(A47&lt;&gt;"",IF(AND(F47&gt;=(E47-Configuración!$B$2*E47), F47&lt;=(E47+Configuración!$B$2*E47)), "OK", "KO"),"")</f>
        <v/>
      </c>
      <c r="H47" s="2" t="str">
        <f t="shared" si="0"/>
        <v/>
      </c>
      <c r="I47" s="2"/>
      <c r="J47" s="2"/>
      <c r="K47" s="1"/>
    </row>
    <row r="48" spans="6:11" x14ac:dyDescent="0.25">
      <c r="F48" s="2">
        <f ca="1">SUMIF('Consolidado Pedidos'!B:J,'Notas Pedido'!B48,'Consolidado Pedidos'!J:J)</f>
        <v>0</v>
      </c>
      <c r="G48" t="str">
        <f>IF(A48&lt;&gt;"",IF(AND(F48&gt;=(E48-Configuración!$B$2*E48), F48&lt;=(E48+Configuración!$B$2*E48)), "OK", "KO"),"")</f>
        <v/>
      </c>
      <c r="H48" s="2" t="str">
        <f t="shared" si="0"/>
        <v/>
      </c>
      <c r="I48" s="2"/>
      <c r="J48" s="2"/>
      <c r="K48" s="1"/>
    </row>
    <row r="49" spans="6:11" x14ac:dyDescent="0.25">
      <c r="F49" s="2">
        <f ca="1">SUMIF('Consolidado Pedidos'!B:J,'Notas Pedido'!B49,'Consolidado Pedidos'!J:J)</f>
        <v>0</v>
      </c>
      <c r="G49" t="str">
        <f>IF(A49&lt;&gt;"",IF(AND(F49&gt;=(E49-Configuración!$B$2*E49), F49&lt;=(E49+Configuración!$B$2*E49)), "OK", "KO"),"")</f>
        <v/>
      </c>
      <c r="H49" s="2" t="str">
        <f t="shared" si="0"/>
        <v/>
      </c>
      <c r="I49" s="2"/>
      <c r="J49" s="2"/>
      <c r="K49" s="1"/>
    </row>
    <row r="50" spans="6:11" x14ac:dyDescent="0.25">
      <c r="F50" s="2">
        <f ca="1">SUMIF('Consolidado Pedidos'!B:J,'Notas Pedido'!B50,'Consolidado Pedidos'!J:J)</f>
        <v>0</v>
      </c>
      <c r="G50" t="str">
        <f>IF(A50&lt;&gt;"",IF(AND(F50&gt;=(E50-Configuración!$B$2*E50), F50&lt;=(E50+Configuración!$B$2*E50)), "OK", "KO"),"")</f>
        <v/>
      </c>
      <c r="H50" s="2" t="str">
        <f t="shared" si="0"/>
        <v/>
      </c>
      <c r="I50" s="2"/>
      <c r="J50" s="2"/>
      <c r="K50" s="1"/>
    </row>
    <row r="51" spans="6:11" x14ac:dyDescent="0.25">
      <c r="F51" s="2">
        <f ca="1">SUMIF('Consolidado Pedidos'!B:J,'Notas Pedido'!B51,'Consolidado Pedidos'!J:J)</f>
        <v>0</v>
      </c>
      <c r="G51" t="str">
        <f>IF(A51&lt;&gt;"",IF(AND(F51&gt;=(E51-Configuración!$B$2*E51), F51&lt;=(E51+Configuración!$B$2*E51)), "OK", "KO"),"")</f>
        <v/>
      </c>
      <c r="H51" s="2" t="str">
        <f t="shared" si="0"/>
        <v/>
      </c>
      <c r="I51" s="2"/>
      <c r="J51" s="2"/>
      <c r="K51" s="1"/>
    </row>
    <row r="52" spans="6:11" x14ac:dyDescent="0.25">
      <c r="F52" s="2">
        <f ca="1">SUMIF('Consolidado Pedidos'!B:J,'Notas Pedido'!B52,'Consolidado Pedidos'!J:J)</f>
        <v>0</v>
      </c>
      <c r="G52" t="str">
        <f>IF(A52&lt;&gt;"",IF(AND(F52&gt;=(E52-Configuración!$B$2*E52), F52&lt;=(E52+Configuración!$B$2*E52)), "OK", "KO"),"")</f>
        <v/>
      </c>
      <c r="H52" s="2" t="str">
        <f t="shared" si="0"/>
        <v/>
      </c>
      <c r="I52" s="2"/>
      <c r="J52" s="2"/>
      <c r="K52" s="1"/>
    </row>
    <row r="53" spans="6:11" x14ac:dyDescent="0.25">
      <c r="F53" s="2">
        <f ca="1">SUMIF('Consolidado Pedidos'!B:J,'Notas Pedido'!B53,'Consolidado Pedidos'!J:J)</f>
        <v>0</v>
      </c>
      <c r="G53" t="str">
        <f>IF(A53&lt;&gt;"",IF(AND(F53&gt;=(E53-Configuración!$B$2*E53), F53&lt;=(E53+Configuración!$B$2*E53)), "OK", "KO"),"")</f>
        <v/>
      </c>
      <c r="H53" s="2" t="str">
        <f t="shared" si="0"/>
        <v/>
      </c>
      <c r="I53" s="2"/>
      <c r="J53" s="2"/>
      <c r="K53" s="1"/>
    </row>
    <row r="54" spans="6:11" x14ac:dyDescent="0.25">
      <c r="F54" s="2">
        <f ca="1">SUMIF('Consolidado Pedidos'!B:J,'Notas Pedido'!B54,'Consolidado Pedidos'!J:J)</f>
        <v>0</v>
      </c>
      <c r="G54" t="str">
        <f>IF(A54&lt;&gt;"",IF(AND(F54&gt;=(E54-Configuración!$B$2*E54), F54&lt;=(E54+Configuración!$B$2*E54)), "OK", "KO"),"")</f>
        <v/>
      </c>
      <c r="H54" s="2" t="str">
        <f t="shared" si="0"/>
        <v/>
      </c>
      <c r="I54" s="2"/>
      <c r="J54" s="2"/>
      <c r="K54" s="1"/>
    </row>
    <row r="55" spans="6:11" x14ac:dyDescent="0.25">
      <c r="F55" s="2">
        <f ca="1">SUMIF('Consolidado Pedidos'!B:J,'Notas Pedido'!B55,'Consolidado Pedidos'!J:J)</f>
        <v>0</v>
      </c>
      <c r="G55" t="str">
        <f>IF(A55&lt;&gt;"",IF(AND(F55&gt;=(E55-Configuración!$B$2*E55), F55&lt;=(E55+Configuración!$B$2*E55)), "OK", "KO"),"")</f>
        <v/>
      </c>
      <c r="H55" s="2" t="str">
        <f t="shared" si="0"/>
        <v/>
      </c>
      <c r="I55" s="2"/>
      <c r="J55" s="2"/>
      <c r="K55" s="1"/>
    </row>
    <row r="56" spans="6:11" x14ac:dyDescent="0.25">
      <c r="F56" s="2">
        <f ca="1">SUMIF('Consolidado Pedidos'!B:J,'Notas Pedido'!B56,'Consolidado Pedidos'!J:J)</f>
        <v>0</v>
      </c>
      <c r="G56" t="str">
        <f>IF(A56&lt;&gt;"",IF(AND(F56&gt;=(E56-Configuración!$B$2*E56), F56&lt;=(E56+Configuración!$B$2*E56)), "OK", "KO"),"")</f>
        <v/>
      </c>
      <c r="H56" s="2" t="str">
        <f t="shared" si="0"/>
        <v/>
      </c>
      <c r="I56" s="2"/>
      <c r="J56" s="2"/>
      <c r="K56" s="1"/>
    </row>
    <row r="57" spans="6:11" x14ac:dyDescent="0.25">
      <c r="F57" s="2">
        <f ca="1">SUMIF('Consolidado Pedidos'!B:J,'Notas Pedido'!B57,'Consolidado Pedidos'!J:J)</f>
        <v>0</v>
      </c>
      <c r="G57" t="str">
        <f>IF(A57&lt;&gt;"",IF(AND(F57&gt;=(E57-Configuración!$B$2*E57), F57&lt;=(E57+Configuración!$B$2*E57)), "OK", "KO"),"")</f>
        <v/>
      </c>
      <c r="H57" s="2" t="str">
        <f t="shared" si="0"/>
        <v/>
      </c>
      <c r="I57" s="2"/>
      <c r="J57" s="2"/>
      <c r="K57" s="1"/>
    </row>
    <row r="58" spans="6:11" x14ac:dyDescent="0.25">
      <c r="F58" s="2">
        <f ca="1">SUMIF('Consolidado Pedidos'!B:J,'Notas Pedido'!B58,'Consolidado Pedidos'!J:J)</f>
        <v>0</v>
      </c>
      <c r="G58" t="str">
        <f>IF(A58&lt;&gt;"",IF(AND(F58&gt;=(E58-Configuración!$B$2*E58), F58&lt;=(E58+Configuración!$B$2*E58)), "OK", "KO"),"")</f>
        <v/>
      </c>
      <c r="H58" s="2" t="str">
        <f t="shared" si="0"/>
        <v/>
      </c>
      <c r="I58" s="2"/>
      <c r="J58" s="2"/>
      <c r="K58" s="1"/>
    </row>
    <row r="59" spans="6:11" x14ac:dyDescent="0.25">
      <c r="F59" s="2">
        <f ca="1">SUMIF('Consolidado Pedidos'!B:J,'Notas Pedido'!B59,'Consolidado Pedidos'!J:J)</f>
        <v>0</v>
      </c>
      <c r="G59" t="str">
        <f>IF(A59&lt;&gt;"",IF(AND(F59&gt;=(E59-Configuración!$B$2*E59), F59&lt;=(E59+Configuración!$B$2*E59)), "OK", "KO"),"")</f>
        <v/>
      </c>
      <c r="H59" s="2" t="str">
        <f t="shared" si="0"/>
        <v/>
      </c>
      <c r="I59" s="2"/>
      <c r="J59" s="2"/>
      <c r="K59" s="1"/>
    </row>
    <row r="60" spans="6:11" x14ac:dyDescent="0.25">
      <c r="F60" s="2">
        <f ca="1">SUMIF('Consolidado Pedidos'!B:J,'Notas Pedido'!B60,'Consolidado Pedidos'!J:J)</f>
        <v>0</v>
      </c>
      <c r="G60" t="str">
        <f>IF(A60&lt;&gt;"",IF(AND(F60&gt;=(E60-Configuración!$B$2*E60), F60&lt;=(E60+Configuración!$B$2*E60)), "OK", "KO"),"")</f>
        <v/>
      </c>
      <c r="H60" s="2" t="str">
        <f t="shared" si="0"/>
        <v/>
      </c>
      <c r="I60" s="2"/>
      <c r="J60" s="2"/>
      <c r="K60" s="1"/>
    </row>
    <row r="61" spans="6:11" x14ac:dyDescent="0.25">
      <c r="F61" s="2">
        <f ca="1">SUMIF('Consolidado Pedidos'!B:J,'Notas Pedido'!B61,'Consolidado Pedidos'!J:J)</f>
        <v>0</v>
      </c>
      <c r="G61" t="str">
        <f>IF(A61&lt;&gt;"",IF(AND(F61&gt;=(E61-Configuración!$B$2*E61), F61&lt;=(E61+Configuración!$B$2*E61)), "OK", "KO"),"")</f>
        <v/>
      </c>
      <c r="H61" s="2" t="str">
        <f t="shared" si="0"/>
        <v/>
      </c>
      <c r="I61" s="2"/>
      <c r="J61" s="2"/>
      <c r="K61" s="1"/>
    </row>
    <row r="62" spans="6:11" x14ac:dyDescent="0.25">
      <c r="F62" s="2">
        <f ca="1">SUMIF('Consolidado Pedidos'!B:J,'Notas Pedido'!B62,'Consolidado Pedidos'!J:J)</f>
        <v>0</v>
      </c>
      <c r="G62" t="str">
        <f>IF(A62&lt;&gt;"",IF(AND(F62&gt;=(E62-Configuración!$B$2*E62), F62&lt;=(E62+Configuración!$B$2*E62)), "OK", "KO"),"")</f>
        <v/>
      </c>
      <c r="H62" s="2" t="str">
        <f t="shared" si="0"/>
        <v/>
      </c>
      <c r="I62" s="2"/>
      <c r="J62" s="2"/>
      <c r="K62" s="1"/>
    </row>
    <row r="63" spans="6:11" x14ac:dyDescent="0.25">
      <c r="F63" s="2">
        <f ca="1">SUMIF('Consolidado Pedidos'!B:J,'Notas Pedido'!B63,'Consolidado Pedidos'!J:J)</f>
        <v>0</v>
      </c>
      <c r="G63" t="str">
        <f>IF(A63&lt;&gt;"",IF(AND(F63&gt;=(E63-Configuración!$B$2*E63), F63&lt;=(E63+Configuración!$B$2*E63)), "OK", "KO"),"")</f>
        <v/>
      </c>
      <c r="H63" s="2" t="str">
        <f t="shared" si="0"/>
        <v/>
      </c>
      <c r="I63" s="2"/>
      <c r="J63" s="2"/>
      <c r="K63" s="1"/>
    </row>
    <row r="64" spans="6:11" x14ac:dyDescent="0.25">
      <c r="F64" s="2">
        <f ca="1">SUMIF('Consolidado Pedidos'!B:J,'Notas Pedido'!B64,'Consolidado Pedidos'!J:J)</f>
        <v>0</v>
      </c>
      <c r="G64" t="str">
        <f>IF(A64&lt;&gt;"",IF(AND(F64&gt;=(E64-Configuración!$B$2*E64), F64&lt;=(E64+Configuración!$B$2*E64)), "OK", "KO"),"")</f>
        <v/>
      </c>
      <c r="H64" s="2" t="str">
        <f t="shared" si="0"/>
        <v/>
      </c>
      <c r="I64" s="2"/>
      <c r="J64" s="2"/>
      <c r="K64" s="1"/>
    </row>
    <row r="65" spans="6:11" x14ac:dyDescent="0.25">
      <c r="F65" s="2">
        <f ca="1">SUMIF('Consolidado Pedidos'!B:J,'Notas Pedido'!B65,'Consolidado Pedidos'!J:J)</f>
        <v>0</v>
      </c>
      <c r="G65" t="str">
        <f>IF(A65&lt;&gt;"",IF(AND(F65&gt;=(E65-Configuración!$B$2*E65), F65&lt;=(E65+Configuración!$B$2*E65)), "OK", "KO"),"")</f>
        <v/>
      </c>
      <c r="H65" s="2" t="str">
        <f t="shared" si="0"/>
        <v/>
      </c>
      <c r="I65" s="2"/>
      <c r="J65" s="2"/>
      <c r="K65" s="1"/>
    </row>
    <row r="66" spans="6:11" x14ac:dyDescent="0.25">
      <c r="F66" s="2">
        <f ca="1">SUMIF('Consolidado Pedidos'!B:J,'Notas Pedido'!B66,'Consolidado Pedidos'!J:J)</f>
        <v>0</v>
      </c>
      <c r="G66" t="str">
        <f>IF(A66&lt;&gt;"",IF(AND(F66&gt;=(E66-Configuración!$B$2*E66), F66&lt;=(E66+Configuración!$B$2*E66)), "OK", "KO"),"")</f>
        <v/>
      </c>
      <c r="H66" s="2" t="str">
        <f t="shared" ref="H66:H129" si="1">IF(A66&lt;&gt;"",F66-E66,"")</f>
        <v/>
      </c>
      <c r="I66" s="2"/>
      <c r="J66" s="2"/>
      <c r="K66" s="1"/>
    </row>
    <row r="67" spans="6:11" x14ac:dyDescent="0.25">
      <c r="F67" s="2">
        <f ca="1">SUMIF('Consolidado Pedidos'!B:J,'Notas Pedido'!B67,'Consolidado Pedidos'!J:J)</f>
        <v>0</v>
      </c>
      <c r="G67" t="str">
        <f>IF(A67&lt;&gt;"",IF(AND(F67&gt;=(E67-Configuración!$B$2*E67), F67&lt;=(E67+Configuración!$B$2*E67)), "OK", "KO"),"")</f>
        <v/>
      </c>
      <c r="H67" s="2" t="str">
        <f t="shared" si="1"/>
        <v/>
      </c>
      <c r="I67" s="2"/>
      <c r="J67" s="2"/>
      <c r="K67" s="1"/>
    </row>
    <row r="68" spans="6:11" x14ac:dyDescent="0.25">
      <c r="F68" s="2">
        <f ca="1">SUMIF('Consolidado Pedidos'!B:J,'Notas Pedido'!B68,'Consolidado Pedidos'!J:J)</f>
        <v>0</v>
      </c>
      <c r="G68" t="str">
        <f>IF(A68&lt;&gt;"",IF(AND(F68&gt;=(E68-Configuración!$B$2*E68), F68&lt;=(E68+Configuración!$B$2*E68)), "OK", "KO"),"")</f>
        <v/>
      </c>
      <c r="H68" s="2" t="str">
        <f t="shared" si="1"/>
        <v/>
      </c>
      <c r="I68" s="2"/>
      <c r="J68" s="2"/>
      <c r="K68" s="1"/>
    </row>
    <row r="69" spans="6:11" x14ac:dyDescent="0.25">
      <c r="F69" s="2">
        <f ca="1">SUMIF('Consolidado Pedidos'!B:J,'Notas Pedido'!B69,'Consolidado Pedidos'!J:J)</f>
        <v>0</v>
      </c>
      <c r="G69" t="str">
        <f>IF(A69&lt;&gt;"",IF(AND(F69&gt;=(E69-Configuración!$B$2*E69), F69&lt;=(E69+Configuración!$B$2*E69)), "OK", "KO"),"")</f>
        <v/>
      </c>
      <c r="H69" s="2" t="str">
        <f t="shared" si="1"/>
        <v/>
      </c>
      <c r="I69" s="2"/>
      <c r="J69" s="2"/>
      <c r="K69" s="1"/>
    </row>
    <row r="70" spans="6:11" x14ac:dyDescent="0.25">
      <c r="F70" s="2">
        <f ca="1">SUMIF('Consolidado Pedidos'!B:J,'Notas Pedido'!B70,'Consolidado Pedidos'!J:J)</f>
        <v>0</v>
      </c>
      <c r="G70" t="str">
        <f>IF(A70&lt;&gt;"",IF(AND(F70&gt;=(E70-Configuración!$B$2*E70), F70&lt;=(E70+Configuración!$B$2*E70)), "OK", "KO"),"")</f>
        <v/>
      </c>
      <c r="H70" s="2" t="str">
        <f t="shared" si="1"/>
        <v/>
      </c>
      <c r="I70" s="2"/>
      <c r="J70" s="2"/>
      <c r="K70" s="1"/>
    </row>
    <row r="71" spans="6:11" x14ac:dyDescent="0.25">
      <c r="F71" s="2">
        <f ca="1">SUMIF('Consolidado Pedidos'!B:J,'Notas Pedido'!B71,'Consolidado Pedidos'!J:J)</f>
        <v>0</v>
      </c>
      <c r="G71" t="str">
        <f>IF(A71&lt;&gt;"",IF(AND(F71&gt;=(E71-Configuración!$B$2*E71), F71&lt;=(E71+Configuración!$B$2*E71)), "OK", "KO"),"")</f>
        <v/>
      </c>
      <c r="H71" s="2" t="str">
        <f t="shared" si="1"/>
        <v/>
      </c>
      <c r="I71" s="2"/>
      <c r="J71" s="2"/>
      <c r="K71" s="1"/>
    </row>
    <row r="72" spans="6:11" x14ac:dyDescent="0.25">
      <c r="F72" s="2">
        <f ca="1">SUMIF('Consolidado Pedidos'!B:J,'Notas Pedido'!B72,'Consolidado Pedidos'!J:J)</f>
        <v>0</v>
      </c>
      <c r="G72" t="str">
        <f>IF(A72&lt;&gt;"",IF(AND(F72&gt;=(E72-Configuración!$B$2*E72), F72&lt;=(E72+Configuración!$B$2*E72)), "OK", "KO"),"")</f>
        <v/>
      </c>
      <c r="H72" s="2" t="str">
        <f t="shared" si="1"/>
        <v/>
      </c>
      <c r="I72" s="2"/>
      <c r="J72" s="2"/>
      <c r="K72" s="1"/>
    </row>
    <row r="73" spans="6:11" x14ac:dyDescent="0.25">
      <c r="F73" s="2">
        <f ca="1">SUMIF('Consolidado Pedidos'!B:J,'Notas Pedido'!B73,'Consolidado Pedidos'!J:J)</f>
        <v>0</v>
      </c>
      <c r="G73" t="str">
        <f>IF(A73&lt;&gt;"",IF(AND(F73&gt;=(E73-Configuración!$B$2*E73), F73&lt;=(E73+Configuración!$B$2*E73)), "OK", "KO"),"")</f>
        <v/>
      </c>
      <c r="H73" s="2" t="str">
        <f t="shared" si="1"/>
        <v/>
      </c>
      <c r="I73" s="2"/>
      <c r="J73" s="2"/>
      <c r="K73" s="1"/>
    </row>
    <row r="74" spans="6:11" x14ac:dyDescent="0.25">
      <c r="F74" s="2">
        <f ca="1">SUMIF('Consolidado Pedidos'!B:J,'Notas Pedido'!B74,'Consolidado Pedidos'!J:J)</f>
        <v>0</v>
      </c>
      <c r="G74" t="str">
        <f>IF(A74&lt;&gt;"",IF(AND(F74&gt;=(E74-Configuración!$B$2*E74), F74&lt;=(E74+Configuración!$B$2*E74)), "OK", "KO"),"")</f>
        <v/>
      </c>
      <c r="H74" s="2" t="str">
        <f t="shared" si="1"/>
        <v/>
      </c>
      <c r="I74" s="2"/>
      <c r="J74" s="2"/>
      <c r="K74" s="1"/>
    </row>
    <row r="75" spans="6:11" x14ac:dyDescent="0.25">
      <c r="F75" s="2">
        <f ca="1">SUMIF('Consolidado Pedidos'!B:J,'Notas Pedido'!B75,'Consolidado Pedidos'!J:J)</f>
        <v>0</v>
      </c>
      <c r="G75" t="str">
        <f>IF(A75&lt;&gt;"",IF(AND(F75&gt;=(E75-Configuración!$B$2*E75), F75&lt;=(E75+Configuración!$B$2*E75)), "OK", "KO"),"")</f>
        <v/>
      </c>
      <c r="H75" s="2" t="str">
        <f t="shared" si="1"/>
        <v/>
      </c>
      <c r="I75" s="2"/>
      <c r="J75" s="2"/>
      <c r="K75" s="1"/>
    </row>
    <row r="76" spans="6:11" x14ac:dyDescent="0.25">
      <c r="F76" s="2">
        <f ca="1">SUMIF('Consolidado Pedidos'!B:J,'Notas Pedido'!B76,'Consolidado Pedidos'!J:J)</f>
        <v>0</v>
      </c>
      <c r="G76" t="str">
        <f>IF(A76&lt;&gt;"",IF(AND(F76&gt;=(E76-Configuración!$B$2*E76), F76&lt;=(E76+Configuración!$B$2*E76)), "OK", "KO"),"")</f>
        <v/>
      </c>
      <c r="H76" s="2" t="str">
        <f t="shared" si="1"/>
        <v/>
      </c>
      <c r="I76" s="2"/>
      <c r="J76" s="2"/>
      <c r="K76" s="1"/>
    </row>
    <row r="77" spans="6:11" x14ac:dyDescent="0.25">
      <c r="F77" s="2">
        <f ca="1">SUMIF('Consolidado Pedidos'!B:J,'Notas Pedido'!B77,'Consolidado Pedidos'!J:J)</f>
        <v>0</v>
      </c>
      <c r="G77" t="str">
        <f>IF(A77&lt;&gt;"",IF(AND(F77&gt;=(E77-Configuración!$B$2*E77), F77&lt;=(E77+Configuración!$B$2*E77)), "OK", "KO"),"")</f>
        <v/>
      </c>
      <c r="H77" s="2" t="str">
        <f t="shared" si="1"/>
        <v/>
      </c>
      <c r="I77" s="2"/>
      <c r="J77" s="2"/>
      <c r="K77" s="1"/>
    </row>
    <row r="78" spans="6:11" x14ac:dyDescent="0.25">
      <c r="F78" s="2">
        <f ca="1">SUMIF('Consolidado Pedidos'!B:J,'Notas Pedido'!B78,'Consolidado Pedidos'!J:J)</f>
        <v>0</v>
      </c>
      <c r="G78" t="str">
        <f>IF(A78&lt;&gt;"",IF(AND(F78&gt;=(E78-Configuración!$B$2*E78), F78&lt;=(E78+Configuración!$B$2*E78)), "OK", "KO"),"")</f>
        <v/>
      </c>
      <c r="H78" s="2" t="str">
        <f t="shared" si="1"/>
        <v/>
      </c>
      <c r="I78" s="2"/>
      <c r="J78" s="2"/>
      <c r="K78" s="1"/>
    </row>
    <row r="79" spans="6:11" x14ac:dyDescent="0.25">
      <c r="F79" s="2">
        <f ca="1">SUMIF('Consolidado Pedidos'!B:J,'Notas Pedido'!B79,'Consolidado Pedidos'!J:J)</f>
        <v>0</v>
      </c>
      <c r="G79" t="str">
        <f>IF(A79&lt;&gt;"",IF(AND(F79&gt;=(E79-Configuración!$B$2*E79), F79&lt;=(E79+Configuración!$B$2*E79)), "OK", "KO"),"")</f>
        <v/>
      </c>
      <c r="H79" s="2" t="str">
        <f t="shared" si="1"/>
        <v/>
      </c>
      <c r="I79" s="2"/>
      <c r="J79" s="2"/>
      <c r="K79" s="1"/>
    </row>
    <row r="80" spans="6:11" x14ac:dyDescent="0.25">
      <c r="F80" s="2">
        <f ca="1">SUMIF('Consolidado Pedidos'!B:J,'Notas Pedido'!B80,'Consolidado Pedidos'!J:J)</f>
        <v>0</v>
      </c>
      <c r="G80" t="str">
        <f>IF(A80&lt;&gt;"",IF(AND(F80&gt;=(E80-Configuración!$B$2*E80), F80&lt;=(E80+Configuración!$B$2*E80)), "OK", "KO"),"")</f>
        <v/>
      </c>
      <c r="H80" s="2" t="str">
        <f t="shared" si="1"/>
        <v/>
      </c>
      <c r="I80" s="2"/>
      <c r="J80" s="2"/>
      <c r="K80" s="1"/>
    </row>
    <row r="81" spans="6:11" x14ac:dyDescent="0.25">
      <c r="F81" s="2">
        <f ca="1">SUMIF('Consolidado Pedidos'!B:J,'Notas Pedido'!B81,'Consolidado Pedidos'!J:J)</f>
        <v>0</v>
      </c>
      <c r="G81" t="str">
        <f>IF(A81&lt;&gt;"",IF(AND(F81&gt;=(E81-Configuración!$B$2*E81), F81&lt;=(E81+Configuración!$B$2*E81)), "OK", "KO"),"")</f>
        <v/>
      </c>
      <c r="H81" s="2" t="str">
        <f t="shared" si="1"/>
        <v/>
      </c>
      <c r="I81" s="2"/>
      <c r="J81" s="2"/>
      <c r="K81" s="1"/>
    </row>
    <row r="82" spans="6:11" x14ac:dyDescent="0.25">
      <c r="F82" s="2">
        <f ca="1">SUMIF('Consolidado Pedidos'!B:J,'Notas Pedido'!B82,'Consolidado Pedidos'!J:J)</f>
        <v>0</v>
      </c>
      <c r="G82" t="str">
        <f>IF(A82&lt;&gt;"",IF(AND(F82&gt;=(E82-Configuración!$B$2*E82), F82&lt;=(E82+Configuración!$B$2*E82)), "OK", "KO"),"")</f>
        <v/>
      </c>
      <c r="H82" s="2" t="str">
        <f t="shared" si="1"/>
        <v/>
      </c>
      <c r="I82" s="2"/>
      <c r="J82" s="2"/>
      <c r="K82" s="1"/>
    </row>
    <row r="83" spans="6:11" x14ac:dyDescent="0.25">
      <c r="F83" s="2">
        <f ca="1">SUMIF('Consolidado Pedidos'!B:J,'Notas Pedido'!B83,'Consolidado Pedidos'!J:J)</f>
        <v>0</v>
      </c>
      <c r="G83" t="str">
        <f>IF(A83&lt;&gt;"",IF(AND(F83&gt;=(E83-Configuración!$B$2*E83), F83&lt;=(E83+Configuración!$B$2*E83)), "OK", "KO"),"")</f>
        <v/>
      </c>
      <c r="H83" s="2" t="str">
        <f t="shared" si="1"/>
        <v/>
      </c>
      <c r="I83" s="2"/>
      <c r="J83" s="2"/>
      <c r="K83" s="1"/>
    </row>
    <row r="84" spans="6:11" x14ac:dyDescent="0.25">
      <c r="F84" s="2">
        <f ca="1">SUMIF('Consolidado Pedidos'!B:J,'Notas Pedido'!B84,'Consolidado Pedidos'!J:J)</f>
        <v>0</v>
      </c>
      <c r="G84" t="str">
        <f>IF(A84&lt;&gt;"",IF(AND(F84&gt;=(E84-Configuración!$B$2*E84), F84&lt;=(E84+Configuración!$B$2*E84)), "OK", "KO"),"")</f>
        <v/>
      </c>
      <c r="H84" s="2" t="str">
        <f t="shared" si="1"/>
        <v/>
      </c>
      <c r="I84" s="2"/>
      <c r="J84" s="2"/>
      <c r="K84" s="1"/>
    </row>
    <row r="85" spans="6:11" x14ac:dyDescent="0.25">
      <c r="F85" s="2">
        <f ca="1">SUMIF('Consolidado Pedidos'!B:J,'Notas Pedido'!B85,'Consolidado Pedidos'!J:J)</f>
        <v>0</v>
      </c>
      <c r="G85" t="str">
        <f>IF(A85&lt;&gt;"",IF(AND(F85&gt;=(E85-Configuración!$B$2*E85), F85&lt;=(E85+Configuración!$B$2*E85)), "OK", "KO"),"")</f>
        <v/>
      </c>
      <c r="H85" s="2" t="str">
        <f t="shared" si="1"/>
        <v/>
      </c>
      <c r="I85" s="2"/>
      <c r="J85" s="2"/>
      <c r="K85" s="1"/>
    </row>
    <row r="86" spans="6:11" x14ac:dyDescent="0.25">
      <c r="F86" s="2">
        <f ca="1">SUMIF('Consolidado Pedidos'!B:J,'Notas Pedido'!B86,'Consolidado Pedidos'!J:J)</f>
        <v>0</v>
      </c>
      <c r="G86" t="str">
        <f>IF(A86&lt;&gt;"",IF(AND(F86&gt;=(E86-Configuración!$B$2*E86), F86&lt;=(E86+Configuración!$B$2*E86)), "OK", "KO"),"")</f>
        <v/>
      </c>
      <c r="H86" s="2" t="str">
        <f t="shared" si="1"/>
        <v/>
      </c>
      <c r="I86" s="2"/>
      <c r="J86" s="2"/>
      <c r="K86" s="1"/>
    </row>
    <row r="87" spans="6:11" x14ac:dyDescent="0.25">
      <c r="F87" s="2">
        <f ca="1">SUMIF('Consolidado Pedidos'!B:J,'Notas Pedido'!B87,'Consolidado Pedidos'!J:J)</f>
        <v>0</v>
      </c>
      <c r="G87" t="str">
        <f>IF(A87&lt;&gt;"",IF(AND(F87&gt;=(E87-Configuración!$B$2*E87), F87&lt;=(E87+Configuración!$B$2*E87)), "OK", "KO"),"")</f>
        <v/>
      </c>
      <c r="H87" s="2" t="str">
        <f t="shared" si="1"/>
        <v/>
      </c>
      <c r="I87" s="2"/>
      <c r="J87" s="2"/>
      <c r="K87" s="1"/>
    </row>
    <row r="88" spans="6:11" x14ac:dyDescent="0.25">
      <c r="F88" s="2">
        <f ca="1">SUMIF('Consolidado Pedidos'!B:J,'Notas Pedido'!B88,'Consolidado Pedidos'!J:J)</f>
        <v>0</v>
      </c>
      <c r="G88" t="str">
        <f>IF(A88&lt;&gt;"",IF(AND(F88&gt;=(E88-Configuración!$B$2*E88), F88&lt;=(E88+Configuración!$B$2*E88)), "OK", "KO"),"")</f>
        <v/>
      </c>
      <c r="H88" s="2" t="str">
        <f t="shared" si="1"/>
        <v/>
      </c>
      <c r="I88" s="2"/>
      <c r="J88" s="2"/>
      <c r="K88" s="1"/>
    </row>
    <row r="89" spans="6:11" x14ac:dyDescent="0.25">
      <c r="F89" s="2">
        <f ca="1">SUMIF('Consolidado Pedidos'!B:J,'Notas Pedido'!B89,'Consolidado Pedidos'!J:J)</f>
        <v>0</v>
      </c>
      <c r="G89" t="str">
        <f>IF(A89&lt;&gt;"",IF(AND(F89&gt;=(E89-Configuración!$B$2*E89), F89&lt;=(E89+Configuración!$B$2*E89)), "OK", "KO"),"")</f>
        <v/>
      </c>
      <c r="H89" s="2" t="str">
        <f t="shared" si="1"/>
        <v/>
      </c>
      <c r="I89" s="2"/>
      <c r="J89" s="2"/>
      <c r="K89" s="1"/>
    </row>
    <row r="90" spans="6:11" x14ac:dyDescent="0.25">
      <c r="F90" s="2">
        <f ca="1">SUMIF('Consolidado Pedidos'!B:J,'Notas Pedido'!B90,'Consolidado Pedidos'!J:J)</f>
        <v>0</v>
      </c>
      <c r="G90" t="str">
        <f>IF(A90&lt;&gt;"",IF(AND(F90&gt;=(E90-Configuración!$B$2*E90), F90&lt;=(E90+Configuración!$B$2*E90)), "OK", "KO"),"")</f>
        <v/>
      </c>
      <c r="H90" s="2" t="str">
        <f t="shared" si="1"/>
        <v/>
      </c>
      <c r="I90" s="2"/>
      <c r="J90" s="2"/>
      <c r="K90" s="1"/>
    </row>
    <row r="91" spans="6:11" x14ac:dyDescent="0.25">
      <c r="F91" s="2">
        <f ca="1">SUMIF('Consolidado Pedidos'!B:J,'Notas Pedido'!B91,'Consolidado Pedidos'!J:J)</f>
        <v>0</v>
      </c>
      <c r="G91" t="str">
        <f>IF(A91&lt;&gt;"",IF(AND(F91&gt;=(E91-Configuración!$B$2*E91), F91&lt;=(E91+Configuración!$B$2*E91)), "OK", "KO"),"")</f>
        <v/>
      </c>
      <c r="H91" s="2" t="str">
        <f t="shared" si="1"/>
        <v/>
      </c>
      <c r="I91" s="2"/>
      <c r="J91" s="2"/>
      <c r="K91" s="1"/>
    </row>
    <row r="92" spans="6:11" x14ac:dyDescent="0.25">
      <c r="F92" s="2">
        <f ca="1">SUMIF('Consolidado Pedidos'!B:J,'Notas Pedido'!B92,'Consolidado Pedidos'!J:J)</f>
        <v>0</v>
      </c>
      <c r="G92" t="str">
        <f>IF(A92&lt;&gt;"",IF(AND(F92&gt;=(E92-Configuración!$B$2*E92), F92&lt;=(E92+Configuración!$B$2*E92)), "OK", "KO"),"")</f>
        <v/>
      </c>
      <c r="H92" s="2" t="str">
        <f t="shared" si="1"/>
        <v/>
      </c>
      <c r="I92" s="2"/>
      <c r="J92" s="2"/>
      <c r="K92" s="1"/>
    </row>
    <row r="93" spans="6:11" x14ac:dyDescent="0.25">
      <c r="F93" s="2">
        <f ca="1">SUMIF('Consolidado Pedidos'!B:J,'Notas Pedido'!B93,'Consolidado Pedidos'!J:J)</f>
        <v>0</v>
      </c>
      <c r="G93" t="str">
        <f>IF(A93&lt;&gt;"",IF(AND(F93&gt;=(E93-Configuración!$B$2*E93), F93&lt;=(E93+Configuración!$B$2*E93)), "OK", "KO"),"")</f>
        <v/>
      </c>
      <c r="H93" s="2" t="str">
        <f t="shared" si="1"/>
        <v/>
      </c>
      <c r="I93" s="2"/>
      <c r="J93" s="2"/>
      <c r="K93" s="1"/>
    </row>
    <row r="94" spans="6:11" x14ac:dyDescent="0.25">
      <c r="F94" s="2">
        <f ca="1">SUMIF('Consolidado Pedidos'!B:J,'Notas Pedido'!B94,'Consolidado Pedidos'!J:J)</f>
        <v>0</v>
      </c>
      <c r="G94" t="str">
        <f>IF(A94&lt;&gt;"",IF(AND(F94&gt;=(E94-Configuración!$B$2*E94), F94&lt;=(E94+Configuración!$B$2*E94)), "OK", "KO"),"")</f>
        <v/>
      </c>
      <c r="H94" s="2" t="str">
        <f t="shared" si="1"/>
        <v/>
      </c>
      <c r="I94" s="2"/>
      <c r="J94" s="2"/>
      <c r="K94" s="1"/>
    </row>
    <row r="95" spans="6:11" x14ac:dyDescent="0.25">
      <c r="F95" s="2">
        <f ca="1">SUMIF('Consolidado Pedidos'!B:J,'Notas Pedido'!B95,'Consolidado Pedidos'!J:J)</f>
        <v>0</v>
      </c>
      <c r="G95" t="str">
        <f>IF(A95&lt;&gt;"",IF(AND(F95&gt;=(E95-Configuración!$B$2*E95), F95&lt;=(E95+Configuración!$B$2*E95)), "OK", "KO"),"")</f>
        <v/>
      </c>
      <c r="H95" s="2" t="str">
        <f t="shared" si="1"/>
        <v/>
      </c>
      <c r="I95" s="2"/>
      <c r="J95" s="2"/>
      <c r="K95" s="1"/>
    </row>
    <row r="96" spans="6:11" x14ac:dyDescent="0.25">
      <c r="F96" s="2">
        <f ca="1">SUMIF('Consolidado Pedidos'!B:J,'Notas Pedido'!B96,'Consolidado Pedidos'!J:J)</f>
        <v>0</v>
      </c>
      <c r="G96" t="str">
        <f>IF(A96&lt;&gt;"",IF(AND(F96&gt;=(E96-Configuración!$B$2*E96), F96&lt;=(E96+Configuración!$B$2*E96)), "OK", "KO"),"")</f>
        <v/>
      </c>
      <c r="H96" s="2" t="str">
        <f t="shared" si="1"/>
        <v/>
      </c>
      <c r="I96" s="2"/>
      <c r="J96" s="2"/>
      <c r="K96" s="1"/>
    </row>
    <row r="97" spans="6:11" x14ac:dyDescent="0.25">
      <c r="F97" s="2">
        <f ca="1">SUMIF('Consolidado Pedidos'!B:J,'Notas Pedido'!B97,'Consolidado Pedidos'!J:J)</f>
        <v>0</v>
      </c>
      <c r="G97" t="str">
        <f>IF(A97&lt;&gt;"",IF(AND(F97&gt;=(E97-Configuración!$B$2*E97), F97&lt;=(E97+Configuración!$B$2*E97)), "OK", "KO"),"")</f>
        <v/>
      </c>
      <c r="H97" s="2" t="str">
        <f t="shared" si="1"/>
        <v/>
      </c>
      <c r="I97" s="2"/>
      <c r="J97" s="2"/>
      <c r="K97" s="1"/>
    </row>
    <row r="98" spans="6:11" x14ac:dyDescent="0.25">
      <c r="F98" s="2">
        <f ca="1">SUMIF('Consolidado Pedidos'!B:J,'Notas Pedido'!B98,'Consolidado Pedidos'!J:J)</f>
        <v>0</v>
      </c>
      <c r="G98" t="str">
        <f>IF(A98&lt;&gt;"",IF(AND(F98&gt;=(E98-Configuración!$B$2*E98), F98&lt;=(E98+Configuración!$B$2*E98)), "OK", "KO"),"")</f>
        <v/>
      </c>
      <c r="H98" s="2" t="str">
        <f t="shared" si="1"/>
        <v/>
      </c>
      <c r="I98" s="2"/>
      <c r="J98" s="2"/>
      <c r="K98" s="1"/>
    </row>
    <row r="99" spans="6:11" x14ac:dyDescent="0.25">
      <c r="F99" s="2">
        <f ca="1">SUMIF('Consolidado Pedidos'!B:J,'Notas Pedido'!B99,'Consolidado Pedidos'!J:J)</f>
        <v>0</v>
      </c>
      <c r="G99" t="str">
        <f>IF(A99&lt;&gt;"",IF(AND(F99&gt;=(E99-Configuración!$B$2*E99), F99&lt;=(E99+Configuración!$B$2*E99)), "OK", "KO"),"")</f>
        <v/>
      </c>
      <c r="H99" s="2" t="str">
        <f t="shared" si="1"/>
        <v/>
      </c>
      <c r="I99" s="2"/>
      <c r="J99" s="2"/>
      <c r="K99" s="1"/>
    </row>
    <row r="100" spans="6:11" x14ac:dyDescent="0.25">
      <c r="F100" s="2">
        <f ca="1">SUMIF('Consolidado Pedidos'!B:J,'Notas Pedido'!B100,'Consolidado Pedidos'!J:J)</f>
        <v>0</v>
      </c>
      <c r="G100" t="str">
        <f>IF(A100&lt;&gt;"",IF(AND(F100&gt;=(E100-Configuración!$B$2*E100), F100&lt;=(E100+Configuración!$B$2*E100)), "OK", "KO"),"")</f>
        <v/>
      </c>
      <c r="H100" s="2" t="str">
        <f t="shared" si="1"/>
        <v/>
      </c>
      <c r="I100" s="2"/>
      <c r="J100" s="2"/>
      <c r="K100" s="1"/>
    </row>
    <row r="101" spans="6:11" x14ac:dyDescent="0.25">
      <c r="F101" s="2">
        <f ca="1">SUMIF('Consolidado Pedidos'!B:J,'Notas Pedido'!B101,'Consolidado Pedidos'!J:J)</f>
        <v>0</v>
      </c>
      <c r="G101" t="str">
        <f>IF(A101&lt;&gt;"",IF(AND(F101&gt;=(E101-Configuración!$B$2*E101), F101&lt;=(E101+Configuración!$B$2*E101)), "OK", "KO"),"")</f>
        <v/>
      </c>
      <c r="H101" s="2" t="str">
        <f t="shared" si="1"/>
        <v/>
      </c>
      <c r="I101" s="2"/>
      <c r="J101" s="2"/>
      <c r="K101" s="1"/>
    </row>
    <row r="102" spans="6:11" x14ac:dyDescent="0.25">
      <c r="F102" s="2">
        <f ca="1">SUMIF('Consolidado Pedidos'!B:J,'Notas Pedido'!B102,'Consolidado Pedidos'!J:J)</f>
        <v>0</v>
      </c>
      <c r="G102" t="str">
        <f>IF(A102&lt;&gt;"",IF(AND(F102&gt;=(E102-Configuración!$B$2*E102), F102&lt;=(E102+Configuración!$B$2*E102)), "OK", "KO"),"")</f>
        <v/>
      </c>
      <c r="H102" s="2" t="str">
        <f t="shared" si="1"/>
        <v/>
      </c>
      <c r="I102" s="2"/>
      <c r="J102" s="2"/>
      <c r="K102" s="1"/>
    </row>
    <row r="103" spans="6:11" x14ac:dyDescent="0.25">
      <c r="F103" s="2">
        <f ca="1">SUMIF('Consolidado Pedidos'!B:J,'Notas Pedido'!B103,'Consolidado Pedidos'!J:J)</f>
        <v>0</v>
      </c>
      <c r="G103" t="str">
        <f>IF(A103&lt;&gt;"",IF(AND(F103&gt;=(E103-Configuración!$B$2*E103), F103&lt;=(E103+Configuración!$B$2*E103)), "OK", "KO"),"")</f>
        <v/>
      </c>
      <c r="H103" s="2" t="str">
        <f t="shared" si="1"/>
        <v/>
      </c>
      <c r="I103" s="2"/>
      <c r="J103" s="2"/>
      <c r="K103" s="1"/>
    </row>
    <row r="104" spans="6:11" x14ac:dyDescent="0.25">
      <c r="F104" s="2">
        <f ca="1">SUMIF('Consolidado Pedidos'!B:J,'Notas Pedido'!B104,'Consolidado Pedidos'!J:J)</f>
        <v>0</v>
      </c>
      <c r="G104" t="str">
        <f>IF(A104&lt;&gt;"",IF(AND(F104&gt;=(E104-Configuración!$B$2*E104), F104&lt;=(E104+Configuración!$B$2*E104)), "OK", "KO"),"")</f>
        <v/>
      </c>
      <c r="H104" s="2" t="str">
        <f t="shared" si="1"/>
        <v/>
      </c>
      <c r="I104" s="2"/>
      <c r="J104" s="2"/>
      <c r="K104" s="1"/>
    </row>
    <row r="105" spans="6:11" x14ac:dyDescent="0.25">
      <c r="F105" s="2">
        <f ca="1">SUMIF('Consolidado Pedidos'!B:J,'Notas Pedido'!B105,'Consolidado Pedidos'!J:J)</f>
        <v>0</v>
      </c>
      <c r="G105" t="str">
        <f>IF(A105&lt;&gt;"",IF(AND(F105&gt;=(E105-Configuración!$B$2*E105), F105&lt;=(E105+Configuración!$B$2*E105)), "OK", "KO"),"")</f>
        <v/>
      </c>
      <c r="H105" s="2" t="str">
        <f t="shared" si="1"/>
        <v/>
      </c>
      <c r="I105" s="2"/>
      <c r="J105" s="2"/>
      <c r="K105" s="1"/>
    </row>
    <row r="106" spans="6:11" x14ac:dyDescent="0.25">
      <c r="F106" s="2">
        <f ca="1">SUMIF('Consolidado Pedidos'!B:J,'Notas Pedido'!B106,'Consolidado Pedidos'!J:J)</f>
        <v>0</v>
      </c>
      <c r="G106" t="str">
        <f>IF(A106&lt;&gt;"",IF(AND(F106&gt;=(E106-Configuración!$B$2*E106), F106&lt;=(E106+Configuración!$B$2*E106)), "OK", "KO"),"")</f>
        <v/>
      </c>
      <c r="H106" s="2" t="str">
        <f t="shared" si="1"/>
        <v/>
      </c>
      <c r="I106" s="2"/>
      <c r="J106" s="2"/>
      <c r="K106" s="1"/>
    </row>
    <row r="107" spans="6:11" x14ac:dyDescent="0.25">
      <c r="F107" s="2">
        <f ca="1">SUMIF('Consolidado Pedidos'!B:J,'Notas Pedido'!B107,'Consolidado Pedidos'!J:J)</f>
        <v>0</v>
      </c>
      <c r="G107" t="str">
        <f>IF(A107&lt;&gt;"",IF(AND(F107&gt;=(E107-Configuración!$B$2*E107), F107&lt;=(E107+Configuración!$B$2*E107)), "OK", "KO"),"")</f>
        <v/>
      </c>
      <c r="H107" s="2" t="str">
        <f t="shared" si="1"/>
        <v/>
      </c>
      <c r="I107" s="2"/>
      <c r="J107" s="2"/>
      <c r="K107" s="1"/>
    </row>
    <row r="108" spans="6:11" x14ac:dyDescent="0.25">
      <c r="F108" s="2">
        <f ca="1">SUMIF('Consolidado Pedidos'!B:J,'Notas Pedido'!B108,'Consolidado Pedidos'!J:J)</f>
        <v>0</v>
      </c>
      <c r="G108" t="str">
        <f>IF(A108&lt;&gt;"",IF(AND(F108&gt;=(E108-Configuración!$B$2*E108), F108&lt;=(E108+Configuración!$B$2*E108)), "OK", "KO"),"")</f>
        <v/>
      </c>
      <c r="H108" s="2" t="str">
        <f t="shared" si="1"/>
        <v/>
      </c>
      <c r="I108" s="2"/>
      <c r="J108" s="2"/>
      <c r="K108" s="1"/>
    </row>
    <row r="109" spans="6:11" x14ac:dyDescent="0.25">
      <c r="F109" s="2">
        <f ca="1">SUMIF('Consolidado Pedidos'!B:J,'Notas Pedido'!B109,'Consolidado Pedidos'!J:J)</f>
        <v>0</v>
      </c>
      <c r="G109" t="str">
        <f>IF(A109&lt;&gt;"",IF(AND(F109&gt;=(E109-Configuración!$B$2*E109), F109&lt;=(E109+Configuración!$B$2*E109)), "OK", "KO"),"")</f>
        <v/>
      </c>
      <c r="H109" s="2" t="str">
        <f t="shared" si="1"/>
        <v/>
      </c>
      <c r="I109" s="2"/>
      <c r="J109" s="2"/>
      <c r="K109" s="1"/>
    </row>
    <row r="110" spans="6:11" x14ac:dyDescent="0.25">
      <c r="F110" s="2">
        <f ca="1">SUMIF('Consolidado Pedidos'!B:J,'Notas Pedido'!B110,'Consolidado Pedidos'!J:J)</f>
        <v>0</v>
      </c>
      <c r="G110" t="str">
        <f>IF(A110&lt;&gt;"",IF(AND(F110&gt;=(E110-Configuración!$B$2*E110), F110&lt;=(E110+Configuración!$B$2*E110)), "OK", "KO"),"")</f>
        <v/>
      </c>
      <c r="H110" s="2" t="str">
        <f t="shared" si="1"/>
        <v/>
      </c>
      <c r="I110" s="2"/>
      <c r="J110" s="2"/>
      <c r="K110" s="1"/>
    </row>
    <row r="111" spans="6:11" x14ac:dyDescent="0.25">
      <c r="F111" s="2">
        <f ca="1">SUMIF('Consolidado Pedidos'!B:J,'Notas Pedido'!B111,'Consolidado Pedidos'!J:J)</f>
        <v>0</v>
      </c>
      <c r="G111" t="str">
        <f>IF(A111&lt;&gt;"",IF(AND(F111&gt;=(E111-Configuración!$B$2*E111), F111&lt;=(E111+Configuración!$B$2*E111)), "OK", "KO"),"")</f>
        <v/>
      </c>
      <c r="H111" s="2" t="str">
        <f t="shared" si="1"/>
        <v/>
      </c>
      <c r="I111" s="2"/>
      <c r="J111" s="2"/>
      <c r="K111" s="1"/>
    </row>
    <row r="112" spans="6:11" x14ac:dyDescent="0.25">
      <c r="F112" s="2">
        <f ca="1">SUMIF('Consolidado Pedidos'!B:J,'Notas Pedido'!B112,'Consolidado Pedidos'!J:J)</f>
        <v>0</v>
      </c>
      <c r="G112" t="str">
        <f>IF(A112&lt;&gt;"",IF(AND(F112&gt;=(E112-Configuración!$B$2*E112), F112&lt;=(E112+Configuración!$B$2*E112)), "OK", "KO"),"")</f>
        <v/>
      </c>
      <c r="H112" s="2" t="str">
        <f t="shared" si="1"/>
        <v/>
      </c>
      <c r="I112" s="2"/>
      <c r="J112" s="2"/>
      <c r="K112" s="1"/>
    </row>
    <row r="113" spans="6:11" x14ac:dyDescent="0.25">
      <c r="F113" s="2">
        <f ca="1">SUMIF('Consolidado Pedidos'!B:J,'Notas Pedido'!B113,'Consolidado Pedidos'!J:J)</f>
        <v>0</v>
      </c>
      <c r="G113" t="str">
        <f>IF(A113&lt;&gt;"",IF(AND(F113&gt;=(E113-Configuración!$B$2*E113), F113&lt;=(E113+Configuración!$B$2*E113)), "OK", "KO"),"")</f>
        <v/>
      </c>
      <c r="H113" s="2" t="str">
        <f t="shared" si="1"/>
        <v/>
      </c>
      <c r="I113" s="2"/>
      <c r="J113" s="2"/>
      <c r="K113" s="1"/>
    </row>
    <row r="114" spans="6:11" x14ac:dyDescent="0.25">
      <c r="F114" s="2">
        <f ca="1">SUMIF('Consolidado Pedidos'!B:J,'Notas Pedido'!B114,'Consolidado Pedidos'!J:J)</f>
        <v>0</v>
      </c>
      <c r="G114" t="str">
        <f>IF(A114&lt;&gt;"",IF(AND(F114&gt;=(E114-Configuración!$B$2*E114), F114&lt;=(E114+Configuración!$B$2*E114)), "OK", "KO"),"")</f>
        <v/>
      </c>
      <c r="H114" s="2" t="str">
        <f t="shared" si="1"/>
        <v/>
      </c>
      <c r="I114" s="2"/>
      <c r="J114" s="2"/>
      <c r="K114" s="1"/>
    </row>
    <row r="115" spans="6:11" x14ac:dyDescent="0.25">
      <c r="F115" s="2">
        <f ca="1">SUMIF('Consolidado Pedidos'!B:J,'Notas Pedido'!B115,'Consolidado Pedidos'!J:J)</f>
        <v>0</v>
      </c>
      <c r="G115" t="str">
        <f>IF(A115&lt;&gt;"",IF(AND(F115&gt;=(E115-Configuración!$B$2*E115), F115&lt;=(E115+Configuración!$B$2*E115)), "OK", "KO"),"")</f>
        <v/>
      </c>
      <c r="H115" s="2" t="str">
        <f t="shared" si="1"/>
        <v/>
      </c>
      <c r="I115" s="2"/>
      <c r="J115" s="2"/>
      <c r="K115" s="1"/>
    </row>
    <row r="116" spans="6:11" x14ac:dyDescent="0.25">
      <c r="F116" s="2">
        <f ca="1">SUMIF('Consolidado Pedidos'!B:J,'Notas Pedido'!B116,'Consolidado Pedidos'!J:J)</f>
        <v>0</v>
      </c>
      <c r="G116" t="str">
        <f>IF(A116&lt;&gt;"",IF(AND(F116&gt;=(E116-Configuración!$B$2*E116), F116&lt;=(E116+Configuración!$B$2*E116)), "OK", "KO"),"")</f>
        <v/>
      </c>
      <c r="H116" s="2" t="str">
        <f t="shared" si="1"/>
        <v/>
      </c>
      <c r="I116" s="2"/>
      <c r="J116" s="2"/>
      <c r="K116" s="1"/>
    </row>
    <row r="117" spans="6:11" x14ac:dyDescent="0.25">
      <c r="F117" s="2">
        <f ca="1">SUMIF('Consolidado Pedidos'!B:J,'Notas Pedido'!B117,'Consolidado Pedidos'!J:J)</f>
        <v>0</v>
      </c>
      <c r="G117" t="str">
        <f>IF(A117&lt;&gt;"",IF(AND(F117&gt;=(E117-Configuración!$B$2*E117), F117&lt;=(E117+Configuración!$B$2*E117)), "OK", "KO"),"")</f>
        <v/>
      </c>
      <c r="H117" s="2" t="str">
        <f t="shared" si="1"/>
        <v/>
      </c>
      <c r="I117" s="2"/>
      <c r="J117" s="2"/>
      <c r="K117" s="1"/>
    </row>
    <row r="118" spans="6:11" x14ac:dyDescent="0.25">
      <c r="F118" s="2">
        <f ca="1">SUMIF('Consolidado Pedidos'!B:J,'Notas Pedido'!B118,'Consolidado Pedidos'!J:J)</f>
        <v>0</v>
      </c>
      <c r="G118" t="str">
        <f>IF(A118&lt;&gt;"",IF(AND(F118&gt;=(E118-Configuración!$B$2*E118), F118&lt;=(E118+Configuración!$B$2*E118)), "OK", "KO"),"")</f>
        <v/>
      </c>
      <c r="H118" s="2" t="str">
        <f t="shared" si="1"/>
        <v/>
      </c>
      <c r="I118" s="2"/>
      <c r="J118" s="2"/>
      <c r="K118" s="1"/>
    </row>
    <row r="119" spans="6:11" x14ac:dyDescent="0.25">
      <c r="F119" s="2">
        <f ca="1">SUMIF('Consolidado Pedidos'!B:J,'Notas Pedido'!B119,'Consolidado Pedidos'!J:J)</f>
        <v>0</v>
      </c>
      <c r="G119" t="str">
        <f>IF(A119&lt;&gt;"",IF(AND(F119&gt;=(E119-Configuración!$B$2*E119), F119&lt;=(E119+Configuración!$B$2*E119)), "OK", "KO"),"")</f>
        <v/>
      </c>
      <c r="H119" s="2" t="str">
        <f t="shared" si="1"/>
        <v/>
      </c>
      <c r="I119" s="2"/>
      <c r="J119" s="2"/>
      <c r="K119" s="1"/>
    </row>
    <row r="120" spans="6:11" x14ac:dyDescent="0.25">
      <c r="F120" s="2">
        <f ca="1">SUMIF('Consolidado Pedidos'!B:J,'Notas Pedido'!B120,'Consolidado Pedidos'!J:J)</f>
        <v>0</v>
      </c>
      <c r="G120" t="str">
        <f>IF(A120&lt;&gt;"",IF(AND(F120&gt;=(E120-Configuración!$B$2*E120), F120&lt;=(E120+Configuración!$B$2*E120)), "OK", "KO"),"")</f>
        <v/>
      </c>
      <c r="H120" s="2" t="str">
        <f t="shared" si="1"/>
        <v/>
      </c>
      <c r="I120" s="2"/>
      <c r="J120" s="2"/>
      <c r="K120" s="1"/>
    </row>
    <row r="121" spans="6:11" x14ac:dyDescent="0.25">
      <c r="F121" s="2">
        <f ca="1">SUMIF('Consolidado Pedidos'!B:J,'Notas Pedido'!B121,'Consolidado Pedidos'!J:J)</f>
        <v>0</v>
      </c>
      <c r="G121" t="str">
        <f>IF(A121&lt;&gt;"",IF(AND(F121&gt;=(E121-Configuración!$B$2*E121), F121&lt;=(E121+Configuración!$B$2*E121)), "OK", "KO"),"")</f>
        <v/>
      </c>
      <c r="H121" s="2" t="str">
        <f t="shared" si="1"/>
        <v/>
      </c>
      <c r="I121" s="2"/>
      <c r="J121" s="2"/>
      <c r="K121" s="1"/>
    </row>
    <row r="122" spans="6:11" x14ac:dyDescent="0.25">
      <c r="F122" s="2">
        <f ca="1">SUMIF('Consolidado Pedidos'!B:J,'Notas Pedido'!B122,'Consolidado Pedidos'!J:J)</f>
        <v>0</v>
      </c>
      <c r="G122" t="str">
        <f>IF(A122&lt;&gt;"",IF(AND(F122&gt;=(E122-Configuración!$B$2*E122), F122&lt;=(E122+Configuración!$B$2*E122)), "OK", "KO"),"")</f>
        <v/>
      </c>
      <c r="H122" s="2" t="str">
        <f t="shared" si="1"/>
        <v/>
      </c>
      <c r="I122" s="2"/>
      <c r="J122" s="2"/>
      <c r="K122" s="1"/>
    </row>
    <row r="123" spans="6:11" x14ac:dyDescent="0.25">
      <c r="F123" s="2">
        <f ca="1">SUMIF('Consolidado Pedidos'!B:J,'Notas Pedido'!B123,'Consolidado Pedidos'!J:J)</f>
        <v>0</v>
      </c>
      <c r="G123" t="str">
        <f>IF(A123&lt;&gt;"",IF(AND(F123&gt;=(E123-Configuración!$B$2*E123), F123&lt;=(E123+Configuración!$B$2*E123)), "OK", "KO"),"")</f>
        <v/>
      </c>
      <c r="H123" s="2" t="str">
        <f t="shared" si="1"/>
        <v/>
      </c>
      <c r="I123" s="2"/>
      <c r="J123" s="2"/>
      <c r="K123" s="1"/>
    </row>
    <row r="124" spans="6:11" x14ac:dyDescent="0.25">
      <c r="F124" s="2">
        <f ca="1">SUMIF('Consolidado Pedidos'!B:J,'Notas Pedido'!B124,'Consolidado Pedidos'!J:J)</f>
        <v>0</v>
      </c>
      <c r="G124" t="str">
        <f>IF(A124&lt;&gt;"",IF(AND(F124&gt;=(E124-Configuración!$B$2*E124), F124&lt;=(E124+Configuración!$B$2*E124)), "OK", "KO"),"")</f>
        <v/>
      </c>
      <c r="H124" s="2" t="str">
        <f t="shared" si="1"/>
        <v/>
      </c>
      <c r="I124" s="2"/>
      <c r="J124" s="2"/>
      <c r="K124" s="1"/>
    </row>
    <row r="125" spans="6:11" x14ac:dyDescent="0.25">
      <c r="F125" s="2">
        <f ca="1">SUMIF('Consolidado Pedidos'!B:J,'Notas Pedido'!B125,'Consolidado Pedidos'!J:J)</f>
        <v>0</v>
      </c>
      <c r="G125" t="str">
        <f>IF(A125&lt;&gt;"",IF(AND(F125&gt;=(E125-Configuración!$B$2*E125), F125&lt;=(E125+Configuración!$B$2*E125)), "OK", "KO"),"")</f>
        <v/>
      </c>
      <c r="H125" s="2" t="str">
        <f t="shared" si="1"/>
        <v/>
      </c>
      <c r="I125" s="2"/>
      <c r="J125" s="2"/>
      <c r="K125" s="1"/>
    </row>
    <row r="126" spans="6:11" x14ac:dyDescent="0.25">
      <c r="F126" s="2">
        <f ca="1">SUMIF('Consolidado Pedidos'!B:J,'Notas Pedido'!B126,'Consolidado Pedidos'!J:J)</f>
        <v>0</v>
      </c>
      <c r="G126" t="str">
        <f>IF(A126&lt;&gt;"",IF(AND(F126&gt;=(E126-Configuración!$B$2*E126), F126&lt;=(E126+Configuración!$B$2*E126)), "OK", "KO"),"")</f>
        <v/>
      </c>
      <c r="H126" s="2" t="str">
        <f t="shared" si="1"/>
        <v/>
      </c>
      <c r="I126" s="2"/>
      <c r="J126" s="2"/>
      <c r="K126" s="1"/>
    </row>
    <row r="127" spans="6:11" x14ac:dyDescent="0.25">
      <c r="F127" s="2">
        <f ca="1">SUMIF('Consolidado Pedidos'!B:J,'Notas Pedido'!B127,'Consolidado Pedidos'!J:J)</f>
        <v>0</v>
      </c>
      <c r="G127" t="str">
        <f>IF(A127&lt;&gt;"",IF(AND(F127&gt;=(E127-Configuración!$B$2*E127), F127&lt;=(E127+Configuración!$B$2*E127)), "OK", "KO"),"")</f>
        <v/>
      </c>
      <c r="H127" s="2" t="str">
        <f t="shared" si="1"/>
        <v/>
      </c>
      <c r="I127" s="2"/>
      <c r="J127" s="2"/>
      <c r="K127" s="1"/>
    </row>
    <row r="128" spans="6:11" x14ac:dyDescent="0.25">
      <c r="F128" s="2">
        <f ca="1">SUMIF('Consolidado Pedidos'!B:J,'Notas Pedido'!B128,'Consolidado Pedidos'!J:J)</f>
        <v>0</v>
      </c>
      <c r="G128" t="str">
        <f>IF(A128&lt;&gt;"",IF(AND(F128&gt;=(E128-Configuración!$B$2*E128), F128&lt;=(E128+Configuración!$B$2*E128)), "OK", "KO"),"")</f>
        <v/>
      </c>
      <c r="H128" s="2" t="str">
        <f t="shared" si="1"/>
        <v/>
      </c>
      <c r="I128" s="2"/>
      <c r="J128" s="2"/>
      <c r="K128" s="1"/>
    </row>
    <row r="129" spans="6:11" x14ac:dyDescent="0.25">
      <c r="F129" s="2">
        <f ca="1">SUMIF('Consolidado Pedidos'!B:J,'Notas Pedido'!B129,'Consolidado Pedidos'!J:J)</f>
        <v>0</v>
      </c>
      <c r="G129" t="str">
        <f>IF(A129&lt;&gt;"",IF(AND(F129&gt;=(E129-Configuración!$B$2*E129), F129&lt;=(E129+Configuración!$B$2*E129)), "OK", "KO"),"")</f>
        <v/>
      </c>
      <c r="H129" s="2" t="str">
        <f t="shared" si="1"/>
        <v/>
      </c>
      <c r="I129" s="2"/>
      <c r="J129" s="2"/>
      <c r="K129" s="1"/>
    </row>
    <row r="130" spans="6:11" x14ac:dyDescent="0.25">
      <c r="F130" s="2">
        <f ca="1">SUMIF('Consolidado Pedidos'!B:J,'Notas Pedido'!B130,'Consolidado Pedidos'!J:J)</f>
        <v>0</v>
      </c>
      <c r="G130" t="str">
        <f>IF(A130&lt;&gt;"",IF(AND(F130&gt;=(E130-Configuración!$B$2*E130), F130&lt;=(E130+Configuración!$B$2*E130)), "OK", "KO"),"")</f>
        <v/>
      </c>
      <c r="H130" s="2" t="str">
        <f t="shared" ref="H130:H193" si="2">IF(A130&lt;&gt;"",F130-E130,"")</f>
        <v/>
      </c>
      <c r="I130" s="2"/>
      <c r="J130" s="2"/>
      <c r="K130" s="1"/>
    </row>
    <row r="131" spans="6:11" x14ac:dyDescent="0.25">
      <c r="F131" s="2">
        <f ca="1">SUMIF('Consolidado Pedidos'!B:J,'Notas Pedido'!B131,'Consolidado Pedidos'!J:J)</f>
        <v>0</v>
      </c>
      <c r="G131" t="str">
        <f>IF(A131&lt;&gt;"",IF(AND(F131&gt;=(E131-Configuración!$B$2*E131), F131&lt;=(E131+Configuración!$B$2*E131)), "OK", "KO"),"")</f>
        <v/>
      </c>
      <c r="H131" s="2" t="str">
        <f t="shared" si="2"/>
        <v/>
      </c>
      <c r="I131" s="2"/>
      <c r="J131" s="2"/>
      <c r="K131" s="1"/>
    </row>
    <row r="132" spans="6:11" x14ac:dyDescent="0.25">
      <c r="F132" s="2">
        <f ca="1">SUMIF('Consolidado Pedidos'!B:J,'Notas Pedido'!B132,'Consolidado Pedidos'!J:J)</f>
        <v>0</v>
      </c>
      <c r="G132" t="str">
        <f>IF(A132&lt;&gt;"",IF(AND(F132&gt;=(E132-Configuración!$B$2*E132), F132&lt;=(E132+Configuración!$B$2*E132)), "OK", "KO"),"")</f>
        <v/>
      </c>
      <c r="H132" s="2" t="str">
        <f t="shared" si="2"/>
        <v/>
      </c>
      <c r="I132" s="2"/>
      <c r="J132" s="2"/>
      <c r="K132" s="1"/>
    </row>
    <row r="133" spans="6:11" x14ac:dyDescent="0.25">
      <c r="F133" s="2">
        <f ca="1">SUMIF('Consolidado Pedidos'!B:J,'Notas Pedido'!B133,'Consolidado Pedidos'!J:J)</f>
        <v>0</v>
      </c>
      <c r="G133" t="str">
        <f>IF(A133&lt;&gt;"",IF(AND(F133&gt;=(E133-Configuración!$B$2*E133), F133&lt;=(E133+Configuración!$B$2*E133)), "OK", "KO"),"")</f>
        <v/>
      </c>
      <c r="H133" s="2" t="str">
        <f t="shared" si="2"/>
        <v/>
      </c>
      <c r="I133" s="2"/>
      <c r="J133" s="2"/>
      <c r="K133" s="1"/>
    </row>
    <row r="134" spans="6:11" x14ac:dyDescent="0.25">
      <c r="F134" s="2">
        <f ca="1">SUMIF('Consolidado Pedidos'!B:J,'Notas Pedido'!B134,'Consolidado Pedidos'!J:J)</f>
        <v>0</v>
      </c>
      <c r="G134" t="str">
        <f>IF(A134&lt;&gt;"",IF(AND(F134&gt;=(E134-Configuración!$B$2*E134), F134&lt;=(E134+Configuración!$B$2*E134)), "OK", "KO"),"")</f>
        <v/>
      </c>
      <c r="H134" s="2" t="str">
        <f t="shared" si="2"/>
        <v/>
      </c>
      <c r="I134" s="2"/>
      <c r="J134" s="2"/>
      <c r="K134" s="1"/>
    </row>
    <row r="135" spans="6:11" x14ac:dyDescent="0.25">
      <c r="F135" s="2">
        <f ca="1">SUMIF('Consolidado Pedidos'!B:J,'Notas Pedido'!B135,'Consolidado Pedidos'!J:J)</f>
        <v>0</v>
      </c>
      <c r="G135" t="str">
        <f>IF(A135&lt;&gt;"",IF(AND(F135&gt;=(E135-Configuración!$B$2*E135), F135&lt;=(E135+Configuración!$B$2*E135)), "OK", "KO"),"")</f>
        <v/>
      </c>
      <c r="H135" s="2" t="str">
        <f t="shared" si="2"/>
        <v/>
      </c>
      <c r="I135" s="2"/>
      <c r="J135" s="2"/>
      <c r="K135" s="1"/>
    </row>
    <row r="136" spans="6:11" x14ac:dyDescent="0.25">
      <c r="F136" s="2">
        <f ca="1">SUMIF('Consolidado Pedidos'!B:J,'Notas Pedido'!B136,'Consolidado Pedidos'!J:J)</f>
        <v>0</v>
      </c>
      <c r="G136" t="str">
        <f>IF(A136&lt;&gt;"",IF(AND(F136&gt;=(E136-Configuración!$B$2*E136), F136&lt;=(E136+Configuración!$B$2*E136)), "OK", "KO"),"")</f>
        <v/>
      </c>
      <c r="H136" s="2" t="str">
        <f t="shared" si="2"/>
        <v/>
      </c>
      <c r="I136" s="2"/>
      <c r="J136" s="2"/>
      <c r="K136" s="1"/>
    </row>
    <row r="137" spans="6:11" x14ac:dyDescent="0.25">
      <c r="F137" s="2">
        <f ca="1">SUMIF('Consolidado Pedidos'!B:J,'Notas Pedido'!B137,'Consolidado Pedidos'!J:J)</f>
        <v>0</v>
      </c>
      <c r="G137" t="str">
        <f>IF(A137&lt;&gt;"",IF(AND(F137&gt;=(E137-Configuración!$B$2*E137), F137&lt;=(E137+Configuración!$B$2*E137)), "OK", "KO"),"")</f>
        <v/>
      </c>
      <c r="H137" s="2" t="str">
        <f t="shared" si="2"/>
        <v/>
      </c>
      <c r="I137" s="2"/>
      <c r="J137" s="2"/>
      <c r="K137" s="1"/>
    </row>
    <row r="138" spans="6:11" x14ac:dyDescent="0.25">
      <c r="F138" s="2">
        <f ca="1">SUMIF('Consolidado Pedidos'!B:J,'Notas Pedido'!B138,'Consolidado Pedidos'!J:J)</f>
        <v>0</v>
      </c>
      <c r="G138" t="str">
        <f>IF(A138&lt;&gt;"",IF(AND(F138&gt;=(E138-Configuración!$B$2*E138), F138&lt;=(E138+Configuración!$B$2*E138)), "OK", "KO"),"")</f>
        <v/>
      </c>
      <c r="H138" s="2" t="str">
        <f t="shared" si="2"/>
        <v/>
      </c>
      <c r="I138" s="2"/>
      <c r="J138" s="2"/>
      <c r="K138" s="1"/>
    </row>
    <row r="139" spans="6:11" x14ac:dyDescent="0.25">
      <c r="F139" s="2">
        <f ca="1">SUMIF('Consolidado Pedidos'!B:J,'Notas Pedido'!B139,'Consolidado Pedidos'!J:J)</f>
        <v>0</v>
      </c>
      <c r="G139" t="str">
        <f>IF(A139&lt;&gt;"",IF(AND(F139&gt;=(E139-Configuración!$B$2*E139), F139&lt;=(E139+Configuración!$B$2*E139)), "OK", "KO"),"")</f>
        <v/>
      </c>
      <c r="H139" s="2" t="str">
        <f t="shared" si="2"/>
        <v/>
      </c>
      <c r="I139" s="2"/>
      <c r="J139" s="2"/>
      <c r="K139" s="1"/>
    </row>
    <row r="140" spans="6:11" x14ac:dyDescent="0.25">
      <c r="F140" s="2">
        <f ca="1">SUMIF('Consolidado Pedidos'!B:J,'Notas Pedido'!B140,'Consolidado Pedidos'!J:J)</f>
        <v>0</v>
      </c>
      <c r="G140" t="str">
        <f>IF(A140&lt;&gt;"",IF(AND(F140&gt;=(E140-Configuración!$B$2*E140), F140&lt;=(E140+Configuración!$B$2*E140)), "OK", "KO"),"")</f>
        <v/>
      </c>
      <c r="H140" s="2" t="str">
        <f t="shared" si="2"/>
        <v/>
      </c>
      <c r="I140" s="2"/>
      <c r="J140" s="2"/>
      <c r="K140" s="1"/>
    </row>
    <row r="141" spans="6:11" x14ac:dyDescent="0.25">
      <c r="F141" s="2">
        <f ca="1">SUMIF('Consolidado Pedidos'!B:J,'Notas Pedido'!B141,'Consolidado Pedidos'!J:J)</f>
        <v>0</v>
      </c>
      <c r="G141" t="str">
        <f>IF(A141&lt;&gt;"",IF(AND(F141&gt;=(E141-Configuración!$B$2*E141), F141&lt;=(E141+Configuración!$B$2*E141)), "OK", "KO"),"")</f>
        <v/>
      </c>
      <c r="H141" s="2" t="str">
        <f t="shared" si="2"/>
        <v/>
      </c>
      <c r="I141" s="2"/>
      <c r="J141" s="2"/>
      <c r="K141" s="1"/>
    </row>
    <row r="142" spans="6:11" x14ac:dyDescent="0.25">
      <c r="F142" s="2">
        <f ca="1">SUMIF('Consolidado Pedidos'!B:J,'Notas Pedido'!B142,'Consolidado Pedidos'!J:J)</f>
        <v>0</v>
      </c>
      <c r="G142" t="str">
        <f>IF(A142&lt;&gt;"",IF(AND(F142&gt;=(E142-Configuración!$B$2*E142), F142&lt;=(E142+Configuración!$B$2*E142)), "OK", "KO"),"")</f>
        <v/>
      </c>
      <c r="H142" s="2" t="str">
        <f t="shared" si="2"/>
        <v/>
      </c>
      <c r="I142" s="2"/>
      <c r="J142" s="2"/>
      <c r="K142" s="1"/>
    </row>
    <row r="143" spans="6:11" x14ac:dyDescent="0.25">
      <c r="F143" s="2">
        <f ca="1">SUMIF('Consolidado Pedidos'!B:J,'Notas Pedido'!B143,'Consolidado Pedidos'!J:J)</f>
        <v>0</v>
      </c>
      <c r="G143" t="str">
        <f>IF(A143&lt;&gt;"",IF(AND(F143&gt;=(E143-Configuración!$B$2*E143), F143&lt;=(E143+Configuración!$B$2*E143)), "OK", "KO"),"")</f>
        <v/>
      </c>
      <c r="H143" s="2" t="str">
        <f t="shared" si="2"/>
        <v/>
      </c>
      <c r="I143" s="2"/>
      <c r="J143" s="2"/>
      <c r="K143" s="1"/>
    </row>
    <row r="144" spans="6:11" x14ac:dyDescent="0.25">
      <c r="F144" s="2">
        <f ca="1">SUMIF('Consolidado Pedidos'!B:J,'Notas Pedido'!B144,'Consolidado Pedidos'!J:J)</f>
        <v>0</v>
      </c>
      <c r="G144" t="str">
        <f>IF(A144&lt;&gt;"",IF(AND(F144&gt;=(E144-Configuración!$B$2*E144), F144&lt;=(E144+Configuración!$B$2*E144)), "OK", "KO"),"")</f>
        <v/>
      </c>
      <c r="H144" s="2" t="str">
        <f t="shared" si="2"/>
        <v/>
      </c>
      <c r="I144" s="2"/>
      <c r="J144" s="2"/>
      <c r="K144" s="1"/>
    </row>
    <row r="145" spans="6:11" x14ac:dyDescent="0.25">
      <c r="F145" s="2">
        <f ca="1">SUMIF('Consolidado Pedidos'!B:J,'Notas Pedido'!B145,'Consolidado Pedidos'!J:J)</f>
        <v>0</v>
      </c>
      <c r="G145" t="str">
        <f>IF(A145&lt;&gt;"",IF(AND(F145&gt;=(E145-Configuración!$B$2*E145), F145&lt;=(E145+Configuración!$B$2*E145)), "OK", "KO"),"")</f>
        <v/>
      </c>
      <c r="H145" s="2" t="str">
        <f t="shared" si="2"/>
        <v/>
      </c>
      <c r="I145" s="2"/>
      <c r="J145" s="2"/>
      <c r="K145" s="1"/>
    </row>
    <row r="146" spans="6:11" x14ac:dyDescent="0.25">
      <c r="F146" s="2">
        <f ca="1">SUMIF('Consolidado Pedidos'!B:J,'Notas Pedido'!B146,'Consolidado Pedidos'!J:J)</f>
        <v>0</v>
      </c>
      <c r="G146" t="str">
        <f>IF(A146&lt;&gt;"",IF(AND(F146&gt;=(E146-Configuración!$B$2*E146), F146&lt;=(E146+Configuración!$B$2*E146)), "OK", "KO"),"")</f>
        <v/>
      </c>
      <c r="H146" s="2" t="str">
        <f t="shared" si="2"/>
        <v/>
      </c>
      <c r="I146" s="2"/>
      <c r="J146" s="2"/>
      <c r="K146" s="1"/>
    </row>
    <row r="147" spans="6:11" x14ac:dyDescent="0.25">
      <c r="F147" s="2">
        <f ca="1">SUMIF('Consolidado Pedidos'!B:J,'Notas Pedido'!B147,'Consolidado Pedidos'!J:J)</f>
        <v>0</v>
      </c>
      <c r="G147" t="str">
        <f>IF(A147&lt;&gt;"",IF(AND(F147&gt;=(E147-Configuración!$B$2*E147), F147&lt;=(E147+Configuración!$B$2*E147)), "OK", "KO"),"")</f>
        <v/>
      </c>
      <c r="H147" s="2" t="str">
        <f t="shared" si="2"/>
        <v/>
      </c>
      <c r="I147" s="2"/>
      <c r="J147" s="2"/>
      <c r="K147" s="1"/>
    </row>
    <row r="148" spans="6:11" x14ac:dyDescent="0.25">
      <c r="F148" s="2">
        <f ca="1">SUMIF('Consolidado Pedidos'!B:J,'Notas Pedido'!B148,'Consolidado Pedidos'!J:J)</f>
        <v>0</v>
      </c>
      <c r="G148" t="str">
        <f>IF(A148&lt;&gt;"",IF(AND(F148&gt;=(E148-Configuración!$B$2*E148), F148&lt;=(E148+Configuración!$B$2*E148)), "OK", "KO"),"")</f>
        <v/>
      </c>
      <c r="H148" s="2" t="str">
        <f t="shared" si="2"/>
        <v/>
      </c>
      <c r="I148" s="2"/>
      <c r="J148" s="2"/>
      <c r="K148" s="1"/>
    </row>
    <row r="149" spans="6:11" x14ac:dyDescent="0.25">
      <c r="F149" s="2">
        <f ca="1">SUMIF('Consolidado Pedidos'!B:J,'Notas Pedido'!B149,'Consolidado Pedidos'!J:J)</f>
        <v>0</v>
      </c>
      <c r="G149" t="str">
        <f>IF(A149&lt;&gt;"",IF(AND(F149&gt;=(E149-Configuración!$B$2*E149), F149&lt;=(E149+Configuración!$B$2*E149)), "OK", "KO"),"")</f>
        <v/>
      </c>
      <c r="H149" s="2" t="str">
        <f t="shared" si="2"/>
        <v/>
      </c>
      <c r="I149" s="2"/>
      <c r="J149" s="2"/>
      <c r="K149" s="1"/>
    </row>
    <row r="150" spans="6:11" x14ac:dyDescent="0.25">
      <c r="F150" s="2">
        <f ca="1">SUMIF('Consolidado Pedidos'!B:J,'Notas Pedido'!B150,'Consolidado Pedidos'!J:J)</f>
        <v>0</v>
      </c>
      <c r="G150" t="str">
        <f>IF(A150&lt;&gt;"",IF(AND(F150&gt;=(E150-Configuración!$B$2*E150), F150&lt;=(E150+Configuración!$B$2*E150)), "OK", "KO"),"")</f>
        <v/>
      </c>
      <c r="H150" s="2" t="str">
        <f t="shared" si="2"/>
        <v/>
      </c>
      <c r="I150" s="2"/>
      <c r="J150" s="2"/>
      <c r="K150" s="1"/>
    </row>
    <row r="151" spans="6:11" x14ac:dyDescent="0.25">
      <c r="F151" s="2">
        <f ca="1">SUMIF('Consolidado Pedidos'!B:J,'Notas Pedido'!B151,'Consolidado Pedidos'!J:J)</f>
        <v>0</v>
      </c>
      <c r="G151" t="str">
        <f>IF(A151&lt;&gt;"",IF(AND(F151&gt;=(E151-Configuración!$B$2*E151), F151&lt;=(E151+Configuración!$B$2*E151)), "OK", "KO"),"")</f>
        <v/>
      </c>
      <c r="H151" s="2" t="str">
        <f t="shared" si="2"/>
        <v/>
      </c>
      <c r="I151" s="2"/>
      <c r="J151" s="2"/>
      <c r="K151" s="1"/>
    </row>
    <row r="152" spans="6:11" x14ac:dyDescent="0.25">
      <c r="F152" s="2">
        <f ca="1">SUMIF('Consolidado Pedidos'!B:J,'Notas Pedido'!B152,'Consolidado Pedidos'!J:J)</f>
        <v>0</v>
      </c>
      <c r="G152" t="str">
        <f>IF(A152&lt;&gt;"",IF(AND(F152&gt;=(E152-Configuración!$B$2*E152), F152&lt;=(E152+Configuración!$B$2*E152)), "OK", "KO"),"")</f>
        <v/>
      </c>
      <c r="H152" s="2" t="str">
        <f t="shared" si="2"/>
        <v/>
      </c>
      <c r="I152" s="2"/>
      <c r="J152" s="2"/>
      <c r="K152" s="1"/>
    </row>
    <row r="153" spans="6:11" x14ac:dyDescent="0.25">
      <c r="F153" s="2">
        <f ca="1">SUMIF('Consolidado Pedidos'!B:J,'Notas Pedido'!B153,'Consolidado Pedidos'!J:J)</f>
        <v>0</v>
      </c>
      <c r="G153" t="str">
        <f>IF(A153&lt;&gt;"",IF(AND(F153&gt;=(E153-Configuración!$B$2*E153), F153&lt;=(E153+Configuración!$B$2*E153)), "OK", "KO"),"")</f>
        <v/>
      </c>
      <c r="H153" s="2" t="str">
        <f t="shared" si="2"/>
        <v/>
      </c>
      <c r="I153" s="2"/>
      <c r="J153" s="2"/>
      <c r="K153" s="1"/>
    </row>
    <row r="154" spans="6:11" x14ac:dyDescent="0.25">
      <c r="F154" s="2">
        <f ca="1">SUMIF('Consolidado Pedidos'!B:J,'Notas Pedido'!B154,'Consolidado Pedidos'!J:J)</f>
        <v>0</v>
      </c>
      <c r="G154" t="str">
        <f>IF(A154&lt;&gt;"",IF(AND(F154&gt;=(E154-Configuración!$B$2*E154), F154&lt;=(E154+Configuración!$B$2*E154)), "OK", "KO"),"")</f>
        <v/>
      </c>
      <c r="H154" s="2" t="str">
        <f t="shared" si="2"/>
        <v/>
      </c>
      <c r="I154" s="2"/>
      <c r="J154" s="2"/>
      <c r="K154" s="1"/>
    </row>
    <row r="155" spans="6:11" x14ac:dyDescent="0.25">
      <c r="F155" s="2">
        <f ca="1">SUMIF('Consolidado Pedidos'!B:J,'Notas Pedido'!B155,'Consolidado Pedidos'!J:J)</f>
        <v>0</v>
      </c>
      <c r="G155" t="str">
        <f>IF(A155&lt;&gt;"",IF(AND(F155&gt;=(E155-Configuración!$B$2*E155), F155&lt;=(E155+Configuración!$B$2*E155)), "OK", "KO"),"")</f>
        <v/>
      </c>
      <c r="H155" s="2" t="str">
        <f t="shared" si="2"/>
        <v/>
      </c>
      <c r="I155" s="2"/>
      <c r="J155" s="2"/>
      <c r="K155" s="1"/>
    </row>
    <row r="156" spans="6:11" x14ac:dyDescent="0.25">
      <c r="F156" s="2">
        <f ca="1">SUMIF('Consolidado Pedidos'!B:J,'Notas Pedido'!B156,'Consolidado Pedidos'!J:J)</f>
        <v>0</v>
      </c>
      <c r="G156" t="str">
        <f>IF(A156&lt;&gt;"",IF(AND(F156&gt;=(E156-Configuración!$B$2*E156), F156&lt;=(E156+Configuración!$B$2*E156)), "OK", "KO"),"")</f>
        <v/>
      </c>
      <c r="H156" s="2" t="str">
        <f t="shared" si="2"/>
        <v/>
      </c>
      <c r="I156" s="2"/>
      <c r="J156" s="2"/>
      <c r="K156" s="1"/>
    </row>
    <row r="157" spans="6:11" x14ac:dyDescent="0.25">
      <c r="F157" s="2">
        <f ca="1">SUMIF('Consolidado Pedidos'!B:J,'Notas Pedido'!B157,'Consolidado Pedidos'!J:J)</f>
        <v>0</v>
      </c>
      <c r="G157" t="str">
        <f>IF(A157&lt;&gt;"",IF(AND(F157&gt;=(E157-Configuración!$B$2*E157), F157&lt;=(E157+Configuración!$B$2*E157)), "OK", "KO"),"")</f>
        <v/>
      </c>
      <c r="H157" s="2" t="str">
        <f t="shared" si="2"/>
        <v/>
      </c>
      <c r="I157" s="2"/>
      <c r="J157" s="2"/>
      <c r="K157" s="1"/>
    </row>
    <row r="158" spans="6:11" x14ac:dyDescent="0.25">
      <c r="F158" s="2">
        <f ca="1">SUMIF('Consolidado Pedidos'!B:J,'Notas Pedido'!B158,'Consolidado Pedidos'!J:J)</f>
        <v>0</v>
      </c>
      <c r="G158" t="str">
        <f>IF(A158&lt;&gt;"",IF(AND(F158&gt;=(E158-Configuración!$B$2*E158), F158&lt;=(E158+Configuración!$B$2*E158)), "OK", "KO"),"")</f>
        <v/>
      </c>
      <c r="H158" s="2" t="str">
        <f t="shared" si="2"/>
        <v/>
      </c>
      <c r="I158" s="2"/>
      <c r="J158" s="2"/>
      <c r="K158" s="1"/>
    </row>
    <row r="159" spans="6:11" x14ac:dyDescent="0.25">
      <c r="F159" s="2">
        <f ca="1">SUMIF('Consolidado Pedidos'!B:J,'Notas Pedido'!B159,'Consolidado Pedidos'!J:J)</f>
        <v>0</v>
      </c>
      <c r="G159" t="str">
        <f>IF(A159&lt;&gt;"",IF(AND(F159&gt;=(E159-Configuración!$B$2*E159), F159&lt;=(E159+Configuración!$B$2*E159)), "OK", "KO"),"")</f>
        <v/>
      </c>
      <c r="H159" s="2" t="str">
        <f t="shared" si="2"/>
        <v/>
      </c>
      <c r="I159" s="2"/>
      <c r="J159" s="2"/>
      <c r="K159" s="1"/>
    </row>
    <row r="160" spans="6:11" x14ac:dyDescent="0.25">
      <c r="F160" s="2">
        <f ca="1">SUMIF('Consolidado Pedidos'!B:J,'Notas Pedido'!B160,'Consolidado Pedidos'!J:J)</f>
        <v>0</v>
      </c>
      <c r="G160" t="str">
        <f>IF(A160&lt;&gt;"",IF(AND(F160&gt;=(E160-Configuración!$B$2*E160), F160&lt;=(E160+Configuración!$B$2*E160)), "OK", "KO"),"")</f>
        <v/>
      </c>
      <c r="H160" s="2" t="str">
        <f t="shared" si="2"/>
        <v/>
      </c>
      <c r="I160" s="2"/>
      <c r="J160" s="2"/>
      <c r="K160" s="1"/>
    </row>
    <row r="161" spans="6:11" x14ac:dyDescent="0.25">
      <c r="F161" s="2">
        <f ca="1">SUMIF('Consolidado Pedidos'!B:J,'Notas Pedido'!B161,'Consolidado Pedidos'!J:J)</f>
        <v>0</v>
      </c>
      <c r="G161" t="str">
        <f>IF(A161&lt;&gt;"",IF(AND(F161&gt;=(E161-Configuración!$B$2*E161), F161&lt;=(E161+Configuración!$B$2*E161)), "OK", "KO"),"")</f>
        <v/>
      </c>
      <c r="H161" s="2" t="str">
        <f t="shared" si="2"/>
        <v/>
      </c>
      <c r="I161" s="2"/>
      <c r="J161" s="2"/>
      <c r="K161" s="1"/>
    </row>
    <row r="162" spans="6:11" x14ac:dyDescent="0.25">
      <c r="F162" s="2">
        <f ca="1">SUMIF('Consolidado Pedidos'!B:J,'Notas Pedido'!B162,'Consolidado Pedidos'!J:J)</f>
        <v>0</v>
      </c>
      <c r="G162" t="str">
        <f>IF(A162&lt;&gt;"",IF(AND(F162&gt;=(E162-Configuración!$B$2*E162), F162&lt;=(E162+Configuración!$B$2*E162)), "OK", "KO"),"")</f>
        <v/>
      </c>
      <c r="H162" s="2" t="str">
        <f t="shared" si="2"/>
        <v/>
      </c>
      <c r="I162" s="2"/>
      <c r="J162" s="2"/>
      <c r="K162" s="1"/>
    </row>
    <row r="163" spans="6:11" x14ac:dyDescent="0.25">
      <c r="F163" s="2">
        <f ca="1">SUMIF('Consolidado Pedidos'!B:J,'Notas Pedido'!B163,'Consolidado Pedidos'!J:J)</f>
        <v>0</v>
      </c>
      <c r="G163" t="str">
        <f>IF(A163&lt;&gt;"",IF(AND(F163&gt;=(E163-Configuración!$B$2*E163), F163&lt;=(E163+Configuración!$B$2*E163)), "OK", "KO"),"")</f>
        <v/>
      </c>
      <c r="H163" s="2" t="str">
        <f t="shared" si="2"/>
        <v/>
      </c>
      <c r="I163" s="2"/>
      <c r="J163" s="2"/>
      <c r="K163" s="1"/>
    </row>
    <row r="164" spans="6:11" x14ac:dyDescent="0.25">
      <c r="F164" s="2">
        <f ca="1">SUMIF('Consolidado Pedidos'!B:J,'Notas Pedido'!B164,'Consolidado Pedidos'!J:J)</f>
        <v>0</v>
      </c>
      <c r="G164" t="str">
        <f>IF(A164&lt;&gt;"",IF(AND(F164&gt;=(E164-Configuración!$B$2*E164), F164&lt;=(E164+Configuración!$B$2*E164)), "OK", "KO"),"")</f>
        <v/>
      </c>
      <c r="H164" s="2" t="str">
        <f t="shared" si="2"/>
        <v/>
      </c>
      <c r="I164" s="2"/>
      <c r="J164" s="2"/>
      <c r="K164" s="1"/>
    </row>
    <row r="165" spans="6:11" x14ac:dyDescent="0.25">
      <c r="F165" s="2">
        <f ca="1">SUMIF('Consolidado Pedidos'!B:J,'Notas Pedido'!B165,'Consolidado Pedidos'!J:J)</f>
        <v>0</v>
      </c>
      <c r="G165" t="str">
        <f>IF(A165&lt;&gt;"",IF(AND(F165&gt;=(E165-Configuración!$B$2*E165), F165&lt;=(E165+Configuración!$B$2*E165)), "OK", "KO"),"")</f>
        <v/>
      </c>
      <c r="H165" s="2" t="str">
        <f t="shared" si="2"/>
        <v/>
      </c>
      <c r="I165" s="2"/>
      <c r="J165" s="2"/>
      <c r="K165" s="1"/>
    </row>
    <row r="166" spans="6:11" x14ac:dyDescent="0.25">
      <c r="F166" s="2">
        <f ca="1">SUMIF('Consolidado Pedidos'!B:J,'Notas Pedido'!B166,'Consolidado Pedidos'!J:J)</f>
        <v>0</v>
      </c>
      <c r="G166" t="str">
        <f>IF(A166&lt;&gt;"",IF(AND(F166&gt;=(E166-Configuración!$B$2*E166), F166&lt;=(E166+Configuración!$B$2*E166)), "OK", "KO"),"")</f>
        <v/>
      </c>
      <c r="H166" s="2" t="str">
        <f t="shared" si="2"/>
        <v/>
      </c>
      <c r="I166" s="2"/>
      <c r="J166" s="2"/>
      <c r="K166" s="1"/>
    </row>
    <row r="167" spans="6:11" x14ac:dyDescent="0.25">
      <c r="F167" s="2">
        <f ca="1">SUMIF('Consolidado Pedidos'!B:J,'Notas Pedido'!B167,'Consolidado Pedidos'!J:J)</f>
        <v>0</v>
      </c>
      <c r="G167" t="str">
        <f>IF(A167&lt;&gt;"",IF(AND(F167&gt;=(E167-Configuración!$B$2*E167), F167&lt;=(E167+Configuración!$B$2*E167)), "OK", "KO"),"")</f>
        <v/>
      </c>
      <c r="H167" s="2" t="str">
        <f t="shared" si="2"/>
        <v/>
      </c>
      <c r="I167" s="2"/>
      <c r="J167" s="2"/>
      <c r="K167" s="1"/>
    </row>
    <row r="168" spans="6:11" x14ac:dyDescent="0.25">
      <c r="F168" s="2">
        <f ca="1">SUMIF('Consolidado Pedidos'!B:J,'Notas Pedido'!B168,'Consolidado Pedidos'!J:J)</f>
        <v>0</v>
      </c>
      <c r="G168" t="str">
        <f>IF(A168&lt;&gt;"",IF(AND(F168&gt;=(E168-Configuración!$B$2*E168), F168&lt;=(E168+Configuración!$B$2*E168)), "OK", "KO"),"")</f>
        <v/>
      </c>
      <c r="H168" s="2" t="str">
        <f t="shared" si="2"/>
        <v/>
      </c>
      <c r="I168" s="2"/>
      <c r="J168" s="2"/>
      <c r="K168" s="1"/>
    </row>
    <row r="169" spans="6:11" x14ac:dyDescent="0.25">
      <c r="F169" s="2">
        <f ca="1">SUMIF('Consolidado Pedidos'!B:J,'Notas Pedido'!B169,'Consolidado Pedidos'!J:J)</f>
        <v>0</v>
      </c>
      <c r="G169" t="str">
        <f>IF(A169&lt;&gt;"",IF(AND(F169&gt;=(E169-Configuración!$B$2*E169), F169&lt;=(E169+Configuración!$B$2*E169)), "OK", "KO"),"")</f>
        <v/>
      </c>
      <c r="H169" s="2" t="str">
        <f t="shared" si="2"/>
        <v/>
      </c>
      <c r="I169" s="2"/>
      <c r="J169" s="2"/>
      <c r="K169" s="1"/>
    </row>
    <row r="170" spans="6:11" x14ac:dyDescent="0.25">
      <c r="F170" s="2">
        <f ca="1">SUMIF('Consolidado Pedidos'!B:J,'Notas Pedido'!B170,'Consolidado Pedidos'!J:J)</f>
        <v>0</v>
      </c>
      <c r="G170" t="str">
        <f>IF(A170&lt;&gt;"",IF(AND(F170&gt;=(E170-Configuración!$B$2*E170), F170&lt;=(E170+Configuración!$B$2*E170)), "OK", "KO"),"")</f>
        <v/>
      </c>
      <c r="H170" s="2" t="str">
        <f t="shared" si="2"/>
        <v/>
      </c>
      <c r="I170" s="2"/>
      <c r="J170" s="2"/>
      <c r="K170" s="1"/>
    </row>
    <row r="171" spans="6:11" x14ac:dyDescent="0.25">
      <c r="F171" s="2">
        <f ca="1">SUMIF('Consolidado Pedidos'!B:J,'Notas Pedido'!B171,'Consolidado Pedidos'!J:J)</f>
        <v>0</v>
      </c>
      <c r="G171" t="str">
        <f>IF(A171&lt;&gt;"",IF(AND(F171&gt;=(E171-Configuración!$B$2*E171), F171&lt;=(E171+Configuración!$B$2*E171)), "OK", "KO"),"")</f>
        <v/>
      </c>
      <c r="H171" s="2" t="str">
        <f t="shared" si="2"/>
        <v/>
      </c>
      <c r="I171" s="2"/>
      <c r="J171" s="2"/>
      <c r="K171" s="1"/>
    </row>
    <row r="172" spans="6:11" x14ac:dyDescent="0.25">
      <c r="F172" s="2">
        <f ca="1">SUMIF('Consolidado Pedidos'!B:J,'Notas Pedido'!B172,'Consolidado Pedidos'!J:J)</f>
        <v>0</v>
      </c>
      <c r="G172" t="str">
        <f>IF(A172&lt;&gt;"",IF(AND(F172&gt;=(E172-Configuración!$B$2*E172), F172&lt;=(E172+Configuración!$B$2*E172)), "OK", "KO"),"")</f>
        <v/>
      </c>
      <c r="H172" s="2" t="str">
        <f t="shared" si="2"/>
        <v/>
      </c>
      <c r="I172" s="2"/>
      <c r="J172" s="2"/>
      <c r="K172" s="1"/>
    </row>
    <row r="173" spans="6:11" x14ac:dyDescent="0.25">
      <c r="F173" s="2">
        <f ca="1">SUMIF('Consolidado Pedidos'!B:J,'Notas Pedido'!B173,'Consolidado Pedidos'!J:J)</f>
        <v>0</v>
      </c>
      <c r="G173" t="str">
        <f>IF(A173&lt;&gt;"",IF(AND(F173&gt;=(E173-Configuración!$B$2*E173), F173&lt;=(E173+Configuración!$B$2*E173)), "OK", "KO"),"")</f>
        <v/>
      </c>
      <c r="H173" s="2" t="str">
        <f t="shared" si="2"/>
        <v/>
      </c>
      <c r="I173" s="2"/>
      <c r="J173" s="2"/>
      <c r="K173" s="1"/>
    </row>
    <row r="174" spans="6:11" x14ac:dyDescent="0.25">
      <c r="F174" s="2">
        <f ca="1">SUMIF('Consolidado Pedidos'!B:J,'Notas Pedido'!B174,'Consolidado Pedidos'!J:J)</f>
        <v>0</v>
      </c>
      <c r="G174" t="str">
        <f>IF(A174&lt;&gt;"",IF(AND(F174&gt;=(E174-Configuración!$B$2*E174), F174&lt;=(E174+Configuración!$B$2*E174)), "OK", "KO"),"")</f>
        <v/>
      </c>
      <c r="H174" s="2" t="str">
        <f t="shared" si="2"/>
        <v/>
      </c>
      <c r="I174" s="2"/>
      <c r="J174" s="2"/>
      <c r="K174" s="1"/>
    </row>
    <row r="175" spans="6:11" x14ac:dyDescent="0.25">
      <c r="F175" s="2">
        <f ca="1">SUMIF('Consolidado Pedidos'!B:J,'Notas Pedido'!B175,'Consolidado Pedidos'!J:J)</f>
        <v>0</v>
      </c>
      <c r="G175" t="str">
        <f>IF(A175&lt;&gt;"",IF(AND(F175&gt;=(E175-Configuración!$B$2*E175), F175&lt;=(E175+Configuración!$B$2*E175)), "OK", "KO"),"")</f>
        <v/>
      </c>
      <c r="H175" s="2" t="str">
        <f t="shared" si="2"/>
        <v/>
      </c>
      <c r="I175" s="2"/>
      <c r="J175" s="2"/>
      <c r="K175" s="1"/>
    </row>
    <row r="176" spans="6:11" x14ac:dyDescent="0.25">
      <c r="F176" s="2">
        <f ca="1">SUMIF('Consolidado Pedidos'!B:J,'Notas Pedido'!B176,'Consolidado Pedidos'!J:J)</f>
        <v>0</v>
      </c>
      <c r="G176" t="str">
        <f>IF(A176&lt;&gt;"",IF(AND(F176&gt;=(E176-Configuración!$B$2*E176), F176&lt;=(E176+Configuración!$B$2*E176)), "OK", "KO"),"")</f>
        <v/>
      </c>
      <c r="H176" s="2" t="str">
        <f t="shared" si="2"/>
        <v/>
      </c>
      <c r="I176" s="2"/>
      <c r="J176" s="2"/>
      <c r="K176" s="1"/>
    </row>
    <row r="177" spans="6:11" x14ac:dyDescent="0.25">
      <c r="F177" s="2">
        <f ca="1">SUMIF('Consolidado Pedidos'!B:J,'Notas Pedido'!B177,'Consolidado Pedidos'!J:J)</f>
        <v>0</v>
      </c>
      <c r="G177" t="str">
        <f>IF(A177&lt;&gt;"",IF(AND(F177&gt;=(E177-Configuración!$B$2*E177), F177&lt;=(E177+Configuración!$B$2*E177)), "OK", "KO"),"")</f>
        <v/>
      </c>
      <c r="H177" s="2" t="str">
        <f t="shared" si="2"/>
        <v/>
      </c>
      <c r="I177" s="2"/>
      <c r="J177" s="2"/>
      <c r="K177" s="1"/>
    </row>
    <row r="178" spans="6:11" x14ac:dyDescent="0.25">
      <c r="F178" s="2">
        <f ca="1">SUMIF('Consolidado Pedidos'!B:J,'Notas Pedido'!B178,'Consolidado Pedidos'!J:J)</f>
        <v>0</v>
      </c>
      <c r="G178" t="str">
        <f>IF(A178&lt;&gt;"",IF(AND(F178&gt;=(E178-Configuración!$B$2*E178), F178&lt;=(E178+Configuración!$B$2*E178)), "OK", "KO"),"")</f>
        <v/>
      </c>
      <c r="H178" s="2" t="str">
        <f t="shared" si="2"/>
        <v/>
      </c>
      <c r="I178" s="2"/>
      <c r="J178" s="2"/>
      <c r="K178" s="1"/>
    </row>
    <row r="179" spans="6:11" x14ac:dyDescent="0.25">
      <c r="F179" s="2">
        <f ca="1">SUMIF('Consolidado Pedidos'!B:J,'Notas Pedido'!B179,'Consolidado Pedidos'!J:J)</f>
        <v>0</v>
      </c>
      <c r="G179" t="str">
        <f>IF(A179&lt;&gt;"",IF(AND(F179&gt;=(E179-Configuración!$B$2*E179), F179&lt;=(E179+Configuración!$B$2*E179)), "OK", "KO"),"")</f>
        <v/>
      </c>
      <c r="H179" s="2" t="str">
        <f t="shared" si="2"/>
        <v/>
      </c>
      <c r="I179" s="2"/>
      <c r="J179" s="2"/>
      <c r="K179" s="1"/>
    </row>
    <row r="180" spans="6:11" x14ac:dyDescent="0.25">
      <c r="F180" s="2">
        <f ca="1">SUMIF('Consolidado Pedidos'!B:J,'Notas Pedido'!B180,'Consolidado Pedidos'!J:J)</f>
        <v>0</v>
      </c>
      <c r="G180" t="str">
        <f>IF(A180&lt;&gt;"",IF(AND(F180&gt;=(E180-Configuración!$B$2*E180), F180&lt;=(E180+Configuración!$B$2*E180)), "OK", "KO"),"")</f>
        <v/>
      </c>
      <c r="H180" s="2" t="str">
        <f t="shared" si="2"/>
        <v/>
      </c>
      <c r="I180" s="2"/>
      <c r="J180" s="2"/>
      <c r="K180" s="1"/>
    </row>
    <row r="181" spans="6:11" x14ac:dyDescent="0.25">
      <c r="F181" s="2">
        <f ca="1">SUMIF('Consolidado Pedidos'!B:J,'Notas Pedido'!B181,'Consolidado Pedidos'!J:J)</f>
        <v>0</v>
      </c>
      <c r="G181" t="str">
        <f>IF(A181&lt;&gt;"",IF(AND(F181&gt;=(E181-Configuración!$B$2*E181), F181&lt;=(E181+Configuración!$B$2*E181)), "OK", "KO"),"")</f>
        <v/>
      </c>
      <c r="H181" s="2" t="str">
        <f t="shared" si="2"/>
        <v/>
      </c>
    </row>
    <row r="182" spans="6:11" x14ac:dyDescent="0.25">
      <c r="F182" s="2">
        <f ca="1">SUMIF('Consolidado Pedidos'!B:J,'Notas Pedido'!B182,'Consolidado Pedidos'!J:J)</f>
        <v>0</v>
      </c>
      <c r="G182" t="str">
        <f>IF(A182&lt;&gt;"",IF(AND(F182&gt;=(E182-Configuración!$B$2*E182), F182&lt;=(E182+Configuración!$B$2*E182)), "OK", "KO"),"")</f>
        <v/>
      </c>
      <c r="H182" s="2" t="str">
        <f t="shared" si="2"/>
        <v/>
      </c>
    </row>
    <row r="183" spans="6:11" x14ac:dyDescent="0.25">
      <c r="F183" s="2">
        <f ca="1">SUMIF('Consolidado Pedidos'!B:J,'Notas Pedido'!B183,'Consolidado Pedidos'!J:J)</f>
        <v>0</v>
      </c>
      <c r="G183" t="str">
        <f>IF(A183&lt;&gt;"",IF(AND(F183&gt;=(E183-Configuración!$B$2*E183), F183&lt;=(E183+Configuración!$B$2*E183)), "OK", "KO"),"")</f>
        <v/>
      </c>
      <c r="H183" s="2" t="str">
        <f t="shared" si="2"/>
        <v/>
      </c>
    </row>
    <row r="184" spans="6:11" x14ac:dyDescent="0.25">
      <c r="F184" s="2">
        <f ca="1">SUMIF('Consolidado Pedidos'!B:J,'Notas Pedido'!B184,'Consolidado Pedidos'!J:J)</f>
        <v>0</v>
      </c>
      <c r="G184" t="str">
        <f>IF(A184&lt;&gt;"",IF(AND(F184&gt;=(E184-Configuración!$B$2*E184), F184&lt;=(E184+Configuración!$B$2*E184)), "OK", "KO"),"")</f>
        <v/>
      </c>
      <c r="H184" s="2" t="str">
        <f t="shared" si="2"/>
        <v/>
      </c>
    </row>
    <row r="185" spans="6:11" x14ac:dyDescent="0.25">
      <c r="F185" s="2">
        <f ca="1">SUMIF('Consolidado Pedidos'!B:J,'Notas Pedido'!B185,'Consolidado Pedidos'!J:J)</f>
        <v>0</v>
      </c>
      <c r="G185" t="str">
        <f>IF(A185&lt;&gt;"",IF(AND(F185&gt;=(E185-Configuración!$B$2*E185), F185&lt;=(E185+Configuración!$B$2*E185)), "OK", "KO"),"")</f>
        <v/>
      </c>
      <c r="H185" s="2" t="str">
        <f t="shared" si="2"/>
        <v/>
      </c>
    </row>
    <row r="186" spans="6:11" x14ac:dyDescent="0.25">
      <c r="F186" s="2">
        <f ca="1">SUMIF('Consolidado Pedidos'!B:J,'Notas Pedido'!B186,'Consolidado Pedidos'!J:J)</f>
        <v>0</v>
      </c>
      <c r="G186" t="str">
        <f>IF(A186&lt;&gt;"",IF(AND(F186&gt;=(E186-Configuración!$B$2*E186), F186&lt;=(E186+Configuración!$B$2*E186)), "OK", "KO"),"")</f>
        <v/>
      </c>
      <c r="H186" s="2" t="str">
        <f t="shared" si="2"/>
        <v/>
      </c>
    </row>
    <row r="187" spans="6:11" x14ac:dyDescent="0.25">
      <c r="F187" s="2">
        <f ca="1">SUMIF('Consolidado Pedidos'!B:J,'Notas Pedido'!B187,'Consolidado Pedidos'!J:J)</f>
        <v>0</v>
      </c>
      <c r="G187" t="str">
        <f>IF(A187&lt;&gt;"",IF(AND(F187&gt;=(E187-Configuración!$B$2*E187), F187&lt;=(E187+Configuración!$B$2*E187)), "OK", "KO"),"")</f>
        <v/>
      </c>
      <c r="H187" s="2" t="str">
        <f t="shared" si="2"/>
        <v/>
      </c>
    </row>
    <row r="188" spans="6:11" x14ac:dyDescent="0.25">
      <c r="F188" s="2">
        <f ca="1">SUMIF('Consolidado Pedidos'!B:J,'Notas Pedido'!B188,'Consolidado Pedidos'!J:J)</f>
        <v>0</v>
      </c>
      <c r="G188" t="str">
        <f>IF(A188&lt;&gt;"",IF(AND(F188&gt;=(E188-Configuración!$B$2*E188), F188&lt;=(E188+Configuración!$B$2*E188)), "OK", "KO"),"")</f>
        <v/>
      </c>
      <c r="H188" s="2" t="str">
        <f t="shared" si="2"/>
        <v/>
      </c>
    </row>
    <row r="189" spans="6:11" x14ac:dyDescent="0.25">
      <c r="F189" s="2">
        <f ca="1">SUMIF('Consolidado Pedidos'!B:J,'Notas Pedido'!B189,'Consolidado Pedidos'!J:J)</f>
        <v>0</v>
      </c>
      <c r="G189" t="str">
        <f>IF(A189&lt;&gt;"",IF(AND(F189&gt;=(E189-Configuración!$B$2*E189), F189&lt;=(E189+Configuración!$B$2*E189)), "OK", "KO"),"")</f>
        <v/>
      </c>
      <c r="H189" s="2" t="str">
        <f t="shared" si="2"/>
        <v/>
      </c>
    </row>
    <row r="190" spans="6:11" x14ac:dyDescent="0.25">
      <c r="F190" s="2">
        <f ca="1">SUMIF('Consolidado Pedidos'!B:J,'Notas Pedido'!B190,'Consolidado Pedidos'!J:J)</f>
        <v>0</v>
      </c>
      <c r="G190" t="str">
        <f>IF(A190&lt;&gt;"",IF(AND(F190&gt;=(E190-Configuración!$B$2*E190), F190&lt;=(E190+Configuración!$B$2*E190)), "OK", "KO"),"")</f>
        <v/>
      </c>
      <c r="H190" s="2" t="str">
        <f t="shared" si="2"/>
        <v/>
      </c>
    </row>
    <row r="191" spans="6:11" x14ac:dyDescent="0.25">
      <c r="F191" s="2">
        <f ca="1">SUMIF('Consolidado Pedidos'!B:J,'Notas Pedido'!B191,'Consolidado Pedidos'!J:J)</f>
        <v>0</v>
      </c>
      <c r="G191" t="str">
        <f>IF(A191&lt;&gt;"",IF(AND(F191&gt;=(E191-Configuración!$B$2*E191), F191&lt;=(E191+Configuración!$B$2*E191)), "OK", "KO"),"")</f>
        <v/>
      </c>
      <c r="H191" s="2" t="str">
        <f t="shared" si="2"/>
        <v/>
      </c>
    </row>
    <row r="192" spans="6:11" x14ac:dyDescent="0.25">
      <c r="F192" s="2">
        <f ca="1">SUMIF('Consolidado Pedidos'!B:J,'Notas Pedido'!B192,'Consolidado Pedidos'!J:J)</f>
        <v>0</v>
      </c>
      <c r="G192" t="str">
        <f>IF(A192&lt;&gt;"",IF(AND(F192&gt;=(E192-Configuración!$B$2*E192), F192&lt;=(E192+Configuración!$B$2*E192)), "OK", "KO"),"")</f>
        <v/>
      </c>
      <c r="H192" s="2" t="str">
        <f t="shared" si="2"/>
        <v/>
      </c>
    </row>
    <row r="193" spans="6:8" x14ac:dyDescent="0.25">
      <c r="F193" s="2">
        <f ca="1">SUMIF('Consolidado Pedidos'!B:J,'Notas Pedido'!B193,'Consolidado Pedidos'!J:J)</f>
        <v>0</v>
      </c>
      <c r="G193" t="str">
        <f>IF(A193&lt;&gt;"",IF(AND(F193&gt;=(E193-Configuración!$B$2*E193), F193&lt;=(E193+Configuración!$B$2*E193)), "OK", "KO"),"")</f>
        <v/>
      </c>
      <c r="H193" s="2" t="str">
        <f t="shared" si="2"/>
        <v/>
      </c>
    </row>
    <row r="194" spans="6:8" x14ac:dyDescent="0.25">
      <c r="F194" s="2">
        <f ca="1">SUMIF('Consolidado Pedidos'!B:J,'Notas Pedido'!B194,'Consolidado Pedidos'!J:J)</f>
        <v>0</v>
      </c>
      <c r="G194" t="str">
        <f>IF(A194&lt;&gt;"",IF(AND(F194&gt;=(E194-Configuración!$B$2*E194), F194&lt;=(E194+Configuración!$B$2*E194)), "OK", "KO"),"")</f>
        <v/>
      </c>
      <c r="H194" s="2" t="str">
        <f t="shared" ref="H194:H257" si="3">IF(A194&lt;&gt;"",F194-E194,"")</f>
        <v/>
      </c>
    </row>
    <row r="195" spans="6:8" x14ac:dyDescent="0.25">
      <c r="F195" s="2">
        <f ca="1">SUMIF('Consolidado Pedidos'!B:J,'Notas Pedido'!B195,'Consolidado Pedidos'!J:J)</f>
        <v>0</v>
      </c>
      <c r="G195" t="str">
        <f>IF(A195&lt;&gt;"",IF(AND(F195&gt;=(E195-Configuración!$B$2*E195), F195&lt;=(E195+Configuración!$B$2*E195)), "OK", "KO"),"")</f>
        <v/>
      </c>
      <c r="H195" s="2" t="str">
        <f t="shared" si="3"/>
        <v/>
      </c>
    </row>
    <row r="196" spans="6:8" x14ac:dyDescent="0.25">
      <c r="F196" s="2">
        <f ca="1">SUMIF('Consolidado Pedidos'!B:J,'Notas Pedido'!B196,'Consolidado Pedidos'!J:J)</f>
        <v>0</v>
      </c>
      <c r="G196" t="str">
        <f>IF(A196&lt;&gt;"",IF(AND(F196&gt;=(E196-Configuración!$B$2*E196), F196&lt;=(E196+Configuración!$B$2*E196)), "OK", "KO"),"")</f>
        <v/>
      </c>
      <c r="H196" s="2" t="str">
        <f t="shared" si="3"/>
        <v/>
      </c>
    </row>
    <row r="197" spans="6:8" x14ac:dyDescent="0.25">
      <c r="F197" s="2">
        <f ca="1">SUMIF('Consolidado Pedidos'!B:J,'Notas Pedido'!B197,'Consolidado Pedidos'!J:J)</f>
        <v>0</v>
      </c>
      <c r="G197" t="str">
        <f>IF(A197&lt;&gt;"",IF(AND(F197&gt;=(E197-Configuración!$B$2*E197), F197&lt;=(E197+Configuración!$B$2*E197)), "OK", "KO"),"")</f>
        <v/>
      </c>
      <c r="H197" s="2" t="str">
        <f t="shared" si="3"/>
        <v/>
      </c>
    </row>
    <row r="198" spans="6:8" x14ac:dyDescent="0.25">
      <c r="F198" s="2">
        <f ca="1">SUMIF('Consolidado Pedidos'!B:J,'Notas Pedido'!B198,'Consolidado Pedidos'!J:J)</f>
        <v>0</v>
      </c>
      <c r="G198" t="str">
        <f>IF(A198&lt;&gt;"",IF(AND(F198&gt;=(E198-Configuración!$B$2*E198), F198&lt;=(E198+Configuración!$B$2*E198)), "OK", "KO"),"")</f>
        <v/>
      </c>
      <c r="H198" s="2" t="str">
        <f t="shared" si="3"/>
        <v/>
      </c>
    </row>
    <row r="199" spans="6:8" x14ac:dyDescent="0.25">
      <c r="F199" s="2">
        <f ca="1">SUMIF('Consolidado Pedidos'!B:J,'Notas Pedido'!B199,'Consolidado Pedidos'!J:J)</f>
        <v>0</v>
      </c>
      <c r="G199" t="str">
        <f>IF(A199&lt;&gt;"",IF(AND(F199&gt;=(E199-Configuración!$B$2*E199), F199&lt;=(E199+Configuración!$B$2*E199)), "OK", "KO"),"")</f>
        <v/>
      </c>
      <c r="H199" s="2" t="str">
        <f t="shared" si="3"/>
        <v/>
      </c>
    </row>
    <row r="200" spans="6:8" x14ac:dyDescent="0.25">
      <c r="F200" s="2">
        <f ca="1">SUMIF('Consolidado Pedidos'!B:J,'Notas Pedido'!B200,'Consolidado Pedidos'!J:J)</f>
        <v>0</v>
      </c>
      <c r="G200" t="str">
        <f>IF(A200&lt;&gt;"",IF(AND(F200&gt;=(E200-Configuración!$B$2*E200), F200&lt;=(E200+Configuración!$B$2*E200)), "OK", "KO"),"")</f>
        <v/>
      </c>
      <c r="H200" s="2" t="str">
        <f t="shared" si="3"/>
        <v/>
      </c>
    </row>
    <row r="201" spans="6:8" x14ac:dyDescent="0.25">
      <c r="F201" s="2">
        <f ca="1">SUMIF('Consolidado Pedidos'!B:J,'Notas Pedido'!B201,'Consolidado Pedidos'!J:J)</f>
        <v>0</v>
      </c>
      <c r="G201" t="str">
        <f>IF(A201&lt;&gt;"",IF(AND(F201&gt;=(E201-Configuración!$B$2*E201), F201&lt;=(E201+Configuración!$B$2*E201)), "OK", "KO"),"")</f>
        <v/>
      </c>
      <c r="H201" s="2" t="str">
        <f t="shared" si="3"/>
        <v/>
      </c>
    </row>
    <row r="202" spans="6:8" x14ac:dyDescent="0.25">
      <c r="F202" s="2">
        <f ca="1">SUMIF('Consolidado Pedidos'!B:J,'Notas Pedido'!B202,'Consolidado Pedidos'!J:J)</f>
        <v>0</v>
      </c>
      <c r="G202" t="str">
        <f>IF(A202&lt;&gt;"",IF(AND(F202&gt;=(E202-Configuración!$B$2*E202), F202&lt;=(E202+Configuración!$B$2*E202)), "OK", "KO"),"")</f>
        <v/>
      </c>
      <c r="H202" s="2" t="str">
        <f t="shared" si="3"/>
        <v/>
      </c>
    </row>
    <row r="203" spans="6:8" x14ac:dyDescent="0.25">
      <c r="F203" s="2">
        <f ca="1">SUMIF('Consolidado Pedidos'!B:J,'Notas Pedido'!B203,'Consolidado Pedidos'!J:J)</f>
        <v>0</v>
      </c>
      <c r="G203" t="str">
        <f>IF(A203&lt;&gt;"",IF(AND(F203&gt;=(E203-Configuración!$B$2*E203), F203&lt;=(E203+Configuración!$B$2*E203)), "OK", "KO"),"")</f>
        <v/>
      </c>
      <c r="H203" s="2" t="str">
        <f t="shared" si="3"/>
        <v/>
      </c>
    </row>
    <row r="204" spans="6:8" x14ac:dyDescent="0.25">
      <c r="F204" s="2">
        <f ca="1">SUMIF('Consolidado Pedidos'!B:J,'Notas Pedido'!B204,'Consolidado Pedidos'!J:J)</f>
        <v>0</v>
      </c>
      <c r="G204" t="str">
        <f>IF(A204&lt;&gt;"",IF(AND(F204&gt;=(E204-Configuración!$B$2*E204), F204&lt;=(E204+Configuración!$B$2*E204)), "OK", "KO"),"")</f>
        <v/>
      </c>
      <c r="H204" s="2" t="str">
        <f t="shared" si="3"/>
        <v/>
      </c>
    </row>
    <row r="205" spans="6:8" x14ac:dyDescent="0.25">
      <c r="F205" s="2">
        <f ca="1">SUMIF('Consolidado Pedidos'!B:J,'Notas Pedido'!B205,'Consolidado Pedidos'!J:J)</f>
        <v>0</v>
      </c>
      <c r="G205" t="str">
        <f>IF(A205&lt;&gt;"",IF(AND(F205&gt;=(E205-Configuración!$B$2*E205), F205&lt;=(E205+Configuración!$B$2*E205)), "OK", "KO"),"")</f>
        <v/>
      </c>
      <c r="H205" s="2" t="str">
        <f t="shared" si="3"/>
        <v/>
      </c>
    </row>
    <row r="206" spans="6:8" x14ac:dyDescent="0.25">
      <c r="F206" s="2">
        <f ca="1">SUMIF('Consolidado Pedidos'!B:J,'Notas Pedido'!B206,'Consolidado Pedidos'!J:J)</f>
        <v>0</v>
      </c>
      <c r="G206" t="str">
        <f>IF(A206&lt;&gt;"",IF(AND(F206&gt;=(E206-Configuración!$B$2*E206), F206&lt;=(E206+Configuración!$B$2*E206)), "OK", "KO"),"")</f>
        <v/>
      </c>
      <c r="H206" s="2" t="str">
        <f t="shared" si="3"/>
        <v/>
      </c>
    </row>
    <row r="207" spans="6:8" x14ac:dyDescent="0.25">
      <c r="F207" s="2">
        <f ca="1">SUMIF('Consolidado Pedidos'!B:J,'Notas Pedido'!B207,'Consolidado Pedidos'!J:J)</f>
        <v>0</v>
      </c>
      <c r="G207" t="str">
        <f>IF(A207&lt;&gt;"",IF(AND(F207&gt;=(E207-Configuración!$B$2*E207), F207&lt;=(E207+Configuración!$B$2*E207)), "OK", "KO"),"")</f>
        <v/>
      </c>
      <c r="H207" s="2" t="str">
        <f t="shared" si="3"/>
        <v/>
      </c>
    </row>
    <row r="208" spans="6:8" x14ac:dyDescent="0.25">
      <c r="F208" s="2">
        <f ca="1">SUMIF('Consolidado Pedidos'!B:J,'Notas Pedido'!B208,'Consolidado Pedidos'!J:J)</f>
        <v>0</v>
      </c>
      <c r="G208" t="str">
        <f>IF(A208&lt;&gt;"",IF(AND(F208&gt;=(E208-Configuración!$B$2*E208), F208&lt;=(E208+Configuración!$B$2*E208)), "OK", "KO"),"")</f>
        <v/>
      </c>
      <c r="H208" s="2" t="str">
        <f t="shared" si="3"/>
        <v/>
      </c>
    </row>
    <row r="209" spans="6:8" x14ac:dyDescent="0.25">
      <c r="F209" s="2">
        <f ca="1">SUMIF('Consolidado Pedidos'!B:J,'Notas Pedido'!B209,'Consolidado Pedidos'!J:J)</f>
        <v>0</v>
      </c>
      <c r="G209" t="str">
        <f>IF(A209&lt;&gt;"",IF(AND(F209&gt;=(E209-Configuración!$B$2*E209), F209&lt;=(E209+Configuración!$B$2*E209)), "OK", "KO"),"")</f>
        <v/>
      </c>
      <c r="H209" s="2" t="str">
        <f t="shared" si="3"/>
        <v/>
      </c>
    </row>
    <row r="210" spans="6:8" x14ac:dyDescent="0.25">
      <c r="F210" s="2">
        <f ca="1">SUMIF('Consolidado Pedidos'!B:J,'Notas Pedido'!B210,'Consolidado Pedidos'!J:J)</f>
        <v>0</v>
      </c>
      <c r="G210" t="str">
        <f>IF(A210&lt;&gt;"",IF(AND(F210&gt;=(E210-Configuración!$B$2*E210), F210&lt;=(E210+Configuración!$B$2*E210)), "OK", "KO"),"")</f>
        <v/>
      </c>
      <c r="H210" s="2" t="str">
        <f t="shared" si="3"/>
        <v/>
      </c>
    </row>
    <row r="211" spans="6:8" x14ac:dyDescent="0.25">
      <c r="F211" s="2">
        <f ca="1">SUMIF('Consolidado Pedidos'!B:J,'Notas Pedido'!B211,'Consolidado Pedidos'!J:J)</f>
        <v>0</v>
      </c>
      <c r="G211" t="str">
        <f>IF(A211&lt;&gt;"",IF(AND(F211&gt;=(E211-Configuración!$B$2*E211), F211&lt;=(E211+Configuración!$B$2*E211)), "OK", "KO"),"")</f>
        <v/>
      </c>
      <c r="H211" s="2" t="str">
        <f t="shared" si="3"/>
        <v/>
      </c>
    </row>
    <row r="212" spans="6:8" x14ac:dyDescent="0.25">
      <c r="F212" s="2">
        <f ca="1">SUMIF('Consolidado Pedidos'!B:J,'Notas Pedido'!B212,'Consolidado Pedidos'!J:J)</f>
        <v>0</v>
      </c>
      <c r="G212" t="str">
        <f>IF(A212&lt;&gt;"",IF(AND(F212&gt;=(E212-Configuración!$B$2*E212), F212&lt;=(E212+Configuración!$B$2*E212)), "OK", "KO"),"")</f>
        <v/>
      </c>
      <c r="H212" s="2" t="str">
        <f t="shared" si="3"/>
        <v/>
      </c>
    </row>
    <row r="213" spans="6:8" x14ac:dyDescent="0.25">
      <c r="F213" s="2">
        <f ca="1">SUMIF('Consolidado Pedidos'!B:J,'Notas Pedido'!B213,'Consolidado Pedidos'!J:J)</f>
        <v>0</v>
      </c>
      <c r="G213" t="str">
        <f>IF(A213&lt;&gt;"",IF(AND(F213&gt;=(E213-Configuración!$B$2*E213), F213&lt;=(E213+Configuración!$B$2*E213)), "OK", "KO"),"")</f>
        <v/>
      </c>
      <c r="H213" s="2" t="str">
        <f t="shared" si="3"/>
        <v/>
      </c>
    </row>
    <row r="214" spans="6:8" x14ac:dyDescent="0.25">
      <c r="F214" s="2">
        <f ca="1">SUMIF('Consolidado Pedidos'!B:J,'Notas Pedido'!B214,'Consolidado Pedidos'!J:J)</f>
        <v>0</v>
      </c>
      <c r="G214" t="str">
        <f>IF(A214&lt;&gt;"",IF(AND(F214&gt;=(E214-Configuración!$B$2*E214), F214&lt;=(E214+Configuración!$B$2*E214)), "OK", "KO"),"")</f>
        <v/>
      </c>
      <c r="H214" s="2" t="str">
        <f t="shared" si="3"/>
        <v/>
      </c>
    </row>
    <row r="215" spans="6:8" x14ac:dyDescent="0.25">
      <c r="F215" s="2">
        <f ca="1">SUMIF('Consolidado Pedidos'!B:J,'Notas Pedido'!B215,'Consolidado Pedidos'!J:J)</f>
        <v>0</v>
      </c>
      <c r="G215" t="str">
        <f>IF(A215&lt;&gt;"",IF(AND(F215&gt;=(E215-Configuración!$B$2*E215), F215&lt;=(E215+Configuración!$B$2*E215)), "OK", "KO"),"")</f>
        <v/>
      </c>
      <c r="H215" s="2" t="str">
        <f t="shared" si="3"/>
        <v/>
      </c>
    </row>
    <row r="216" spans="6:8" x14ac:dyDescent="0.25">
      <c r="F216" s="2">
        <f ca="1">SUMIF('Consolidado Pedidos'!B:J,'Notas Pedido'!B216,'Consolidado Pedidos'!J:J)</f>
        <v>0</v>
      </c>
      <c r="G216" t="str">
        <f>IF(A216&lt;&gt;"",IF(AND(F216&gt;=(E216-Configuración!$B$2*E216), F216&lt;=(E216+Configuración!$B$2*E216)), "OK", "KO"),"")</f>
        <v/>
      </c>
      <c r="H216" s="2" t="str">
        <f t="shared" si="3"/>
        <v/>
      </c>
    </row>
    <row r="217" spans="6:8" x14ac:dyDescent="0.25">
      <c r="F217" s="2">
        <f ca="1">SUMIF('Consolidado Pedidos'!B:J,'Notas Pedido'!B217,'Consolidado Pedidos'!J:J)</f>
        <v>0</v>
      </c>
      <c r="G217" t="str">
        <f>IF(A217&lt;&gt;"",IF(AND(F217&gt;=(E217-Configuración!$B$2*E217), F217&lt;=(E217+Configuración!$B$2*E217)), "OK", "KO"),"")</f>
        <v/>
      </c>
      <c r="H217" s="2" t="str">
        <f t="shared" si="3"/>
        <v/>
      </c>
    </row>
    <row r="218" spans="6:8" x14ac:dyDescent="0.25">
      <c r="F218" s="2">
        <f ca="1">SUMIF('Consolidado Pedidos'!B:J,'Notas Pedido'!B218,'Consolidado Pedidos'!J:J)</f>
        <v>0</v>
      </c>
      <c r="G218" t="str">
        <f>IF(A218&lt;&gt;"",IF(AND(F218&gt;=(E218-Configuración!$B$2*E218), F218&lt;=(E218+Configuración!$B$2*E218)), "OK", "KO"),"")</f>
        <v/>
      </c>
      <c r="H218" s="2" t="str">
        <f t="shared" si="3"/>
        <v/>
      </c>
    </row>
    <row r="219" spans="6:8" x14ac:dyDescent="0.25">
      <c r="F219" s="2">
        <f ca="1">SUMIF('Consolidado Pedidos'!B:J,'Notas Pedido'!B219,'Consolidado Pedidos'!J:J)</f>
        <v>0</v>
      </c>
      <c r="G219" t="str">
        <f>IF(A219&lt;&gt;"",IF(AND(F219&gt;=(E219-Configuración!$B$2*E219), F219&lt;=(E219+Configuración!$B$2*E219)), "OK", "KO"),"")</f>
        <v/>
      </c>
      <c r="H219" s="2" t="str">
        <f t="shared" si="3"/>
        <v/>
      </c>
    </row>
    <row r="220" spans="6:8" x14ac:dyDescent="0.25">
      <c r="F220" s="2">
        <f ca="1">SUMIF('Consolidado Pedidos'!B:J,'Notas Pedido'!B220,'Consolidado Pedidos'!J:J)</f>
        <v>0</v>
      </c>
      <c r="G220" t="str">
        <f>IF(A220&lt;&gt;"",IF(AND(F220&gt;=(E220-Configuración!$B$2*E220), F220&lt;=(E220+Configuración!$B$2*E220)), "OK", "KO"),"")</f>
        <v/>
      </c>
      <c r="H220" s="2" t="str">
        <f t="shared" si="3"/>
        <v/>
      </c>
    </row>
    <row r="221" spans="6:8" x14ac:dyDescent="0.25">
      <c r="F221" s="2">
        <f ca="1">SUMIF('Consolidado Pedidos'!B:J,'Notas Pedido'!B221,'Consolidado Pedidos'!J:J)</f>
        <v>0</v>
      </c>
      <c r="G221" t="str">
        <f>IF(A221&lt;&gt;"",IF(AND(F221&gt;=(E221-Configuración!$B$2*E221), F221&lt;=(E221+Configuración!$B$2*E221)), "OK", "KO"),"")</f>
        <v/>
      </c>
      <c r="H221" s="2" t="str">
        <f t="shared" si="3"/>
        <v/>
      </c>
    </row>
    <row r="222" spans="6:8" x14ac:dyDescent="0.25">
      <c r="F222" s="2">
        <f ca="1">SUMIF('Consolidado Pedidos'!B:J,'Notas Pedido'!B222,'Consolidado Pedidos'!J:J)</f>
        <v>0</v>
      </c>
      <c r="G222" t="str">
        <f>IF(A222&lt;&gt;"",IF(AND(F222&gt;=(E222-Configuración!$B$2*E222), F222&lt;=(E222+Configuración!$B$2*E222)), "OK", "KO"),"")</f>
        <v/>
      </c>
      <c r="H222" s="2" t="str">
        <f t="shared" si="3"/>
        <v/>
      </c>
    </row>
    <row r="223" spans="6:8" x14ac:dyDescent="0.25">
      <c r="F223" s="2">
        <f ca="1">SUMIF('Consolidado Pedidos'!B:J,'Notas Pedido'!B223,'Consolidado Pedidos'!J:J)</f>
        <v>0</v>
      </c>
      <c r="G223" t="str">
        <f>IF(A223&lt;&gt;"",IF(AND(F223&gt;=(E223-Configuración!$B$2*E223), F223&lt;=(E223+Configuración!$B$2*E223)), "OK", "KO"),"")</f>
        <v/>
      </c>
      <c r="H223" s="2" t="str">
        <f t="shared" si="3"/>
        <v/>
      </c>
    </row>
    <row r="224" spans="6:8" x14ac:dyDescent="0.25">
      <c r="F224" s="2">
        <f ca="1">SUMIF('Consolidado Pedidos'!B:J,'Notas Pedido'!B224,'Consolidado Pedidos'!J:J)</f>
        <v>0</v>
      </c>
      <c r="G224" t="str">
        <f>IF(A224&lt;&gt;"",IF(AND(F224&gt;=(E224-Configuración!$B$2*E224), F224&lt;=(E224+Configuración!$B$2*E224)), "OK", "KO"),"")</f>
        <v/>
      </c>
      <c r="H224" s="2" t="str">
        <f t="shared" si="3"/>
        <v/>
      </c>
    </row>
    <row r="225" spans="6:8" x14ac:dyDescent="0.25">
      <c r="F225" s="2">
        <f ca="1">SUMIF('Consolidado Pedidos'!B:J,'Notas Pedido'!B225,'Consolidado Pedidos'!J:J)</f>
        <v>0</v>
      </c>
      <c r="G225" t="str">
        <f>IF(A225&lt;&gt;"",IF(AND(F225&gt;=(E225-Configuración!$B$2*E225), F225&lt;=(E225+Configuración!$B$2*E225)), "OK", "KO"),"")</f>
        <v/>
      </c>
      <c r="H225" s="2" t="str">
        <f t="shared" si="3"/>
        <v/>
      </c>
    </row>
    <row r="226" spans="6:8" x14ac:dyDescent="0.25">
      <c r="F226" s="2">
        <f ca="1">SUMIF('Consolidado Pedidos'!B:J,'Notas Pedido'!B226,'Consolidado Pedidos'!J:J)</f>
        <v>0</v>
      </c>
      <c r="G226" t="str">
        <f>IF(A226&lt;&gt;"",IF(AND(F226&gt;=(E226-Configuración!$B$2*E226), F226&lt;=(E226+Configuración!$B$2*E226)), "OK", "KO"),"")</f>
        <v/>
      </c>
      <c r="H226" s="2" t="str">
        <f t="shared" si="3"/>
        <v/>
      </c>
    </row>
    <row r="227" spans="6:8" x14ac:dyDescent="0.25">
      <c r="F227" s="2">
        <f ca="1">SUMIF('Consolidado Pedidos'!B:J,'Notas Pedido'!B227,'Consolidado Pedidos'!J:J)</f>
        <v>0</v>
      </c>
      <c r="G227" t="str">
        <f>IF(A227&lt;&gt;"",IF(AND(F227&gt;=(E227-Configuración!$B$2*E227), F227&lt;=(E227+Configuración!$B$2*E227)), "OK", "KO"),"")</f>
        <v/>
      </c>
      <c r="H227" s="2" t="str">
        <f t="shared" si="3"/>
        <v/>
      </c>
    </row>
    <row r="228" spans="6:8" x14ac:dyDescent="0.25">
      <c r="F228" s="2">
        <f ca="1">SUMIF('Consolidado Pedidos'!B:J,'Notas Pedido'!B228,'Consolidado Pedidos'!J:J)</f>
        <v>0</v>
      </c>
      <c r="G228" t="str">
        <f>IF(A228&lt;&gt;"",IF(AND(F228&gt;=(E228-Configuración!$B$2*E228), F228&lt;=(E228+Configuración!$B$2*E228)), "OK", "KO"),"")</f>
        <v/>
      </c>
      <c r="H228" s="2" t="str">
        <f t="shared" si="3"/>
        <v/>
      </c>
    </row>
    <row r="229" spans="6:8" x14ac:dyDescent="0.25">
      <c r="F229" s="2">
        <f ca="1">SUMIF('Consolidado Pedidos'!B:J,'Notas Pedido'!B229,'Consolidado Pedidos'!J:J)</f>
        <v>0</v>
      </c>
      <c r="G229" t="str">
        <f>IF(A229&lt;&gt;"",IF(AND(F229&gt;=(E229-Configuración!$B$2*E229), F229&lt;=(E229+Configuración!$B$2*E229)), "OK", "KO"),"")</f>
        <v/>
      </c>
      <c r="H229" s="2" t="str">
        <f t="shared" si="3"/>
        <v/>
      </c>
    </row>
    <row r="230" spans="6:8" x14ac:dyDescent="0.25">
      <c r="F230" s="2">
        <f ca="1">SUMIF('Consolidado Pedidos'!B:J,'Notas Pedido'!B230,'Consolidado Pedidos'!J:J)</f>
        <v>0</v>
      </c>
      <c r="G230" t="str">
        <f>IF(A230&lt;&gt;"",IF(AND(F230&gt;=(E230-Configuración!$B$2*E230), F230&lt;=(E230+Configuración!$B$2*E230)), "OK", "KO"),"")</f>
        <v/>
      </c>
      <c r="H230" s="2" t="str">
        <f t="shared" si="3"/>
        <v/>
      </c>
    </row>
    <row r="231" spans="6:8" x14ac:dyDescent="0.25">
      <c r="F231" s="2">
        <f ca="1">SUMIF('Consolidado Pedidos'!B:J,'Notas Pedido'!B231,'Consolidado Pedidos'!J:J)</f>
        <v>0</v>
      </c>
      <c r="G231" t="str">
        <f>IF(A231&lt;&gt;"",IF(AND(F231&gt;=(E231-Configuración!$B$2*E231), F231&lt;=(E231+Configuración!$B$2*E231)), "OK", "KO"),"")</f>
        <v/>
      </c>
      <c r="H231" s="2" t="str">
        <f t="shared" si="3"/>
        <v/>
      </c>
    </row>
    <row r="232" spans="6:8" x14ac:dyDescent="0.25">
      <c r="F232" s="2">
        <f ca="1">SUMIF('Consolidado Pedidos'!B:J,'Notas Pedido'!B232,'Consolidado Pedidos'!J:J)</f>
        <v>0</v>
      </c>
      <c r="G232" t="str">
        <f>IF(A232&lt;&gt;"",IF(AND(F232&gt;=(E232-Configuración!$B$2*E232), F232&lt;=(E232+Configuración!$B$2*E232)), "OK", "KO"),"")</f>
        <v/>
      </c>
      <c r="H232" s="2" t="str">
        <f t="shared" si="3"/>
        <v/>
      </c>
    </row>
    <row r="233" spans="6:8" x14ac:dyDescent="0.25">
      <c r="F233" s="2">
        <f ca="1">SUMIF('Consolidado Pedidos'!B:J,'Notas Pedido'!B233,'Consolidado Pedidos'!J:J)</f>
        <v>0</v>
      </c>
      <c r="G233" t="str">
        <f>IF(A233&lt;&gt;"",IF(AND(F233&gt;=(E233-Configuración!$B$2*E233), F233&lt;=(E233+Configuración!$B$2*E233)), "OK", "KO"),"")</f>
        <v/>
      </c>
      <c r="H233" s="2" t="str">
        <f t="shared" si="3"/>
        <v/>
      </c>
    </row>
    <row r="234" spans="6:8" x14ac:dyDescent="0.25">
      <c r="F234" s="2">
        <f ca="1">SUMIF('Consolidado Pedidos'!B:J,'Notas Pedido'!B234,'Consolidado Pedidos'!J:J)</f>
        <v>0</v>
      </c>
      <c r="G234" t="str">
        <f>IF(A234&lt;&gt;"",IF(AND(F234&gt;=(E234-Configuración!$B$2*E234), F234&lt;=(E234+Configuración!$B$2*E234)), "OK", "KO"),"")</f>
        <v/>
      </c>
      <c r="H234" s="2" t="str">
        <f t="shared" si="3"/>
        <v/>
      </c>
    </row>
    <row r="235" spans="6:8" x14ac:dyDescent="0.25">
      <c r="F235" s="2">
        <f ca="1">SUMIF('Consolidado Pedidos'!B:J,'Notas Pedido'!B235,'Consolidado Pedidos'!J:J)</f>
        <v>0</v>
      </c>
      <c r="G235" t="str">
        <f>IF(A235&lt;&gt;"",IF(AND(F235&gt;=(E235-Configuración!$B$2*E235), F235&lt;=(E235+Configuración!$B$2*E235)), "OK", "KO"),"")</f>
        <v/>
      </c>
      <c r="H235" s="2" t="str">
        <f t="shared" si="3"/>
        <v/>
      </c>
    </row>
    <row r="236" spans="6:8" x14ac:dyDescent="0.25">
      <c r="F236" s="2">
        <f ca="1">SUMIF('Consolidado Pedidos'!B:J,'Notas Pedido'!B236,'Consolidado Pedidos'!J:J)</f>
        <v>0</v>
      </c>
      <c r="G236" t="str">
        <f>IF(A236&lt;&gt;"",IF(AND(F236&gt;=(E236-Configuración!$B$2*E236), F236&lt;=(E236+Configuración!$B$2*E236)), "OK", "KO"),"")</f>
        <v/>
      </c>
      <c r="H236" s="2" t="str">
        <f t="shared" si="3"/>
        <v/>
      </c>
    </row>
    <row r="237" spans="6:8" x14ac:dyDescent="0.25">
      <c r="F237" s="2">
        <f ca="1">SUMIF('Consolidado Pedidos'!B:J,'Notas Pedido'!B237,'Consolidado Pedidos'!J:J)</f>
        <v>0</v>
      </c>
      <c r="G237" t="str">
        <f>IF(A237&lt;&gt;"",IF(AND(F237&gt;=(E237-Configuración!$B$2*E237), F237&lt;=(E237+Configuración!$B$2*E237)), "OK", "KO"),"")</f>
        <v/>
      </c>
      <c r="H237" s="2" t="str">
        <f t="shared" si="3"/>
        <v/>
      </c>
    </row>
    <row r="238" spans="6:8" x14ac:dyDescent="0.25">
      <c r="F238" s="2">
        <f ca="1">SUMIF('Consolidado Pedidos'!B:J,'Notas Pedido'!B238,'Consolidado Pedidos'!J:J)</f>
        <v>0</v>
      </c>
      <c r="G238" t="str">
        <f>IF(A238&lt;&gt;"",IF(AND(F238&gt;=(E238-Configuración!$B$2*E238), F238&lt;=(E238+Configuración!$B$2*E238)), "OK", "KO"),"")</f>
        <v/>
      </c>
      <c r="H238" s="2" t="str">
        <f t="shared" si="3"/>
        <v/>
      </c>
    </row>
    <row r="239" spans="6:8" x14ac:dyDescent="0.25">
      <c r="F239" s="2">
        <f ca="1">SUMIF('Consolidado Pedidos'!B:J,'Notas Pedido'!B239,'Consolidado Pedidos'!J:J)</f>
        <v>0</v>
      </c>
      <c r="G239" t="str">
        <f>IF(A239&lt;&gt;"",IF(AND(F239&gt;=(E239-Configuración!$B$2*E239), F239&lt;=(E239+Configuración!$B$2*E239)), "OK", "KO"),"")</f>
        <v/>
      </c>
      <c r="H239" s="2" t="str">
        <f t="shared" si="3"/>
        <v/>
      </c>
    </row>
    <row r="240" spans="6:8" x14ac:dyDescent="0.25">
      <c r="F240" s="2">
        <f ca="1">SUMIF('Consolidado Pedidos'!B:J,'Notas Pedido'!B240,'Consolidado Pedidos'!J:J)</f>
        <v>0</v>
      </c>
      <c r="G240" t="str">
        <f>IF(A240&lt;&gt;"",IF(AND(F240&gt;=(E240-Configuración!$B$2*E240), F240&lt;=(E240+Configuración!$B$2*E240)), "OK", "KO"),"")</f>
        <v/>
      </c>
      <c r="H240" s="2" t="str">
        <f t="shared" si="3"/>
        <v/>
      </c>
    </row>
    <row r="241" spans="6:8" x14ac:dyDescent="0.25">
      <c r="F241" s="2">
        <f ca="1">SUMIF('Consolidado Pedidos'!B:J,'Notas Pedido'!B241,'Consolidado Pedidos'!J:J)</f>
        <v>0</v>
      </c>
      <c r="G241" t="str">
        <f>IF(A241&lt;&gt;"",IF(AND(F241&gt;=(E241-Configuración!$B$2*E241), F241&lt;=(E241+Configuración!$B$2*E241)), "OK", "KO"),"")</f>
        <v/>
      </c>
      <c r="H241" s="2" t="str">
        <f t="shared" si="3"/>
        <v/>
      </c>
    </row>
    <row r="242" spans="6:8" x14ac:dyDescent="0.25">
      <c r="F242" s="2">
        <f ca="1">SUMIF('Consolidado Pedidos'!B:J,'Notas Pedido'!B242,'Consolidado Pedidos'!J:J)</f>
        <v>0</v>
      </c>
      <c r="G242" t="str">
        <f>IF(A242&lt;&gt;"",IF(AND(F242&gt;=(E242-Configuración!$B$2*E242), F242&lt;=(E242+Configuración!$B$2*E242)), "OK", "KO"),"")</f>
        <v/>
      </c>
      <c r="H242" s="2" t="str">
        <f t="shared" si="3"/>
        <v/>
      </c>
    </row>
    <row r="243" spans="6:8" x14ac:dyDescent="0.25">
      <c r="F243" s="2">
        <f ca="1">SUMIF('Consolidado Pedidos'!B:J,'Notas Pedido'!B243,'Consolidado Pedidos'!J:J)</f>
        <v>0</v>
      </c>
      <c r="G243" t="str">
        <f>IF(A243&lt;&gt;"",IF(AND(F243&gt;=(E243-Configuración!$B$2*E243), F243&lt;=(E243+Configuración!$B$2*E243)), "OK", "KO"),"")</f>
        <v/>
      </c>
      <c r="H243" s="2" t="str">
        <f t="shared" si="3"/>
        <v/>
      </c>
    </row>
    <row r="244" spans="6:8" x14ac:dyDescent="0.25">
      <c r="F244" s="2">
        <f ca="1">SUMIF('Consolidado Pedidos'!B:J,'Notas Pedido'!B244,'Consolidado Pedidos'!J:J)</f>
        <v>0</v>
      </c>
      <c r="G244" t="str">
        <f>IF(A244&lt;&gt;"",IF(AND(F244&gt;=(E244-Configuración!$B$2*E244), F244&lt;=(E244+Configuración!$B$2*E244)), "OK", "KO"),"")</f>
        <v/>
      </c>
      <c r="H244" s="2" t="str">
        <f t="shared" si="3"/>
        <v/>
      </c>
    </row>
    <row r="245" spans="6:8" x14ac:dyDescent="0.25">
      <c r="F245" s="2">
        <f ca="1">SUMIF('Consolidado Pedidos'!B:J,'Notas Pedido'!B245,'Consolidado Pedidos'!J:J)</f>
        <v>0</v>
      </c>
      <c r="G245" t="str">
        <f>IF(A245&lt;&gt;"",IF(AND(F245&gt;=(E245-Configuración!$B$2*E245), F245&lt;=(E245+Configuración!$B$2*E245)), "OK", "KO"),"")</f>
        <v/>
      </c>
      <c r="H245" s="2" t="str">
        <f t="shared" si="3"/>
        <v/>
      </c>
    </row>
    <row r="246" spans="6:8" x14ac:dyDescent="0.25">
      <c r="F246" s="2">
        <f ca="1">SUMIF('Consolidado Pedidos'!B:J,'Notas Pedido'!B246,'Consolidado Pedidos'!J:J)</f>
        <v>0</v>
      </c>
      <c r="G246" t="str">
        <f>IF(A246&lt;&gt;"",IF(AND(F246&gt;=(E246-Configuración!$B$2*E246), F246&lt;=(E246+Configuración!$B$2*E246)), "OK", "KO"),"")</f>
        <v/>
      </c>
      <c r="H246" s="2" t="str">
        <f t="shared" si="3"/>
        <v/>
      </c>
    </row>
    <row r="247" spans="6:8" x14ac:dyDescent="0.25">
      <c r="F247" s="2">
        <f ca="1">SUMIF('Consolidado Pedidos'!B:J,'Notas Pedido'!B247,'Consolidado Pedidos'!J:J)</f>
        <v>0</v>
      </c>
      <c r="G247" t="str">
        <f>IF(A247&lt;&gt;"",IF(AND(F247&gt;=(E247-Configuración!$B$2*E247), F247&lt;=(E247+Configuración!$B$2*E247)), "OK", "KO"),"")</f>
        <v/>
      </c>
      <c r="H247" s="2" t="str">
        <f t="shared" si="3"/>
        <v/>
      </c>
    </row>
    <row r="248" spans="6:8" x14ac:dyDescent="0.25">
      <c r="F248" s="2">
        <f ca="1">SUMIF('Consolidado Pedidos'!B:J,'Notas Pedido'!B248,'Consolidado Pedidos'!J:J)</f>
        <v>0</v>
      </c>
      <c r="G248" t="str">
        <f>IF(A248&lt;&gt;"",IF(AND(F248&gt;=(E248-Configuración!$B$2*E248), F248&lt;=(E248+Configuración!$B$2*E248)), "OK", "KO"),"")</f>
        <v/>
      </c>
      <c r="H248" s="2" t="str">
        <f t="shared" si="3"/>
        <v/>
      </c>
    </row>
    <row r="249" spans="6:8" x14ac:dyDescent="0.25">
      <c r="F249" s="2">
        <f ca="1">SUMIF('Consolidado Pedidos'!B:J,'Notas Pedido'!B249,'Consolidado Pedidos'!J:J)</f>
        <v>0</v>
      </c>
      <c r="G249" t="str">
        <f>IF(A249&lt;&gt;"",IF(AND(F249&gt;=(E249-Configuración!$B$2*E249), F249&lt;=(E249+Configuración!$B$2*E249)), "OK", "KO"),"")</f>
        <v/>
      </c>
      <c r="H249" s="2" t="str">
        <f t="shared" si="3"/>
        <v/>
      </c>
    </row>
    <row r="250" spans="6:8" x14ac:dyDescent="0.25">
      <c r="F250" s="2">
        <f ca="1">SUMIF('Consolidado Pedidos'!B:J,'Notas Pedido'!B250,'Consolidado Pedidos'!J:J)</f>
        <v>0</v>
      </c>
      <c r="G250" t="str">
        <f>IF(A250&lt;&gt;"",IF(AND(F250&gt;=(E250-Configuración!$B$2*E250), F250&lt;=(E250+Configuración!$B$2*E250)), "OK", "KO"),"")</f>
        <v/>
      </c>
      <c r="H250" s="2" t="str">
        <f t="shared" si="3"/>
        <v/>
      </c>
    </row>
    <row r="251" spans="6:8" x14ac:dyDescent="0.25">
      <c r="F251" s="2">
        <f ca="1">SUMIF('Consolidado Pedidos'!B:J,'Notas Pedido'!B251,'Consolidado Pedidos'!J:J)</f>
        <v>0</v>
      </c>
      <c r="G251" t="str">
        <f>IF(A251&lt;&gt;"",IF(AND(F251&gt;=(E251-Configuración!$B$2*E251), F251&lt;=(E251+Configuración!$B$2*E251)), "OK", "KO"),"")</f>
        <v/>
      </c>
      <c r="H251" s="2" t="str">
        <f t="shared" si="3"/>
        <v/>
      </c>
    </row>
    <row r="252" spans="6:8" x14ac:dyDescent="0.25">
      <c r="F252" s="2">
        <f ca="1">SUMIF('Consolidado Pedidos'!B:J,'Notas Pedido'!B252,'Consolidado Pedidos'!J:J)</f>
        <v>0</v>
      </c>
      <c r="G252" t="str">
        <f>IF(A252&lt;&gt;"",IF(AND(F252&gt;=(E252-Configuración!$B$2*E252), F252&lt;=(E252+Configuración!$B$2*E252)), "OK", "KO"),"")</f>
        <v/>
      </c>
      <c r="H252" s="2" t="str">
        <f t="shared" si="3"/>
        <v/>
      </c>
    </row>
    <row r="253" spans="6:8" x14ac:dyDescent="0.25">
      <c r="F253" s="2">
        <f ca="1">SUMIF('Consolidado Pedidos'!B:J,'Notas Pedido'!B253,'Consolidado Pedidos'!J:J)</f>
        <v>0</v>
      </c>
      <c r="G253" t="str">
        <f>IF(A253&lt;&gt;"",IF(AND(F253&gt;=(E253-Configuración!$B$2*E253), F253&lt;=(E253+Configuración!$B$2*E253)), "OK", "KO"),"")</f>
        <v/>
      </c>
      <c r="H253" s="2" t="str">
        <f t="shared" si="3"/>
        <v/>
      </c>
    </row>
    <row r="254" spans="6:8" x14ac:dyDescent="0.25">
      <c r="F254" s="2">
        <f ca="1">SUMIF('Consolidado Pedidos'!B:J,'Notas Pedido'!B254,'Consolidado Pedidos'!J:J)</f>
        <v>0</v>
      </c>
      <c r="G254" t="str">
        <f>IF(A254&lt;&gt;"",IF(AND(F254&gt;=(E254-Configuración!$B$2*E254), F254&lt;=(E254+Configuración!$B$2*E254)), "OK", "KO"),"")</f>
        <v/>
      </c>
      <c r="H254" s="2" t="str">
        <f t="shared" si="3"/>
        <v/>
      </c>
    </row>
    <row r="255" spans="6:8" x14ac:dyDescent="0.25">
      <c r="F255" s="2">
        <f ca="1">SUMIF('Consolidado Pedidos'!B:J,'Notas Pedido'!B255,'Consolidado Pedidos'!J:J)</f>
        <v>0</v>
      </c>
      <c r="G255" t="str">
        <f>IF(A255&lt;&gt;"",IF(AND(F255&gt;=(E255-Configuración!$B$2*E255), F255&lt;=(E255+Configuración!$B$2*E255)), "OK", "KO"),"")</f>
        <v/>
      </c>
      <c r="H255" s="2" t="str">
        <f t="shared" si="3"/>
        <v/>
      </c>
    </row>
    <row r="256" spans="6:8" x14ac:dyDescent="0.25">
      <c r="F256" s="2">
        <f ca="1">SUMIF('Consolidado Pedidos'!B:J,'Notas Pedido'!B256,'Consolidado Pedidos'!J:J)</f>
        <v>0</v>
      </c>
      <c r="G256" t="str">
        <f>IF(A256&lt;&gt;"",IF(AND(F256&gt;=(E256-Configuración!$B$2*E256), F256&lt;=(E256+Configuración!$B$2*E256)), "OK", "KO"),"")</f>
        <v/>
      </c>
      <c r="H256" s="2" t="str">
        <f t="shared" si="3"/>
        <v/>
      </c>
    </row>
    <row r="257" spans="6:8" x14ac:dyDescent="0.25">
      <c r="F257" s="2">
        <f ca="1">SUMIF('Consolidado Pedidos'!B:J,'Notas Pedido'!B257,'Consolidado Pedidos'!J:J)</f>
        <v>0</v>
      </c>
      <c r="G257" t="str">
        <f>IF(A257&lt;&gt;"",IF(AND(F257&gt;=(E257-Configuración!$B$2*E257), F257&lt;=(E257+Configuración!$B$2*E257)), "OK", "KO"),"")</f>
        <v/>
      </c>
      <c r="H257" s="2" t="str">
        <f t="shared" si="3"/>
        <v/>
      </c>
    </row>
    <row r="258" spans="6:8" x14ac:dyDescent="0.25">
      <c r="F258" s="2">
        <f ca="1">SUMIF('Consolidado Pedidos'!B:J,'Notas Pedido'!B258,'Consolidado Pedidos'!J:J)</f>
        <v>0</v>
      </c>
      <c r="G258" t="str">
        <f>IF(A258&lt;&gt;"",IF(AND(F258&gt;=(E258-Configuración!$B$2*E258), F258&lt;=(E258+Configuración!$B$2*E258)), "OK", "KO"),"")</f>
        <v/>
      </c>
      <c r="H258" s="2" t="str">
        <f t="shared" ref="H258:H321" si="4">IF(A258&lt;&gt;"",F258-E258,"")</f>
        <v/>
      </c>
    </row>
    <row r="259" spans="6:8" x14ac:dyDescent="0.25">
      <c r="F259" s="2">
        <f ca="1">SUMIF('Consolidado Pedidos'!B:J,'Notas Pedido'!B259,'Consolidado Pedidos'!J:J)</f>
        <v>0</v>
      </c>
      <c r="G259" t="str">
        <f>IF(A259&lt;&gt;"",IF(AND(F259&gt;=(E259-Configuración!$B$2*E259), F259&lt;=(E259+Configuración!$B$2*E259)), "OK", "KO"),"")</f>
        <v/>
      </c>
      <c r="H259" s="2" t="str">
        <f t="shared" si="4"/>
        <v/>
      </c>
    </row>
    <row r="260" spans="6:8" x14ac:dyDescent="0.25">
      <c r="F260" s="2">
        <f ca="1">SUMIF('Consolidado Pedidos'!B:J,'Notas Pedido'!B260,'Consolidado Pedidos'!J:J)</f>
        <v>0</v>
      </c>
      <c r="G260" t="str">
        <f>IF(A260&lt;&gt;"",IF(AND(F260&gt;=(E260-Configuración!$B$2*E260), F260&lt;=(E260+Configuración!$B$2*E260)), "OK", "KO"),"")</f>
        <v/>
      </c>
      <c r="H260" s="2" t="str">
        <f t="shared" si="4"/>
        <v/>
      </c>
    </row>
    <row r="261" spans="6:8" x14ac:dyDescent="0.25">
      <c r="F261" s="2">
        <f ca="1">SUMIF('Consolidado Pedidos'!B:J,'Notas Pedido'!B261,'Consolidado Pedidos'!J:J)</f>
        <v>0</v>
      </c>
      <c r="G261" t="str">
        <f>IF(A261&lt;&gt;"",IF(AND(F261&gt;=(E261-Configuración!$B$2*E261), F261&lt;=(E261+Configuración!$B$2*E261)), "OK", "KO"),"")</f>
        <v/>
      </c>
      <c r="H261" s="2" t="str">
        <f t="shared" si="4"/>
        <v/>
      </c>
    </row>
    <row r="262" spans="6:8" x14ac:dyDescent="0.25">
      <c r="F262" s="2">
        <f ca="1">SUMIF('Consolidado Pedidos'!B:J,'Notas Pedido'!B262,'Consolidado Pedidos'!J:J)</f>
        <v>0</v>
      </c>
      <c r="G262" t="str">
        <f>IF(A262&lt;&gt;"",IF(AND(F262&gt;=(E262-Configuración!$B$2*E262), F262&lt;=(E262+Configuración!$B$2*E262)), "OK", "KO"),"")</f>
        <v/>
      </c>
      <c r="H262" s="2" t="str">
        <f t="shared" si="4"/>
        <v/>
      </c>
    </row>
    <row r="263" spans="6:8" x14ac:dyDescent="0.25">
      <c r="F263" s="2">
        <f ca="1">SUMIF('Consolidado Pedidos'!B:J,'Notas Pedido'!B263,'Consolidado Pedidos'!J:J)</f>
        <v>0</v>
      </c>
      <c r="G263" t="str">
        <f>IF(A263&lt;&gt;"",IF(AND(F263&gt;=(E263-Configuración!$B$2*E263), F263&lt;=(E263+Configuración!$B$2*E263)), "OK", "KO"),"")</f>
        <v/>
      </c>
      <c r="H263" s="2" t="str">
        <f t="shared" si="4"/>
        <v/>
      </c>
    </row>
    <row r="264" spans="6:8" x14ac:dyDescent="0.25">
      <c r="F264" s="2">
        <f ca="1">SUMIF('Consolidado Pedidos'!B:J,'Notas Pedido'!B264,'Consolidado Pedidos'!J:J)</f>
        <v>0</v>
      </c>
      <c r="G264" t="str">
        <f>IF(A264&lt;&gt;"",IF(AND(F264&gt;=(E264-Configuración!$B$2*E264), F264&lt;=(E264+Configuración!$B$2*E264)), "OK", "KO"),"")</f>
        <v/>
      </c>
      <c r="H264" s="2" t="str">
        <f t="shared" si="4"/>
        <v/>
      </c>
    </row>
    <row r="265" spans="6:8" x14ac:dyDescent="0.25">
      <c r="F265" s="2">
        <f ca="1">SUMIF('Consolidado Pedidos'!B:J,'Notas Pedido'!B265,'Consolidado Pedidos'!J:J)</f>
        <v>0</v>
      </c>
      <c r="G265" t="str">
        <f>IF(A265&lt;&gt;"",IF(AND(F265&gt;=(E265-Configuración!$B$2*E265), F265&lt;=(E265+Configuración!$B$2*E265)), "OK", "KO"),"")</f>
        <v/>
      </c>
      <c r="H265" s="2" t="str">
        <f t="shared" si="4"/>
        <v/>
      </c>
    </row>
    <row r="266" spans="6:8" x14ac:dyDescent="0.25">
      <c r="F266" s="2">
        <f ca="1">SUMIF('Consolidado Pedidos'!B:J,'Notas Pedido'!B266,'Consolidado Pedidos'!J:J)</f>
        <v>0</v>
      </c>
      <c r="G266" t="str">
        <f>IF(A266&lt;&gt;"",IF(AND(F266&gt;=(E266-Configuración!$B$2*E266), F266&lt;=(E266+Configuración!$B$2*E266)), "OK", "KO"),"")</f>
        <v/>
      </c>
      <c r="H266" s="2" t="str">
        <f t="shared" si="4"/>
        <v/>
      </c>
    </row>
    <row r="267" spans="6:8" x14ac:dyDescent="0.25">
      <c r="F267" s="2">
        <f ca="1">SUMIF('Consolidado Pedidos'!B:J,'Notas Pedido'!B267,'Consolidado Pedidos'!J:J)</f>
        <v>0</v>
      </c>
      <c r="G267" t="str">
        <f>IF(A267&lt;&gt;"",IF(AND(F267&gt;=(E267-Configuración!$B$2*E267), F267&lt;=(E267+Configuración!$B$2*E267)), "OK", "KO"),"")</f>
        <v/>
      </c>
      <c r="H267" s="2" t="str">
        <f t="shared" si="4"/>
        <v/>
      </c>
    </row>
    <row r="268" spans="6:8" x14ac:dyDescent="0.25">
      <c r="F268" s="2">
        <f ca="1">SUMIF('Consolidado Pedidos'!B:J,'Notas Pedido'!B268,'Consolidado Pedidos'!J:J)</f>
        <v>0</v>
      </c>
      <c r="G268" t="str">
        <f>IF(A268&lt;&gt;"",IF(AND(F268&gt;=(E268-Configuración!$B$2*E268), F268&lt;=(E268+Configuración!$B$2*E268)), "OK", "KO"),"")</f>
        <v/>
      </c>
      <c r="H268" s="2" t="str">
        <f t="shared" si="4"/>
        <v/>
      </c>
    </row>
    <row r="269" spans="6:8" x14ac:dyDescent="0.25">
      <c r="F269" s="2">
        <f ca="1">SUMIF('Consolidado Pedidos'!B:J,'Notas Pedido'!B269,'Consolidado Pedidos'!J:J)</f>
        <v>0</v>
      </c>
      <c r="G269" t="str">
        <f>IF(A269&lt;&gt;"",IF(AND(F269&gt;=(E269-Configuración!$B$2*E269), F269&lt;=(E269+Configuración!$B$2*E269)), "OK", "KO"),"")</f>
        <v/>
      </c>
      <c r="H269" s="2" t="str">
        <f t="shared" si="4"/>
        <v/>
      </c>
    </row>
    <row r="270" spans="6:8" x14ac:dyDescent="0.25">
      <c r="F270" s="2">
        <f ca="1">SUMIF('Consolidado Pedidos'!B:J,'Notas Pedido'!B270,'Consolidado Pedidos'!J:J)</f>
        <v>0</v>
      </c>
      <c r="G270" t="str">
        <f>IF(A270&lt;&gt;"",IF(AND(F270&gt;=(E270-Configuración!$B$2*E270), F270&lt;=(E270+Configuración!$B$2*E270)), "OK", "KO"),"")</f>
        <v/>
      </c>
      <c r="H270" s="2" t="str">
        <f t="shared" si="4"/>
        <v/>
      </c>
    </row>
    <row r="271" spans="6:8" x14ac:dyDescent="0.25">
      <c r="F271" s="2">
        <f ca="1">SUMIF('Consolidado Pedidos'!B:J,'Notas Pedido'!B271,'Consolidado Pedidos'!J:J)</f>
        <v>0</v>
      </c>
      <c r="G271" t="str">
        <f>IF(A271&lt;&gt;"",IF(AND(F271&gt;=(E271-Configuración!$B$2*E271), F271&lt;=(E271+Configuración!$B$2*E271)), "OK", "KO"),"")</f>
        <v/>
      </c>
      <c r="H271" s="2" t="str">
        <f t="shared" si="4"/>
        <v/>
      </c>
    </row>
    <row r="272" spans="6:8" x14ac:dyDescent="0.25">
      <c r="F272" s="2">
        <f ca="1">SUMIF('Consolidado Pedidos'!B:J,'Notas Pedido'!B272,'Consolidado Pedidos'!J:J)</f>
        <v>0</v>
      </c>
      <c r="G272" t="str">
        <f>IF(A272&lt;&gt;"",IF(AND(F272&gt;=(E272-Configuración!$B$2*E272), F272&lt;=(E272+Configuración!$B$2*E272)), "OK", "KO"),"")</f>
        <v/>
      </c>
      <c r="H272" s="2" t="str">
        <f t="shared" si="4"/>
        <v/>
      </c>
    </row>
    <row r="273" spans="6:8" x14ac:dyDescent="0.25">
      <c r="F273" s="2">
        <f ca="1">SUMIF('Consolidado Pedidos'!B:J,'Notas Pedido'!B273,'Consolidado Pedidos'!J:J)</f>
        <v>0</v>
      </c>
      <c r="G273" t="str">
        <f>IF(A273&lt;&gt;"",IF(AND(F273&gt;=(E273-Configuración!$B$2*E273), F273&lt;=(E273+Configuración!$B$2*E273)), "OK", "KO"),"")</f>
        <v/>
      </c>
      <c r="H273" s="2" t="str">
        <f t="shared" si="4"/>
        <v/>
      </c>
    </row>
    <row r="274" spans="6:8" x14ac:dyDescent="0.25">
      <c r="F274" s="2">
        <f ca="1">SUMIF('Consolidado Pedidos'!B:J,'Notas Pedido'!B274,'Consolidado Pedidos'!J:J)</f>
        <v>0</v>
      </c>
      <c r="G274" t="str">
        <f>IF(A274&lt;&gt;"",IF(AND(F274&gt;=(E274-Configuración!$B$2*E274), F274&lt;=(E274+Configuración!$B$2*E274)), "OK", "KO"),"")</f>
        <v/>
      </c>
      <c r="H274" s="2" t="str">
        <f t="shared" si="4"/>
        <v/>
      </c>
    </row>
    <row r="275" spans="6:8" x14ac:dyDescent="0.25">
      <c r="F275" s="2">
        <f ca="1">SUMIF('Consolidado Pedidos'!B:J,'Notas Pedido'!B275,'Consolidado Pedidos'!J:J)</f>
        <v>0</v>
      </c>
      <c r="G275" t="str">
        <f>IF(A275&lt;&gt;"",IF(AND(F275&gt;=(E275-Configuración!$B$2*E275), F275&lt;=(E275+Configuración!$B$2*E275)), "OK", "KO"),"")</f>
        <v/>
      </c>
      <c r="H275" s="2" t="str">
        <f t="shared" si="4"/>
        <v/>
      </c>
    </row>
    <row r="276" spans="6:8" x14ac:dyDescent="0.25">
      <c r="F276" s="2">
        <f ca="1">SUMIF('Consolidado Pedidos'!B:J,'Notas Pedido'!B276,'Consolidado Pedidos'!J:J)</f>
        <v>0</v>
      </c>
      <c r="G276" t="str">
        <f>IF(A276&lt;&gt;"",IF(AND(F276&gt;=(E276-Configuración!$B$2*E276), F276&lt;=(E276+Configuración!$B$2*E276)), "OK", "KO"),"")</f>
        <v/>
      </c>
      <c r="H276" s="2" t="str">
        <f t="shared" si="4"/>
        <v/>
      </c>
    </row>
    <row r="277" spans="6:8" x14ac:dyDescent="0.25">
      <c r="F277" s="2">
        <f ca="1">SUMIF('Consolidado Pedidos'!B:J,'Notas Pedido'!B277,'Consolidado Pedidos'!J:J)</f>
        <v>0</v>
      </c>
      <c r="G277" t="str">
        <f>IF(A277&lt;&gt;"",IF(AND(F277&gt;=(E277-Configuración!$B$2*E277), F277&lt;=(E277+Configuración!$B$2*E277)), "OK", "KO"),"")</f>
        <v/>
      </c>
      <c r="H277" s="2" t="str">
        <f t="shared" si="4"/>
        <v/>
      </c>
    </row>
    <row r="278" spans="6:8" x14ac:dyDescent="0.25">
      <c r="F278" s="2">
        <f ca="1">SUMIF('Consolidado Pedidos'!B:J,'Notas Pedido'!B278,'Consolidado Pedidos'!J:J)</f>
        <v>0</v>
      </c>
      <c r="G278" t="str">
        <f>IF(A278&lt;&gt;"",IF(AND(F278&gt;=(E278-Configuración!$B$2*E278), F278&lt;=(E278+Configuración!$B$2*E278)), "OK", "KO"),"")</f>
        <v/>
      </c>
      <c r="H278" s="2" t="str">
        <f t="shared" si="4"/>
        <v/>
      </c>
    </row>
    <row r="279" spans="6:8" x14ac:dyDescent="0.25">
      <c r="F279" s="2">
        <f ca="1">SUMIF('Consolidado Pedidos'!B:J,'Notas Pedido'!B279,'Consolidado Pedidos'!J:J)</f>
        <v>0</v>
      </c>
      <c r="G279" t="str">
        <f>IF(A279&lt;&gt;"",IF(AND(F279&gt;=(E279-Configuración!$B$2*E279), F279&lt;=(E279+Configuración!$B$2*E279)), "OK", "KO"),"")</f>
        <v/>
      </c>
      <c r="H279" s="2" t="str">
        <f t="shared" si="4"/>
        <v/>
      </c>
    </row>
    <row r="280" spans="6:8" x14ac:dyDescent="0.25">
      <c r="F280" s="2">
        <f ca="1">SUMIF('Consolidado Pedidos'!B:J,'Notas Pedido'!B280,'Consolidado Pedidos'!J:J)</f>
        <v>0</v>
      </c>
      <c r="G280" t="str">
        <f>IF(A280&lt;&gt;"",IF(AND(F280&gt;=(E280-Configuración!$B$2*E280), F280&lt;=(E280+Configuración!$B$2*E280)), "OK", "KO"),"")</f>
        <v/>
      </c>
      <c r="H280" s="2" t="str">
        <f t="shared" si="4"/>
        <v/>
      </c>
    </row>
    <row r="281" spans="6:8" x14ac:dyDescent="0.25">
      <c r="F281" s="2">
        <f ca="1">SUMIF('Consolidado Pedidos'!B:J,'Notas Pedido'!B281,'Consolidado Pedidos'!J:J)</f>
        <v>0</v>
      </c>
      <c r="G281" t="str">
        <f>IF(A281&lt;&gt;"",IF(AND(F281&gt;=(E281-Configuración!$B$2*E281), F281&lt;=(E281+Configuración!$B$2*E281)), "OK", "KO"),"")</f>
        <v/>
      </c>
      <c r="H281" s="2" t="str">
        <f t="shared" si="4"/>
        <v/>
      </c>
    </row>
    <row r="282" spans="6:8" x14ac:dyDescent="0.25">
      <c r="F282" s="2">
        <f ca="1">SUMIF('Consolidado Pedidos'!B:J,'Notas Pedido'!B282,'Consolidado Pedidos'!J:J)</f>
        <v>0</v>
      </c>
      <c r="G282" t="str">
        <f>IF(A282&lt;&gt;"",IF(AND(F282&gt;=(E282-Configuración!$B$2*E282), F282&lt;=(E282+Configuración!$B$2*E282)), "OK", "KO"),"")</f>
        <v/>
      </c>
      <c r="H282" s="2" t="str">
        <f t="shared" si="4"/>
        <v/>
      </c>
    </row>
    <row r="283" spans="6:8" x14ac:dyDescent="0.25">
      <c r="F283" s="2">
        <f ca="1">SUMIF('Consolidado Pedidos'!B:J,'Notas Pedido'!B283,'Consolidado Pedidos'!J:J)</f>
        <v>0</v>
      </c>
      <c r="G283" t="str">
        <f>IF(A283&lt;&gt;"",IF(AND(F283&gt;=(E283-Configuración!$B$2*E283), F283&lt;=(E283+Configuración!$B$2*E283)), "OK", "KO"),"")</f>
        <v/>
      </c>
      <c r="H283" s="2" t="str">
        <f t="shared" si="4"/>
        <v/>
      </c>
    </row>
    <row r="284" spans="6:8" x14ac:dyDescent="0.25">
      <c r="F284" s="2">
        <f ca="1">SUMIF('Consolidado Pedidos'!B:J,'Notas Pedido'!B284,'Consolidado Pedidos'!J:J)</f>
        <v>0</v>
      </c>
      <c r="G284" t="str">
        <f>IF(A284&lt;&gt;"",IF(AND(F284&gt;=(E284-Configuración!$B$2*E284), F284&lt;=(E284+Configuración!$B$2*E284)), "OK", "KO"),"")</f>
        <v/>
      </c>
      <c r="H284" s="2" t="str">
        <f t="shared" si="4"/>
        <v/>
      </c>
    </row>
    <row r="285" spans="6:8" x14ac:dyDescent="0.25">
      <c r="F285" s="2">
        <f ca="1">SUMIF('Consolidado Pedidos'!B:J,'Notas Pedido'!B285,'Consolidado Pedidos'!J:J)</f>
        <v>0</v>
      </c>
      <c r="G285" t="str">
        <f>IF(A285&lt;&gt;"",IF(AND(F285&gt;=(E285-Configuración!$B$2*E285), F285&lt;=(E285+Configuración!$B$2*E285)), "OK", "KO"),"")</f>
        <v/>
      </c>
      <c r="H285" s="2" t="str">
        <f t="shared" si="4"/>
        <v/>
      </c>
    </row>
    <row r="286" spans="6:8" x14ac:dyDescent="0.25">
      <c r="F286" s="2">
        <f ca="1">SUMIF('Consolidado Pedidos'!B:J,'Notas Pedido'!B286,'Consolidado Pedidos'!J:J)</f>
        <v>0</v>
      </c>
      <c r="G286" t="str">
        <f>IF(A286&lt;&gt;"",IF(AND(F286&gt;=(E286-Configuración!$B$2*E286), F286&lt;=(E286+Configuración!$B$2*E286)), "OK", "KO"),"")</f>
        <v/>
      </c>
      <c r="H286" s="2" t="str">
        <f t="shared" si="4"/>
        <v/>
      </c>
    </row>
    <row r="287" spans="6:8" x14ac:dyDescent="0.25">
      <c r="F287" s="2">
        <f ca="1">SUMIF('Consolidado Pedidos'!B:J,'Notas Pedido'!B287,'Consolidado Pedidos'!J:J)</f>
        <v>0</v>
      </c>
      <c r="G287" t="str">
        <f>IF(A287&lt;&gt;"",IF(AND(F287&gt;=(E287-Configuración!$B$2*E287), F287&lt;=(E287+Configuración!$B$2*E287)), "OK", "KO"),"")</f>
        <v/>
      </c>
      <c r="H287" s="2" t="str">
        <f t="shared" si="4"/>
        <v/>
      </c>
    </row>
    <row r="288" spans="6:8" x14ac:dyDescent="0.25">
      <c r="F288" s="2">
        <f ca="1">SUMIF('Consolidado Pedidos'!B:J,'Notas Pedido'!B288,'Consolidado Pedidos'!J:J)</f>
        <v>0</v>
      </c>
      <c r="G288" t="str">
        <f>IF(A288&lt;&gt;"",IF(AND(F288&gt;=(E288-Configuración!$B$2*E288), F288&lt;=(E288+Configuración!$B$2*E288)), "OK", "KO"),"")</f>
        <v/>
      </c>
      <c r="H288" s="2" t="str">
        <f t="shared" si="4"/>
        <v/>
      </c>
    </row>
    <row r="289" spans="6:8" x14ac:dyDescent="0.25">
      <c r="F289" s="2">
        <f ca="1">SUMIF('Consolidado Pedidos'!B:J,'Notas Pedido'!B289,'Consolidado Pedidos'!J:J)</f>
        <v>0</v>
      </c>
      <c r="G289" t="str">
        <f>IF(A289&lt;&gt;"",IF(AND(F289&gt;=(E289-Configuración!$B$2*E289), F289&lt;=(E289+Configuración!$B$2*E289)), "OK", "KO"),"")</f>
        <v/>
      </c>
      <c r="H289" s="2" t="str">
        <f t="shared" si="4"/>
        <v/>
      </c>
    </row>
    <row r="290" spans="6:8" x14ac:dyDescent="0.25">
      <c r="F290" s="2">
        <f ca="1">SUMIF('Consolidado Pedidos'!B:J,'Notas Pedido'!B290,'Consolidado Pedidos'!J:J)</f>
        <v>0</v>
      </c>
      <c r="G290" t="str">
        <f>IF(A290&lt;&gt;"",IF(AND(F290&gt;=(E290-Configuración!$B$2*E290), F290&lt;=(E290+Configuración!$B$2*E290)), "OK", "KO"),"")</f>
        <v/>
      </c>
      <c r="H290" s="2" t="str">
        <f t="shared" si="4"/>
        <v/>
      </c>
    </row>
    <row r="291" spans="6:8" x14ac:dyDescent="0.25">
      <c r="F291" s="2">
        <f ca="1">SUMIF('Consolidado Pedidos'!B:J,'Notas Pedido'!B291,'Consolidado Pedidos'!J:J)</f>
        <v>0</v>
      </c>
      <c r="G291" t="str">
        <f>IF(A291&lt;&gt;"",IF(AND(F291&gt;=(E291-Configuración!$B$2*E291), F291&lt;=(E291+Configuración!$B$2*E291)), "OK", "KO"),"")</f>
        <v/>
      </c>
      <c r="H291" s="2" t="str">
        <f t="shared" si="4"/>
        <v/>
      </c>
    </row>
    <row r="292" spans="6:8" x14ac:dyDescent="0.25">
      <c r="F292" s="2">
        <f ca="1">SUMIF('Consolidado Pedidos'!B:J,'Notas Pedido'!B292,'Consolidado Pedidos'!J:J)</f>
        <v>0</v>
      </c>
      <c r="G292" t="str">
        <f>IF(A292&lt;&gt;"",IF(AND(F292&gt;=(E292-Configuración!$B$2*E292), F292&lt;=(E292+Configuración!$B$2*E292)), "OK", "KO"),"")</f>
        <v/>
      </c>
      <c r="H292" s="2" t="str">
        <f t="shared" si="4"/>
        <v/>
      </c>
    </row>
    <row r="293" spans="6:8" x14ac:dyDescent="0.25">
      <c r="F293" s="2">
        <f ca="1">SUMIF('Consolidado Pedidos'!B:J,'Notas Pedido'!B293,'Consolidado Pedidos'!J:J)</f>
        <v>0</v>
      </c>
      <c r="G293" t="str">
        <f>IF(A293&lt;&gt;"",IF(AND(F293&gt;=(E293-Configuración!$B$2*E293), F293&lt;=(E293+Configuración!$B$2*E293)), "OK", "KO"),"")</f>
        <v/>
      </c>
      <c r="H293" s="2" t="str">
        <f t="shared" si="4"/>
        <v/>
      </c>
    </row>
    <row r="294" spans="6:8" x14ac:dyDescent="0.25">
      <c r="F294" s="2">
        <f ca="1">SUMIF('Consolidado Pedidos'!B:J,'Notas Pedido'!B294,'Consolidado Pedidos'!J:J)</f>
        <v>0</v>
      </c>
      <c r="G294" t="str">
        <f>IF(A294&lt;&gt;"",IF(AND(F294&gt;=(E294-Configuración!$B$2*E294), F294&lt;=(E294+Configuración!$B$2*E294)), "OK", "KO"),"")</f>
        <v/>
      </c>
      <c r="H294" s="2" t="str">
        <f t="shared" si="4"/>
        <v/>
      </c>
    </row>
    <row r="295" spans="6:8" x14ac:dyDescent="0.25">
      <c r="F295" s="2">
        <f ca="1">SUMIF('Consolidado Pedidos'!B:J,'Notas Pedido'!B295,'Consolidado Pedidos'!J:J)</f>
        <v>0</v>
      </c>
      <c r="G295" t="str">
        <f>IF(A295&lt;&gt;"",IF(AND(F295&gt;=(E295-Configuración!$B$2*E295), F295&lt;=(E295+Configuración!$B$2*E295)), "OK", "KO"),"")</f>
        <v/>
      </c>
      <c r="H295" s="2" t="str">
        <f t="shared" si="4"/>
        <v/>
      </c>
    </row>
    <row r="296" spans="6:8" x14ac:dyDescent="0.25">
      <c r="F296" s="2">
        <f ca="1">SUMIF('Consolidado Pedidos'!B:J,'Notas Pedido'!B296,'Consolidado Pedidos'!J:J)</f>
        <v>0</v>
      </c>
      <c r="G296" t="str">
        <f>IF(A296&lt;&gt;"",IF(AND(F296&gt;=(E296-Configuración!$B$2*E296), F296&lt;=(E296+Configuración!$B$2*E296)), "OK", "KO"),"")</f>
        <v/>
      </c>
      <c r="H296" s="2" t="str">
        <f t="shared" si="4"/>
        <v/>
      </c>
    </row>
    <row r="297" spans="6:8" x14ac:dyDescent="0.25">
      <c r="F297" s="2">
        <f ca="1">SUMIF('Consolidado Pedidos'!B:J,'Notas Pedido'!B297,'Consolidado Pedidos'!J:J)</f>
        <v>0</v>
      </c>
      <c r="G297" t="str">
        <f>IF(A297&lt;&gt;"",IF(AND(F297&gt;=(E297-Configuración!$B$2*E297), F297&lt;=(E297+Configuración!$B$2*E297)), "OK", "KO"),"")</f>
        <v/>
      </c>
      <c r="H297" s="2" t="str">
        <f t="shared" si="4"/>
        <v/>
      </c>
    </row>
    <row r="298" spans="6:8" x14ac:dyDescent="0.25">
      <c r="F298" s="2">
        <f ca="1">SUMIF('Consolidado Pedidos'!B:J,'Notas Pedido'!B298,'Consolidado Pedidos'!J:J)</f>
        <v>0</v>
      </c>
      <c r="G298" t="str">
        <f>IF(A298&lt;&gt;"",IF(AND(F298&gt;=(E298-Configuración!$B$2*E298), F298&lt;=(E298+Configuración!$B$2*E298)), "OK", "KO"),"")</f>
        <v/>
      </c>
      <c r="H298" s="2" t="str">
        <f t="shared" si="4"/>
        <v/>
      </c>
    </row>
    <row r="299" spans="6:8" x14ac:dyDescent="0.25">
      <c r="F299" s="2">
        <f ca="1">SUMIF('Consolidado Pedidos'!B:J,'Notas Pedido'!B299,'Consolidado Pedidos'!J:J)</f>
        <v>0</v>
      </c>
      <c r="G299" t="str">
        <f>IF(A299&lt;&gt;"",IF(AND(F299&gt;=(E299-Configuración!$B$2*E299), F299&lt;=(E299+Configuración!$B$2*E299)), "OK", "KO"),"")</f>
        <v/>
      </c>
      <c r="H299" s="2" t="str">
        <f t="shared" si="4"/>
        <v/>
      </c>
    </row>
    <row r="300" spans="6:8" x14ac:dyDescent="0.25">
      <c r="F300" s="2">
        <f ca="1">SUMIF('Consolidado Pedidos'!B:J,'Notas Pedido'!B300,'Consolidado Pedidos'!J:J)</f>
        <v>0</v>
      </c>
      <c r="G300" t="str">
        <f>IF(A300&lt;&gt;"",IF(AND(F300&gt;=(E300-Configuración!$B$2*E300), F300&lt;=(E300+Configuración!$B$2*E300)), "OK", "KO"),"")</f>
        <v/>
      </c>
      <c r="H300" s="2" t="str">
        <f t="shared" si="4"/>
        <v/>
      </c>
    </row>
    <row r="301" spans="6:8" x14ac:dyDescent="0.25">
      <c r="F301" s="2">
        <f ca="1">SUMIF('Consolidado Pedidos'!B:J,'Notas Pedido'!B301,'Consolidado Pedidos'!J:J)</f>
        <v>0</v>
      </c>
      <c r="G301" t="str">
        <f>IF(A301&lt;&gt;"",IF(AND(F301&gt;=(E301-Configuración!$B$2*E301), F301&lt;=(E301+Configuración!$B$2*E301)), "OK", "KO"),"")</f>
        <v/>
      </c>
      <c r="H301" s="2" t="str">
        <f t="shared" si="4"/>
        <v/>
      </c>
    </row>
    <row r="302" spans="6:8" x14ac:dyDescent="0.25">
      <c r="F302" s="2">
        <f ca="1">SUMIF('Consolidado Pedidos'!B:J,'Notas Pedido'!B302,'Consolidado Pedidos'!J:J)</f>
        <v>0</v>
      </c>
      <c r="G302" t="str">
        <f>IF(A302&lt;&gt;"",IF(AND(F302&gt;=(E302-Configuración!$B$2*E302), F302&lt;=(E302+Configuración!$B$2*E302)), "OK", "KO"),"")</f>
        <v/>
      </c>
      <c r="H302" s="2" t="str">
        <f t="shared" si="4"/>
        <v/>
      </c>
    </row>
    <row r="303" spans="6:8" x14ac:dyDescent="0.25">
      <c r="F303" s="2">
        <f ca="1">SUMIF('Consolidado Pedidos'!B:J,'Notas Pedido'!B303,'Consolidado Pedidos'!J:J)</f>
        <v>0</v>
      </c>
      <c r="G303" t="str">
        <f>IF(A303&lt;&gt;"",IF(AND(F303&gt;=(E303-Configuración!$B$2*E303), F303&lt;=(E303+Configuración!$B$2*E303)), "OK", "KO"),"")</f>
        <v/>
      </c>
      <c r="H303" s="2" t="str">
        <f t="shared" si="4"/>
        <v/>
      </c>
    </row>
    <row r="304" spans="6:8" x14ac:dyDescent="0.25">
      <c r="F304" s="2">
        <f ca="1">SUMIF('Consolidado Pedidos'!B:J,'Notas Pedido'!B304,'Consolidado Pedidos'!J:J)</f>
        <v>0</v>
      </c>
      <c r="G304" t="str">
        <f>IF(A304&lt;&gt;"",IF(AND(F304&gt;=(E304-Configuración!$B$2*E304), F304&lt;=(E304+Configuración!$B$2*E304)), "OK", "KO"),"")</f>
        <v/>
      </c>
      <c r="H304" s="2" t="str">
        <f t="shared" si="4"/>
        <v/>
      </c>
    </row>
    <row r="305" spans="6:8" x14ac:dyDescent="0.25">
      <c r="F305" s="2">
        <f ca="1">SUMIF('Consolidado Pedidos'!B:J,'Notas Pedido'!B305,'Consolidado Pedidos'!J:J)</f>
        <v>0</v>
      </c>
      <c r="G305" t="str">
        <f>IF(A305&lt;&gt;"",IF(AND(F305&gt;=(E305-Configuración!$B$2*E305), F305&lt;=(E305+Configuración!$B$2*E305)), "OK", "KO"),"")</f>
        <v/>
      </c>
      <c r="H305" s="2" t="str">
        <f t="shared" si="4"/>
        <v/>
      </c>
    </row>
    <row r="306" spans="6:8" x14ac:dyDescent="0.25">
      <c r="F306" s="2">
        <f ca="1">SUMIF('Consolidado Pedidos'!B:J,'Notas Pedido'!B306,'Consolidado Pedidos'!J:J)</f>
        <v>0</v>
      </c>
      <c r="G306" t="str">
        <f>IF(A306&lt;&gt;"",IF(AND(F306&gt;=(E306-Configuración!$B$2*E306), F306&lt;=(E306+Configuración!$B$2*E306)), "OK", "KO"),"")</f>
        <v/>
      </c>
      <c r="H306" s="2" t="str">
        <f t="shared" si="4"/>
        <v/>
      </c>
    </row>
    <row r="307" spans="6:8" x14ac:dyDescent="0.25">
      <c r="F307" s="2">
        <f ca="1">SUMIF('Consolidado Pedidos'!B:J,'Notas Pedido'!B307,'Consolidado Pedidos'!J:J)</f>
        <v>0</v>
      </c>
      <c r="G307" t="str">
        <f>IF(A307&lt;&gt;"",IF(AND(F307&gt;=(E307-Configuración!$B$2*E307), F307&lt;=(E307+Configuración!$B$2*E307)), "OK", "KO"),"")</f>
        <v/>
      </c>
      <c r="H307" s="2" t="str">
        <f t="shared" si="4"/>
        <v/>
      </c>
    </row>
    <row r="308" spans="6:8" x14ac:dyDescent="0.25">
      <c r="F308" s="2">
        <f ca="1">SUMIF('Consolidado Pedidos'!B:J,'Notas Pedido'!B308,'Consolidado Pedidos'!J:J)</f>
        <v>0</v>
      </c>
      <c r="G308" t="str">
        <f>IF(A308&lt;&gt;"",IF(AND(F308&gt;=(E308-Configuración!$B$2*E308), F308&lt;=(E308+Configuración!$B$2*E308)), "OK", "KO"),"")</f>
        <v/>
      </c>
      <c r="H308" s="2" t="str">
        <f t="shared" si="4"/>
        <v/>
      </c>
    </row>
    <row r="309" spans="6:8" x14ac:dyDescent="0.25">
      <c r="F309" s="2">
        <f ca="1">SUMIF('Consolidado Pedidos'!B:J,'Notas Pedido'!B309,'Consolidado Pedidos'!J:J)</f>
        <v>0</v>
      </c>
      <c r="G309" t="str">
        <f>IF(A309&lt;&gt;"",IF(AND(F309&gt;=(E309-Configuración!$B$2*E309), F309&lt;=(E309+Configuración!$B$2*E309)), "OK", "KO"),"")</f>
        <v/>
      </c>
      <c r="H309" s="2" t="str">
        <f t="shared" si="4"/>
        <v/>
      </c>
    </row>
    <row r="310" spans="6:8" x14ac:dyDescent="0.25">
      <c r="F310" s="2">
        <f ca="1">SUMIF('Consolidado Pedidos'!B:J,'Notas Pedido'!B310,'Consolidado Pedidos'!J:J)</f>
        <v>0</v>
      </c>
      <c r="G310" t="str">
        <f>IF(A310&lt;&gt;"",IF(AND(F310&gt;=(E310-Configuración!$B$2*E310), F310&lt;=(E310+Configuración!$B$2*E310)), "OK", "KO"),"")</f>
        <v/>
      </c>
      <c r="H310" s="2" t="str">
        <f t="shared" si="4"/>
        <v/>
      </c>
    </row>
    <row r="311" spans="6:8" x14ac:dyDescent="0.25">
      <c r="F311" s="2">
        <f ca="1">SUMIF('Consolidado Pedidos'!B:J,'Notas Pedido'!B311,'Consolidado Pedidos'!J:J)</f>
        <v>0</v>
      </c>
      <c r="G311" t="str">
        <f>IF(A311&lt;&gt;"",IF(AND(F311&gt;=(E311-Configuración!$B$2*E311), F311&lt;=(E311+Configuración!$B$2*E311)), "OK", "KO"),"")</f>
        <v/>
      </c>
      <c r="H311" s="2" t="str">
        <f t="shared" si="4"/>
        <v/>
      </c>
    </row>
    <row r="312" spans="6:8" x14ac:dyDescent="0.25">
      <c r="F312" s="2">
        <f ca="1">SUMIF('Consolidado Pedidos'!B:J,'Notas Pedido'!B312,'Consolidado Pedidos'!J:J)</f>
        <v>0</v>
      </c>
      <c r="G312" t="str">
        <f>IF(A312&lt;&gt;"",IF(AND(F312&gt;=(E312-Configuración!$B$2*E312), F312&lt;=(E312+Configuración!$B$2*E312)), "OK", "KO"),"")</f>
        <v/>
      </c>
      <c r="H312" s="2" t="str">
        <f t="shared" si="4"/>
        <v/>
      </c>
    </row>
    <row r="313" spans="6:8" x14ac:dyDescent="0.25">
      <c r="F313" s="2">
        <f ca="1">SUMIF('Consolidado Pedidos'!B:J,'Notas Pedido'!B313,'Consolidado Pedidos'!J:J)</f>
        <v>0</v>
      </c>
      <c r="G313" t="str">
        <f>IF(A313&lt;&gt;"",IF(AND(F313&gt;=(E313-Configuración!$B$2*E313), F313&lt;=(E313+Configuración!$B$2*E313)), "OK", "KO"),"")</f>
        <v/>
      </c>
      <c r="H313" s="2" t="str">
        <f t="shared" si="4"/>
        <v/>
      </c>
    </row>
    <row r="314" spans="6:8" x14ac:dyDescent="0.25">
      <c r="F314" s="2">
        <f ca="1">SUMIF('Consolidado Pedidos'!B:J,'Notas Pedido'!B314,'Consolidado Pedidos'!J:J)</f>
        <v>0</v>
      </c>
      <c r="G314" t="str">
        <f>IF(A314&lt;&gt;"",IF(AND(F314&gt;=(E314-Configuración!$B$2*E314), F314&lt;=(E314+Configuración!$B$2*E314)), "OK", "KO"),"")</f>
        <v/>
      </c>
      <c r="H314" s="2" t="str">
        <f t="shared" si="4"/>
        <v/>
      </c>
    </row>
    <row r="315" spans="6:8" x14ac:dyDescent="0.25">
      <c r="F315" s="2">
        <f ca="1">SUMIF('Consolidado Pedidos'!B:J,'Notas Pedido'!B315,'Consolidado Pedidos'!J:J)</f>
        <v>0</v>
      </c>
      <c r="G315" t="str">
        <f>IF(A315&lt;&gt;"",IF(AND(F315&gt;=(E315-Configuración!$B$2*E315), F315&lt;=(E315+Configuración!$B$2*E315)), "OK", "KO"),"")</f>
        <v/>
      </c>
      <c r="H315" s="2" t="str">
        <f t="shared" si="4"/>
        <v/>
      </c>
    </row>
    <row r="316" spans="6:8" x14ac:dyDescent="0.25">
      <c r="F316" s="2">
        <f ca="1">SUMIF('Consolidado Pedidos'!B:J,'Notas Pedido'!B316,'Consolidado Pedidos'!J:J)</f>
        <v>0</v>
      </c>
      <c r="G316" t="str">
        <f>IF(A316&lt;&gt;"",IF(AND(F316&gt;=(E316-Configuración!$B$2*E316), F316&lt;=(E316+Configuración!$B$2*E316)), "OK", "KO"),"")</f>
        <v/>
      </c>
      <c r="H316" s="2" t="str">
        <f t="shared" si="4"/>
        <v/>
      </c>
    </row>
    <row r="317" spans="6:8" x14ac:dyDescent="0.25">
      <c r="F317" s="2">
        <f ca="1">SUMIF('Consolidado Pedidos'!B:J,'Notas Pedido'!B317,'Consolidado Pedidos'!J:J)</f>
        <v>0</v>
      </c>
      <c r="G317" t="str">
        <f>IF(A317&lt;&gt;"",IF(AND(F317&gt;=(E317-Configuración!$B$2*E317), F317&lt;=(E317+Configuración!$B$2*E317)), "OK", "KO"),"")</f>
        <v/>
      </c>
      <c r="H317" s="2" t="str">
        <f t="shared" si="4"/>
        <v/>
      </c>
    </row>
    <row r="318" spans="6:8" x14ac:dyDescent="0.25">
      <c r="F318" s="2">
        <f ca="1">SUMIF('Consolidado Pedidos'!B:J,'Notas Pedido'!B318,'Consolidado Pedidos'!J:J)</f>
        <v>0</v>
      </c>
      <c r="G318" t="str">
        <f>IF(A318&lt;&gt;"",IF(AND(F318&gt;=(E318-Configuración!$B$2*E318), F318&lt;=(E318+Configuración!$B$2*E318)), "OK", "KO"),"")</f>
        <v/>
      </c>
      <c r="H318" s="2" t="str">
        <f t="shared" si="4"/>
        <v/>
      </c>
    </row>
    <row r="319" spans="6:8" x14ac:dyDescent="0.25">
      <c r="F319" s="2">
        <f ca="1">SUMIF('Consolidado Pedidos'!B:J,'Notas Pedido'!B319,'Consolidado Pedidos'!J:J)</f>
        <v>0</v>
      </c>
      <c r="G319" t="str">
        <f>IF(A319&lt;&gt;"",IF(AND(F319&gt;=(E319-Configuración!$B$2*E319), F319&lt;=(E319+Configuración!$B$2*E319)), "OK", "KO"),"")</f>
        <v/>
      </c>
      <c r="H319" s="2" t="str">
        <f t="shared" si="4"/>
        <v/>
      </c>
    </row>
    <row r="320" spans="6:8" x14ac:dyDescent="0.25">
      <c r="F320" s="2">
        <f ca="1">SUMIF('Consolidado Pedidos'!B:J,'Notas Pedido'!B320,'Consolidado Pedidos'!J:J)</f>
        <v>0</v>
      </c>
      <c r="G320" t="str">
        <f>IF(A320&lt;&gt;"",IF(AND(F320&gt;=(E320-Configuración!$B$2*E320), F320&lt;=(E320+Configuración!$B$2*E320)), "OK", "KO"),"")</f>
        <v/>
      </c>
      <c r="H320" s="2" t="str">
        <f t="shared" si="4"/>
        <v/>
      </c>
    </row>
    <row r="321" spans="6:8" x14ac:dyDescent="0.25">
      <c r="F321" s="2">
        <f ca="1">SUMIF('Consolidado Pedidos'!B:J,'Notas Pedido'!B321,'Consolidado Pedidos'!J:J)</f>
        <v>0</v>
      </c>
      <c r="G321" t="str">
        <f>IF(A321&lt;&gt;"",IF(AND(F321&gt;=(E321-Configuración!$B$2*E321), F321&lt;=(E321+Configuración!$B$2*E321)), "OK", "KO"),"")</f>
        <v/>
      </c>
      <c r="H321" s="2" t="str">
        <f t="shared" si="4"/>
        <v/>
      </c>
    </row>
    <row r="322" spans="6:8" x14ac:dyDescent="0.25">
      <c r="F322" s="2">
        <f ca="1">SUMIF('Consolidado Pedidos'!B:J,'Notas Pedido'!B322,'Consolidado Pedidos'!J:J)</f>
        <v>0</v>
      </c>
      <c r="G322" t="str">
        <f>IF(A322&lt;&gt;"",IF(AND(F322&gt;=(E322-Configuración!$B$2*E322), F322&lt;=(E322+Configuración!$B$2*E322)), "OK", "KO"),"")</f>
        <v/>
      </c>
      <c r="H322" s="2" t="str">
        <f t="shared" ref="H322:H385" si="5">IF(A322&lt;&gt;"",F322-E322,"")</f>
        <v/>
      </c>
    </row>
    <row r="323" spans="6:8" x14ac:dyDescent="0.25">
      <c r="F323" s="2">
        <f ca="1">SUMIF('Consolidado Pedidos'!B:J,'Notas Pedido'!B323,'Consolidado Pedidos'!J:J)</f>
        <v>0</v>
      </c>
      <c r="G323" t="str">
        <f>IF(A323&lt;&gt;"",IF(AND(F323&gt;=(E323-Configuración!$B$2*E323), F323&lt;=(E323+Configuración!$B$2*E323)), "OK", "KO"),"")</f>
        <v/>
      </c>
      <c r="H323" s="2" t="str">
        <f t="shared" si="5"/>
        <v/>
      </c>
    </row>
    <row r="324" spans="6:8" x14ac:dyDescent="0.25">
      <c r="F324" s="2">
        <f ca="1">SUMIF('Consolidado Pedidos'!B:J,'Notas Pedido'!B324,'Consolidado Pedidos'!J:J)</f>
        <v>0</v>
      </c>
      <c r="G324" t="str">
        <f>IF(A324&lt;&gt;"",IF(AND(F324&gt;=(E324-Configuración!$B$2*E324), F324&lt;=(E324+Configuración!$B$2*E324)), "OK", "KO"),"")</f>
        <v/>
      </c>
      <c r="H324" s="2" t="str">
        <f t="shared" si="5"/>
        <v/>
      </c>
    </row>
    <row r="325" spans="6:8" x14ac:dyDescent="0.25">
      <c r="F325" s="2">
        <f ca="1">SUMIF('Consolidado Pedidos'!B:J,'Notas Pedido'!B325,'Consolidado Pedidos'!J:J)</f>
        <v>0</v>
      </c>
      <c r="G325" t="str">
        <f>IF(A325&lt;&gt;"",IF(AND(F325&gt;=(E325-Configuración!$B$2*E325), F325&lt;=(E325+Configuración!$B$2*E325)), "OK", "KO"),"")</f>
        <v/>
      </c>
      <c r="H325" s="2" t="str">
        <f t="shared" si="5"/>
        <v/>
      </c>
    </row>
    <row r="326" spans="6:8" x14ac:dyDescent="0.25">
      <c r="F326" s="2">
        <f ca="1">SUMIF('Consolidado Pedidos'!B:J,'Notas Pedido'!B326,'Consolidado Pedidos'!J:J)</f>
        <v>0</v>
      </c>
      <c r="G326" t="str">
        <f>IF(A326&lt;&gt;"",IF(AND(F326&gt;=(E326-Configuración!$B$2*E326), F326&lt;=(E326+Configuración!$B$2*E326)), "OK", "KO"),"")</f>
        <v/>
      </c>
      <c r="H326" s="2" t="str">
        <f t="shared" si="5"/>
        <v/>
      </c>
    </row>
    <row r="327" spans="6:8" x14ac:dyDescent="0.25">
      <c r="F327" s="2">
        <f ca="1">SUMIF('Consolidado Pedidos'!B:J,'Notas Pedido'!B327,'Consolidado Pedidos'!J:J)</f>
        <v>0</v>
      </c>
      <c r="G327" t="str">
        <f>IF(A327&lt;&gt;"",IF(AND(F327&gt;=(E327-Configuración!$B$2*E327), F327&lt;=(E327+Configuración!$B$2*E327)), "OK", "KO"),"")</f>
        <v/>
      </c>
      <c r="H327" s="2" t="str">
        <f t="shared" si="5"/>
        <v/>
      </c>
    </row>
    <row r="328" spans="6:8" x14ac:dyDescent="0.25">
      <c r="F328" s="2">
        <f ca="1">SUMIF('Consolidado Pedidos'!B:J,'Notas Pedido'!B328,'Consolidado Pedidos'!J:J)</f>
        <v>0</v>
      </c>
      <c r="G328" t="str">
        <f>IF(A328&lt;&gt;"",IF(AND(F328&gt;=(E328-Configuración!$B$2*E328), F328&lt;=(E328+Configuración!$B$2*E328)), "OK", "KO"),"")</f>
        <v/>
      </c>
      <c r="H328" s="2" t="str">
        <f t="shared" si="5"/>
        <v/>
      </c>
    </row>
    <row r="329" spans="6:8" x14ac:dyDescent="0.25">
      <c r="F329" s="2">
        <f ca="1">SUMIF('Consolidado Pedidos'!B:J,'Notas Pedido'!B329,'Consolidado Pedidos'!J:J)</f>
        <v>0</v>
      </c>
      <c r="G329" t="str">
        <f>IF(A329&lt;&gt;"",IF(AND(F329&gt;=(E329-Configuración!$B$2*E329), F329&lt;=(E329+Configuración!$B$2*E329)), "OK", "KO"),"")</f>
        <v/>
      </c>
      <c r="H329" s="2" t="str">
        <f t="shared" si="5"/>
        <v/>
      </c>
    </row>
    <row r="330" spans="6:8" x14ac:dyDescent="0.25">
      <c r="F330" s="2">
        <f ca="1">SUMIF('Consolidado Pedidos'!B:J,'Notas Pedido'!B330,'Consolidado Pedidos'!J:J)</f>
        <v>0</v>
      </c>
      <c r="G330" t="str">
        <f>IF(A330&lt;&gt;"",IF(AND(F330&gt;=(E330-Configuración!$B$2*E330), F330&lt;=(E330+Configuración!$B$2*E330)), "OK", "KO"),"")</f>
        <v/>
      </c>
      <c r="H330" s="2" t="str">
        <f t="shared" si="5"/>
        <v/>
      </c>
    </row>
    <row r="331" spans="6:8" x14ac:dyDescent="0.25">
      <c r="F331" s="2">
        <f ca="1">SUMIF('Consolidado Pedidos'!B:J,'Notas Pedido'!B331,'Consolidado Pedidos'!J:J)</f>
        <v>0</v>
      </c>
      <c r="G331" t="str">
        <f>IF(A331&lt;&gt;"",IF(AND(F331&gt;=(E331-Configuración!$B$2*E331), F331&lt;=(E331+Configuración!$B$2*E331)), "OK", "KO"),"")</f>
        <v/>
      </c>
      <c r="H331" s="2" t="str">
        <f t="shared" si="5"/>
        <v/>
      </c>
    </row>
    <row r="332" spans="6:8" x14ac:dyDescent="0.25">
      <c r="F332" s="2">
        <f ca="1">SUMIF('Consolidado Pedidos'!B:J,'Notas Pedido'!B332,'Consolidado Pedidos'!J:J)</f>
        <v>0</v>
      </c>
      <c r="G332" t="str">
        <f>IF(A332&lt;&gt;"",IF(AND(F332&gt;=(E332-Configuración!$B$2*E332), F332&lt;=(E332+Configuración!$B$2*E332)), "OK", "KO"),"")</f>
        <v/>
      </c>
      <c r="H332" s="2" t="str">
        <f t="shared" si="5"/>
        <v/>
      </c>
    </row>
    <row r="333" spans="6:8" x14ac:dyDescent="0.25">
      <c r="F333" s="2">
        <f ca="1">SUMIF('Consolidado Pedidos'!B:J,'Notas Pedido'!B333,'Consolidado Pedidos'!J:J)</f>
        <v>0</v>
      </c>
      <c r="G333" t="str">
        <f>IF(A333&lt;&gt;"",IF(AND(F333&gt;=(E333-Configuración!$B$2*E333), F333&lt;=(E333+Configuración!$B$2*E333)), "OK", "KO"),"")</f>
        <v/>
      </c>
      <c r="H333" s="2" t="str">
        <f t="shared" si="5"/>
        <v/>
      </c>
    </row>
    <row r="334" spans="6:8" x14ac:dyDescent="0.25">
      <c r="F334" s="2">
        <f ca="1">SUMIF('Consolidado Pedidos'!B:J,'Notas Pedido'!B334,'Consolidado Pedidos'!J:J)</f>
        <v>0</v>
      </c>
      <c r="G334" t="str">
        <f>IF(A334&lt;&gt;"",IF(AND(F334&gt;=(E334-Configuración!$B$2*E334), F334&lt;=(E334+Configuración!$B$2*E334)), "OK", "KO"),"")</f>
        <v/>
      </c>
      <c r="H334" s="2" t="str">
        <f t="shared" si="5"/>
        <v/>
      </c>
    </row>
    <row r="335" spans="6:8" x14ac:dyDescent="0.25">
      <c r="F335" s="2">
        <f ca="1">SUMIF('Consolidado Pedidos'!B:J,'Notas Pedido'!B335,'Consolidado Pedidos'!J:J)</f>
        <v>0</v>
      </c>
      <c r="G335" t="str">
        <f>IF(A335&lt;&gt;"",IF(AND(F335&gt;=(E335-Configuración!$B$2*E335), F335&lt;=(E335+Configuración!$B$2*E335)), "OK", "KO"),"")</f>
        <v/>
      </c>
      <c r="H335" s="2" t="str">
        <f t="shared" si="5"/>
        <v/>
      </c>
    </row>
    <row r="336" spans="6:8" x14ac:dyDescent="0.25">
      <c r="F336" s="2">
        <f ca="1">SUMIF('Consolidado Pedidos'!B:J,'Notas Pedido'!B336,'Consolidado Pedidos'!J:J)</f>
        <v>0</v>
      </c>
      <c r="G336" t="str">
        <f>IF(A336&lt;&gt;"",IF(AND(F336&gt;=(E336-Configuración!$B$2*E336), F336&lt;=(E336+Configuración!$B$2*E336)), "OK", "KO"),"")</f>
        <v/>
      </c>
      <c r="H336" s="2" t="str">
        <f t="shared" si="5"/>
        <v/>
      </c>
    </row>
    <row r="337" spans="6:8" x14ac:dyDescent="0.25">
      <c r="F337" s="2">
        <f ca="1">SUMIF('Consolidado Pedidos'!B:J,'Notas Pedido'!B337,'Consolidado Pedidos'!J:J)</f>
        <v>0</v>
      </c>
      <c r="G337" t="str">
        <f>IF(A337&lt;&gt;"",IF(AND(F337&gt;=(E337-Configuración!$B$2*E337), F337&lt;=(E337+Configuración!$B$2*E337)), "OK", "KO"),"")</f>
        <v/>
      </c>
      <c r="H337" s="2" t="str">
        <f t="shared" si="5"/>
        <v/>
      </c>
    </row>
    <row r="338" spans="6:8" x14ac:dyDescent="0.25">
      <c r="F338" s="2">
        <f ca="1">SUMIF('Consolidado Pedidos'!B:J,'Notas Pedido'!B338,'Consolidado Pedidos'!J:J)</f>
        <v>0</v>
      </c>
      <c r="G338" t="str">
        <f>IF(A338&lt;&gt;"",IF(AND(F338&gt;=(E338-Configuración!$B$2*E338), F338&lt;=(E338+Configuración!$B$2*E338)), "OK", "KO"),"")</f>
        <v/>
      </c>
      <c r="H338" s="2" t="str">
        <f t="shared" si="5"/>
        <v/>
      </c>
    </row>
    <row r="339" spans="6:8" x14ac:dyDescent="0.25">
      <c r="F339" s="2">
        <f ca="1">SUMIF('Consolidado Pedidos'!B:J,'Notas Pedido'!B339,'Consolidado Pedidos'!J:J)</f>
        <v>0</v>
      </c>
      <c r="G339" t="str">
        <f>IF(A339&lt;&gt;"",IF(AND(F339&gt;=(E339-Configuración!$B$2*E339), F339&lt;=(E339+Configuración!$B$2*E339)), "OK", "KO"),"")</f>
        <v/>
      </c>
      <c r="H339" s="2" t="str">
        <f t="shared" si="5"/>
        <v/>
      </c>
    </row>
    <row r="340" spans="6:8" x14ac:dyDescent="0.25">
      <c r="F340" s="2">
        <f ca="1">SUMIF('Consolidado Pedidos'!B:J,'Notas Pedido'!B340,'Consolidado Pedidos'!J:J)</f>
        <v>0</v>
      </c>
      <c r="G340" t="str">
        <f>IF(A340&lt;&gt;"",IF(AND(F340&gt;=(E340-Configuración!$B$2*E340), F340&lt;=(E340+Configuración!$B$2*E340)), "OK", "KO"),"")</f>
        <v/>
      </c>
      <c r="H340" s="2" t="str">
        <f t="shared" si="5"/>
        <v/>
      </c>
    </row>
    <row r="341" spans="6:8" x14ac:dyDescent="0.25">
      <c r="F341" s="2">
        <f ca="1">SUMIF('Consolidado Pedidos'!B:J,'Notas Pedido'!B341,'Consolidado Pedidos'!J:J)</f>
        <v>0</v>
      </c>
      <c r="G341" t="str">
        <f>IF(A341&lt;&gt;"",IF(AND(F341&gt;=(E341-Configuración!$B$2*E341), F341&lt;=(E341+Configuración!$B$2*E341)), "OK", "KO"),"")</f>
        <v/>
      </c>
      <c r="H341" s="2" t="str">
        <f t="shared" si="5"/>
        <v/>
      </c>
    </row>
    <row r="342" spans="6:8" x14ac:dyDescent="0.25">
      <c r="F342" s="2">
        <f ca="1">SUMIF('Consolidado Pedidos'!B:J,'Notas Pedido'!B342,'Consolidado Pedidos'!J:J)</f>
        <v>0</v>
      </c>
      <c r="G342" t="str">
        <f>IF(A342&lt;&gt;"",IF(AND(F342&gt;=(E342-Configuración!$B$2*E342), F342&lt;=(E342+Configuración!$B$2*E342)), "OK", "KO"),"")</f>
        <v/>
      </c>
      <c r="H342" s="2" t="str">
        <f t="shared" si="5"/>
        <v/>
      </c>
    </row>
    <row r="343" spans="6:8" x14ac:dyDescent="0.25">
      <c r="F343" s="2">
        <f ca="1">SUMIF('Consolidado Pedidos'!B:J,'Notas Pedido'!B343,'Consolidado Pedidos'!J:J)</f>
        <v>0</v>
      </c>
      <c r="G343" t="str">
        <f>IF(A343&lt;&gt;"",IF(AND(F343&gt;=(E343-Configuración!$B$2*E343), F343&lt;=(E343+Configuración!$B$2*E343)), "OK", "KO"),"")</f>
        <v/>
      </c>
      <c r="H343" s="2" t="str">
        <f t="shared" si="5"/>
        <v/>
      </c>
    </row>
    <row r="344" spans="6:8" x14ac:dyDescent="0.25">
      <c r="F344" s="2">
        <f ca="1">SUMIF('Consolidado Pedidos'!B:J,'Notas Pedido'!B344,'Consolidado Pedidos'!J:J)</f>
        <v>0</v>
      </c>
      <c r="G344" t="str">
        <f>IF(A344&lt;&gt;"",IF(AND(F344&gt;=(E344-Configuración!$B$2*E344), F344&lt;=(E344+Configuración!$B$2*E344)), "OK", "KO"),"")</f>
        <v/>
      </c>
      <c r="H344" s="2" t="str">
        <f t="shared" si="5"/>
        <v/>
      </c>
    </row>
    <row r="345" spans="6:8" x14ac:dyDescent="0.25">
      <c r="F345" s="2">
        <f ca="1">SUMIF('Consolidado Pedidos'!B:J,'Notas Pedido'!B345,'Consolidado Pedidos'!J:J)</f>
        <v>0</v>
      </c>
      <c r="G345" t="str">
        <f>IF(A345&lt;&gt;"",IF(AND(F345&gt;=(E345-Configuración!$B$2*E345), F345&lt;=(E345+Configuración!$B$2*E345)), "OK", "KO"),"")</f>
        <v/>
      </c>
      <c r="H345" s="2" t="str">
        <f t="shared" si="5"/>
        <v/>
      </c>
    </row>
    <row r="346" spans="6:8" x14ac:dyDescent="0.25">
      <c r="F346" s="2">
        <f ca="1">SUMIF('Consolidado Pedidos'!B:J,'Notas Pedido'!B346,'Consolidado Pedidos'!J:J)</f>
        <v>0</v>
      </c>
      <c r="G346" t="str">
        <f>IF(A346&lt;&gt;"",IF(AND(F346&gt;=(E346-Configuración!$B$2*E346), F346&lt;=(E346+Configuración!$B$2*E346)), "OK", "KO"),"")</f>
        <v/>
      </c>
      <c r="H346" s="2" t="str">
        <f t="shared" si="5"/>
        <v/>
      </c>
    </row>
    <row r="347" spans="6:8" x14ac:dyDescent="0.25">
      <c r="F347" s="2">
        <f ca="1">SUMIF('Consolidado Pedidos'!B:J,'Notas Pedido'!B347,'Consolidado Pedidos'!J:J)</f>
        <v>0</v>
      </c>
      <c r="G347" t="str">
        <f>IF(A347&lt;&gt;"",IF(AND(F347&gt;=(E347-Configuración!$B$2*E347), F347&lt;=(E347+Configuración!$B$2*E347)), "OK", "KO"),"")</f>
        <v/>
      </c>
      <c r="H347" s="2" t="str">
        <f t="shared" si="5"/>
        <v/>
      </c>
    </row>
    <row r="348" spans="6:8" x14ac:dyDescent="0.25">
      <c r="F348" s="2">
        <f ca="1">SUMIF('Consolidado Pedidos'!B:J,'Notas Pedido'!B348,'Consolidado Pedidos'!J:J)</f>
        <v>0</v>
      </c>
      <c r="G348" t="str">
        <f>IF(A348&lt;&gt;"",IF(AND(F348&gt;=(E348-Configuración!$B$2*E348), F348&lt;=(E348+Configuración!$B$2*E348)), "OK", "KO"),"")</f>
        <v/>
      </c>
      <c r="H348" s="2" t="str">
        <f t="shared" si="5"/>
        <v/>
      </c>
    </row>
    <row r="349" spans="6:8" x14ac:dyDescent="0.25">
      <c r="F349" s="2">
        <f ca="1">SUMIF('Consolidado Pedidos'!B:J,'Notas Pedido'!B349,'Consolidado Pedidos'!J:J)</f>
        <v>0</v>
      </c>
      <c r="G349" t="str">
        <f>IF(A349&lt;&gt;"",IF(AND(F349&gt;=(E349-Configuración!$B$2*E349), F349&lt;=(E349+Configuración!$B$2*E349)), "OK", "KO"),"")</f>
        <v/>
      </c>
      <c r="H349" s="2" t="str">
        <f t="shared" si="5"/>
        <v/>
      </c>
    </row>
    <row r="350" spans="6:8" x14ac:dyDescent="0.25">
      <c r="F350" s="2">
        <f ca="1">SUMIF('Consolidado Pedidos'!B:J,'Notas Pedido'!B350,'Consolidado Pedidos'!J:J)</f>
        <v>0</v>
      </c>
      <c r="G350" t="str">
        <f>IF(A350&lt;&gt;"",IF(AND(F350&gt;=(E350-Configuración!$B$2*E350), F350&lt;=(E350+Configuración!$B$2*E350)), "OK", "KO"),"")</f>
        <v/>
      </c>
      <c r="H350" s="2" t="str">
        <f t="shared" si="5"/>
        <v/>
      </c>
    </row>
    <row r="351" spans="6:8" x14ac:dyDescent="0.25">
      <c r="F351" s="2">
        <f ca="1">SUMIF('Consolidado Pedidos'!B:J,'Notas Pedido'!B351,'Consolidado Pedidos'!J:J)</f>
        <v>0</v>
      </c>
      <c r="G351" t="str">
        <f>IF(A351&lt;&gt;"",IF(AND(F351&gt;=(E351-Configuración!$B$2*E351), F351&lt;=(E351+Configuración!$B$2*E351)), "OK", "KO"),"")</f>
        <v/>
      </c>
      <c r="H351" s="2" t="str">
        <f t="shared" si="5"/>
        <v/>
      </c>
    </row>
    <row r="352" spans="6:8" x14ac:dyDescent="0.25">
      <c r="F352" s="2">
        <f ca="1">SUMIF('Consolidado Pedidos'!B:J,'Notas Pedido'!B352,'Consolidado Pedidos'!J:J)</f>
        <v>0</v>
      </c>
      <c r="G352" t="str">
        <f>IF(A352&lt;&gt;"",IF(AND(F352&gt;=(E352-Configuración!$B$2*E352), F352&lt;=(E352+Configuración!$B$2*E352)), "OK", "KO"),"")</f>
        <v/>
      </c>
      <c r="H352" s="2" t="str">
        <f t="shared" si="5"/>
        <v/>
      </c>
    </row>
    <row r="353" spans="6:8" x14ac:dyDescent="0.25">
      <c r="F353" s="2">
        <f ca="1">SUMIF('Consolidado Pedidos'!B:J,'Notas Pedido'!B353,'Consolidado Pedidos'!J:J)</f>
        <v>0</v>
      </c>
      <c r="G353" t="str">
        <f>IF(A353&lt;&gt;"",IF(AND(F353&gt;=(E353-Configuración!$B$2*E353), F353&lt;=(E353+Configuración!$B$2*E353)), "OK", "KO"),"")</f>
        <v/>
      </c>
      <c r="H353" s="2" t="str">
        <f t="shared" si="5"/>
        <v/>
      </c>
    </row>
    <row r="354" spans="6:8" x14ac:dyDescent="0.25">
      <c r="F354" s="2">
        <f ca="1">SUMIF('Consolidado Pedidos'!B:J,'Notas Pedido'!B354,'Consolidado Pedidos'!J:J)</f>
        <v>0</v>
      </c>
      <c r="G354" t="str">
        <f>IF(A354&lt;&gt;"",IF(AND(F354&gt;=(E354-Configuración!$B$2*E354), F354&lt;=(E354+Configuración!$B$2*E354)), "OK", "KO"),"")</f>
        <v/>
      </c>
      <c r="H354" s="2" t="str">
        <f t="shared" si="5"/>
        <v/>
      </c>
    </row>
    <row r="355" spans="6:8" x14ac:dyDescent="0.25">
      <c r="F355" s="2">
        <f ca="1">SUMIF('Consolidado Pedidos'!B:J,'Notas Pedido'!B355,'Consolidado Pedidos'!J:J)</f>
        <v>0</v>
      </c>
      <c r="G355" t="str">
        <f>IF(A355&lt;&gt;"",IF(AND(F355&gt;=(E355-Configuración!$B$2*E355), F355&lt;=(E355+Configuración!$B$2*E355)), "OK", "KO"),"")</f>
        <v/>
      </c>
      <c r="H355" s="2" t="str">
        <f t="shared" si="5"/>
        <v/>
      </c>
    </row>
    <row r="356" spans="6:8" x14ac:dyDescent="0.25">
      <c r="F356" s="2">
        <f ca="1">SUMIF('Consolidado Pedidos'!B:J,'Notas Pedido'!B356,'Consolidado Pedidos'!J:J)</f>
        <v>0</v>
      </c>
      <c r="G356" t="str">
        <f>IF(A356&lt;&gt;"",IF(AND(F356&gt;=(E356-Configuración!$B$2*E356), F356&lt;=(E356+Configuración!$B$2*E356)), "OK", "KO"),"")</f>
        <v/>
      </c>
      <c r="H356" s="2" t="str">
        <f t="shared" si="5"/>
        <v/>
      </c>
    </row>
    <row r="357" spans="6:8" x14ac:dyDescent="0.25">
      <c r="F357" s="2">
        <f ca="1">SUMIF('Consolidado Pedidos'!B:J,'Notas Pedido'!B357,'Consolidado Pedidos'!J:J)</f>
        <v>0</v>
      </c>
      <c r="G357" t="str">
        <f>IF(A357&lt;&gt;"",IF(AND(F357&gt;=(E357-Configuración!$B$2*E357), F357&lt;=(E357+Configuración!$B$2*E357)), "OK", "KO"),"")</f>
        <v/>
      </c>
      <c r="H357" s="2" t="str">
        <f t="shared" si="5"/>
        <v/>
      </c>
    </row>
    <row r="358" spans="6:8" x14ac:dyDescent="0.25">
      <c r="F358" s="2">
        <f ca="1">SUMIF('Consolidado Pedidos'!B:J,'Notas Pedido'!B358,'Consolidado Pedidos'!J:J)</f>
        <v>0</v>
      </c>
      <c r="G358" t="str">
        <f>IF(A358&lt;&gt;"",IF(AND(F358&gt;=(E358-Configuración!$B$2*E358), F358&lt;=(E358+Configuración!$B$2*E358)), "OK", "KO"),"")</f>
        <v/>
      </c>
      <c r="H358" s="2" t="str">
        <f t="shared" si="5"/>
        <v/>
      </c>
    </row>
    <row r="359" spans="6:8" x14ac:dyDescent="0.25">
      <c r="F359" s="2">
        <f ca="1">SUMIF('Consolidado Pedidos'!B:J,'Notas Pedido'!B359,'Consolidado Pedidos'!J:J)</f>
        <v>0</v>
      </c>
      <c r="G359" t="str">
        <f>IF(A359&lt;&gt;"",IF(AND(F359&gt;=(E359-Configuración!$B$2*E359), F359&lt;=(E359+Configuración!$B$2*E359)), "OK", "KO"),"")</f>
        <v/>
      </c>
      <c r="H359" s="2" t="str">
        <f t="shared" si="5"/>
        <v/>
      </c>
    </row>
    <row r="360" spans="6:8" x14ac:dyDescent="0.25">
      <c r="F360" s="2">
        <f ca="1">SUMIF('Consolidado Pedidos'!B:J,'Notas Pedido'!B360,'Consolidado Pedidos'!J:J)</f>
        <v>0</v>
      </c>
      <c r="G360" t="str">
        <f>IF(A360&lt;&gt;"",IF(AND(F360&gt;=(E360-Configuración!$B$2*E360), F360&lt;=(E360+Configuración!$B$2*E360)), "OK", "KO"),"")</f>
        <v/>
      </c>
      <c r="H360" s="2" t="str">
        <f t="shared" si="5"/>
        <v/>
      </c>
    </row>
    <row r="361" spans="6:8" x14ac:dyDescent="0.25">
      <c r="F361" s="2">
        <f ca="1">SUMIF('Consolidado Pedidos'!B:J,'Notas Pedido'!B361,'Consolidado Pedidos'!J:J)</f>
        <v>0</v>
      </c>
      <c r="G361" t="str">
        <f>IF(A361&lt;&gt;"",IF(AND(F361&gt;=(E361-Configuración!$B$2*E361), F361&lt;=(E361+Configuración!$B$2*E361)), "OK", "KO"),"")</f>
        <v/>
      </c>
      <c r="H361" s="2" t="str">
        <f t="shared" si="5"/>
        <v/>
      </c>
    </row>
    <row r="362" spans="6:8" x14ac:dyDescent="0.25">
      <c r="F362" s="2">
        <f ca="1">SUMIF('Consolidado Pedidos'!B:J,'Notas Pedido'!B362,'Consolidado Pedidos'!J:J)</f>
        <v>0</v>
      </c>
      <c r="G362" t="str">
        <f>IF(A362&lt;&gt;"",IF(AND(F362&gt;=(E362-Configuración!$B$2*E362), F362&lt;=(E362+Configuración!$B$2*E362)), "OK", "KO"),"")</f>
        <v/>
      </c>
      <c r="H362" s="2" t="str">
        <f t="shared" si="5"/>
        <v/>
      </c>
    </row>
    <row r="363" spans="6:8" x14ac:dyDescent="0.25">
      <c r="F363" s="2">
        <f ca="1">SUMIF('Consolidado Pedidos'!B:J,'Notas Pedido'!B363,'Consolidado Pedidos'!J:J)</f>
        <v>0</v>
      </c>
      <c r="G363" t="str">
        <f>IF(A363&lt;&gt;"",IF(AND(F363&gt;=(E363-Configuración!$B$2*E363), F363&lt;=(E363+Configuración!$B$2*E363)), "OK", "KO"),"")</f>
        <v/>
      </c>
      <c r="H363" s="2" t="str">
        <f t="shared" si="5"/>
        <v/>
      </c>
    </row>
    <row r="364" spans="6:8" x14ac:dyDescent="0.25">
      <c r="F364" s="2">
        <f ca="1">SUMIF('Consolidado Pedidos'!B:J,'Notas Pedido'!B364,'Consolidado Pedidos'!J:J)</f>
        <v>0</v>
      </c>
      <c r="G364" t="str">
        <f>IF(A364&lt;&gt;"",IF(AND(F364&gt;=(E364-Configuración!$B$2*E364), F364&lt;=(E364+Configuración!$B$2*E364)), "OK", "KO"),"")</f>
        <v/>
      </c>
      <c r="H364" s="2" t="str">
        <f t="shared" si="5"/>
        <v/>
      </c>
    </row>
    <row r="365" spans="6:8" x14ac:dyDescent="0.25">
      <c r="F365" s="2">
        <f ca="1">SUMIF('Consolidado Pedidos'!B:J,'Notas Pedido'!B365,'Consolidado Pedidos'!J:J)</f>
        <v>0</v>
      </c>
      <c r="G365" t="str">
        <f>IF(A365&lt;&gt;"",IF(AND(F365&gt;=(E365-Configuración!$B$2*E365), F365&lt;=(E365+Configuración!$B$2*E365)), "OK", "KO"),"")</f>
        <v/>
      </c>
      <c r="H365" s="2" t="str">
        <f t="shared" si="5"/>
        <v/>
      </c>
    </row>
    <row r="366" spans="6:8" x14ac:dyDescent="0.25">
      <c r="F366" s="2">
        <f ca="1">SUMIF('Consolidado Pedidos'!B:J,'Notas Pedido'!B366,'Consolidado Pedidos'!J:J)</f>
        <v>0</v>
      </c>
      <c r="G366" t="str">
        <f>IF(A366&lt;&gt;"",IF(AND(F366&gt;=(E366-Configuración!$B$2*E366), F366&lt;=(E366+Configuración!$B$2*E366)), "OK", "KO"),"")</f>
        <v/>
      </c>
      <c r="H366" s="2" t="str">
        <f t="shared" si="5"/>
        <v/>
      </c>
    </row>
    <row r="367" spans="6:8" x14ac:dyDescent="0.25">
      <c r="F367" s="2">
        <f ca="1">SUMIF('Consolidado Pedidos'!B:J,'Notas Pedido'!B367,'Consolidado Pedidos'!J:J)</f>
        <v>0</v>
      </c>
      <c r="G367" t="str">
        <f>IF(A367&lt;&gt;"",IF(AND(F367&gt;=(E367-Configuración!$B$2*E367), F367&lt;=(E367+Configuración!$B$2*E367)), "OK", "KO"),"")</f>
        <v/>
      </c>
      <c r="H367" s="2" t="str">
        <f t="shared" si="5"/>
        <v/>
      </c>
    </row>
    <row r="368" spans="6:8" x14ac:dyDescent="0.25">
      <c r="F368" s="2">
        <f ca="1">SUMIF('Consolidado Pedidos'!B:J,'Notas Pedido'!B368,'Consolidado Pedidos'!J:J)</f>
        <v>0</v>
      </c>
      <c r="G368" t="str">
        <f>IF(A368&lt;&gt;"",IF(AND(F368&gt;=(E368-Configuración!$B$2*E368), F368&lt;=(E368+Configuración!$B$2*E368)), "OK", "KO"),"")</f>
        <v/>
      </c>
      <c r="H368" s="2" t="str">
        <f t="shared" si="5"/>
        <v/>
      </c>
    </row>
    <row r="369" spans="6:8" x14ac:dyDescent="0.25">
      <c r="F369" s="2">
        <f ca="1">SUMIF('Consolidado Pedidos'!B:J,'Notas Pedido'!B369,'Consolidado Pedidos'!J:J)</f>
        <v>0</v>
      </c>
      <c r="G369" t="str">
        <f>IF(A369&lt;&gt;"",IF(AND(F369&gt;=(E369-Configuración!$B$2*E369), F369&lt;=(E369+Configuración!$B$2*E369)), "OK", "KO"),"")</f>
        <v/>
      </c>
      <c r="H369" s="2" t="str">
        <f t="shared" si="5"/>
        <v/>
      </c>
    </row>
    <row r="370" spans="6:8" x14ac:dyDescent="0.25">
      <c r="F370" s="2">
        <f ca="1">SUMIF('Consolidado Pedidos'!B:J,'Notas Pedido'!B370,'Consolidado Pedidos'!J:J)</f>
        <v>0</v>
      </c>
      <c r="G370" t="str">
        <f>IF(A370&lt;&gt;"",IF(AND(F370&gt;=(E370-Configuración!$B$2*E370), F370&lt;=(E370+Configuración!$B$2*E370)), "OK", "KO"),"")</f>
        <v/>
      </c>
      <c r="H370" s="2" t="str">
        <f t="shared" si="5"/>
        <v/>
      </c>
    </row>
    <row r="371" spans="6:8" x14ac:dyDescent="0.25">
      <c r="F371" s="2">
        <f ca="1">SUMIF('Consolidado Pedidos'!B:J,'Notas Pedido'!B371,'Consolidado Pedidos'!J:J)</f>
        <v>0</v>
      </c>
      <c r="G371" t="str">
        <f>IF(A371&lt;&gt;"",IF(AND(F371&gt;=(E371-Configuración!$B$2*E371), F371&lt;=(E371+Configuración!$B$2*E371)), "OK", "KO"),"")</f>
        <v/>
      </c>
      <c r="H371" s="2" t="str">
        <f t="shared" si="5"/>
        <v/>
      </c>
    </row>
    <row r="372" spans="6:8" x14ac:dyDescent="0.25">
      <c r="F372" s="2">
        <f ca="1">SUMIF('Consolidado Pedidos'!B:J,'Notas Pedido'!B372,'Consolidado Pedidos'!J:J)</f>
        <v>0</v>
      </c>
      <c r="G372" t="str">
        <f>IF(A372&lt;&gt;"",IF(AND(F372&gt;=(E372-Configuración!$B$2*E372), F372&lt;=(E372+Configuración!$B$2*E372)), "OK", "KO"),"")</f>
        <v/>
      </c>
      <c r="H372" s="2" t="str">
        <f t="shared" si="5"/>
        <v/>
      </c>
    </row>
    <row r="373" spans="6:8" x14ac:dyDescent="0.25">
      <c r="F373" s="2">
        <f ca="1">SUMIF('Consolidado Pedidos'!B:J,'Notas Pedido'!B373,'Consolidado Pedidos'!J:J)</f>
        <v>0</v>
      </c>
      <c r="G373" t="str">
        <f>IF(A373&lt;&gt;"",IF(AND(F373&gt;=(E373-Configuración!$B$2*E373), F373&lt;=(E373+Configuración!$B$2*E373)), "OK", "KO"),"")</f>
        <v/>
      </c>
      <c r="H373" s="2" t="str">
        <f t="shared" si="5"/>
        <v/>
      </c>
    </row>
    <row r="374" spans="6:8" x14ac:dyDescent="0.25">
      <c r="F374" s="2">
        <f ca="1">SUMIF('Consolidado Pedidos'!B:J,'Notas Pedido'!B374,'Consolidado Pedidos'!J:J)</f>
        <v>0</v>
      </c>
      <c r="G374" t="str">
        <f>IF(A374&lt;&gt;"",IF(AND(F374&gt;=(E374-Configuración!$B$2*E374), F374&lt;=(E374+Configuración!$B$2*E374)), "OK", "KO"),"")</f>
        <v/>
      </c>
      <c r="H374" s="2" t="str">
        <f t="shared" si="5"/>
        <v/>
      </c>
    </row>
    <row r="375" spans="6:8" x14ac:dyDescent="0.25">
      <c r="F375" s="2">
        <f ca="1">SUMIF('Consolidado Pedidos'!B:J,'Notas Pedido'!B375,'Consolidado Pedidos'!J:J)</f>
        <v>0</v>
      </c>
      <c r="G375" t="str">
        <f>IF(A375&lt;&gt;"",IF(AND(F375&gt;=(E375-Configuración!$B$2*E375), F375&lt;=(E375+Configuración!$B$2*E375)), "OK", "KO"),"")</f>
        <v/>
      </c>
      <c r="H375" s="2" t="str">
        <f t="shared" si="5"/>
        <v/>
      </c>
    </row>
    <row r="376" spans="6:8" x14ac:dyDescent="0.25">
      <c r="F376" s="2">
        <f ca="1">SUMIF('Consolidado Pedidos'!B:J,'Notas Pedido'!B376,'Consolidado Pedidos'!J:J)</f>
        <v>0</v>
      </c>
      <c r="G376" t="str">
        <f>IF(A376&lt;&gt;"",IF(AND(F376&gt;=(E376-Configuración!$B$2*E376), F376&lt;=(E376+Configuración!$B$2*E376)), "OK", "KO"),"")</f>
        <v/>
      </c>
      <c r="H376" s="2" t="str">
        <f t="shared" si="5"/>
        <v/>
      </c>
    </row>
    <row r="377" spans="6:8" x14ac:dyDescent="0.25">
      <c r="F377" s="2">
        <f ca="1">SUMIF('Consolidado Pedidos'!B:J,'Notas Pedido'!B377,'Consolidado Pedidos'!J:J)</f>
        <v>0</v>
      </c>
      <c r="G377" t="str">
        <f>IF(A377&lt;&gt;"",IF(AND(F377&gt;=(E377-Configuración!$B$2*E377), F377&lt;=(E377+Configuración!$B$2*E377)), "OK", "KO"),"")</f>
        <v/>
      </c>
      <c r="H377" s="2" t="str">
        <f t="shared" si="5"/>
        <v/>
      </c>
    </row>
    <row r="378" spans="6:8" x14ac:dyDescent="0.25">
      <c r="F378" s="2">
        <f ca="1">SUMIF('Consolidado Pedidos'!B:J,'Notas Pedido'!B378,'Consolidado Pedidos'!J:J)</f>
        <v>0</v>
      </c>
      <c r="G378" t="str">
        <f>IF(A378&lt;&gt;"",IF(AND(F378&gt;=(E378-Configuración!$B$2*E378), F378&lt;=(E378+Configuración!$B$2*E378)), "OK", "KO"),"")</f>
        <v/>
      </c>
      <c r="H378" s="2" t="str">
        <f t="shared" si="5"/>
        <v/>
      </c>
    </row>
    <row r="379" spans="6:8" x14ac:dyDescent="0.25">
      <c r="F379" s="2">
        <f ca="1">SUMIF('Consolidado Pedidos'!B:J,'Notas Pedido'!B379,'Consolidado Pedidos'!J:J)</f>
        <v>0</v>
      </c>
      <c r="G379" t="str">
        <f>IF(A379&lt;&gt;"",IF(AND(F379&gt;=(E379-Configuración!$B$2*E379), F379&lt;=(E379+Configuración!$B$2*E379)), "OK", "KO"),"")</f>
        <v/>
      </c>
      <c r="H379" s="2" t="str">
        <f t="shared" si="5"/>
        <v/>
      </c>
    </row>
    <row r="380" spans="6:8" x14ac:dyDescent="0.25">
      <c r="F380" s="2">
        <f ca="1">SUMIF('Consolidado Pedidos'!B:J,'Notas Pedido'!B380,'Consolidado Pedidos'!J:J)</f>
        <v>0</v>
      </c>
      <c r="G380" t="str">
        <f>IF(A380&lt;&gt;"",IF(AND(F380&gt;=(E380-Configuración!$B$2*E380), F380&lt;=(E380+Configuración!$B$2*E380)), "OK", "KO"),"")</f>
        <v/>
      </c>
      <c r="H380" s="2" t="str">
        <f t="shared" si="5"/>
        <v/>
      </c>
    </row>
    <row r="381" spans="6:8" x14ac:dyDescent="0.25">
      <c r="F381" s="2">
        <f ca="1">SUMIF('Consolidado Pedidos'!B:J,'Notas Pedido'!B381,'Consolidado Pedidos'!J:J)</f>
        <v>0</v>
      </c>
      <c r="G381" t="str">
        <f>IF(A381&lt;&gt;"",IF(AND(F381&gt;=(E381-Configuración!$B$2*E381), F381&lt;=(E381+Configuración!$B$2*E381)), "OK", "KO"),"")</f>
        <v/>
      </c>
      <c r="H381" s="2" t="str">
        <f t="shared" si="5"/>
        <v/>
      </c>
    </row>
    <row r="382" spans="6:8" x14ac:dyDescent="0.25">
      <c r="F382" s="2">
        <f ca="1">SUMIF('Consolidado Pedidos'!B:J,'Notas Pedido'!B382,'Consolidado Pedidos'!J:J)</f>
        <v>0</v>
      </c>
      <c r="G382" t="str">
        <f>IF(A382&lt;&gt;"",IF(AND(F382&gt;=(E382-Configuración!$B$2*E382), F382&lt;=(E382+Configuración!$B$2*E382)), "OK", "KO"),"")</f>
        <v/>
      </c>
      <c r="H382" s="2" t="str">
        <f t="shared" si="5"/>
        <v/>
      </c>
    </row>
    <row r="383" spans="6:8" x14ac:dyDescent="0.25">
      <c r="F383" s="2">
        <f ca="1">SUMIF('Consolidado Pedidos'!B:J,'Notas Pedido'!B383,'Consolidado Pedidos'!J:J)</f>
        <v>0</v>
      </c>
      <c r="G383" t="str">
        <f>IF(A383&lt;&gt;"",IF(AND(F383&gt;=(E383-Configuración!$B$2*E383), F383&lt;=(E383+Configuración!$B$2*E383)), "OK", "KO"),"")</f>
        <v/>
      </c>
      <c r="H383" s="2" t="str">
        <f t="shared" si="5"/>
        <v/>
      </c>
    </row>
    <row r="384" spans="6:8" x14ac:dyDescent="0.25">
      <c r="F384" s="2">
        <f ca="1">SUMIF('Consolidado Pedidos'!B:J,'Notas Pedido'!B384,'Consolidado Pedidos'!J:J)</f>
        <v>0</v>
      </c>
      <c r="G384" t="str">
        <f>IF(A384&lt;&gt;"",IF(AND(F384&gt;=(E384-Configuración!$B$2*E384), F384&lt;=(E384+Configuración!$B$2*E384)), "OK", "KO"),"")</f>
        <v/>
      </c>
      <c r="H384" s="2" t="str">
        <f t="shared" si="5"/>
        <v/>
      </c>
    </row>
    <row r="385" spans="6:8" x14ac:dyDescent="0.25">
      <c r="F385" s="2">
        <f ca="1">SUMIF('Consolidado Pedidos'!B:J,'Notas Pedido'!B385,'Consolidado Pedidos'!J:J)</f>
        <v>0</v>
      </c>
      <c r="G385" t="str">
        <f>IF(A385&lt;&gt;"",IF(AND(F385&gt;=(E385-Configuración!$B$2*E385), F385&lt;=(E385+Configuración!$B$2*E385)), "OK", "KO"),"")</f>
        <v/>
      </c>
      <c r="H385" s="2" t="str">
        <f t="shared" si="5"/>
        <v/>
      </c>
    </row>
    <row r="386" spans="6:8" x14ac:dyDescent="0.25">
      <c r="F386" s="2">
        <f ca="1">SUMIF('Consolidado Pedidos'!B:J,'Notas Pedido'!B386,'Consolidado Pedidos'!J:J)</f>
        <v>0</v>
      </c>
      <c r="G386" t="str">
        <f>IF(A386&lt;&gt;"",IF(AND(F386&gt;=(E386-Configuración!$B$2*E386), F386&lt;=(E386+Configuración!$B$2*E386)), "OK", "KO"),"")</f>
        <v/>
      </c>
      <c r="H386" s="2" t="str">
        <f t="shared" ref="H386:H449" si="6">IF(A386&lt;&gt;"",F386-E386,"")</f>
        <v/>
      </c>
    </row>
    <row r="387" spans="6:8" x14ac:dyDescent="0.25">
      <c r="F387" s="2">
        <f ca="1">SUMIF('Consolidado Pedidos'!B:J,'Notas Pedido'!B387,'Consolidado Pedidos'!J:J)</f>
        <v>0</v>
      </c>
      <c r="G387" t="str">
        <f>IF(A387&lt;&gt;"",IF(AND(F387&gt;=(E387-Configuración!$B$2*E387), F387&lt;=(E387+Configuración!$B$2*E387)), "OK", "KO"),"")</f>
        <v/>
      </c>
      <c r="H387" s="2" t="str">
        <f t="shared" si="6"/>
        <v/>
      </c>
    </row>
    <row r="388" spans="6:8" x14ac:dyDescent="0.25">
      <c r="F388" s="2">
        <f ca="1">SUMIF('Consolidado Pedidos'!B:J,'Notas Pedido'!B388,'Consolidado Pedidos'!J:J)</f>
        <v>0</v>
      </c>
      <c r="G388" t="str">
        <f>IF(A388&lt;&gt;"",IF(AND(F388&gt;=(E388-Configuración!$B$2*E388), F388&lt;=(E388+Configuración!$B$2*E388)), "OK", "KO"),"")</f>
        <v/>
      </c>
      <c r="H388" s="2" t="str">
        <f t="shared" si="6"/>
        <v/>
      </c>
    </row>
    <row r="389" spans="6:8" x14ac:dyDescent="0.25">
      <c r="F389" s="2">
        <f ca="1">SUMIF('Consolidado Pedidos'!B:J,'Notas Pedido'!B389,'Consolidado Pedidos'!J:J)</f>
        <v>0</v>
      </c>
      <c r="G389" t="str">
        <f>IF(A389&lt;&gt;"",IF(AND(F389&gt;=(E389-Configuración!$B$2*E389), F389&lt;=(E389+Configuración!$B$2*E389)), "OK", "KO"),"")</f>
        <v/>
      </c>
      <c r="H389" s="2" t="str">
        <f t="shared" si="6"/>
        <v/>
      </c>
    </row>
    <row r="390" spans="6:8" x14ac:dyDescent="0.25">
      <c r="F390" s="2">
        <f ca="1">SUMIF('Consolidado Pedidos'!B:J,'Notas Pedido'!B390,'Consolidado Pedidos'!J:J)</f>
        <v>0</v>
      </c>
      <c r="G390" t="str">
        <f>IF(A390&lt;&gt;"",IF(AND(F390&gt;=(E390-Configuración!$B$2*E390), F390&lt;=(E390+Configuración!$B$2*E390)), "OK", "KO"),"")</f>
        <v/>
      </c>
      <c r="H390" s="2" t="str">
        <f t="shared" si="6"/>
        <v/>
      </c>
    </row>
    <row r="391" spans="6:8" x14ac:dyDescent="0.25">
      <c r="F391" s="2">
        <f ca="1">SUMIF('Consolidado Pedidos'!B:J,'Notas Pedido'!B391,'Consolidado Pedidos'!J:J)</f>
        <v>0</v>
      </c>
      <c r="G391" t="str">
        <f>IF(A391&lt;&gt;"",IF(AND(F391&gt;=(E391-Configuración!$B$2*E391), F391&lt;=(E391+Configuración!$B$2*E391)), "OK", "KO"),"")</f>
        <v/>
      </c>
      <c r="H391" s="2" t="str">
        <f t="shared" si="6"/>
        <v/>
      </c>
    </row>
    <row r="392" spans="6:8" x14ac:dyDescent="0.25">
      <c r="F392" s="2">
        <f ca="1">SUMIF('Consolidado Pedidos'!B:J,'Notas Pedido'!B392,'Consolidado Pedidos'!J:J)</f>
        <v>0</v>
      </c>
      <c r="G392" t="str">
        <f>IF(A392&lt;&gt;"",IF(AND(F392&gt;=(E392-Configuración!$B$2*E392), F392&lt;=(E392+Configuración!$B$2*E392)), "OK", "KO"),"")</f>
        <v/>
      </c>
      <c r="H392" s="2" t="str">
        <f t="shared" si="6"/>
        <v/>
      </c>
    </row>
    <row r="393" spans="6:8" x14ac:dyDescent="0.25">
      <c r="F393" s="2">
        <f ca="1">SUMIF('Consolidado Pedidos'!B:J,'Notas Pedido'!B393,'Consolidado Pedidos'!J:J)</f>
        <v>0</v>
      </c>
      <c r="G393" t="str">
        <f>IF(A393&lt;&gt;"",IF(AND(F393&gt;=(E393-Configuración!$B$2*E393), F393&lt;=(E393+Configuración!$B$2*E393)), "OK", "KO"),"")</f>
        <v/>
      </c>
      <c r="H393" s="2" t="str">
        <f t="shared" si="6"/>
        <v/>
      </c>
    </row>
    <row r="394" spans="6:8" x14ac:dyDescent="0.25">
      <c r="F394" s="2">
        <f ca="1">SUMIF('Consolidado Pedidos'!B:J,'Notas Pedido'!B394,'Consolidado Pedidos'!J:J)</f>
        <v>0</v>
      </c>
      <c r="G394" t="str">
        <f>IF(A394&lt;&gt;"",IF(AND(F394&gt;=(E394-Configuración!$B$2*E394), F394&lt;=(E394+Configuración!$B$2*E394)), "OK", "KO"),"")</f>
        <v/>
      </c>
      <c r="H394" s="2" t="str">
        <f t="shared" si="6"/>
        <v/>
      </c>
    </row>
    <row r="395" spans="6:8" x14ac:dyDescent="0.25">
      <c r="F395" s="2">
        <f ca="1">SUMIF('Consolidado Pedidos'!B:J,'Notas Pedido'!B395,'Consolidado Pedidos'!J:J)</f>
        <v>0</v>
      </c>
      <c r="G395" t="str">
        <f>IF(A395&lt;&gt;"",IF(AND(F395&gt;=(E395-Configuración!$B$2*E395), F395&lt;=(E395+Configuración!$B$2*E395)), "OK", "KO"),"")</f>
        <v/>
      </c>
      <c r="H395" s="2" t="str">
        <f t="shared" si="6"/>
        <v/>
      </c>
    </row>
    <row r="396" spans="6:8" x14ac:dyDescent="0.25">
      <c r="F396" s="2">
        <f ca="1">SUMIF('Consolidado Pedidos'!B:J,'Notas Pedido'!B396,'Consolidado Pedidos'!J:J)</f>
        <v>0</v>
      </c>
      <c r="G396" t="str">
        <f>IF(A396&lt;&gt;"",IF(AND(F396&gt;=(E396-Configuración!$B$2*E396), F396&lt;=(E396+Configuración!$B$2*E396)), "OK", "KO"),"")</f>
        <v/>
      </c>
      <c r="H396" s="2" t="str">
        <f t="shared" si="6"/>
        <v/>
      </c>
    </row>
    <row r="397" spans="6:8" x14ac:dyDescent="0.25">
      <c r="F397" s="2">
        <f ca="1">SUMIF('Consolidado Pedidos'!B:J,'Notas Pedido'!B397,'Consolidado Pedidos'!J:J)</f>
        <v>0</v>
      </c>
      <c r="G397" t="str">
        <f>IF(A397&lt;&gt;"",IF(AND(F397&gt;=(E397-Configuración!$B$2*E397), F397&lt;=(E397+Configuración!$B$2*E397)), "OK", "KO"),"")</f>
        <v/>
      </c>
      <c r="H397" s="2" t="str">
        <f t="shared" si="6"/>
        <v/>
      </c>
    </row>
    <row r="398" spans="6:8" x14ac:dyDescent="0.25">
      <c r="F398" s="2">
        <f ca="1">SUMIF('Consolidado Pedidos'!B:J,'Notas Pedido'!B398,'Consolidado Pedidos'!J:J)</f>
        <v>0</v>
      </c>
      <c r="G398" t="str">
        <f>IF(A398&lt;&gt;"",IF(AND(F398&gt;=(E398-Configuración!$B$2*E398), F398&lt;=(E398+Configuración!$B$2*E398)), "OK", "KO"),"")</f>
        <v/>
      </c>
      <c r="H398" s="2" t="str">
        <f t="shared" si="6"/>
        <v/>
      </c>
    </row>
    <row r="399" spans="6:8" x14ac:dyDescent="0.25">
      <c r="F399" s="2">
        <f ca="1">SUMIF('Consolidado Pedidos'!B:J,'Notas Pedido'!B399,'Consolidado Pedidos'!J:J)</f>
        <v>0</v>
      </c>
      <c r="G399" t="str">
        <f>IF(A399&lt;&gt;"",IF(AND(F399&gt;=(E399-Configuración!$B$2*E399), F399&lt;=(E399+Configuración!$B$2*E399)), "OK", "KO"),"")</f>
        <v/>
      </c>
      <c r="H399" s="2" t="str">
        <f t="shared" si="6"/>
        <v/>
      </c>
    </row>
    <row r="400" spans="6:8" x14ac:dyDescent="0.25">
      <c r="F400" s="2">
        <f ca="1">SUMIF('Consolidado Pedidos'!B:J,'Notas Pedido'!B400,'Consolidado Pedidos'!J:J)</f>
        <v>0</v>
      </c>
      <c r="G400" t="str">
        <f>IF(A400&lt;&gt;"",IF(AND(F400&gt;=(E400-Configuración!$B$2*E400), F400&lt;=(E400+Configuración!$B$2*E400)), "OK", "KO"),"")</f>
        <v/>
      </c>
      <c r="H400" s="2" t="str">
        <f t="shared" si="6"/>
        <v/>
      </c>
    </row>
    <row r="401" spans="6:8" x14ac:dyDescent="0.25">
      <c r="F401" s="2">
        <f ca="1">SUMIF('Consolidado Pedidos'!B:J,'Notas Pedido'!B401,'Consolidado Pedidos'!J:J)</f>
        <v>0</v>
      </c>
      <c r="G401" t="str">
        <f>IF(A401&lt;&gt;"",IF(AND(F401&gt;=(E401-Configuración!$B$2*E401), F401&lt;=(E401+Configuración!$B$2*E401)), "OK", "KO"),"")</f>
        <v/>
      </c>
      <c r="H401" s="2" t="str">
        <f t="shared" si="6"/>
        <v/>
      </c>
    </row>
    <row r="402" spans="6:8" x14ac:dyDescent="0.25">
      <c r="F402" s="2">
        <f ca="1">SUMIF('Consolidado Pedidos'!B:J,'Notas Pedido'!B402,'Consolidado Pedidos'!J:J)</f>
        <v>0</v>
      </c>
      <c r="G402" t="str">
        <f>IF(A402&lt;&gt;"",IF(AND(F402&gt;=(E402-Configuración!$B$2*E402), F402&lt;=(E402+Configuración!$B$2*E402)), "OK", "KO"),"")</f>
        <v/>
      </c>
      <c r="H402" s="2" t="str">
        <f t="shared" si="6"/>
        <v/>
      </c>
    </row>
    <row r="403" spans="6:8" x14ac:dyDescent="0.25">
      <c r="F403" s="2">
        <f ca="1">SUMIF('Consolidado Pedidos'!B:J,'Notas Pedido'!B403,'Consolidado Pedidos'!J:J)</f>
        <v>0</v>
      </c>
      <c r="G403" t="str">
        <f>IF(A403&lt;&gt;"",IF(AND(F403&gt;=(E403-Configuración!$B$2*E403), F403&lt;=(E403+Configuración!$B$2*E403)), "OK", "KO"),"")</f>
        <v/>
      </c>
      <c r="H403" s="2" t="str">
        <f t="shared" si="6"/>
        <v/>
      </c>
    </row>
    <row r="404" spans="6:8" x14ac:dyDescent="0.25">
      <c r="F404" s="2">
        <f ca="1">SUMIF('Consolidado Pedidos'!B:J,'Notas Pedido'!B404,'Consolidado Pedidos'!J:J)</f>
        <v>0</v>
      </c>
      <c r="G404" t="str">
        <f>IF(A404&lt;&gt;"",IF(AND(F404&gt;=(E404-Configuración!$B$2*E404), F404&lt;=(E404+Configuración!$B$2*E404)), "OK", "KO"),"")</f>
        <v/>
      </c>
      <c r="H404" s="2" t="str">
        <f t="shared" si="6"/>
        <v/>
      </c>
    </row>
    <row r="405" spans="6:8" x14ac:dyDescent="0.25">
      <c r="F405" s="2">
        <f ca="1">SUMIF('Consolidado Pedidos'!B:J,'Notas Pedido'!B405,'Consolidado Pedidos'!J:J)</f>
        <v>0</v>
      </c>
      <c r="G405" t="str">
        <f>IF(A405&lt;&gt;"",IF(AND(F405&gt;=(E405-Configuración!$B$2*E405), F405&lt;=(E405+Configuración!$B$2*E405)), "OK", "KO"),"")</f>
        <v/>
      </c>
      <c r="H405" s="2" t="str">
        <f t="shared" si="6"/>
        <v/>
      </c>
    </row>
    <row r="406" spans="6:8" x14ac:dyDescent="0.25">
      <c r="F406" s="2">
        <f ca="1">SUMIF('Consolidado Pedidos'!B:J,'Notas Pedido'!B406,'Consolidado Pedidos'!J:J)</f>
        <v>0</v>
      </c>
      <c r="G406" t="str">
        <f>IF(A406&lt;&gt;"",IF(AND(F406&gt;=(E406-Configuración!$B$2*E406), F406&lt;=(E406+Configuración!$B$2*E406)), "OK", "KO"),"")</f>
        <v/>
      </c>
      <c r="H406" s="2" t="str">
        <f t="shared" si="6"/>
        <v/>
      </c>
    </row>
    <row r="407" spans="6:8" x14ac:dyDescent="0.25">
      <c r="F407" s="2">
        <f ca="1">SUMIF('Consolidado Pedidos'!B:J,'Notas Pedido'!B407,'Consolidado Pedidos'!J:J)</f>
        <v>0</v>
      </c>
      <c r="G407" t="str">
        <f>IF(A407&lt;&gt;"",IF(AND(F407&gt;=(E407-Configuración!$B$2*E407), F407&lt;=(E407+Configuración!$B$2*E407)), "OK", "KO"),"")</f>
        <v/>
      </c>
      <c r="H407" s="2" t="str">
        <f t="shared" si="6"/>
        <v/>
      </c>
    </row>
    <row r="408" spans="6:8" x14ac:dyDescent="0.25">
      <c r="F408" s="2">
        <f ca="1">SUMIF('Consolidado Pedidos'!B:J,'Notas Pedido'!B408,'Consolidado Pedidos'!J:J)</f>
        <v>0</v>
      </c>
      <c r="G408" t="str">
        <f>IF(A408&lt;&gt;"",IF(AND(F408&gt;=(E408-Configuración!$B$2*E408), F408&lt;=(E408+Configuración!$B$2*E408)), "OK", "KO"),"")</f>
        <v/>
      </c>
      <c r="H408" s="2" t="str">
        <f t="shared" si="6"/>
        <v/>
      </c>
    </row>
    <row r="409" spans="6:8" x14ac:dyDescent="0.25">
      <c r="F409" s="2">
        <f ca="1">SUMIF('Consolidado Pedidos'!B:J,'Notas Pedido'!B409,'Consolidado Pedidos'!J:J)</f>
        <v>0</v>
      </c>
      <c r="G409" t="str">
        <f>IF(A409&lt;&gt;"",IF(AND(F409&gt;=(E409-Configuración!$B$2*E409), F409&lt;=(E409+Configuración!$B$2*E409)), "OK", "KO"),"")</f>
        <v/>
      </c>
      <c r="H409" s="2" t="str">
        <f t="shared" si="6"/>
        <v/>
      </c>
    </row>
    <row r="410" spans="6:8" x14ac:dyDescent="0.25">
      <c r="F410" s="2">
        <f ca="1">SUMIF('Consolidado Pedidos'!B:J,'Notas Pedido'!B410,'Consolidado Pedidos'!J:J)</f>
        <v>0</v>
      </c>
      <c r="G410" t="str">
        <f>IF(A410&lt;&gt;"",IF(AND(F410&gt;=(E410-Configuración!$B$2*E410), F410&lt;=(E410+Configuración!$B$2*E410)), "OK", "KO"),"")</f>
        <v/>
      </c>
      <c r="H410" s="2" t="str">
        <f t="shared" si="6"/>
        <v/>
      </c>
    </row>
    <row r="411" spans="6:8" x14ac:dyDescent="0.25">
      <c r="F411" s="2">
        <f ca="1">SUMIF('Consolidado Pedidos'!B:J,'Notas Pedido'!B411,'Consolidado Pedidos'!J:J)</f>
        <v>0</v>
      </c>
      <c r="G411" t="str">
        <f>IF(A411&lt;&gt;"",IF(AND(F411&gt;=(E411-Configuración!$B$2*E411), F411&lt;=(E411+Configuración!$B$2*E411)), "OK", "KO"),"")</f>
        <v/>
      </c>
      <c r="H411" s="2" t="str">
        <f t="shared" si="6"/>
        <v/>
      </c>
    </row>
    <row r="412" spans="6:8" x14ac:dyDescent="0.25">
      <c r="F412" s="2">
        <f ca="1">SUMIF('Consolidado Pedidos'!B:J,'Notas Pedido'!B412,'Consolidado Pedidos'!J:J)</f>
        <v>0</v>
      </c>
      <c r="G412" t="str">
        <f>IF(A412&lt;&gt;"",IF(AND(F412&gt;=(E412-Configuración!$B$2*E412), F412&lt;=(E412+Configuración!$B$2*E412)), "OK", "KO"),"")</f>
        <v/>
      </c>
      <c r="H412" s="2" t="str">
        <f t="shared" si="6"/>
        <v/>
      </c>
    </row>
    <row r="413" spans="6:8" x14ac:dyDescent="0.25">
      <c r="F413" s="2">
        <f ca="1">SUMIF('Consolidado Pedidos'!B:J,'Notas Pedido'!B413,'Consolidado Pedidos'!J:J)</f>
        <v>0</v>
      </c>
      <c r="G413" t="str">
        <f>IF(A413&lt;&gt;"",IF(AND(F413&gt;=(E413-Configuración!$B$2*E413), F413&lt;=(E413+Configuración!$B$2*E413)), "OK", "KO"),"")</f>
        <v/>
      </c>
      <c r="H413" s="2" t="str">
        <f t="shared" si="6"/>
        <v/>
      </c>
    </row>
    <row r="414" spans="6:8" x14ac:dyDescent="0.25">
      <c r="F414" s="2">
        <f ca="1">SUMIF('Consolidado Pedidos'!B:J,'Notas Pedido'!B414,'Consolidado Pedidos'!J:J)</f>
        <v>0</v>
      </c>
      <c r="G414" t="str">
        <f>IF(A414&lt;&gt;"",IF(AND(F414&gt;=(E414-Configuración!$B$2*E414), F414&lt;=(E414+Configuración!$B$2*E414)), "OK", "KO"),"")</f>
        <v/>
      </c>
      <c r="H414" s="2" t="str">
        <f t="shared" si="6"/>
        <v/>
      </c>
    </row>
    <row r="415" spans="6:8" x14ac:dyDescent="0.25">
      <c r="F415" s="2">
        <f ca="1">SUMIF('Consolidado Pedidos'!B:J,'Notas Pedido'!B415,'Consolidado Pedidos'!J:J)</f>
        <v>0</v>
      </c>
      <c r="G415" t="str">
        <f>IF(A415&lt;&gt;"",IF(AND(F415&gt;=(E415-Configuración!$B$2*E415), F415&lt;=(E415+Configuración!$B$2*E415)), "OK", "KO"),"")</f>
        <v/>
      </c>
      <c r="H415" s="2" t="str">
        <f t="shared" si="6"/>
        <v/>
      </c>
    </row>
    <row r="416" spans="6:8" x14ac:dyDescent="0.25">
      <c r="F416" s="2">
        <f ca="1">SUMIF('Consolidado Pedidos'!B:J,'Notas Pedido'!B416,'Consolidado Pedidos'!J:J)</f>
        <v>0</v>
      </c>
      <c r="G416" t="str">
        <f>IF(A416&lt;&gt;"",IF(AND(F416&gt;=(E416-Configuración!$B$2*E416), F416&lt;=(E416+Configuración!$B$2*E416)), "OK", "KO"),"")</f>
        <v/>
      </c>
      <c r="H416" s="2" t="str">
        <f t="shared" si="6"/>
        <v/>
      </c>
    </row>
    <row r="417" spans="6:8" x14ac:dyDescent="0.25">
      <c r="F417" s="2">
        <f ca="1">SUMIF('Consolidado Pedidos'!B:J,'Notas Pedido'!B417,'Consolidado Pedidos'!J:J)</f>
        <v>0</v>
      </c>
      <c r="G417" t="str">
        <f>IF(A417&lt;&gt;"",IF(AND(F417&gt;=(E417-Configuración!$B$2*E417), F417&lt;=(E417+Configuración!$B$2*E417)), "OK", "KO"),"")</f>
        <v/>
      </c>
      <c r="H417" s="2" t="str">
        <f t="shared" si="6"/>
        <v/>
      </c>
    </row>
    <row r="418" spans="6:8" x14ac:dyDescent="0.25">
      <c r="F418" s="2">
        <f ca="1">SUMIF('Consolidado Pedidos'!B:J,'Notas Pedido'!B418,'Consolidado Pedidos'!J:J)</f>
        <v>0</v>
      </c>
      <c r="G418" t="str">
        <f>IF(A418&lt;&gt;"",IF(AND(F418&gt;=(E418-Configuración!$B$2*E418), F418&lt;=(E418+Configuración!$B$2*E418)), "OK", "KO"),"")</f>
        <v/>
      </c>
      <c r="H418" s="2" t="str">
        <f t="shared" si="6"/>
        <v/>
      </c>
    </row>
    <row r="419" spans="6:8" x14ac:dyDescent="0.25">
      <c r="F419" s="2">
        <f ca="1">SUMIF('Consolidado Pedidos'!B:J,'Notas Pedido'!B419,'Consolidado Pedidos'!J:J)</f>
        <v>0</v>
      </c>
      <c r="G419" t="str">
        <f>IF(A419&lt;&gt;"",IF(AND(F419&gt;=(E419-Configuración!$B$2*E419), F419&lt;=(E419+Configuración!$B$2*E419)), "OK", "KO"),"")</f>
        <v/>
      </c>
      <c r="H419" s="2" t="str">
        <f t="shared" si="6"/>
        <v/>
      </c>
    </row>
    <row r="420" spans="6:8" x14ac:dyDescent="0.25">
      <c r="F420" s="2">
        <f ca="1">SUMIF('Consolidado Pedidos'!B:J,'Notas Pedido'!B420,'Consolidado Pedidos'!J:J)</f>
        <v>0</v>
      </c>
      <c r="G420" t="str">
        <f>IF(A420&lt;&gt;"",IF(AND(F420&gt;=(E420-Configuración!$B$2*E420), F420&lt;=(E420+Configuración!$B$2*E420)), "OK", "KO"),"")</f>
        <v/>
      </c>
      <c r="H420" s="2" t="str">
        <f t="shared" si="6"/>
        <v/>
      </c>
    </row>
    <row r="421" spans="6:8" x14ac:dyDescent="0.25">
      <c r="F421" s="2">
        <f ca="1">SUMIF('Consolidado Pedidos'!B:J,'Notas Pedido'!B421,'Consolidado Pedidos'!J:J)</f>
        <v>0</v>
      </c>
      <c r="G421" t="str">
        <f>IF(A421&lt;&gt;"",IF(AND(F421&gt;=(E421-Configuración!$B$2*E421), F421&lt;=(E421+Configuración!$B$2*E421)), "OK", "KO"),"")</f>
        <v/>
      </c>
      <c r="H421" s="2" t="str">
        <f t="shared" si="6"/>
        <v/>
      </c>
    </row>
    <row r="422" spans="6:8" x14ac:dyDescent="0.25">
      <c r="F422" s="2">
        <f ca="1">SUMIF('Consolidado Pedidos'!B:J,'Notas Pedido'!B422,'Consolidado Pedidos'!J:J)</f>
        <v>0</v>
      </c>
      <c r="G422" t="str">
        <f>IF(A422&lt;&gt;"",IF(AND(F422&gt;=(E422-Configuración!$B$2*E422), F422&lt;=(E422+Configuración!$B$2*E422)), "OK", "KO"),"")</f>
        <v/>
      </c>
      <c r="H422" s="2" t="str">
        <f t="shared" si="6"/>
        <v/>
      </c>
    </row>
    <row r="423" spans="6:8" x14ac:dyDescent="0.25">
      <c r="F423" s="2">
        <f ca="1">SUMIF('Consolidado Pedidos'!B:J,'Notas Pedido'!B423,'Consolidado Pedidos'!J:J)</f>
        <v>0</v>
      </c>
      <c r="G423" t="str">
        <f>IF(A423&lt;&gt;"",IF(AND(F423&gt;=(E423-Configuración!$B$2*E423), F423&lt;=(E423+Configuración!$B$2*E423)), "OK", "KO"),"")</f>
        <v/>
      </c>
      <c r="H423" s="2" t="str">
        <f t="shared" si="6"/>
        <v/>
      </c>
    </row>
    <row r="424" spans="6:8" x14ac:dyDescent="0.25">
      <c r="F424" s="2">
        <f ca="1">SUMIF('Consolidado Pedidos'!B:J,'Notas Pedido'!B424,'Consolidado Pedidos'!J:J)</f>
        <v>0</v>
      </c>
      <c r="G424" t="str">
        <f>IF(A424&lt;&gt;"",IF(AND(F424&gt;=(E424-Configuración!$B$2*E424), F424&lt;=(E424+Configuración!$B$2*E424)), "OK", "KO"),"")</f>
        <v/>
      </c>
      <c r="H424" s="2" t="str">
        <f t="shared" si="6"/>
        <v/>
      </c>
    </row>
    <row r="425" spans="6:8" x14ac:dyDescent="0.25">
      <c r="F425" s="2">
        <f ca="1">SUMIF('Consolidado Pedidos'!B:J,'Notas Pedido'!B425,'Consolidado Pedidos'!J:J)</f>
        <v>0</v>
      </c>
      <c r="G425" t="str">
        <f>IF(A425&lt;&gt;"",IF(AND(F425&gt;=(E425-Configuración!$B$2*E425), F425&lt;=(E425+Configuración!$B$2*E425)), "OK", "KO"),"")</f>
        <v/>
      </c>
      <c r="H425" s="2" t="str">
        <f t="shared" si="6"/>
        <v/>
      </c>
    </row>
    <row r="426" spans="6:8" x14ac:dyDescent="0.25">
      <c r="F426" s="2">
        <f ca="1">SUMIF('Consolidado Pedidos'!B:J,'Notas Pedido'!B426,'Consolidado Pedidos'!J:J)</f>
        <v>0</v>
      </c>
      <c r="G426" t="str">
        <f>IF(A426&lt;&gt;"",IF(AND(F426&gt;=(E426-Configuración!$B$2*E426), F426&lt;=(E426+Configuración!$B$2*E426)), "OK", "KO"),"")</f>
        <v/>
      </c>
      <c r="H426" s="2" t="str">
        <f t="shared" si="6"/>
        <v/>
      </c>
    </row>
    <row r="427" spans="6:8" x14ac:dyDescent="0.25">
      <c r="F427" s="2">
        <f ca="1">SUMIF('Consolidado Pedidos'!B:J,'Notas Pedido'!B427,'Consolidado Pedidos'!J:J)</f>
        <v>0</v>
      </c>
      <c r="G427" t="str">
        <f>IF(A427&lt;&gt;"",IF(AND(F427&gt;=(E427-Configuración!$B$2*E427), F427&lt;=(E427+Configuración!$B$2*E427)), "OK", "KO"),"")</f>
        <v/>
      </c>
      <c r="H427" s="2" t="str">
        <f t="shared" si="6"/>
        <v/>
      </c>
    </row>
    <row r="428" spans="6:8" x14ac:dyDescent="0.25">
      <c r="F428" s="2">
        <f ca="1">SUMIF('Consolidado Pedidos'!B:J,'Notas Pedido'!B428,'Consolidado Pedidos'!J:J)</f>
        <v>0</v>
      </c>
      <c r="G428" t="str">
        <f>IF(A428&lt;&gt;"",IF(AND(F428&gt;=(E428-Configuración!$B$2*E428), F428&lt;=(E428+Configuración!$B$2*E428)), "OK", "KO"),"")</f>
        <v/>
      </c>
      <c r="H428" s="2" t="str">
        <f t="shared" si="6"/>
        <v/>
      </c>
    </row>
    <row r="429" spans="6:8" x14ac:dyDescent="0.25">
      <c r="F429" s="2">
        <f ca="1">SUMIF('Consolidado Pedidos'!B:J,'Notas Pedido'!B429,'Consolidado Pedidos'!J:J)</f>
        <v>0</v>
      </c>
      <c r="G429" t="str">
        <f>IF(A429&lt;&gt;"",IF(AND(F429&gt;=(E429-Configuración!$B$2*E429), F429&lt;=(E429+Configuración!$B$2*E429)), "OK", "KO"),"")</f>
        <v/>
      </c>
      <c r="H429" s="2" t="str">
        <f t="shared" si="6"/>
        <v/>
      </c>
    </row>
    <row r="430" spans="6:8" x14ac:dyDescent="0.25">
      <c r="F430" s="2">
        <f ca="1">SUMIF('Consolidado Pedidos'!B:J,'Notas Pedido'!B430,'Consolidado Pedidos'!J:J)</f>
        <v>0</v>
      </c>
      <c r="G430" t="str">
        <f>IF(A430&lt;&gt;"",IF(AND(F430&gt;=(E430-Configuración!$B$2*E430), F430&lt;=(E430+Configuración!$B$2*E430)), "OK", "KO"),"")</f>
        <v/>
      </c>
      <c r="H430" s="2" t="str">
        <f t="shared" si="6"/>
        <v/>
      </c>
    </row>
    <row r="431" spans="6:8" x14ac:dyDescent="0.25">
      <c r="F431" s="2">
        <f ca="1">SUMIF('Consolidado Pedidos'!B:J,'Notas Pedido'!B431,'Consolidado Pedidos'!J:J)</f>
        <v>0</v>
      </c>
      <c r="G431" t="str">
        <f>IF(A431&lt;&gt;"",IF(AND(F431&gt;=(E431-Configuración!$B$2*E431), F431&lt;=(E431+Configuración!$B$2*E431)), "OK", "KO"),"")</f>
        <v/>
      </c>
      <c r="H431" s="2" t="str">
        <f t="shared" si="6"/>
        <v/>
      </c>
    </row>
    <row r="432" spans="6:8" x14ac:dyDescent="0.25">
      <c r="F432" s="2">
        <f ca="1">SUMIF('Consolidado Pedidos'!B:J,'Notas Pedido'!B432,'Consolidado Pedidos'!J:J)</f>
        <v>0</v>
      </c>
      <c r="G432" t="str">
        <f>IF(A432&lt;&gt;"",IF(AND(F432&gt;=(E432-Configuración!$B$2*E432), F432&lt;=(E432+Configuración!$B$2*E432)), "OK", "KO"),"")</f>
        <v/>
      </c>
      <c r="H432" s="2" t="str">
        <f t="shared" si="6"/>
        <v/>
      </c>
    </row>
    <row r="433" spans="6:8" x14ac:dyDescent="0.25">
      <c r="F433" s="2">
        <f ca="1">SUMIF('Consolidado Pedidos'!B:J,'Notas Pedido'!B433,'Consolidado Pedidos'!J:J)</f>
        <v>0</v>
      </c>
      <c r="G433" t="str">
        <f>IF(A433&lt;&gt;"",IF(AND(F433&gt;=(E433-Configuración!$B$2*E433), F433&lt;=(E433+Configuración!$B$2*E433)), "OK", "KO"),"")</f>
        <v/>
      </c>
      <c r="H433" s="2" t="str">
        <f t="shared" si="6"/>
        <v/>
      </c>
    </row>
    <row r="434" spans="6:8" x14ac:dyDescent="0.25">
      <c r="F434" s="2">
        <f ca="1">SUMIF('Consolidado Pedidos'!B:J,'Notas Pedido'!B434,'Consolidado Pedidos'!J:J)</f>
        <v>0</v>
      </c>
      <c r="G434" t="str">
        <f>IF(A434&lt;&gt;"",IF(AND(F434&gt;=(E434-Configuración!$B$2*E434), F434&lt;=(E434+Configuración!$B$2*E434)), "OK", "KO"),"")</f>
        <v/>
      </c>
      <c r="H434" s="2" t="str">
        <f t="shared" si="6"/>
        <v/>
      </c>
    </row>
    <row r="435" spans="6:8" x14ac:dyDescent="0.25">
      <c r="F435" s="2">
        <f ca="1">SUMIF('Consolidado Pedidos'!B:J,'Notas Pedido'!B435,'Consolidado Pedidos'!J:J)</f>
        <v>0</v>
      </c>
      <c r="G435" t="str">
        <f>IF(A435&lt;&gt;"",IF(AND(F435&gt;=(E435-Configuración!$B$2*E435), F435&lt;=(E435+Configuración!$B$2*E435)), "OK", "KO"),"")</f>
        <v/>
      </c>
      <c r="H435" s="2" t="str">
        <f t="shared" si="6"/>
        <v/>
      </c>
    </row>
    <row r="436" spans="6:8" x14ac:dyDescent="0.25">
      <c r="F436" s="2">
        <f ca="1">SUMIF('Consolidado Pedidos'!B:J,'Notas Pedido'!B436,'Consolidado Pedidos'!J:J)</f>
        <v>0</v>
      </c>
      <c r="G436" t="str">
        <f>IF(A436&lt;&gt;"",IF(AND(F436&gt;=(E436-Configuración!$B$2*E436), F436&lt;=(E436+Configuración!$B$2*E436)), "OK", "KO"),"")</f>
        <v/>
      </c>
      <c r="H436" s="2" t="str">
        <f t="shared" si="6"/>
        <v/>
      </c>
    </row>
    <row r="437" spans="6:8" x14ac:dyDescent="0.25">
      <c r="F437" s="2">
        <f ca="1">SUMIF('Consolidado Pedidos'!B:J,'Notas Pedido'!B437,'Consolidado Pedidos'!J:J)</f>
        <v>0</v>
      </c>
      <c r="G437" t="str">
        <f>IF(A437&lt;&gt;"",IF(AND(F437&gt;=(E437-Configuración!$B$2*E437), F437&lt;=(E437+Configuración!$B$2*E437)), "OK", "KO"),"")</f>
        <v/>
      </c>
      <c r="H437" s="2" t="str">
        <f t="shared" si="6"/>
        <v/>
      </c>
    </row>
    <row r="438" spans="6:8" x14ac:dyDescent="0.25">
      <c r="F438" s="2">
        <f ca="1">SUMIF('Consolidado Pedidos'!B:J,'Notas Pedido'!B438,'Consolidado Pedidos'!J:J)</f>
        <v>0</v>
      </c>
      <c r="G438" t="str">
        <f>IF(A438&lt;&gt;"",IF(AND(F438&gt;=(E438-Configuración!$B$2*E438), F438&lt;=(E438+Configuración!$B$2*E438)), "OK", "KO"),"")</f>
        <v/>
      </c>
      <c r="H438" s="2" t="str">
        <f t="shared" si="6"/>
        <v/>
      </c>
    </row>
    <row r="439" spans="6:8" x14ac:dyDescent="0.25">
      <c r="F439" s="2">
        <f ca="1">SUMIF('Consolidado Pedidos'!B:J,'Notas Pedido'!B439,'Consolidado Pedidos'!J:J)</f>
        <v>0</v>
      </c>
      <c r="G439" t="str">
        <f>IF(A439&lt;&gt;"",IF(AND(F439&gt;=(E439-Configuración!$B$2*E439), F439&lt;=(E439+Configuración!$B$2*E439)), "OK", "KO"),"")</f>
        <v/>
      </c>
      <c r="H439" s="2" t="str">
        <f t="shared" si="6"/>
        <v/>
      </c>
    </row>
    <row r="440" spans="6:8" x14ac:dyDescent="0.25">
      <c r="F440" s="2">
        <f ca="1">SUMIF('Consolidado Pedidos'!B:J,'Notas Pedido'!B440,'Consolidado Pedidos'!J:J)</f>
        <v>0</v>
      </c>
      <c r="G440" t="str">
        <f>IF(A440&lt;&gt;"",IF(AND(F440&gt;=(E440-Configuración!$B$2*E440), F440&lt;=(E440+Configuración!$B$2*E440)), "OK", "KO"),"")</f>
        <v/>
      </c>
      <c r="H440" s="2" t="str">
        <f t="shared" si="6"/>
        <v/>
      </c>
    </row>
    <row r="441" spans="6:8" x14ac:dyDescent="0.25">
      <c r="F441" s="2">
        <f ca="1">SUMIF('Consolidado Pedidos'!B:J,'Notas Pedido'!B441,'Consolidado Pedidos'!J:J)</f>
        <v>0</v>
      </c>
      <c r="G441" t="str">
        <f>IF(A441&lt;&gt;"",IF(AND(F441&gt;=(E441-Configuración!$B$2*E441), F441&lt;=(E441+Configuración!$B$2*E441)), "OK", "KO"),"")</f>
        <v/>
      </c>
      <c r="H441" s="2" t="str">
        <f t="shared" si="6"/>
        <v/>
      </c>
    </row>
    <row r="442" spans="6:8" x14ac:dyDescent="0.25">
      <c r="F442" s="2">
        <f ca="1">SUMIF('Consolidado Pedidos'!B:J,'Notas Pedido'!B442,'Consolidado Pedidos'!J:J)</f>
        <v>0</v>
      </c>
      <c r="G442" t="str">
        <f>IF(A442&lt;&gt;"",IF(AND(F442&gt;=(E442-Configuración!$B$2*E442), F442&lt;=(E442+Configuración!$B$2*E442)), "OK", "KO"),"")</f>
        <v/>
      </c>
      <c r="H442" s="2" t="str">
        <f t="shared" si="6"/>
        <v/>
      </c>
    </row>
    <row r="443" spans="6:8" x14ac:dyDescent="0.25">
      <c r="F443" s="2">
        <f ca="1">SUMIF('Consolidado Pedidos'!B:J,'Notas Pedido'!B443,'Consolidado Pedidos'!J:J)</f>
        <v>0</v>
      </c>
      <c r="G443" t="str">
        <f>IF(A443&lt;&gt;"",IF(AND(F443&gt;=(E443-Configuración!$B$2*E443), F443&lt;=(E443+Configuración!$B$2*E443)), "OK", "KO"),"")</f>
        <v/>
      </c>
      <c r="H443" s="2" t="str">
        <f t="shared" si="6"/>
        <v/>
      </c>
    </row>
    <row r="444" spans="6:8" x14ac:dyDescent="0.25">
      <c r="F444" s="2">
        <f ca="1">SUMIF('Consolidado Pedidos'!B:J,'Notas Pedido'!B444,'Consolidado Pedidos'!J:J)</f>
        <v>0</v>
      </c>
      <c r="G444" t="str">
        <f>IF(A444&lt;&gt;"",IF(AND(F444&gt;=(E444-Configuración!$B$2*E444), F444&lt;=(E444+Configuración!$B$2*E444)), "OK", "KO"),"")</f>
        <v/>
      </c>
      <c r="H444" s="2" t="str">
        <f t="shared" si="6"/>
        <v/>
      </c>
    </row>
    <row r="445" spans="6:8" x14ac:dyDescent="0.25">
      <c r="F445" s="2">
        <f ca="1">SUMIF('Consolidado Pedidos'!B:J,'Notas Pedido'!B445,'Consolidado Pedidos'!J:J)</f>
        <v>0</v>
      </c>
      <c r="G445" t="str">
        <f>IF(A445&lt;&gt;"",IF(AND(F445&gt;=(E445-Configuración!$B$2*E445), F445&lt;=(E445+Configuración!$B$2*E445)), "OK", "KO"),"")</f>
        <v/>
      </c>
      <c r="H445" s="2" t="str">
        <f t="shared" si="6"/>
        <v/>
      </c>
    </row>
    <row r="446" spans="6:8" x14ac:dyDescent="0.25">
      <c r="F446" s="2">
        <f ca="1">SUMIF('Consolidado Pedidos'!B:J,'Notas Pedido'!B446,'Consolidado Pedidos'!J:J)</f>
        <v>0</v>
      </c>
      <c r="G446" t="str">
        <f>IF(A446&lt;&gt;"",IF(AND(F446&gt;=(E446-Configuración!$B$2*E446), F446&lt;=(E446+Configuración!$B$2*E446)), "OK", "KO"),"")</f>
        <v/>
      </c>
      <c r="H446" s="2" t="str">
        <f t="shared" si="6"/>
        <v/>
      </c>
    </row>
    <row r="447" spans="6:8" x14ac:dyDescent="0.25">
      <c r="F447" s="2">
        <f ca="1">SUMIF('Consolidado Pedidos'!B:J,'Notas Pedido'!B447,'Consolidado Pedidos'!J:J)</f>
        <v>0</v>
      </c>
      <c r="G447" t="str">
        <f>IF(A447&lt;&gt;"",IF(AND(F447&gt;=(E447-Configuración!$B$2*E447), F447&lt;=(E447+Configuración!$B$2*E447)), "OK", "KO"),"")</f>
        <v/>
      </c>
      <c r="H447" s="2" t="str">
        <f t="shared" si="6"/>
        <v/>
      </c>
    </row>
    <row r="448" spans="6:8" x14ac:dyDescent="0.25">
      <c r="F448" s="2">
        <f ca="1">SUMIF('Consolidado Pedidos'!B:J,'Notas Pedido'!B448,'Consolidado Pedidos'!J:J)</f>
        <v>0</v>
      </c>
      <c r="G448" t="str">
        <f>IF(A448&lt;&gt;"",IF(AND(F448&gt;=(E448-Configuración!$B$2*E448), F448&lt;=(E448+Configuración!$B$2*E448)), "OK", "KO"),"")</f>
        <v/>
      </c>
      <c r="H448" s="2" t="str">
        <f t="shared" si="6"/>
        <v/>
      </c>
    </row>
    <row r="449" spans="6:8" x14ac:dyDescent="0.25">
      <c r="F449" s="2">
        <f ca="1">SUMIF('Consolidado Pedidos'!B:J,'Notas Pedido'!B449,'Consolidado Pedidos'!J:J)</f>
        <v>0</v>
      </c>
      <c r="G449" t="str">
        <f>IF(A449&lt;&gt;"",IF(AND(F449&gt;=(E449-Configuración!$B$2*E449), F449&lt;=(E449+Configuración!$B$2*E449)), "OK", "KO"),"")</f>
        <v/>
      </c>
      <c r="H449" s="2" t="str">
        <f t="shared" si="6"/>
        <v/>
      </c>
    </row>
    <row r="450" spans="6:8" x14ac:dyDescent="0.25">
      <c r="F450" s="2">
        <f ca="1">SUMIF('Consolidado Pedidos'!B:J,'Notas Pedido'!B450,'Consolidado Pedidos'!J:J)</f>
        <v>0</v>
      </c>
      <c r="G450" t="str">
        <f>IF(A450&lt;&gt;"",IF(AND(F450&gt;=(E450-Configuración!$B$2*E450), F450&lt;=(E450+Configuración!$B$2*E450)), "OK", "KO"),"")</f>
        <v/>
      </c>
      <c r="H450" s="2" t="str">
        <f t="shared" ref="H450:H513" si="7">IF(A450&lt;&gt;"",F450-E450,"")</f>
        <v/>
      </c>
    </row>
    <row r="451" spans="6:8" x14ac:dyDescent="0.25">
      <c r="F451" s="2">
        <f ca="1">SUMIF('Consolidado Pedidos'!B:J,'Notas Pedido'!B451,'Consolidado Pedidos'!J:J)</f>
        <v>0</v>
      </c>
      <c r="G451" t="str">
        <f>IF(A451&lt;&gt;"",IF(AND(F451&gt;=(E451-Configuración!$B$2*E451), F451&lt;=(E451+Configuración!$B$2*E451)), "OK", "KO"),"")</f>
        <v/>
      </c>
      <c r="H451" s="2" t="str">
        <f t="shared" si="7"/>
        <v/>
      </c>
    </row>
    <row r="452" spans="6:8" x14ac:dyDescent="0.25">
      <c r="F452" s="2">
        <f ca="1">SUMIF('Consolidado Pedidos'!B:J,'Notas Pedido'!B452,'Consolidado Pedidos'!J:J)</f>
        <v>0</v>
      </c>
      <c r="G452" t="str">
        <f>IF(A452&lt;&gt;"",IF(AND(F452&gt;=(E452-Configuración!$B$2*E452), F452&lt;=(E452+Configuración!$B$2*E452)), "OK", "KO"),"")</f>
        <v/>
      </c>
      <c r="H452" s="2" t="str">
        <f t="shared" si="7"/>
        <v/>
      </c>
    </row>
    <row r="453" spans="6:8" x14ac:dyDescent="0.25">
      <c r="F453" s="2">
        <f ca="1">SUMIF('Consolidado Pedidos'!B:J,'Notas Pedido'!B453,'Consolidado Pedidos'!J:J)</f>
        <v>0</v>
      </c>
      <c r="G453" t="str">
        <f>IF(A453&lt;&gt;"",IF(AND(F453&gt;=(E453-Configuración!$B$2*E453), F453&lt;=(E453+Configuración!$B$2*E453)), "OK", "KO"),"")</f>
        <v/>
      </c>
      <c r="H453" s="2" t="str">
        <f t="shared" si="7"/>
        <v/>
      </c>
    </row>
    <row r="454" spans="6:8" x14ac:dyDescent="0.25">
      <c r="F454" s="2">
        <f ca="1">SUMIF('Consolidado Pedidos'!B:J,'Notas Pedido'!B454,'Consolidado Pedidos'!J:J)</f>
        <v>0</v>
      </c>
      <c r="G454" t="str">
        <f>IF(A454&lt;&gt;"",IF(AND(F454&gt;=(E454-Configuración!$B$2*E454), F454&lt;=(E454+Configuración!$B$2*E454)), "OK", "KO"),"")</f>
        <v/>
      </c>
      <c r="H454" s="2" t="str">
        <f t="shared" si="7"/>
        <v/>
      </c>
    </row>
    <row r="455" spans="6:8" x14ac:dyDescent="0.25">
      <c r="F455" s="2">
        <f ca="1">SUMIF('Consolidado Pedidos'!B:J,'Notas Pedido'!B455,'Consolidado Pedidos'!J:J)</f>
        <v>0</v>
      </c>
      <c r="G455" t="str">
        <f>IF(A455&lt;&gt;"",IF(AND(F455&gt;=(E455-Configuración!$B$2*E455), F455&lt;=(E455+Configuración!$B$2*E455)), "OK", "KO"),"")</f>
        <v/>
      </c>
      <c r="H455" s="2" t="str">
        <f t="shared" si="7"/>
        <v/>
      </c>
    </row>
    <row r="456" spans="6:8" x14ac:dyDescent="0.25">
      <c r="F456" s="2">
        <f ca="1">SUMIF('Consolidado Pedidos'!B:J,'Notas Pedido'!B456,'Consolidado Pedidos'!J:J)</f>
        <v>0</v>
      </c>
      <c r="G456" t="str">
        <f>IF(A456&lt;&gt;"",IF(AND(F456&gt;=(E456-Configuración!$B$2*E456), F456&lt;=(E456+Configuración!$B$2*E456)), "OK", "KO"),"")</f>
        <v/>
      </c>
      <c r="H456" s="2" t="str">
        <f t="shared" si="7"/>
        <v/>
      </c>
    </row>
    <row r="457" spans="6:8" x14ac:dyDescent="0.25">
      <c r="F457" s="2">
        <f ca="1">SUMIF('Consolidado Pedidos'!B:J,'Notas Pedido'!B457,'Consolidado Pedidos'!J:J)</f>
        <v>0</v>
      </c>
      <c r="G457" t="str">
        <f>IF(A457&lt;&gt;"",IF(AND(F457&gt;=(E457-Configuración!$B$2*E457), F457&lt;=(E457+Configuración!$B$2*E457)), "OK", "KO"),"")</f>
        <v/>
      </c>
      <c r="H457" s="2" t="str">
        <f t="shared" si="7"/>
        <v/>
      </c>
    </row>
    <row r="458" spans="6:8" x14ac:dyDescent="0.25">
      <c r="F458" s="2">
        <f ca="1">SUMIF('Consolidado Pedidos'!B:J,'Notas Pedido'!B458,'Consolidado Pedidos'!J:J)</f>
        <v>0</v>
      </c>
      <c r="G458" t="str">
        <f>IF(A458&lt;&gt;"",IF(AND(F458&gt;=(E458-Configuración!$B$2*E458), F458&lt;=(E458+Configuración!$B$2*E458)), "OK", "KO"),"")</f>
        <v/>
      </c>
      <c r="H458" s="2" t="str">
        <f t="shared" si="7"/>
        <v/>
      </c>
    </row>
    <row r="459" spans="6:8" x14ac:dyDescent="0.25">
      <c r="F459" s="2">
        <f ca="1">SUMIF('Consolidado Pedidos'!B:J,'Notas Pedido'!B459,'Consolidado Pedidos'!J:J)</f>
        <v>0</v>
      </c>
      <c r="G459" t="str">
        <f>IF(A459&lt;&gt;"",IF(AND(F459&gt;=(E459-Configuración!$B$2*E459), F459&lt;=(E459+Configuración!$B$2*E459)), "OK", "KO"),"")</f>
        <v/>
      </c>
      <c r="H459" s="2" t="str">
        <f t="shared" si="7"/>
        <v/>
      </c>
    </row>
    <row r="460" spans="6:8" x14ac:dyDescent="0.25">
      <c r="F460" s="2">
        <f ca="1">SUMIF('Consolidado Pedidos'!B:J,'Notas Pedido'!B460,'Consolidado Pedidos'!J:J)</f>
        <v>0</v>
      </c>
      <c r="G460" t="str">
        <f>IF(A460&lt;&gt;"",IF(AND(F460&gt;=(E460-Configuración!$B$2*E460), F460&lt;=(E460+Configuración!$B$2*E460)), "OK", "KO"),"")</f>
        <v/>
      </c>
      <c r="H460" s="2" t="str">
        <f t="shared" si="7"/>
        <v/>
      </c>
    </row>
    <row r="461" spans="6:8" x14ac:dyDescent="0.25">
      <c r="F461" s="2">
        <f ca="1">SUMIF('Consolidado Pedidos'!B:J,'Notas Pedido'!B461,'Consolidado Pedidos'!J:J)</f>
        <v>0</v>
      </c>
      <c r="G461" t="str">
        <f>IF(A461&lt;&gt;"",IF(AND(F461&gt;=(E461-Configuración!$B$2*E461), F461&lt;=(E461+Configuración!$B$2*E461)), "OK", "KO"),"")</f>
        <v/>
      </c>
      <c r="H461" s="2" t="str">
        <f t="shared" si="7"/>
        <v/>
      </c>
    </row>
    <row r="462" spans="6:8" x14ac:dyDescent="0.25">
      <c r="F462" s="2">
        <f ca="1">SUMIF('Consolidado Pedidos'!B:J,'Notas Pedido'!B462,'Consolidado Pedidos'!J:J)</f>
        <v>0</v>
      </c>
      <c r="G462" t="str">
        <f>IF(A462&lt;&gt;"",IF(AND(F462&gt;=(E462-Configuración!$B$2*E462), F462&lt;=(E462+Configuración!$B$2*E462)), "OK", "KO"),"")</f>
        <v/>
      </c>
      <c r="H462" s="2" t="str">
        <f t="shared" si="7"/>
        <v/>
      </c>
    </row>
    <row r="463" spans="6:8" x14ac:dyDescent="0.25">
      <c r="F463" s="2">
        <f ca="1">SUMIF('Consolidado Pedidos'!B:J,'Notas Pedido'!B463,'Consolidado Pedidos'!J:J)</f>
        <v>0</v>
      </c>
      <c r="G463" t="str">
        <f>IF(A463&lt;&gt;"",IF(AND(F463&gt;=(E463-Configuración!$B$2*E463), F463&lt;=(E463+Configuración!$B$2*E463)), "OK", "KO"),"")</f>
        <v/>
      </c>
      <c r="H463" s="2" t="str">
        <f t="shared" si="7"/>
        <v/>
      </c>
    </row>
    <row r="464" spans="6:8" x14ac:dyDescent="0.25">
      <c r="F464" s="2">
        <f ca="1">SUMIF('Consolidado Pedidos'!B:J,'Notas Pedido'!B464,'Consolidado Pedidos'!J:J)</f>
        <v>0</v>
      </c>
      <c r="G464" t="str">
        <f>IF(A464&lt;&gt;"",IF(AND(F464&gt;=(E464-Configuración!$B$2*E464), F464&lt;=(E464+Configuración!$B$2*E464)), "OK", "KO"),"")</f>
        <v/>
      </c>
      <c r="H464" s="2" t="str">
        <f t="shared" si="7"/>
        <v/>
      </c>
    </row>
    <row r="465" spans="6:8" x14ac:dyDescent="0.25">
      <c r="F465" s="2">
        <f ca="1">SUMIF('Consolidado Pedidos'!B:J,'Notas Pedido'!B465,'Consolidado Pedidos'!J:J)</f>
        <v>0</v>
      </c>
      <c r="G465" t="str">
        <f>IF(A465&lt;&gt;"",IF(AND(F465&gt;=(E465-Configuración!$B$2*E465), F465&lt;=(E465+Configuración!$B$2*E465)), "OK", "KO"),"")</f>
        <v/>
      </c>
      <c r="H465" s="2" t="str">
        <f t="shared" si="7"/>
        <v/>
      </c>
    </row>
    <row r="466" spans="6:8" x14ac:dyDescent="0.25">
      <c r="F466" s="2">
        <f ca="1">SUMIF('Consolidado Pedidos'!B:J,'Notas Pedido'!B466,'Consolidado Pedidos'!J:J)</f>
        <v>0</v>
      </c>
      <c r="G466" t="str">
        <f>IF(A466&lt;&gt;"",IF(AND(F466&gt;=(E466-Configuración!$B$2*E466), F466&lt;=(E466+Configuración!$B$2*E466)), "OK", "KO"),"")</f>
        <v/>
      </c>
      <c r="H466" s="2" t="str">
        <f t="shared" si="7"/>
        <v/>
      </c>
    </row>
    <row r="467" spans="6:8" x14ac:dyDescent="0.25">
      <c r="F467" s="2">
        <f ca="1">SUMIF('Consolidado Pedidos'!B:J,'Notas Pedido'!B467,'Consolidado Pedidos'!J:J)</f>
        <v>0</v>
      </c>
      <c r="G467" t="str">
        <f>IF(A467&lt;&gt;"",IF(AND(F467&gt;=(E467-Configuración!$B$2*E467), F467&lt;=(E467+Configuración!$B$2*E467)), "OK", "KO"),"")</f>
        <v/>
      </c>
      <c r="H467" s="2" t="str">
        <f t="shared" si="7"/>
        <v/>
      </c>
    </row>
    <row r="468" spans="6:8" x14ac:dyDescent="0.25">
      <c r="F468" s="2">
        <f ca="1">SUMIF('Consolidado Pedidos'!B:J,'Notas Pedido'!B468,'Consolidado Pedidos'!J:J)</f>
        <v>0</v>
      </c>
      <c r="G468" t="str">
        <f>IF(A468&lt;&gt;"",IF(AND(F468&gt;=(E468-Configuración!$B$2*E468), F468&lt;=(E468+Configuración!$B$2*E468)), "OK", "KO"),"")</f>
        <v/>
      </c>
      <c r="H468" s="2" t="str">
        <f t="shared" si="7"/>
        <v/>
      </c>
    </row>
    <row r="469" spans="6:8" x14ac:dyDescent="0.25">
      <c r="F469" s="2">
        <f ca="1">SUMIF('Consolidado Pedidos'!B:J,'Notas Pedido'!B469,'Consolidado Pedidos'!J:J)</f>
        <v>0</v>
      </c>
      <c r="G469" t="str">
        <f>IF(A469&lt;&gt;"",IF(AND(F469&gt;=(E469-Configuración!$B$2*E469), F469&lt;=(E469+Configuración!$B$2*E469)), "OK", "KO"),"")</f>
        <v/>
      </c>
      <c r="H469" s="2" t="str">
        <f t="shared" si="7"/>
        <v/>
      </c>
    </row>
    <row r="470" spans="6:8" x14ac:dyDescent="0.25">
      <c r="F470" s="2">
        <f ca="1">SUMIF('Consolidado Pedidos'!B:J,'Notas Pedido'!B470,'Consolidado Pedidos'!J:J)</f>
        <v>0</v>
      </c>
      <c r="G470" t="str">
        <f>IF(A470&lt;&gt;"",IF(AND(F470&gt;=(E470-Configuración!$B$2*E470), F470&lt;=(E470+Configuración!$B$2*E470)), "OK", "KO"),"")</f>
        <v/>
      </c>
      <c r="H470" s="2" t="str">
        <f t="shared" si="7"/>
        <v/>
      </c>
    </row>
    <row r="471" spans="6:8" x14ac:dyDescent="0.25">
      <c r="F471" s="2">
        <f ca="1">SUMIF('Consolidado Pedidos'!B:J,'Notas Pedido'!B471,'Consolidado Pedidos'!J:J)</f>
        <v>0</v>
      </c>
      <c r="G471" t="str">
        <f>IF(A471&lt;&gt;"",IF(AND(F471&gt;=(E471-Configuración!$B$2*E471), F471&lt;=(E471+Configuración!$B$2*E471)), "OK", "KO"),"")</f>
        <v/>
      </c>
      <c r="H471" s="2" t="str">
        <f t="shared" si="7"/>
        <v/>
      </c>
    </row>
    <row r="472" spans="6:8" x14ac:dyDescent="0.25">
      <c r="F472" s="2">
        <f ca="1">SUMIF('Consolidado Pedidos'!B:J,'Notas Pedido'!B472,'Consolidado Pedidos'!J:J)</f>
        <v>0</v>
      </c>
      <c r="G472" t="str">
        <f>IF(A472&lt;&gt;"",IF(AND(F472&gt;=(E472-Configuración!$B$2*E472), F472&lt;=(E472+Configuración!$B$2*E472)), "OK", "KO"),"")</f>
        <v/>
      </c>
      <c r="H472" s="2" t="str">
        <f t="shared" si="7"/>
        <v/>
      </c>
    </row>
    <row r="473" spans="6:8" x14ac:dyDescent="0.25">
      <c r="F473" s="2">
        <f ca="1">SUMIF('Consolidado Pedidos'!B:J,'Notas Pedido'!B473,'Consolidado Pedidos'!J:J)</f>
        <v>0</v>
      </c>
      <c r="G473" t="str">
        <f>IF(A473&lt;&gt;"",IF(AND(F473&gt;=(E473-Configuración!$B$2*E473), F473&lt;=(E473+Configuración!$B$2*E473)), "OK", "KO"),"")</f>
        <v/>
      </c>
      <c r="H473" s="2" t="str">
        <f t="shared" si="7"/>
        <v/>
      </c>
    </row>
    <row r="474" spans="6:8" x14ac:dyDescent="0.25">
      <c r="F474" s="2">
        <f ca="1">SUMIF('Consolidado Pedidos'!B:J,'Notas Pedido'!B474,'Consolidado Pedidos'!J:J)</f>
        <v>0</v>
      </c>
      <c r="G474" t="str">
        <f>IF(A474&lt;&gt;"",IF(AND(F474&gt;=(E474-Configuración!$B$2*E474), F474&lt;=(E474+Configuración!$B$2*E474)), "OK", "KO"),"")</f>
        <v/>
      </c>
      <c r="H474" s="2" t="str">
        <f t="shared" si="7"/>
        <v/>
      </c>
    </row>
    <row r="475" spans="6:8" x14ac:dyDescent="0.25">
      <c r="F475" s="2">
        <f ca="1">SUMIF('Consolidado Pedidos'!B:J,'Notas Pedido'!B475,'Consolidado Pedidos'!J:J)</f>
        <v>0</v>
      </c>
      <c r="G475" t="str">
        <f>IF(A475&lt;&gt;"",IF(AND(F475&gt;=(E475-Configuración!$B$2*E475), F475&lt;=(E475+Configuración!$B$2*E475)), "OK", "KO"),"")</f>
        <v/>
      </c>
      <c r="H475" s="2" t="str">
        <f t="shared" si="7"/>
        <v/>
      </c>
    </row>
    <row r="476" spans="6:8" x14ac:dyDescent="0.25">
      <c r="F476" s="2">
        <f ca="1">SUMIF('Consolidado Pedidos'!B:J,'Notas Pedido'!B476,'Consolidado Pedidos'!J:J)</f>
        <v>0</v>
      </c>
      <c r="G476" t="str">
        <f>IF(A476&lt;&gt;"",IF(AND(F476&gt;=(E476-Configuración!$B$2*E476), F476&lt;=(E476+Configuración!$B$2*E476)), "OK", "KO"),"")</f>
        <v/>
      </c>
      <c r="H476" s="2" t="str">
        <f t="shared" si="7"/>
        <v/>
      </c>
    </row>
    <row r="477" spans="6:8" x14ac:dyDescent="0.25">
      <c r="F477" s="2">
        <f ca="1">SUMIF('Consolidado Pedidos'!B:J,'Notas Pedido'!B477,'Consolidado Pedidos'!J:J)</f>
        <v>0</v>
      </c>
      <c r="G477" t="str">
        <f>IF(A477&lt;&gt;"",IF(AND(F477&gt;=(E477-Configuración!$B$2*E477), F477&lt;=(E477+Configuración!$B$2*E477)), "OK", "KO"),"")</f>
        <v/>
      </c>
      <c r="H477" s="2" t="str">
        <f t="shared" si="7"/>
        <v/>
      </c>
    </row>
    <row r="478" spans="6:8" x14ac:dyDescent="0.25">
      <c r="F478" s="2">
        <f ca="1">SUMIF('Consolidado Pedidos'!B:J,'Notas Pedido'!B478,'Consolidado Pedidos'!J:J)</f>
        <v>0</v>
      </c>
      <c r="G478" t="str">
        <f>IF(A478&lt;&gt;"",IF(AND(F478&gt;=(E478-Configuración!$B$2*E478), F478&lt;=(E478+Configuración!$B$2*E478)), "OK", "KO"),"")</f>
        <v/>
      </c>
      <c r="H478" s="2" t="str">
        <f t="shared" si="7"/>
        <v/>
      </c>
    </row>
    <row r="479" spans="6:8" x14ac:dyDescent="0.25">
      <c r="F479" s="2">
        <f ca="1">SUMIF('Consolidado Pedidos'!B:J,'Notas Pedido'!B479,'Consolidado Pedidos'!J:J)</f>
        <v>0</v>
      </c>
      <c r="G479" t="str">
        <f>IF(A479&lt;&gt;"",IF(AND(F479&gt;=(E479-Configuración!$B$2*E479), F479&lt;=(E479+Configuración!$B$2*E479)), "OK", "KO"),"")</f>
        <v/>
      </c>
      <c r="H479" s="2" t="str">
        <f t="shared" si="7"/>
        <v/>
      </c>
    </row>
    <row r="480" spans="6:8" x14ac:dyDescent="0.25">
      <c r="F480" s="2">
        <f ca="1">SUMIF('Consolidado Pedidos'!B:J,'Notas Pedido'!B480,'Consolidado Pedidos'!J:J)</f>
        <v>0</v>
      </c>
      <c r="G480" t="str">
        <f>IF(A480&lt;&gt;"",IF(AND(F480&gt;=(E480-Configuración!$B$2*E480), F480&lt;=(E480+Configuración!$B$2*E480)), "OK", "KO"),"")</f>
        <v/>
      </c>
      <c r="H480" s="2" t="str">
        <f t="shared" si="7"/>
        <v/>
      </c>
    </row>
    <row r="481" spans="6:8" x14ac:dyDescent="0.25">
      <c r="F481" s="2">
        <f ca="1">SUMIF('Consolidado Pedidos'!B:J,'Notas Pedido'!B481,'Consolidado Pedidos'!J:J)</f>
        <v>0</v>
      </c>
      <c r="G481" t="str">
        <f>IF(A481&lt;&gt;"",IF(AND(F481&gt;=(E481-Configuración!$B$2*E481), F481&lt;=(E481+Configuración!$B$2*E481)), "OK", "KO"),"")</f>
        <v/>
      </c>
      <c r="H481" s="2" t="str">
        <f t="shared" si="7"/>
        <v/>
      </c>
    </row>
    <row r="482" spans="6:8" x14ac:dyDescent="0.25">
      <c r="F482" s="2">
        <f ca="1">SUMIF('Consolidado Pedidos'!B:J,'Notas Pedido'!B482,'Consolidado Pedidos'!J:J)</f>
        <v>0</v>
      </c>
      <c r="G482" t="str">
        <f>IF(A482&lt;&gt;"",IF(AND(F482&gt;=(E482-Configuración!$B$2*E482), F482&lt;=(E482+Configuración!$B$2*E482)), "OK", "KO"),"")</f>
        <v/>
      </c>
      <c r="H482" s="2" t="str">
        <f t="shared" si="7"/>
        <v/>
      </c>
    </row>
    <row r="483" spans="6:8" x14ac:dyDescent="0.25">
      <c r="F483" s="2">
        <f ca="1">SUMIF('Consolidado Pedidos'!B:J,'Notas Pedido'!B483,'Consolidado Pedidos'!J:J)</f>
        <v>0</v>
      </c>
      <c r="G483" t="str">
        <f>IF(A483&lt;&gt;"",IF(AND(F483&gt;=(E483-Configuración!$B$2*E483), F483&lt;=(E483+Configuración!$B$2*E483)), "OK", "KO"),"")</f>
        <v/>
      </c>
      <c r="H483" s="2" t="str">
        <f t="shared" si="7"/>
        <v/>
      </c>
    </row>
    <row r="484" spans="6:8" x14ac:dyDescent="0.25">
      <c r="F484" s="2">
        <f ca="1">SUMIF('Consolidado Pedidos'!B:J,'Notas Pedido'!B484,'Consolidado Pedidos'!J:J)</f>
        <v>0</v>
      </c>
      <c r="G484" t="str">
        <f>IF(A484&lt;&gt;"",IF(AND(F484&gt;=(E484-Configuración!$B$2*E484), F484&lt;=(E484+Configuración!$B$2*E484)), "OK", "KO"),"")</f>
        <v/>
      </c>
      <c r="H484" s="2" t="str">
        <f t="shared" si="7"/>
        <v/>
      </c>
    </row>
    <row r="485" spans="6:8" x14ac:dyDescent="0.25">
      <c r="F485" s="2">
        <f ca="1">SUMIF('Consolidado Pedidos'!B:J,'Notas Pedido'!B485,'Consolidado Pedidos'!J:J)</f>
        <v>0</v>
      </c>
      <c r="G485" t="str">
        <f>IF(A485&lt;&gt;"",IF(AND(F485&gt;=(E485-Configuración!$B$2*E485), F485&lt;=(E485+Configuración!$B$2*E485)), "OK", "KO"),"")</f>
        <v/>
      </c>
      <c r="H485" s="2" t="str">
        <f t="shared" si="7"/>
        <v/>
      </c>
    </row>
    <row r="486" spans="6:8" x14ac:dyDescent="0.25">
      <c r="F486" s="2">
        <f ca="1">SUMIF('Consolidado Pedidos'!B:J,'Notas Pedido'!B486,'Consolidado Pedidos'!J:J)</f>
        <v>0</v>
      </c>
      <c r="G486" t="str">
        <f>IF(A486&lt;&gt;"",IF(AND(F486&gt;=(E486-Configuración!$B$2*E486), F486&lt;=(E486+Configuración!$B$2*E486)), "OK", "KO"),"")</f>
        <v/>
      </c>
      <c r="H486" s="2" t="str">
        <f t="shared" si="7"/>
        <v/>
      </c>
    </row>
    <row r="487" spans="6:8" x14ac:dyDescent="0.25">
      <c r="F487" s="2">
        <f ca="1">SUMIF('Consolidado Pedidos'!B:J,'Notas Pedido'!B487,'Consolidado Pedidos'!J:J)</f>
        <v>0</v>
      </c>
      <c r="G487" t="str">
        <f>IF(A487&lt;&gt;"",IF(AND(F487&gt;=(E487-Configuración!$B$2*E487), F487&lt;=(E487+Configuración!$B$2*E487)), "OK", "KO"),"")</f>
        <v/>
      </c>
      <c r="H487" s="2" t="str">
        <f t="shared" si="7"/>
        <v/>
      </c>
    </row>
    <row r="488" spans="6:8" x14ac:dyDescent="0.25">
      <c r="F488" s="2">
        <f ca="1">SUMIF('Consolidado Pedidos'!B:J,'Notas Pedido'!B488,'Consolidado Pedidos'!J:J)</f>
        <v>0</v>
      </c>
      <c r="G488" t="str">
        <f>IF(A488&lt;&gt;"",IF(AND(F488&gt;=(E488-Configuración!$B$2*E488), F488&lt;=(E488+Configuración!$B$2*E488)), "OK", "KO"),"")</f>
        <v/>
      </c>
      <c r="H488" s="2" t="str">
        <f t="shared" si="7"/>
        <v/>
      </c>
    </row>
    <row r="489" spans="6:8" x14ac:dyDescent="0.25">
      <c r="F489" s="2">
        <f ca="1">SUMIF('Consolidado Pedidos'!B:J,'Notas Pedido'!B489,'Consolidado Pedidos'!J:J)</f>
        <v>0</v>
      </c>
      <c r="G489" t="str">
        <f>IF(A489&lt;&gt;"",IF(AND(F489&gt;=(E489-Configuración!$B$2*E489), F489&lt;=(E489+Configuración!$B$2*E489)), "OK", "KO"),"")</f>
        <v/>
      </c>
      <c r="H489" s="2" t="str">
        <f t="shared" si="7"/>
        <v/>
      </c>
    </row>
    <row r="490" spans="6:8" x14ac:dyDescent="0.25">
      <c r="F490" s="2">
        <f ca="1">SUMIF('Consolidado Pedidos'!B:J,'Notas Pedido'!B490,'Consolidado Pedidos'!J:J)</f>
        <v>0</v>
      </c>
      <c r="G490" t="str">
        <f>IF(A490&lt;&gt;"",IF(AND(F490&gt;=(E490-Configuración!$B$2*E490), F490&lt;=(E490+Configuración!$B$2*E490)), "OK", "KO"),"")</f>
        <v/>
      </c>
      <c r="H490" s="2" t="str">
        <f t="shared" si="7"/>
        <v/>
      </c>
    </row>
    <row r="491" spans="6:8" x14ac:dyDescent="0.25">
      <c r="F491" s="2">
        <f ca="1">SUMIF('Consolidado Pedidos'!B:J,'Notas Pedido'!B491,'Consolidado Pedidos'!J:J)</f>
        <v>0</v>
      </c>
      <c r="G491" t="str">
        <f>IF(A491&lt;&gt;"",IF(AND(F491&gt;=(E491-Configuración!$B$2*E491), F491&lt;=(E491+Configuración!$B$2*E491)), "OK", "KO"),"")</f>
        <v/>
      </c>
      <c r="H491" s="2" t="str">
        <f t="shared" si="7"/>
        <v/>
      </c>
    </row>
    <row r="492" spans="6:8" x14ac:dyDescent="0.25">
      <c r="F492" s="2">
        <f ca="1">SUMIF('Consolidado Pedidos'!B:J,'Notas Pedido'!B492,'Consolidado Pedidos'!J:J)</f>
        <v>0</v>
      </c>
      <c r="G492" t="str">
        <f>IF(A492&lt;&gt;"",IF(AND(F492&gt;=(E492-Configuración!$B$2*E492), F492&lt;=(E492+Configuración!$B$2*E492)), "OK", "KO"),"")</f>
        <v/>
      </c>
      <c r="H492" s="2" t="str">
        <f t="shared" si="7"/>
        <v/>
      </c>
    </row>
    <row r="493" spans="6:8" x14ac:dyDescent="0.25">
      <c r="F493" s="2">
        <f ca="1">SUMIF('Consolidado Pedidos'!B:J,'Notas Pedido'!B493,'Consolidado Pedidos'!J:J)</f>
        <v>0</v>
      </c>
      <c r="G493" t="str">
        <f>IF(A493&lt;&gt;"",IF(AND(F493&gt;=(E493-Configuración!$B$2*E493), F493&lt;=(E493+Configuración!$B$2*E493)), "OK", "KO"),"")</f>
        <v/>
      </c>
      <c r="H493" s="2" t="str">
        <f t="shared" si="7"/>
        <v/>
      </c>
    </row>
    <row r="494" spans="6:8" x14ac:dyDescent="0.25">
      <c r="F494" s="2">
        <f ca="1">SUMIF('Consolidado Pedidos'!B:J,'Notas Pedido'!B494,'Consolidado Pedidos'!J:J)</f>
        <v>0</v>
      </c>
      <c r="G494" t="str">
        <f>IF(A494&lt;&gt;"",IF(AND(F494&gt;=(E494-Configuración!$B$2*E494), F494&lt;=(E494+Configuración!$B$2*E494)), "OK", "KO"),"")</f>
        <v/>
      </c>
      <c r="H494" s="2" t="str">
        <f t="shared" si="7"/>
        <v/>
      </c>
    </row>
    <row r="495" spans="6:8" x14ac:dyDescent="0.25">
      <c r="F495" s="2">
        <f ca="1">SUMIF('Consolidado Pedidos'!B:J,'Notas Pedido'!B495,'Consolidado Pedidos'!J:J)</f>
        <v>0</v>
      </c>
      <c r="G495" t="str">
        <f>IF(A495&lt;&gt;"",IF(AND(F495&gt;=(E495-Configuración!$B$2*E495), F495&lt;=(E495+Configuración!$B$2*E495)), "OK", "KO"),"")</f>
        <v/>
      </c>
      <c r="H495" s="2" t="str">
        <f t="shared" si="7"/>
        <v/>
      </c>
    </row>
    <row r="496" spans="6:8" x14ac:dyDescent="0.25">
      <c r="F496" s="2">
        <f ca="1">SUMIF('Consolidado Pedidos'!B:J,'Notas Pedido'!B496,'Consolidado Pedidos'!J:J)</f>
        <v>0</v>
      </c>
      <c r="G496" t="str">
        <f>IF(A496&lt;&gt;"",IF(AND(F496&gt;=(E496-Configuración!$B$2*E496), F496&lt;=(E496+Configuración!$B$2*E496)), "OK", "KO"),"")</f>
        <v/>
      </c>
      <c r="H496" s="2" t="str">
        <f t="shared" si="7"/>
        <v/>
      </c>
    </row>
    <row r="497" spans="6:8" x14ac:dyDescent="0.25">
      <c r="F497" s="2">
        <f ca="1">SUMIF('Consolidado Pedidos'!B:J,'Notas Pedido'!B497,'Consolidado Pedidos'!J:J)</f>
        <v>0</v>
      </c>
      <c r="G497" t="str">
        <f>IF(A497&lt;&gt;"",IF(AND(F497&gt;=(E497-Configuración!$B$2*E497), F497&lt;=(E497+Configuración!$B$2*E497)), "OK", "KO"),"")</f>
        <v/>
      </c>
      <c r="H497" s="2" t="str">
        <f t="shared" si="7"/>
        <v/>
      </c>
    </row>
    <row r="498" spans="6:8" x14ac:dyDescent="0.25">
      <c r="F498" s="2">
        <f ca="1">SUMIF('Consolidado Pedidos'!B:J,'Notas Pedido'!B498,'Consolidado Pedidos'!J:J)</f>
        <v>0</v>
      </c>
      <c r="G498" t="str">
        <f>IF(A498&lt;&gt;"",IF(AND(F498&gt;=(E498-Configuración!$B$2*E498), F498&lt;=(E498+Configuración!$B$2*E498)), "OK", "KO"),"")</f>
        <v/>
      </c>
      <c r="H498" s="2" t="str">
        <f t="shared" si="7"/>
        <v/>
      </c>
    </row>
    <row r="499" spans="6:8" x14ac:dyDescent="0.25">
      <c r="F499" s="2">
        <f ca="1">SUMIF('Consolidado Pedidos'!B:J,'Notas Pedido'!B499,'Consolidado Pedidos'!J:J)</f>
        <v>0</v>
      </c>
      <c r="G499" t="str">
        <f>IF(A499&lt;&gt;"",IF(AND(F499&gt;=(E499-Configuración!$B$2*E499), F499&lt;=(E499+Configuración!$B$2*E499)), "OK", "KO"),"")</f>
        <v/>
      </c>
      <c r="H499" s="2" t="str">
        <f t="shared" si="7"/>
        <v/>
      </c>
    </row>
    <row r="500" spans="6:8" x14ac:dyDescent="0.25">
      <c r="F500" s="2">
        <f ca="1">SUMIF('Consolidado Pedidos'!B:J,'Notas Pedido'!B500,'Consolidado Pedidos'!J:J)</f>
        <v>0</v>
      </c>
      <c r="G500" t="str">
        <f>IF(A500&lt;&gt;"",IF(AND(F500&gt;=(E500-Configuración!$B$2*E500), F500&lt;=(E500+Configuración!$B$2*E500)), "OK", "KO"),"")</f>
        <v/>
      </c>
      <c r="H500" s="2" t="str">
        <f t="shared" si="7"/>
        <v/>
      </c>
    </row>
    <row r="501" spans="6:8" x14ac:dyDescent="0.25">
      <c r="F501" s="2">
        <f ca="1">SUMIF('Consolidado Pedidos'!B:J,'Notas Pedido'!B501,'Consolidado Pedidos'!J:J)</f>
        <v>0</v>
      </c>
      <c r="G501" t="str">
        <f>IF(A501&lt;&gt;"",IF(AND(F501&gt;=(E501-Configuración!$B$2*E501), F501&lt;=(E501+Configuración!$B$2*E501)), "OK", "KO"),"")</f>
        <v/>
      </c>
      <c r="H501" s="2" t="str">
        <f t="shared" si="7"/>
        <v/>
      </c>
    </row>
    <row r="502" spans="6:8" x14ac:dyDescent="0.25">
      <c r="F502" s="2">
        <f ca="1">SUMIF('Consolidado Pedidos'!B:J,'Notas Pedido'!B502,'Consolidado Pedidos'!J:J)</f>
        <v>0</v>
      </c>
      <c r="G502" t="str">
        <f>IF(A502&lt;&gt;"",IF(AND(F502&gt;=(E502-Configuración!$B$2*E502), F502&lt;=(E502+Configuración!$B$2*E502)), "OK", "KO"),"")</f>
        <v/>
      </c>
      <c r="H502" s="2" t="str">
        <f t="shared" si="7"/>
        <v/>
      </c>
    </row>
    <row r="503" spans="6:8" x14ac:dyDescent="0.25">
      <c r="F503" s="2">
        <f ca="1">SUMIF('Consolidado Pedidos'!B:J,'Notas Pedido'!B503,'Consolidado Pedidos'!J:J)</f>
        <v>0</v>
      </c>
      <c r="G503" t="str">
        <f>IF(A503&lt;&gt;"",IF(AND(F503&gt;=(E503-Configuración!$B$2*E503), F503&lt;=(E503+Configuración!$B$2*E503)), "OK", "KO"),"")</f>
        <v/>
      </c>
      <c r="H503" s="2" t="str">
        <f t="shared" si="7"/>
        <v/>
      </c>
    </row>
    <row r="504" spans="6:8" x14ac:dyDescent="0.25">
      <c r="F504" s="2">
        <f ca="1">SUMIF('Consolidado Pedidos'!B:J,'Notas Pedido'!B504,'Consolidado Pedidos'!J:J)</f>
        <v>0</v>
      </c>
      <c r="G504" t="str">
        <f>IF(A504&lt;&gt;"",IF(AND(F504&gt;=(E504-Configuración!$B$2*E504), F504&lt;=(E504+Configuración!$B$2*E504)), "OK", "KO"),"")</f>
        <v/>
      </c>
      <c r="H504" s="2" t="str">
        <f t="shared" si="7"/>
        <v/>
      </c>
    </row>
    <row r="505" spans="6:8" x14ac:dyDescent="0.25">
      <c r="F505" s="2">
        <f ca="1">SUMIF('Consolidado Pedidos'!B:J,'Notas Pedido'!B505,'Consolidado Pedidos'!J:J)</f>
        <v>0</v>
      </c>
      <c r="G505" t="str">
        <f>IF(A505&lt;&gt;"",IF(AND(F505&gt;=(E505-Configuración!$B$2*E505), F505&lt;=(E505+Configuración!$B$2*E505)), "OK", "KO"),"")</f>
        <v/>
      </c>
      <c r="H505" s="2" t="str">
        <f t="shared" si="7"/>
        <v/>
      </c>
    </row>
    <row r="506" spans="6:8" x14ac:dyDescent="0.25">
      <c r="F506" s="2">
        <f ca="1">SUMIF('Consolidado Pedidos'!B:J,'Notas Pedido'!B506,'Consolidado Pedidos'!J:J)</f>
        <v>0</v>
      </c>
      <c r="G506" t="str">
        <f>IF(A506&lt;&gt;"",IF(AND(F506&gt;=(E506-Configuración!$B$2*E506), F506&lt;=(E506+Configuración!$B$2*E506)), "OK", "KO"),"")</f>
        <v/>
      </c>
      <c r="H506" s="2" t="str">
        <f t="shared" si="7"/>
        <v/>
      </c>
    </row>
    <row r="507" spans="6:8" x14ac:dyDescent="0.25">
      <c r="F507" s="2">
        <f ca="1">SUMIF('Consolidado Pedidos'!B:J,'Notas Pedido'!B507,'Consolidado Pedidos'!J:J)</f>
        <v>0</v>
      </c>
      <c r="G507" t="str">
        <f>IF(A507&lt;&gt;"",IF(AND(F507&gt;=(E507-Configuración!$B$2*E507), F507&lt;=(E507+Configuración!$B$2*E507)), "OK", "KO"),"")</f>
        <v/>
      </c>
      <c r="H507" s="2" t="str">
        <f t="shared" si="7"/>
        <v/>
      </c>
    </row>
    <row r="508" spans="6:8" x14ac:dyDescent="0.25">
      <c r="F508" s="2">
        <f ca="1">SUMIF('Consolidado Pedidos'!B:J,'Notas Pedido'!B508,'Consolidado Pedidos'!J:J)</f>
        <v>0</v>
      </c>
      <c r="G508" t="str">
        <f>IF(A508&lt;&gt;"",IF(AND(F508&gt;=(E508-Configuración!$B$2*E508), F508&lt;=(E508+Configuración!$B$2*E508)), "OK", "KO"),"")</f>
        <v/>
      </c>
      <c r="H508" s="2" t="str">
        <f t="shared" si="7"/>
        <v/>
      </c>
    </row>
    <row r="509" spans="6:8" x14ac:dyDescent="0.25">
      <c r="F509" s="2">
        <f ca="1">SUMIF('Consolidado Pedidos'!B:J,'Notas Pedido'!B509,'Consolidado Pedidos'!J:J)</f>
        <v>0</v>
      </c>
      <c r="G509" t="str">
        <f>IF(A509&lt;&gt;"",IF(AND(F509&gt;=(E509-Configuración!$B$2*E509), F509&lt;=(E509+Configuración!$B$2*E509)), "OK", "KO"),"")</f>
        <v/>
      </c>
      <c r="H509" s="2" t="str">
        <f t="shared" si="7"/>
        <v/>
      </c>
    </row>
    <row r="510" spans="6:8" x14ac:dyDescent="0.25">
      <c r="F510" s="2">
        <f ca="1">SUMIF('Consolidado Pedidos'!B:J,'Notas Pedido'!B510,'Consolidado Pedidos'!J:J)</f>
        <v>0</v>
      </c>
      <c r="G510" t="str">
        <f>IF(A510&lt;&gt;"",IF(AND(F510&gt;=(E510-Configuración!$B$2*E510), F510&lt;=(E510+Configuración!$B$2*E510)), "OK", "KO"),"")</f>
        <v/>
      </c>
      <c r="H510" s="2" t="str">
        <f t="shared" si="7"/>
        <v/>
      </c>
    </row>
    <row r="511" spans="6:8" x14ac:dyDescent="0.25">
      <c r="F511" s="2">
        <f ca="1">SUMIF('Consolidado Pedidos'!B:J,'Notas Pedido'!B511,'Consolidado Pedidos'!J:J)</f>
        <v>0</v>
      </c>
      <c r="G511" t="str">
        <f>IF(A511&lt;&gt;"",IF(AND(F511&gt;=(E511-Configuración!$B$2*E511), F511&lt;=(E511+Configuración!$B$2*E511)), "OK", "KO"),"")</f>
        <v/>
      </c>
      <c r="H511" s="2" t="str">
        <f t="shared" si="7"/>
        <v/>
      </c>
    </row>
    <row r="512" spans="6:8" x14ac:dyDescent="0.25">
      <c r="F512" s="2">
        <f ca="1">SUMIF('Consolidado Pedidos'!B:J,'Notas Pedido'!B512,'Consolidado Pedidos'!J:J)</f>
        <v>0</v>
      </c>
      <c r="G512" t="str">
        <f>IF(A512&lt;&gt;"",IF(AND(F512&gt;=(E512-Configuración!$B$2*E512), F512&lt;=(E512+Configuración!$B$2*E512)), "OK", "KO"),"")</f>
        <v/>
      </c>
      <c r="H512" s="2" t="str">
        <f t="shared" si="7"/>
        <v/>
      </c>
    </row>
    <row r="513" spans="6:8" x14ac:dyDescent="0.25">
      <c r="F513" s="2">
        <f ca="1">SUMIF('Consolidado Pedidos'!B:J,'Notas Pedido'!B513,'Consolidado Pedidos'!J:J)</f>
        <v>0</v>
      </c>
      <c r="G513" t="str">
        <f>IF(A513&lt;&gt;"",IF(AND(F513&gt;=(E513-Configuración!$B$2*E513), F513&lt;=(E513+Configuración!$B$2*E513)), "OK", "KO"),"")</f>
        <v/>
      </c>
      <c r="H513" s="2" t="str">
        <f t="shared" si="7"/>
        <v/>
      </c>
    </row>
    <row r="514" spans="6:8" x14ac:dyDescent="0.25">
      <c r="F514" s="2">
        <f ca="1">SUMIF('Consolidado Pedidos'!B:J,'Notas Pedido'!B514,'Consolidado Pedidos'!J:J)</f>
        <v>0</v>
      </c>
      <c r="G514" t="str">
        <f>IF(A514&lt;&gt;"",IF(AND(F514&gt;=(E514-Configuración!$B$2*E514), F514&lt;=(E514+Configuración!$B$2*E514)), "OK", "KO"),"")</f>
        <v/>
      </c>
      <c r="H514" s="2" t="str">
        <f t="shared" ref="H514:H577" si="8">IF(A514&lt;&gt;"",F514-E514,"")</f>
        <v/>
      </c>
    </row>
    <row r="515" spans="6:8" x14ac:dyDescent="0.25">
      <c r="F515" s="2">
        <f ca="1">SUMIF('Consolidado Pedidos'!B:J,'Notas Pedido'!B515,'Consolidado Pedidos'!J:J)</f>
        <v>0</v>
      </c>
      <c r="G515" t="str">
        <f>IF(A515&lt;&gt;"",IF(AND(F515&gt;=(E515-Configuración!$B$2*E515), F515&lt;=(E515+Configuración!$B$2*E515)), "OK", "KO"),"")</f>
        <v/>
      </c>
      <c r="H515" s="2" t="str">
        <f t="shared" si="8"/>
        <v/>
      </c>
    </row>
    <row r="516" spans="6:8" x14ac:dyDescent="0.25">
      <c r="F516" s="2">
        <f ca="1">SUMIF('Consolidado Pedidos'!B:J,'Notas Pedido'!B516,'Consolidado Pedidos'!J:J)</f>
        <v>0</v>
      </c>
      <c r="G516" t="str">
        <f>IF(A516&lt;&gt;"",IF(AND(F516&gt;=(E516-Configuración!$B$2*E516), F516&lt;=(E516+Configuración!$B$2*E516)), "OK", "KO"),"")</f>
        <v/>
      </c>
      <c r="H516" s="2" t="str">
        <f t="shared" si="8"/>
        <v/>
      </c>
    </row>
    <row r="517" spans="6:8" x14ac:dyDescent="0.25">
      <c r="F517" s="2">
        <f ca="1">SUMIF('Consolidado Pedidos'!B:J,'Notas Pedido'!B517,'Consolidado Pedidos'!J:J)</f>
        <v>0</v>
      </c>
      <c r="G517" t="str">
        <f>IF(A517&lt;&gt;"",IF(AND(F517&gt;=(E517-Configuración!$B$2*E517), F517&lt;=(E517+Configuración!$B$2*E517)), "OK", "KO"),"")</f>
        <v/>
      </c>
      <c r="H517" s="2" t="str">
        <f t="shared" si="8"/>
        <v/>
      </c>
    </row>
    <row r="518" spans="6:8" x14ac:dyDescent="0.25">
      <c r="F518" s="2">
        <f ca="1">SUMIF('Consolidado Pedidos'!B:J,'Notas Pedido'!B518,'Consolidado Pedidos'!J:J)</f>
        <v>0</v>
      </c>
      <c r="G518" t="str">
        <f>IF(A518&lt;&gt;"",IF(AND(F518&gt;=(E518-Configuración!$B$2*E518), F518&lt;=(E518+Configuración!$B$2*E518)), "OK", "KO"),"")</f>
        <v/>
      </c>
      <c r="H518" s="2" t="str">
        <f t="shared" si="8"/>
        <v/>
      </c>
    </row>
    <row r="519" spans="6:8" x14ac:dyDescent="0.25">
      <c r="F519" s="2">
        <f ca="1">SUMIF('Consolidado Pedidos'!B:J,'Notas Pedido'!B519,'Consolidado Pedidos'!J:J)</f>
        <v>0</v>
      </c>
      <c r="G519" t="str">
        <f>IF(A519&lt;&gt;"",IF(AND(F519&gt;=(E519-Configuración!$B$2*E519), F519&lt;=(E519+Configuración!$B$2*E519)), "OK", "KO"),"")</f>
        <v/>
      </c>
      <c r="H519" s="2" t="str">
        <f t="shared" si="8"/>
        <v/>
      </c>
    </row>
    <row r="520" spans="6:8" x14ac:dyDescent="0.25">
      <c r="F520" s="2">
        <f ca="1">SUMIF('Consolidado Pedidos'!B:J,'Notas Pedido'!B520,'Consolidado Pedidos'!J:J)</f>
        <v>0</v>
      </c>
      <c r="G520" t="str">
        <f>IF(A520&lt;&gt;"",IF(AND(F520&gt;=(E520-Configuración!$B$2*E520), F520&lt;=(E520+Configuración!$B$2*E520)), "OK", "KO"),"")</f>
        <v/>
      </c>
      <c r="H520" s="2" t="str">
        <f t="shared" si="8"/>
        <v/>
      </c>
    </row>
    <row r="521" spans="6:8" x14ac:dyDescent="0.25">
      <c r="F521" s="2">
        <f ca="1">SUMIF('Consolidado Pedidos'!B:J,'Notas Pedido'!B521,'Consolidado Pedidos'!J:J)</f>
        <v>0</v>
      </c>
      <c r="G521" t="str">
        <f>IF(A521&lt;&gt;"",IF(AND(F521&gt;=(E521-Configuración!$B$2*E521), F521&lt;=(E521+Configuración!$B$2*E521)), "OK", "KO"),"")</f>
        <v/>
      </c>
      <c r="H521" s="2" t="str">
        <f t="shared" si="8"/>
        <v/>
      </c>
    </row>
    <row r="522" spans="6:8" x14ac:dyDescent="0.25">
      <c r="F522" s="2">
        <f ca="1">SUMIF('Consolidado Pedidos'!B:J,'Notas Pedido'!B522,'Consolidado Pedidos'!J:J)</f>
        <v>0</v>
      </c>
      <c r="G522" t="str">
        <f>IF(A522&lt;&gt;"",IF(AND(F522&gt;=(E522-Configuración!$B$2*E522), F522&lt;=(E522+Configuración!$B$2*E522)), "OK", "KO"),"")</f>
        <v/>
      </c>
      <c r="H522" s="2" t="str">
        <f t="shared" si="8"/>
        <v/>
      </c>
    </row>
    <row r="523" spans="6:8" x14ac:dyDescent="0.25">
      <c r="F523" s="2">
        <f ca="1">SUMIF('Consolidado Pedidos'!B:J,'Notas Pedido'!B523,'Consolidado Pedidos'!J:J)</f>
        <v>0</v>
      </c>
      <c r="G523" t="str">
        <f>IF(A523&lt;&gt;"",IF(AND(F523&gt;=(E523-Configuración!$B$2*E523), F523&lt;=(E523+Configuración!$B$2*E523)), "OK", "KO"),"")</f>
        <v/>
      </c>
      <c r="H523" s="2" t="str">
        <f t="shared" si="8"/>
        <v/>
      </c>
    </row>
    <row r="524" spans="6:8" x14ac:dyDescent="0.25">
      <c r="F524" s="2">
        <f ca="1">SUMIF('Consolidado Pedidos'!B:J,'Notas Pedido'!B524,'Consolidado Pedidos'!J:J)</f>
        <v>0</v>
      </c>
      <c r="G524" t="str">
        <f>IF(A524&lt;&gt;"",IF(AND(F524&gt;=(E524-Configuración!$B$2*E524), F524&lt;=(E524+Configuración!$B$2*E524)), "OK", "KO"),"")</f>
        <v/>
      </c>
      <c r="H524" s="2" t="str">
        <f t="shared" si="8"/>
        <v/>
      </c>
    </row>
    <row r="525" spans="6:8" x14ac:dyDescent="0.25">
      <c r="F525" s="2">
        <f ca="1">SUMIF('Consolidado Pedidos'!B:J,'Notas Pedido'!B525,'Consolidado Pedidos'!J:J)</f>
        <v>0</v>
      </c>
      <c r="G525" t="str">
        <f>IF(A525&lt;&gt;"",IF(AND(F525&gt;=(E525-Configuración!$B$2*E525), F525&lt;=(E525+Configuración!$B$2*E525)), "OK", "KO"),"")</f>
        <v/>
      </c>
      <c r="H525" s="2" t="str">
        <f t="shared" si="8"/>
        <v/>
      </c>
    </row>
    <row r="526" spans="6:8" x14ac:dyDescent="0.25">
      <c r="F526" s="2">
        <f ca="1">SUMIF('Consolidado Pedidos'!B:J,'Notas Pedido'!B526,'Consolidado Pedidos'!J:J)</f>
        <v>0</v>
      </c>
      <c r="G526" t="str">
        <f>IF(A526&lt;&gt;"",IF(AND(F526&gt;=(E526-Configuración!$B$2*E526), F526&lt;=(E526+Configuración!$B$2*E526)), "OK", "KO"),"")</f>
        <v/>
      </c>
      <c r="H526" s="2" t="str">
        <f t="shared" si="8"/>
        <v/>
      </c>
    </row>
    <row r="527" spans="6:8" x14ac:dyDescent="0.25">
      <c r="F527" s="2">
        <f ca="1">SUMIF('Consolidado Pedidos'!B:J,'Notas Pedido'!B527,'Consolidado Pedidos'!J:J)</f>
        <v>0</v>
      </c>
      <c r="G527" t="str">
        <f>IF(A527&lt;&gt;"",IF(AND(F527&gt;=(E527-Configuración!$B$2*E527), F527&lt;=(E527+Configuración!$B$2*E527)), "OK", "KO"),"")</f>
        <v/>
      </c>
      <c r="H527" s="2" t="str">
        <f t="shared" si="8"/>
        <v/>
      </c>
    </row>
    <row r="528" spans="6:8" x14ac:dyDescent="0.25">
      <c r="F528" s="2">
        <f ca="1">SUMIF('Consolidado Pedidos'!B:J,'Notas Pedido'!B528,'Consolidado Pedidos'!J:J)</f>
        <v>0</v>
      </c>
      <c r="G528" t="str">
        <f>IF(A528&lt;&gt;"",IF(AND(F528&gt;=(E528-Configuración!$B$2*E528), F528&lt;=(E528+Configuración!$B$2*E528)), "OK", "KO"),"")</f>
        <v/>
      </c>
      <c r="H528" s="2" t="str">
        <f t="shared" si="8"/>
        <v/>
      </c>
    </row>
    <row r="529" spans="6:8" x14ac:dyDescent="0.25">
      <c r="F529" s="2">
        <f ca="1">SUMIF('Consolidado Pedidos'!B:J,'Notas Pedido'!B529,'Consolidado Pedidos'!J:J)</f>
        <v>0</v>
      </c>
      <c r="G529" t="str">
        <f>IF(A529&lt;&gt;"",IF(AND(F529&gt;=(E529-Configuración!$B$2*E529), F529&lt;=(E529+Configuración!$B$2*E529)), "OK", "KO"),"")</f>
        <v/>
      </c>
      <c r="H529" s="2" t="str">
        <f t="shared" si="8"/>
        <v/>
      </c>
    </row>
    <row r="530" spans="6:8" x14ac:dyDescent="0.25">
      <c r="F530" s="2">
        <f ca="1">SUMIF('Consolidado Pedidos'!B:J,'Notas Pedido'!B530,'Consolidado Pedidos'!J:J)</f>
        <v>0</v>
      </c>
      <c r="G530" t="str">
        <f>IF(A530&lt;&gt;"",IF(AND(F530&gt;=(E530-Configuración!$B$2*E530), F530&lt;=(E530+Configuración!$B$2*E530)), "OK", "KO"),"")</f>
        <v/>
      </c>
      <c r="H530" s="2" t="str">
        <f t="shared" si="8"/>
        <v/>
      </c>
    </row>
    <row r="531" spans="6:8" x14ac:dyDescent="0.25">
      <c r="F531" s="2">
        <f ca="1">SUMIF('Consolidado Pedidos'!B:J,'Notas Pedido'!B531,'Consolidado Pedidos'!J:J)</f>
        <v>0</v>
      </c>
      <c r="G531" t="str">
        <f>IF(A531&lt;&gt;"",IF(AND(F531&gt;=(E531-Configuración!$B$2*E531), F531&lt;=(E531+Configuración!$B$2*E531)), "OK", "KO"),"")</f>
        <v/>
      </c>
      <c r="H531" s="2" t="str">
        <f t="shared" si="8"/>
        <v/>
      </c>
    </row>
    <row r="532" spans="6:8" x14ac:dyDescent="0.25">
      <c r="F532" s="2">
        <f ca="1">SUMIF('Consolidado Pedidos'!B:J,'Notas Pedido'!B532,'Consolidado Pedidos'!J:J)</f>
        <v>0</v>
      </c>
      <c r="G532" t="str">
        <f>IF(A532&lt;&gt;"",IF(AND(F532&gt;=(E532-Configuración!$B$2*E532), F532&lt;=(E532+Configuración!$B$2*E532)), "OK", "KO"),"")</f>
        <v/>
      </c>
      <c r="H532" s="2" t="str">
        <f t="shared" si="8"/>
        <v/>
      </c>
    </row>
    <row r="533" spans="6:8" x14ac:dyDescent="0.25">
      <c r="F533" s="2">
        <f ca="1">SUMIF('Consolidado Pedidos'!B:J,'Notas Pedido'!B533,'Consolidado Pedidos'!J:J)</f>
        <v>0</v>
      </c>
      <c r="G533" t="str">
        <f>IF(A533&lt;&gt;"",IF(AND(F533&gt;=(E533-Configuración!$B$2*E533), F533&lt;=(E533+Configuración!$B$2*E533)), "OK", "KO"),"")</f>
        <v/>
      </c>
      <c r="H533" s="2" t="str">
        <f t="shared" si="8"/>
        <v/>
      </c>
    </row>
    <row r="534" spans="6:8" x14ac:dyDescent="0.25">
      <c r="F534" s="2">
        <f ca="1">SUMIF('Consolidado Pedidos'!B:J,'Notas Pedido'!B534,'Consolidado Pedidos'!J:J)</f>
        <v>0</v>
      </c>
      <c r="G534" t="str">
        <f>IF(A534&lt;&gt;"",IF(AND(F534&gt;=(E534-Configuración!$B$2*E534), F534&lt;=(E534+Configuración!$B$2*E534)), "OK", "KO"),"")</f>
        <v/>
      </c>
      <c r="H534" s="2" t="str">
        <f t="shared" si="8"/>
        <v/>
      </c>
    </row>
    <row r="535" spans="6:8" x14ac:dyDescent="0.25">
      <c r="F535" s="2">
        <f ca="1">SUMIF('Consolidado Pedidos'!B:J,'Notas Pedido'!B535,'Consolidado Pedidos'!J:J)</f>
        <v>0</v>
      </c>
      <c r="G535" t="str">
        <f>IF(A535&lt;&gt;"",IF(AND(F535&gt;=(E535-Configuración!$B$2*E535), F535&lt;=(E535+Configuración!$B$2*E535)), "OK", "KO"),"")</f>
        <v/>
      </c>
      <c r="H535" s="2" t="str">
        <f t="shared" si="8"/>
        <v/>
      </c>
    </row>
    <row r="536" spans="6:8" x14ac:dyDescent="0.25">
      <c r="F536" s="2">
        <f ca="1">SUMIF('Consolidado Pedidos'!B:J,'Notas Pedido'!B536,'Consolidado Pedidos'!J:J)</f>
        <v>0</v>
      </c>
      <c r="G536" t="str">
        <f>IF(A536&lt;&gt;"",IF(AND(F536&gt;=(E536-Configuración!$B$2*E536), F536&lt;=(E536+Configuración!$B$2*E536)), "OK", "KO"),"")</f>
        <v/>
      </c>
      <c r="H536" s="2" t="str">
        <f t="shared" si="8"/>
        <v/>
      </c>
    </row>
    <row r="537" spans="6:8" x14ac:dyDescent="0.25">
      <c r="F537" s="2">
        <f ca="1">SUMIF('Consolidado Pedidos'!B:J,'Notas Pedido'!B537,'Consolidado Pedidos'!J:J)</f>
        <v>0</v>
      </c>
      <c r="G537" t="str">
        <f>IF(A537&lt;&gt;"",IF(AND(F537&gt;=(E537-Configuración!$B$2*E537), F537&lt;=(E537+Configuración!$B$2*E537)), "OK", "KO"),"")</f>
        <v/>
      </c>
      <c r="H537" s="2" t="str">
        <f t="shared" si="8"/>
        <v/>
      </c>
    </row>
    <row r="538" spans="6:8" x14ac:dyDescent="0.25">
      <c r="F538" s="2">
        <f ca="1">SUMIF('Consolidado Pedidos'!B:J,'Notas Pedido'!B538,'Consolidado Pedidos'!J:J)</f>
        <v>0</v>
      </c>
      <c r="G538" t="str">
        <f>IF(A538&lt;&gt;"",IF(AND(F538&gt;=(E538-Configuración!$B$2*E538), F538&lt;=(E538+Configuración!$B$2*E538)), "OK", "KO"),"")</f>
        <v/>
      </c>
      <c r="H538" s="2" t="str">
        <f t="shared" si="8"/>
        <v/>
      </c>
    </row>
    <row r="539" spans="6:8" x14ac:dyDescent="0.25">
      <c r="F539" s="2">
        <f ca="1">SUMIF('Consolidado Pedidos'!B:J,'Notas Pedido'!B539,'Consolidado Pedidos'!J:J)</f>
        <v>0</v>
      </c>
      <c r="G539" t="str">
        <f>IF(A539&lt;&gt;"",IF(AND(F539&gt;=(E539-Configuración!$B$2*E539), F539&lt;=(E539+Configuración!$B$2*E539)), "OK", "KO"),"")</f>
        <v/>
      </c>
      <c r="H539" s="2" t="str">
        <f t="shared" si="8"/>
        <v/>
      </c>
    </row>
    <row r="540" spans="6:8" x14ac:dyDescent="0.25">
      <c r="F540" s="2">
        <f ca="1">SUMIF('Consolidado Pedidos'!B:J,'Notas Pedido'!B540,'Consolidado Pedidos'!J:J)</f>
        <v>0</v>
      </c>
      <c r="G540" t="str">
        <f>IF(A540&lt;&gt;"",IF(AND(F540&gt;=(E540-Configuración!$B$2*E540), F540&lt;=(E540+Configuración!$B$2*E540)), "OK", "KO"),"")</f>
        <v/>
      </c>
      <c r="H540" s="2" t="str">
        <f t="shared" si="8"/>
        <v/>
      </c>
    </row>
    <row r="541" spans="6:8" x14ac:dyDescent="0.25">
      <c r="F541" s="2">
        <f ca="1">SUMIF('Consolidado Pedidos'!B:J,'Notas Pedido'!B541,'Consolidado Pedidos'!J:J)</f>
        <v>0</v>
      </c>
      <c r="G541" t="str">
        <f>IF(A541&lt;&gt;"",IF(AND(F541&gt;=(E541-Configuración!$B$2*E541), F541&lt;=(E541+Configuración!$B$2*E541)), "OK", "KO"),"")</f>
        <v/>
      </c>
      <c r="H541" s="2" t="str">
        <f t="shared" si="8"/>
        <v/>
      </c>
    </row>
    <row r="542" spans="6:8" x14ac:dyDescent="0.25">
      <c r="F542" s="2">
        <f ca="1">SUMIF('Consolidado Pedidos'!B:J,'Notas Pedido'!B542,'Consolidado Pedidos'!J:J)</f>
        <v>0</v>
      </c>
      <c r="G542" t="str">
        <f>IF(A542&lt;&gt;"",IF(AND(F542&gt;=(E542-Configuración!$B$2*E542), F542&lt;=(E542+Configuración!$B$2*E542)), "OK", "KO"),"")</f>
        <v/>
      </c>
      <c r="H542" s="2" t="str">
        <f t="shared" si="8"/>
        <v/>
      </c>
    </row>
    <row r="543" spans="6:8" x14ac:dyDescent="0.25">
      <c r="F543" s="2">
        <f ca="1">SUMIF('Consolidado Pedidos'!B:J,'Notas Pedido'!B543,'Consolidado Pedidos'!J:J)</f>
        <v>0</v>
      </c>
      <c r="G543" t="str">
        <f>IF(A543&lt;&gt;"",IF(AND(F543&gt;=(E543-Configuración!$B$2*E543), F543&lt;=(E543+Configuración!$B$2*E543)), "OK", "KO"),"")</f>
        <v/>
      </c>
      <c r="H543" s="2" t="str">
        <f t="shared" si="8"/>
        <v/>
      </c>
    </row>
    <row r="544" spans="6:8" x14ac:dyDescent="0.25">
      <c r="F544" s="2">
        <f ca="1">SUMIF('Consolidado Pedidos'!B:J,'Notas Pedido'!B544,'Consolidado Pedidos'!J:J)</f>
        <v>0</v>
      </c>
      <c r="G544" t="str">
        <f>IF(A544&lt;&gt;"",IF(AND(F544&gt;=(E544-Configuración!$B$2*E544), F544&lt;=(E544+Configuración!$B$2*E544)), "OK", "KO"),"")</f>
        <v/>
      </c>
      <c r="H544" s="2" t="str">
        <f t="shared" si="8"/>
        <v/>
      </c>
    </row>
    <row r="545" spans="6:8" x14ac:dyDescent="0.25">
      <c r="F545" s="2">
        <f ca="1">SUMIF('Consolidado Pedidos'!B:J,'Notas Pedido'!B545,'Consolidado Pedidos'!J:J)</f>
        <v>0</v>
      </c>
      <c r="G545" t="str">
        <f>IF(A545&lt;&gt;"",IF(AND(F545&gt;=(E545-Configuración!$B$2*E545), F545&lt;=(E545+Configuración!$B$2*E545)), "OK", "KO"),"")</f>
        <v/>
      </c>
      <c r="H545" s="2" t="str">
        <f t="shared" si="8"/>
        <v/>
      </c>
    </row>
    <row r="546" spans="6:8" x14ac:dyDescent="0.25">
      <c r="F546" s="2">
        <f ca="1">SUMIF('Consolidado Pedidos'!B:J,'Notas Pedido'!B546,'Consolidado Pedidos'!J:J)</f>
        <v>0</v>
      </c>
      <c r="G546" t="str">
        <f>IF(A546&lt;&gt;"",IF(AND(F546&gt;=(E546-Configuración!$B$2*E546), F546&lt;=(E546+Configuración!$B$2*E546)), "OK", "KO"),"")</f>
        <v/>
      </c>
      <c r="H546" s="2" t="str">
        <f t="shared" si="8"/>
        <v/>
      </c>
    </row>
    <row r="547" spans="6:8" x14ac:dyDescent="0.25">
      <c r="F547" s="2">
        <f ca="1">SUMIF('Consolidado Pedidos'!B:J,'Notas Pedido'!B547,'Consolidado Pedidos'!J:J)</f>
        <v>0</v>
      </c>
      <c r="G547" t="str">
        <f>IF(A547&lt;&gt;"",IF(AND(F547&gt;=(E547-Configuración!$B$2*E547), F547&lt;=(E547+Configuración!$B$2*E547)), "OK", "KO"),"")</f>
        <v/>
      </c>
      <c r="H547" s="2" t="str">
        <f t="shared" si="8"/>
        <v/>
      </c>
    </row>
    <row r="548" spans="6:8" x14ac:dyDescent="0.25">
      <c r="F548" s="2">
        <f ca="1">SUMIF('Consolidado Pedidos'!B:J,'Notas Pedido'!B548,'Consolidado Pedidos'!J:J)</f>
        <v>0</v>
      </c>
      <c r="G548" t="str">
        <f>IF(A548&lt;&gt;"",IF(AND(F548&gt;=(E548-Configuración!$B$2*E548), F548&lt;=(E548+Configuración!$B$2*E548)), "OK", "KO"),"")</f>
        <v/>
      </c>
      <c r="H548" s="2" t="str">
        <f t="shared" si="8"/>
        <v/>
      </c>
    </row>
    <row r="549" spans="6:8" x14ac:dyDescent="0.25">
      <c r="F549" s="2">
        <f ca="1">SUMIF('Consolidado Pedidos'!B:J,'Notas Pedido'!B549,'Consolidado Pedidos'!J:J)</f>
        <v>0</v>
      </c>
      <c r="G549" t="str">
        <f>IF(A549&lt;&gt;"",IF(AND(F549&gt;=(E549-Configuración!$B$2*E549), F549&lt;=(E549+Configuración!$B$2*E549)), "OK", "KO"),"")</f>
        <v/>
      </c>
      <c r="H549" s="2" t="str">
        <f t="shared" si="8"/>
        <v/>
      </c>
    </row>
    <row r="550" spans="6:8" x14ac:dyDescent="0.25">
      <c r="F550" s="2">
        <f ca="1">SUMIF('Consolidado Pedidos'!B:J,'Notas Pedido'!B550,'Consolidado Pedidos'!J:J)</f>
        <v>0</v>
      </c>
      <c r="G550" t="str">
        <f>IF(A550&lt;&gt;"",IF(AND(F550&gt;=(E550-Configuración!$B$2*E550), F550&lt;=(E550+Configuración!$B$2*E550)), "OK", "KO"),"")</f>
        <v/>
      </c>
      <c r="H550" s="2" t="str">
        <f t="shared" si="8"/>
        <v/>
      </c>
    </row>
    <row r="551" spans="6:8" x14ac:dyDescent="0.25">
      <c r="F551" s="2">
        <f ca="1">SUMIF('Consolidado Pedidos'!B:J,'Notas Pedido'!B551,'Consolidado Pedidos'!J:J)</f>
        <v>0</v>
      </c>
      <c r="G551" t="str">
        <f>IF(A551&lt;&gt;"",IF(AND(F551&gt;=(E551-Configuración!$B$2*E551), F551&lt;=(E551+Configuración!$B$2*E551)), "OK", "KO"),"")</f>
        <v/>
      </c>
      <c r="H551" s="2" t="str">
        <f t="shared" si="8"/>
        <v/>
      </c>
    </row>
    <row r="552" spans="6:8" x14ac:dyDescent="0.25">
      <c r="F552" s="2">
        <f ca="1">SUMIF('Consolidado Pedidos'!B:J,'Notas Pedido'!B552,'Consolidado Pedidos'!J:J)</f>
        <v>0</v>
      </c>
      <c r="G552" t="str">
        <f>IF(A552&lt;&gt;"",IF(AND(F552&gt;=(E552-Configuración!$B$2*E552), F552&lt;=(E552+Configuración!$B$2*E552)), "OK", "KO"),"")</f>
        <v/>
      </c>
      <c r="H552" s="2" t="str">
        <f t="shared" si="8"/>
        <v/>
      </c>
    </row>
    <row r="553" spans="6:8" x14ac:dyDescent="0.25">
      <c r="F553" s="2">
        <f ca="1">SUMIF('Consolidado Pedidos'!B:J,'Notas Pedido'!B553,'Consolidado Pedidos'!J:J)</f>
        <v>0</v>
      </c>
      <c r="G553" t="str">
        <f>IF(A553&lt;&gt;"",IF(AND(F553&gt;=(E553-Configuración!$B$2*E553), F553&lt;=(E553+Configuración!$B$2*E553)), "OK", "KO"),"")</f>
        <v/>
      </c>
      <c r="H553" s="2" t="str">
        <f t="shared" si="8"/>
        <v/>
      </c>
    </row>
    <row r="554" spans="6:8" x14ac:dyDescent="0.25">
      <c r="F554" s="2">
        <f ca="1">SUMIF('Consolidado Pedidos'!B:J,'Notas Pedido'!B554,'Consolidado Pedidos'!J:J)</f>
        <v>0</v>
      </c>
      <c r="G554" t="str">
        <f>IF(A554&lt;&gt;"",IF(AND(F554&gt;=(E554-Configuración!$B$2*E554), F554&lt;=(E554+Configuración!$B$2*E554)), "OK", "KO"),"")</f>
        <v/>
      </c>
      <c r="H554" s="2" t="str">
        <f t="shared" si="8"/>
        <v/>
      </c>
    </row>
    <row r="555" spans="6:8" x14ac:dyDescent="0.25">
      <c r="F555" s="2">
        <f ca="1">SUMIF('Consolidado Pedidos'!B:J,'Notas Pedido'!B555,'Consolidado Pedidos'!J:J)</f>
        <v>0</v>
      </c>
      <c r="G555" t="str">
        <f>IF(A555&lt;&gt;"",IF(AND(F555&gt;=(E555-Configuración!$B$2*E555), F555&lt;=(E555+Configuración!$B$2*E555)), "OK", "KO"),"")</f>
        <v/>
      </c>
      <c r="H555" s="2" t="str">
        <f t="shared" si="8"/>
        <v/>
      </c>
    </row>
    <row r="556" spans="6:8" x14ac:dyDescent="0.25">
      <c r="F556" s="2">
        <f ca="1">SUMIF('Consolidado Pedidos'!B:J,'Notas Pedido'!B556,'Consolidado Pedidos'!J:J)</f>
        <v>0</v>
      </c>
      <c r="G556" t="str">
        <f>IF(A556&lt;&gt;"",IF(AND(F556&gt;=(E556-Configuración!$B$2*E556), F556&lt;=(E556+Configuración!$B$2*E556)), "OK", "KO"),"")</f>
        <v/>
      </c>
      <c r="H556" s="2" t="str">
        <f t="shared" si="8"/>
        <v/>
      </c>
    </row>
    <row r="557" spans="6:8" x14ac:dyDescent="0.25">
      <c r="F557" s="2">
        <f ca="1">SUMIF('Consolidado Pedidos'!B:J,'Notas Pedido'!B557,'Consolidado Pedidos'!J:J)</f>
        <v>0</v>
      </c>
      <c r="G557" t="str">
        <f>IF(A557&lt;&gt;"",IF(AND(F557&gt;=(E557-Configuración!$B$2*E557), F557&lt;=(E557+Configuración!$B$2*E557)), "OK", "KO"),"")</f>
        <v/>
      </c>
      <c r="H557" s="2" t="str">
        <f t="shared" si="8"/>
        <v/>
      </c>
    </row>
    <row r="558" spans="6:8" x14ac:dyDescent="0.25">
      <c r="F558" s="2">
        <f ca="1">SUMIF('Consolidado Pedidos'!B:J,'Notas Pedido'!B558,'Consolidado Pedidos'!J:J)</f>
        <v>0</v>
      </c>
      <c r="G558" t="str">
        <f>IF(A558&lt;&gt;"",IF(AND(F558&gt;=(E558-Configuración!$B$2*E558), F558&lt;=(E558+Configuración!$B$2*E558)), "OK", "KO"),"")</f>
        <v/>
      </c>
      <c r="H558" s="2" t="str">
        <f t="shared" si="8"/>
        <v/>
      </c>
    </row>
    <row r="559" spans="6:8" x14ac:dyDescent="0.25">
      <c r="F559" s="2">
        <f ca="1">SUMIF('Consolidado Pedidos'!B:J,'Notas Pedido'!B559,'Consolidado Pedidos'!J:J)</f>
        <v>0</v>
      </c>
      <c r="G559" t="str">
        <f>IF(A559&lt;&gt;"",IF(AND(F559&gt;=(E559-Configuración!$B$2*E559), F559&lt;=(E559+Configuración!$B$2*E559)), "OK", "KO"),"")</f>
        <v/>
      </c>
      <c r="H559" s="2" t="str">
        <f t="shared" si="8"/>
        <v/>
      </c>
    </row>
    <row r="560" spans="6:8" x14ac:dyDescent="0.25">
      <c r="F560" s="2">
        <f ca="1">SUMIF('Consolidado Pedidos'!B:J,'Notas Pedido'!B560,'Consolidado Pedidos'!J:J)</f>
        <v>0</v>
      </c>
      <c r="G560" t="str">
        <f>IF(A560&lt;&gt;"",IF(AND(F560&gt;=(E560-Configuración!$B$2*E560), F560&lt;=(E560+Configuración!$B$2*E560)), "OK", "KO"),"")</f>
        <v/>
      </c>
      <c r="H560" s="2" t="str">
        <f t="shared" si="8"/>
        <v/>
      </c>
    </row>
    <row r="561" spans="6:8" x14ac:dyDescent="0.25">
      <c r="F561" s="2">
        <f ca="1">SUMIF('Consolidado Pedidos'!B:J,'Notas Pedido'!B561,'Consolidado Pedidos'!J:J)</f>
        <v>0</v>
      </c>
      <c r="G561" t="str">
        <f>IF(A561&lt;&gt;"",IF(AND(F561&gt;=(E561-Configuración!$B$2*E561), F561&lt;=(E561+Configuración!$B$2*E561)), "OK", "KO"),"")</f>
        <v/>
      </c>
      <c r="H561" s="2" t="str">
        <f t="shared" si="8"/>
        <v/>
      </c>
    </row>
    <row r="562" spans="6:8" x14ac:dyDescent="0.25">
      <c r="F562" s="2">
        <f ca="1">SUMIF('Consolidado Pedidos'!B:J,'Notas Pedido'!B562,'Consolidado Pedidos'!J:J)</f>
        <v>0</v>
      </c>
      <c r="G562" t="str">
        <f>IF(A562&lt;&gt;"",IF(AND(F562&gt;=(E562-Configuración!$B$2*E562), F562&lt;=(E562+Configuración!$B$2*E562)), "OK", "KO"),"")</f>
        <v/>
      </c>
      <c r="H562" s="2" t="str">
        <f t="shared" si="8"/>
        <v/>
      </c>
    </row>
    <row r="563" spans="6:8" x14ac:dyDescent="0.25">
      <c r="F563" s="2">
        <f ca="1">SUMIF('Consolidado Pedidos'!B:J,'Notas Pedido'!B563,'Consolidado Pedidos'!J:J)</f>
        <v>0</v>
      </c>
      <c r="G563" t="str">
        <f>IF(A563&lt;&gt;"",IF(AND(F563&gt;=(E563-Configuración!$B$2*E563), F563&lt;=(E563+Configuración!$B$2*E563)), "OK", "KO"),"")</f>
        <v/>
      </c>
      <c r="H563" s="2" t="str">
        <f t="shared" si="8"/>
        <v/>
      </c>
    </row>
    <row r="564" spans="6:8" x14ac:dyDescent="0.25">
      <c r="F564" s="2">
        <f ca="1">SUMIF('Consolidado Pedidos'!B:J,'Notas Pedido'!B564,'Consolidado Pedidos'!J:J)</f>
        <v>0</v>
      </c>
      <c r="G564" t="str">
        <f>IF(A564&lt;&gt;"",IF(AND(F564&gt;=(E564-Configuración!$B$2*E564), F564&lt;=(E564+Configuración!$B$2*E564)), "OK", "KO"),"")</f>
        <v/>
      </c>
      <c r="H564" s="2" t="str">
        <f t="shared" si="8"/>
        <v/>
      </c>
    </row>
    <row r="565" spans="6:8" x14ac:dyDescent="0.25">
      <c r="F565" s="2">
        <f ca="1">SUMIF('Consolidado Pedidos'!B:J,'Notas Pedido'!B565,'Consolidado Pedidos'!J:J)</f>
        <v>0</v>
      </c>
      <c r="G565" t="str">
        <f>IF(A565&lt;&gt;"",IF(AND(F565&gt;=(E565-Configuración!$B$2*E565), F565&lt;=(E565+Configuración!$B$2*E565)), "OK", "KO"),"")</f>
        <v/>
      </c>
      <c r="H565" s="2" t="str">
        <f t="shared" si="8"/>
        <v/>
      </c>
    </row>
    <row r="566" spans="6:8" x14ac:dyDescent="0.25">
      <c r="F566" s="2">
        <f ca="1">SUMIF('Consolidado Pedidos'!B:J,'Notas Pedido'!B566,'Consolidado Pedidos'!J:J)</f>
        <v>0</v>
      </c>
      <c r="G566" t="str">
        <f>IF(A566&lt;&gt;"",IF(AND(F566&gt;=(E566-Configuración!$B$2*E566), F566&lt;=(E566+Configuración!$B$2*E566)), "OK", "KO"),"")</f>
        <v/>
      </c>
      <c r="H566" s="2" t="str">
        <f t="shared" si="8"/>
        <v/>
      </c>
    </row>
    <row r="567" spans="6:8" x14ac:dyDescent="0.25">
      <c r="F567" s="2">
        <f ca="1">SUMIF('Consolidado Pedidos'!B:J,'Notas Pedido'!B567,'Consolidado Pedidos'!J:J)</f>
        <v>0</v>
      </c>
      <c r="G567" t="str">
        <f>IF(A567&lt;&gt;"",IF(AND(F567&gt;=(E567-Configuración!$B$2*E567), F567&lt;=(E567+Configuración!$B$2*E567)), "OK", "KO"),"")</f>
        <v/>
      </c>
      <c r="H567" s="2" t="str">
        <f t="shared" si="8"/>
        <v/>
      </c>
    </row>
    <row r="568" spans="6:8" x14ac:dyDescent="0.25">
      <c r="F568" s="2">
        <f ca="1">SUMIF('Consolidado Pedidos'!B:J,'Notas Pedido'!B568,'Consolidado Pedidos'!J:J)</f>
        <v>0</v>
      </c>
      <c r="G568" t="str">
        <f>IF(A568&lt;&gt;"",IF(AND(F568&gt;=(E568-Configuración!$B$2*E568), F568&lt;=(E568+Configuración!$B$2*E568)), "OK", "KO"),"")</f>
        <v/>
      </c>
      <c r="H568" s="2" t="str">
        <f t="shared" si="8"/>
        <v/>
      </c>
    </row>
    <row r="569" spans="6:8" x14ac:dyDescent="0.25">
      <c r="F569" s="2">
        <f ca="1">SUMIF('Consolidado Pedidos'!B:J,'Notas Pedido'!B569,'Consolidado Pedidos'!J:J)</f>
        <v>0</v>
      </c>
      <c r="G569" t="str">
        <f>IF(A569&lt;&gt;"",IF(AND(F569&gt;=(E569-Configuración!$B$2*E569), F569&lt;=(E569+Configuración!$B$2*E569)), "OK", "KO"),"")</f>
        <v/>
      </c>
      <c r="H569" s="2" t="str">
        <f t="shared" si="8"/>
        <v/>
      </c>
    </row>
    <row r="570" spans="6:8" x14ac:dyDescent="0.25">
      <c r="F570" s="2">
        <f ca="1">SUMIF('Consolidado Pedidos'!B:J,'Notas Pedido'!B570,'Consolidado Pedidos'!J:J)</f>
        <v>0</v>
      </c>
      <c r="G570" t="str">
        <f>IF(A570&lt;&gt;"",IF(AND(F570&gt;=(E570-Configuración!$B$2*E570), F570&lt;=(E570+Configuración!$B$2*E570)), "OK", "KO"),"")</f>
        <v/>
      </c>
      <c r="H570" s="2" t="str">
        <f t="shared" si="8"/>
        <v/>
      </c>
    </row>
    <row r="571" spans="6:8" x14ac:dyDescent="0.25">
      <c r="F571" s="2">
        <f ca="1">SUMIF('Consolidado Pedidos'!B:J,'Notas Pedido'!B571,'Consolidado Pedidos'!J:J)</f>
        <v>0</v>
      </c>
      <c r="G571" t="str">
        <f>IF(A571&lt;&gt;"",IF(AND(F571&gt;=(E571-Configuración!$B$2*E571), F571&lt;=(E571+Configuración!$B$2*E571)), "OK", "KO"),"")</f>
        <v/>
      </c>
      <c r="H571" s="2" t="str">
        <f t="shared" si="8"/>
        <v/>
      </c>
    </row>
    <row r="572" spans="6:8" x14ac:dyDescent="0.25">
      <c r="F572" s="2">
        <f ca="1">SUMIF('Consolidado Pedidos'!B:J,'Notas Pedido'!B572,'Consolidado Pedidos'!J:J)</f>
        <v>0</v>
      </c>
      <c r="G572" t="str">
        <f>IF(A572&lt;&gt;"",IF(AND(F572&gt;=(E572-Configuración!$B$2*E572), F572&lt;=(E572+Configuración!$B$2*E572)), "OK", "KO"),"")</f>
        <v/>
      </c>
      <c r="H572" s="2" t="str">
        <f t="shared" si="8"/>
        <v/>
      </c>
    </row>
    <row r="573" spans="6:8" x14ac:dyDescent="0.25">
      <c r="F573" s="2">
        <f ca="1">SUMIF('Consolidado Pedidos'!B:J,'Notas Pedido'!B573,'Consolidado Pedidos'!J:J)</f>
        <v>0</v>
      </c>
      <c r="G573" t="str">
        <f>IF(A573&lt;&gt;"",IF(AND(F573&gt;=(E573-Configuración!$B$2*E573), F573&lt;=(E573+Configuración!$B$2*E573)), "OK", "KO"),"")</f>
        <v/>
      </c>
      <c r="H573" s="2" t="str">
        <f t="shared" si="8"/>
        <v/>
      </c>
    </row>
    <row r="574" spans="6:8" x14ac:dyDescent="0.25">
      <c r="F574" s="2">
        <f ca="1">SUMIF('Consolidado Pedidos'!B:J,'Notas Pedido'!B574,'Consolidado Pedidos'!J:J)</f>
        <v>0</v>
      </c>
      <c r="G574" t="str">
        <f>IF(A574&lt;&gt;"",IF(AND(F574&gt;=(E574-Configuración!$B$2*E574), F574&lt;=(E574+Configuración!$B$2*E574)), "OK", "KO"),"")</f>
        <v/>
      </c>
      <c r="H574" s="2" t="str">
        <f t="shared" si="8"/>
        <v/>
      </c>
    </row>
    <row r="575" spans="6:8" x14ac:dyDescent="0.25">
      <c r="F575" s="2">
        <f ca="1">SUMIF('Consolidado Pedidos'!B:J,'Notas Pedido'!B575,'Consolidado Pedidos'!J:J)</f>
        <v>0</v>
      </c>
      <c r="G575" t="str">
        <f>IF(A575&lt;&gt;"",IF(AND(F575&gt;=(E575-Configuración!$B$2*E575), F575&lt;=(E575+Configuración!$B$2*E575)), "OK", "KO"),"")</f>
        <v/>
      </c>
      <c r="H575" s="2" t="str">
        <f t="shared" si="8"/>
        <v/>
      </c>
    </row>
    <row r="576" spans="6:8" x14ac:dyDescent="0.25">
      <c r="F576" s="2">
        <f ca="1">SUMIF('Consolidado Pedidos'!B:J,'Notas Pedido'!B576,'Consolidado Pedidos'!J:J)</f>
        <v>0</v>
      </c>
      <c r="G576" t="str">
        <f>IF(A576&lt;&gt;"",IF(AND(F576&gt;=(E576-Configuración!$B$2*E576), F576&lt;=(E576+Configuración!$B$2*E576)), "OK", "KO"),"")</f>
        <v/>
      </c>
      <c r="H576" s="2" t="str">
        <f t="shared" si="8"/>
        <v/>
      </c>
    </row>
    <row r="577" spans="6:8" x14ac:dyDescent="0.25">
      <c r="F577" s="2">
        <f ca="1">SUMIF('Consolidado Pedidos'!B:J,'Notas Pedido'!B577,'Consolidado Pedidos'!J:J)</f>
        <v>0</v>
      </c>
      <c r="G577" t="str">
        <f>IF(A577&lt;&gt;"",IF(AND(F577&gt;=(E577-Configuración!$B$2*E577), F577&lt;=(E577+Configuración!$B$2*E577)), "OK", "KO"),"")</f>
        <v/>
      </c>
      <c r="H577" s="2" t="str">
        <f t="shared" si="8"/>
        <v/>
      </c>
    </row>
    <row r="578" spans="6:8" x14ac:dyDescent="0.25">
      <c r="F578" s="2">
        <f ca="1">SUMIF('Consolidado Pedidos'!B:J,'Notas Pedido'!B578,'Consolidado Pedidos'!J:J)</f>
        <v>0</v>
      </c>
      <c r="G578" t="str">
        <f>IF(A578&lt;&gt;"",IF(AND(F578&gt;=(E578-Configuración!$B$2*E578), F578&lt;=(E578+Configuración!$B$2*E578)), "OK", "KO"),"")</f>
        <v/>
      </c>
      <c r="H578" s="2" t="str">
        <f t="shared" ref="H578:H641" si="9">IF(A578&lt;&gt;"",F578-E578,"")</f>
        <v/>
      </c>
    </row>
    <row r="579" spans="6:8" x14ac:dyDescent="0.25">
      <c r="F579" s="2">
        <f ca="1">SUMIF('Consolidado Pedidos'!B:J,'Notas Pedido'!B579,'Consolidado Pedidos'!J:J)</f>
        <v>0</v>
      </c>
      <c r="G579" t="str">
        <f>IF(A579&lt;&gt;"",IF(AND(F579&gt;=(E579-Configuración!$B$2*E579), F579&lt;=(E579+Configuración!$B$2*E579)), "OK", "KO"),"")</f>
        <v/>
      </c>
      <c r="H579" s="2" t="str">
        <f t="shared" si="9"/>
        <v/>
      </c>
    </row>
    <row r="580" spans="6:8" x14ac:dyDescent="0.25">
      <c r="F580" s="2">
        <f ca="1">SUMIF('Consolidado Pedidos'!B:J,'Notas Pedido'!B580,'Consolidado Pedidos'!J:J)</f>
        <v>0</v>
      </c>
      <c r="G580" t="str">
        <f>IF(A580&lt;&gt;"",IF(AND(F580&gt;=(E580-Configuración!$B$2*E580), F580&lt;=(E580+Configuración!$B$2*E580)), "OK", "KO"),"")</f>
        <v/>
      </c>
      <c r="H580" s="2" t="str">
        <f t="shared" si="9"/>
        <v/>
      </c>
    </row>
    <row r="581" spans="6:8" x14ac:dyDescent="0.25">
      <c r="F581" s="2">
        <f ca="1">SUMIF('Consolidado Pedidos'!B:J,'Notas Pedido'!B581,'Consolidado Pedidos'!J:J)</f>
        <v>0</v>
      </c>
      <c r="G581" t="str">
        <f>IF(A581&lt;&gt;"",IF(AND(F581&gt;=(E581-Configuración!$B$2*E581), F581&lt;=(E581+Configuración!$B$2*E581)), "OK", "KO"),"")</f>
        <v/>
      </c>
      <c r="H581" s="2" t="str">
        <f t="shared" si="9"/>
        <v/>
      </c>
    </row>
    <row r="582" spans="6:8" x14ac:dyDescent="0.25">
      <c r="F582" s="2">
        <f ca="1">SUMIF('Consolidado Pedidos'!B:J,'Notas Pedido'!B582,'Consolidado Pedidos'!J:J)</f>
        <v>0</v>
      </c>
      <c r="G582" t="str">
        <f>IF(A582&lt;&gt;"",IF(AND(F582&gt;=(E582-Configuración!$B$2*E582), F582&lt;=(E582+Configuración!$B$2*E582)), "OK", "KO"),"")</f>
        <v/>
      </c>
      <c r="H582" s="2" t="str">
        <f t="shared" si="9"/>
        <v/>
      </c>
    </row>
    <row r="583" spans="6:8" x14ac:dyDescent="0.25">
      <c r="F583" s="2">
        <f ca="1">SUMIF('Consolidado Pedidos'!B:J,'Notas Pedido'!B583,'Consolidado Pedidos'!J:J)</f>
        <v>0</v>
      </c>
      <c r="G583" t="str">
        <f>IF(A583&lt;&gt;"",IF(AND(F583&gt;=(E583-Configuración!$B$2*E583), F583&lt;=(E583+Configuración!$B$2*E583)), "OK", "KO"),"")</f>
        <v/>
      </c>
      <c r="H583" s="2" t="str">
        <f t="shared" si="9"/>
        <v/>
      </c>
    </row>
    <row r="584" spans="6:8" x14ac:dyDescent="0.25">
      <c r="F584" s="2">
        <f ca="1">SUMIF('Consolidado Pedidos'!B:J,'Notas Pedido'!B584,'Consolidado Pedidos'!J:J)</f>
        <v>0</v>
      </c>
      <c r="G584" t="str">
        <f>IF(A584&lt;&gt;"",IF(AND(F584&gt;=(E584-Configuración!$B$2*E584), F584&lt;=(E584+Configuración!$B$2*E584)), "OK", "KO"),"")</f>
        <v/>
      </c>
      <c r="H584" s="2" t="str">
        <f t="shared" si="9"/>
        <v/>
      </c>
    </row>
    <row r="585" spans="6:8" x14ac:dyDescent="0.25">
      <c r="F585" s="2">
        <f ca="1">SUMIF('Consolidado Pedidos'!B:J,'Notas Pedido'!B585,'Consolidado Pedidos'!J:J)</f>
        <v>0</v>
      </c>
      <c r="G585" t="str">
        <f>IF(A585&lt;&gt;"",IF(AND(F585&gt;=(E585-Configuración!$B$2*E585), F585&lt;=(E585+Configuración!$B$2*E585)), "OK", "KO"),"")</f>
        <v/>
      </c>
      <c r="H585" s="2" t="str">
        <f t="shared" si="9"/>
        <v/>
      </c>
    </row>
    <row r="586" spans="6:8" x14ac:dyDescent="0.25">
      <c r="F586" s="2">
        <f ca="1">SUMIF('Consolidado Pedidos'!B:J,'Notas Pedido'!B586,'Consolidado Pedidos'!J:J)</f>
        <v>0</v>
      </c>
      <c r="G586" t="str">
        <f>IF(A586&lt;&gt;"",IF(AND(F586&gt;=(E586-Configuración!$B$2*E586), F586&lt;=(E586+Configuración!$B$2*E586)), "OK", "KO"),"")</f>
        <v/>
      </c>
      <c r="H586" s="2" t="str">
        <f t="shared" si="9"/>
        <v/>
      </c>
    </row>
    <row r="587" spans="6:8" x14ac:dyDescent="0.25">
      <c r="F587" s="2">
        <f ca="1">SUMIF('Consolidado Pedidos'!B:J,'Notas Pedido'!B587,'Consolidado Pedidos'!J:J)</f>
        <v>0</v>
      </c>
      <c r="G587" t="str">
        <f>IF(A587&lt;&gt;"",IF(AND(F587&gt;=(E587-Configuración!$B$2*E587), F587&lt;=(E587+Configuración!$B$2*E587)), "OK", "KO"),"")</f>
        <v/>
      </c>
      <c r="H587" s="2" t="str">
        <f t="shared" si="9"/>
        <v/>
      </c>
    </row>
    <row r="588" spans="6:8" x14ac:dyDescent="0.25">
      <c r="F588" s="2">
        <f ca="1">SUMIF('Consolidado Pedidos'!B:J,'Notas Pedido'!B588,'Consolidado Pedidos'!J:J)</f>
        <v>0</v>
      </c>
      <c r="G588" t="str">
        <f>IF(A588&lt;&gt;"",IF(AND(F588&gt;=(E588-Configuración!$B$2*E588), F588&lt;=(E588+Configuración!$B$2*E588)), "OK", "KO"),"")</f>
        <v/>
      </c>
      <c r="H588" s="2" t="str">
        <f t="shared" si="9"/>
        <v/>
      </c>
    </row>
    <row r="589" spans="6:8" x14ac:dyDescent="0.25">
      <c r="F589" s="2">
        <f ca="1">SUMIF('Consolidado Pedidos'!B:J,'Notas Pedido'!B589,'Consolidado Pedidos'!J:J)</f>
        <v>0</v>
      </c>
      <c r="G589" t="str">
        <f>IF(A589&lt;&gt;"",IF(AND(F589&gt;=(E589-Configuración!$B$2*E589), F589&lt;=(E589+Configuración!$B$2*E589)), "OK", "KO"),"")</f>
        <v/>
      </c>
      <c r="H589" s="2" t="str">
        <f t="shared" si="9"/>
        <v/>
      </c>
    </row>
    <row r="590" spans="6:8" x14ac:dyDescent="0.25">
      <c r="F590" s="2">
        <f ca="1">SUMIF('Consolidado Pedidos'!B:J,'Notas Pedido'!B590,'Consolidado Pedidos'!J:J)</f>
        <v>0</v>
      </c>
      <c r="G590" t="str">
        <f>IF(A590&lt;&gt;"",IF(AND(F590&gt;=(E590-Configuración!$B$2*E590), F590&lt;=(E590+Configuración!$B$2*E590)), "OK", "KO"),"")</f>
        <v/>
      </c>
      <c r="H590" s="2" t="str">
        <f t="shared" si="9"/>
        <v/>
      </c>
    </row>
    <row r="591" spans="6:8" x14ac:dyDescent="0.25">
      <c r="F591" s="2">
        <f ca="1">SUMIF('Consolidado Pedidos'!B:J,'Notas Pedido'!B591,'Consolidado Pedidos'!J:J)</f>
        <v>0</v>
      </c>
      <c r="G591" t="str">
        <f>IF(A591&lt;&gt;"",IF(AND(F591&gt;=(E591-Configuración!$B$2*E591), F591&lt;=(E591+Configuración!$B$2*E591)), "OK", "KO"),"")</f>
        <v/>
      </c>
      <c r="H591" s="2" t="str">
        <f t="shared" si="9"/>
        <v/>
      </c>
    </row>
    <row r="592" spans="6:8" x14ac:dyDescent="0.25">
      <c r="F592" s="2">
        <f ca="1">SUMIF('Consolidado Pedidos'!B:J,'Notas Pedido'!B592,'Consolidado Pedidos'!J:J)</f>
        <v>0</v>
      </c>
      <c r="G592" t="str">
        <f>IF(A592&lt;&gt;"",IF(AND(F592&gt;=(E592-Configuración!$B$2*E592), F592&lt;=(E592+Configuración!$B$2*E592)), "OK", "KO"),"")</f>
        <v/>
      </c>
      <c r="H592" s="2" t="str">
        <f t="shared" si="9"/>
        <v/>
      </c>
    </row>
    <row r="593" spans="6:8" x14ac:dyDescent="0.25">
      <c r="F593" s="2">
        <f ca="1">SUMIF('Consolidado Pedidos'!B:J,'Notas Pedido'!B593,'Consolidado Pedidos'!J:J)</f>
        <v>0</v>
      </c>
      <c r="G593" t="str">
        <f>IF(A593&lt;&gt;"",IF(AND(F593&gt;=(E593-Configuración!$B$2*E593), F593&lt;=(E593+Configuración!$B$2*E593)), "OK", "KO"),"")</f>
        <v/>
      </c>
      <c r="H593" s="2" t="str">
        <f t="shared" si="9"/>
        <v/>
      </c>
    </row>
    <row r="594" spans="6:8" x14ac:dyDescent="0.25">
      <c r="F594" s="2">
        <f ca="1">SUMIF('Consolidado Pedidos'!B:J,'Notas Pedido'!B594,'Consolidado Pedidos'!J:J)</f>
        <v>0</v>
      </c>
      <c r="G594" t="str">
        <f>IF(A594&lt;&gt;"",IF(AND(F594&gt;=(E594-Configuración!$B$2*E594), F594&lt;=(E594+Configuración!$B$2*E594)), "OK", "KO"),"")</f>
        <v/>
      </c>
      <c r="H594" s="2" t="str">
        <f t="shared" si="9"/>
        <v/>
      </c>
    </row>
    <row r="595" spans="6:8" x14ac:dyDescent="0.25">
      <c r="F595" s="2">
        <f ca="1">SUMIF('Consolidado Pedidos'!B:J,'Notas Pedido'!B595,'Consolidado Pedidos'!J:J)</f>
        <v>0</v>
      </c>
      <c r="G595" t="str">
        <f>IF(A595&lt;&gt;"",IF(AND(F595&gt;=(E595-Configuración!$B$2*E595), F595&lt;=(E595+Configuración!$B$2*E595)), "OK", "KO"),"")</f>
        <v/>
      </c>
      <c r="H595" s="2" t="str">
        <f t="shared" si="9"/>
        <v/>
      </c>
    </row>
    <row r="596" spans="6:8" x14ac:dyDescent="0.25">
      <c r="F596" s="2">
        <f ca="1">SUMIF('Consolidado Pedidos'!B:J,'Notas Pedido'!B596,'Consolidado Pedidos'!J:J)</f>
        <v>0</v>
      </c>
      <c r="G596" t="str">
        <f>IF(A596&lt;&gt;"",IF(AND(F596&gt;=(E596-Configuración!$B$2*E596), F596&lt;=(E596+Configuración!$B$2*E596)), "OK", "KO"),"")</f>
        <v/>
      </c>
      <c r="H596" s="2" t="str">
        <f t="shared" si="9"/>
        <v/>
      </c>
    </row>
    <row r="597" spans="6:8" x14ac:dyDescent="0.25">
      <c r="F597" s="2">
        <f ca="1">SUMIF('Consolidado Pedidos'!B:J,'Notas Pedido'!B597,'Consolidado Pedidos'!J:J)</f>
        <v>0</v>
      </c>
      <c r="G597" t="str">
        <f>IF(A597&lt;&gt;"",IF(AND(F597&gt;=(E597-Configuración!$B$2*E597), F597&lt;=(E597+Configuración!$B$2*E597)), "OK", "KO"),"")</f>
        <v/>
      </c>
      <c r="H597" s="2" t="str">
        <f t="shared" si="9"/>
        <v/>
      </c>
    </row>
    <row r="598" spans="6:8" x14ac:dyDescent="0.25">
      <c r="F598" s="2">
        <f ca="1">SUMIF('Consolidado Pedidos'!B:J,'Notas Pedido'!B598,'Consolidado Pedidos'!J:J)</f>
        <v>0</v>
      </c>
      <c r="G598" t="str">
        <f>IF(A598&lt;&gt;"",IF(AND(F598&gt;=(E598-Configuración!$B$2*E598), F598&lt;=(E598+Configuración!$B$2*E598)), "OK", "KO"),"")</f>
        <v/>
      </c>
      <c r="H598" s="2" t="str">
        <f t="shared" si="9"/>
        <v/>
      </c>
    </row>
    <row r="599" spans="6:8" x14ac:dyDescent="0.25">
      <c r="F599" s="2">
        <f ca="1">SUMIF('Consolidado Pedidos'!B:J,'Notas Pedido'!B599,'Consolidado Pedidos'!J:J)</f>
        <v>0</v>
      </c>
      <c r="G599" t="str">
        <f>IF(A599&lt;&gt;"",IF(AND(F599&gt;=(E599-Configuración!$B$2*E599), F599&lt;=(E599+Configuración!$B$2*E599)), "OK", "KO"),"")</f>
        <v/>
      </c>
      <c r="H599" s="2" t="str">
        <f t="shared" si="9"/>
        <v/>
      </c>
    </row>
    <row r="600" spans="6:8" x14ac:dyDescent="0.25">
      <c r="F600" s="2">
        <f ca="1">SUMIF('Consolidado Pedidos'!B:J,'Notas Pedido'!B600,'Consolidado Pedidos'!J:J)</f>
        <v>0</v>
      </c>
      <c r="G600" t="str">
        <f>IF(A600&lt;&gt;"",IF(AND(F600&gt;=(E600-Configuración!$B$2*E600), F600&lt;=(E600+Configuración!$B$2*E600)), "OK", "KO"),"")</f>
        <v/>
      </c>
      <c r="H600" s="2" t="str">
        <f t="shared" si="9"/>
        <v/>
      </c>
    </row>
    <row r="601" spans="6:8" x14ac:dyDescent="0.25">
      <c r="F601" s="2">
        <f ca="1">SUMIF('Consolidado Pedidos'!B:J,'Notas Pedido'!B601,'Consolidado Pedidos'!J:J)</f>
        <v>0</v>
      </c>
      <c r="G601" t="str">
        <f>IF(A601&lt;&gt;"",IF(AND(F601&gt;=(E601-Configuración!$B$2*E601), F601&lt;=(E601+Configuración!$B$2*E601)), "OK", "KO"),"")</f>
        <v/>
      </c>
      <c r="H601" s="2" t="str">
        <f t="shared" si="9"/>
        <v/>
      </c>
    </row>
    <row r="602" spans="6:8" x14ac:dyDescent="0.25">
      <c r="F602" s="2">
        <f ca="1">SUMIF('Consolidado Pedidos'!B:J,'Notas Pedido'!B602,'Consolidado Pedidos'!J:J)</f>
        <v>0</v>
      </c>
      <c r="G602" t="str">
        <f>IF(A602&lt;&gt;"",IF(AND(F602&gt;=(E602-Configuración!$B$2*E602), F602&lt;=(E602+Configuración!$B$2*E602)), "OK", "KO"),"")</f>
        <v/>
      </c>
      <c r="H602" s="2" t="str">
        <f t="shared" si="9"/>
        <v/>
      </c>
    </row>
    <row r="603" spans="6:8" x14ac:dyDescent="0.25">
      <c r="F603" s="2">
        <f ca="1">SUMIF('Consolidado Pedidos'!B:J,'Notas Pedido'!B603,'Consolidado Pedidos'!J:J)</f>
        <v>0</v>
      </c>
      <c r="G603" t="str">
        <f>IF(A603&lt;&gt;"",IF(AND(F603&gt;=(E603-Configuración!$B$2*E603), F603&lt;=(E603+Configuración!$B$2*E603)), "OK", "KO"),"")</f>
        <v/>
      </c>
      <c r="H603" s="2" t="str">
        <f t="shared" si="9"/>
        <v/>
      </c>
    </row>
    <row r="604" spans="6:8" x14ac:dyDescent="0.25">
      <c r="F604" s="2">
        <f ca="1">SUMIF('Consolidado Pedidos'!B:J,'Notas Pedido'!B604,'Consolidado Pedidos'!J:J)</f>
        <v>0</v>
      </c>
      <c r="G604" t="str">
        <f>IF(A604&lt;&gt;"",IF(AND(F604&gt;=(E604-Configuración!$B$2*E604), F604&lt;=(E604+Configuración!$B$2*E604)), "OK", "KO"),"")</f>
        <v/>
      </c>
      <c r="H604" s="2" t="str">
        <f t="shared" si="9"/>
        <v/>
      </c>
    </row>
    <row r="605" spans="6:8" x14ac:dyDescent="0.25">
      <c r="F605" s="2">
        <f ca="1">SUMIF('Consolidado Pedidos'!B:J,'Notas Pedido'!B605,'Consolidado Pedidos'!J:J)</f>
        <v>0</v>
      </c>
      <c r="G605" t="str">
        <f>IF(A605&lt;&gt;"",IF(AND(F605&gt;=(E605-Configuración!$B$2*E605), F605&lt;=(E605+Configuración!$B$2*E605)), "OK", "KO"),"")</f>
        <v/>
      </c>
      <c r="H605" s="2" t="str">
        <f t="shared" si="9"/>
        <v/>
      </c>
    </row>
    <row r="606" spans="6:8" x14ac:dyDescent="0.25">
      <c r="F606" s="2">
        <f ca="1">SUMIF('Consolidado Pedidos'!B:J,'Notas Pedido'!B606,'Consolidado Pedidos'!J:J)</f>
        <v>0</v>
      </c>
      <c r="G606" t="str">
        <f>IF(A606&lt;&gt;"",IF(AND(F606&gt;=(E606-Configuración!$B$2*E606), F606&lt;=(E606+Configuración!$B$2*E606)), "OK", "KO"),"")</f>
        <v/>
      </c>
      <c r="H606" s="2" t="str">
        <f t="shared" si="9"/>
        <v/>
      </c>
    </row>
    <row r="607" spans="6:8" x14ac:dyDescent="0.25">
      <c r="F607" s="2">
        <f ca="1">SUMIF('Consolidado Pedidos'!B:J,'Notas Pedido'!B607,'Consolidado Pedidos'!J:J)</f>
        <v>0</v>
      </c>
      <c r="G607" t="str">
        <f>IF(A607&lt;&gt;"",IF(AND(F607&gt;=(E607-Configuración!$B$2*E607), F607&lt;=(E607+Configuración!$B$2*E607)), "OK", "KO"),"")</f>
        <v/>
      </c>
      <c r="H607" s="2" t="str">
        <f t="shared" si="9"/>
        <v/>
      </c>
    </row>
    <row r="608" spans="6:8" x14ac:dyDescent="0.25">
      <c r="F608" s="2">
        <f ca="1">SUMIF('Consolidado Pedidos'!B:J,'Notas Pedido'!B608,'Consolidado Pedidos'!J:J)</f>
        <v>0</v>
      </c>
      <c r="G608" t="str">
        <f>IF(A608&lt;&gt;"",IF(AND(F608&gt;=(E608-Configuración!$B$2*E608), F608&lt;=(E608+Configuración!$B$2*E608)), "OK", "KO"),"")</f>
        <v/>
      </c>
      <c r="H608" s="2" t="str">
        <f t="shared" si="9"/>
        <v/>
      </c>
    </row>
    <row r="609" spans="6:8" x14ac:dyDescent="0.25">
      <c r="F609" s="2">
        <f ca="1">SUMIF('Consolidado Pedidos'!B:J,'Notas Pedido'!B609,'Consolidado Pedidos'!J:J)</f>
        <v>0</v>
      </c>
      <c r="G609" t="str">
        <f>IF(A609&lt;&gt;"",IF(AND(F609&gt;=(E609-Configuración!$B$2*E609), F609&lt;=(E609+Configuración!$B$2*E609)), "OK", "KO"),"")</f>
        <v/>
      </c>
      <c r="H609" s="2" t="str">
        <f t="shared" si="9"/>
        <v/>
      </c>
    </row>
    <row r="610" spans="6:8" x14ac:dyDescent="0.25">
      <c r="F610" s="2">
        <f ca="1">SUMIF('Consolidado Pedidos'!B:J,'Notas Pedido'!B610,'Consolidado Pedidos'!J:J)</f>
        <v>0</v>
      </c>
      <c r="G610" t="str">
        <f>IF(A610&lt;&gt;"",IF(AND(F610&gt;=(E610-Configuración!$B$2*E610), F610&lt;=(E610+Configuración!$B$2*E610)), "OK", "KO"),"")</f>
        <v/>
      </c>
      <c r="H610" s="2" t="str">
        <f t="shared" si="9"/>
        <v/>
      </c>
    </row>
    <row r="611" spans="6:8" x14ac:dyDescent="0.25">
      <c r="F611" s="2">
        <f ca="1">SUMIF('Consolidado Pedidos'!B:J,'Notas Pedido'!B611,'Consolidado Pedidos'!J:J)</f>
        <v>0</v>
      </c>
      <c r="G611" t="str">
        <f>IF(A611&lt;&gt;"",IF(AND(F611&gt;=(E611-Configuración!$B$2*E611), F611&lt;=(E611+Configuración!$B$2*E611)), "OK", "KO"),"")</f>
        <v/>
      </c>
      <c r="H611" s="2" t="str">
        <f t="shared" si="9"/>
        <v/>
      </c>
    </row>
    <row r="612" spans="6:8" x14ac:dyDescent="0.25">
      <c r="F612" s="2">
        <f ca="1">SUMIF('Consolidado Pedidos'!B:J,'Notas Pedido'!B612,'Consolidado Pedidos'!J:J)</f>
        <v>0</v>
      </c>
      <c r="G612" t="str">
        <f>IF(A612&lt;&gt;"",IF(AND(F612&gt;=(E612-Configuración!$B$2*E612), F612&lt;=(E612+Configuración!$B$2*E612)), "OK", "KO"),"")</f>
        <v/>
      </c>
      <c r="H612" s="2" t="str">
        <f t="shared" si="9"/>
        <v/>
      </c>
    </row>
    <row r="613" spans="6:8" x14ac:dyDescent="0.25">
      <c r="F613" s="2">
        <f ca="1">SUMIF('Consolidado Pedidos'!B:J,'Notas Pedido'!B613,'Consolidado Pedidos'!J:J)</f>
        <v>0</v>
      </c>
      <c r="G613" t="str">
        <f>IF(A613&lt;&gt;"",IF(AND(F613&gt;=(E613-Configuración!$B$2*E613), F613&lt;=(E613+Configuración!$B$2*E613)), "OK", "KO"),"")</f>
        <v/>
      </c>
      <c r="H613" s="2" t="str">
        <f t="shared" si="9"/>
        <v/>
      </c>
    </row>
    <row r="614" spans="6:8" x14ac:dyDescent="0.25">
      <c r="F614" s="2">
        <f ca="1">SUMIF('Consolidado Pedidos'!B:J,'Notas Pedido'!B614,'Consolidado Pedidos'!J:J)</f>
        <v>0</v>
      </c>
      <c r="G614" t="str">
        <f>IF(A614&lt;&gt;"",IF(AND(F614&gt;=(E614-Configuración!$B$2*E614), F614&lt;=(E614+Configuración!$B$2*E614)), "OK", "KO"),"")</f>
        <v/>
      </c>
      <c r="H614" s="2" t="str">
        <f t="shared" si="9"/>
        <v/>
      </c>
    </row>
    <row r="615" spans="6:8" x14ac:dyDescent="0.25">
      <c r="F615" s="2">
        <f ca="1">SUMIF('Consolidado Pedidos'!B:J,'Notas Pedido'!B615,'Consolidado Pedidos'!J:J)</f>
        <v>0</v>
      </c>
      <c r="G615" t="str">
        <f>IF(A615&lt;&gt;"",IF(AND(F615&gt;=(E615-Configuración!$B$2*E615), F615&lt;=(E615+Configuración!$B$2*E615)), "OK", "KO"),"")</f>
        <v/>
      </c>
      <c r="H615" s="2" t="str">
        <f t="shared" si="9"/>
        <v/>
      </c>
    </row>
    <row r="616" spans="6:8" x14ac:dyDescent="0.25">
      <c r="F616" s="2">
        <f ca="1">SUMIF('Consolidado Pedidos'!B:J,'Notas Pedido'!B616,'Consolidado Pedidos'!J:J)</f>
        <v>0</v>
      </c>
      <c r="G616" t="str">
        <f>IF(A616&lt;&gt;"",IF(AND(F616&gt;=(E616-Configuración!$B$2*E616), F616&lt;=(E616+Configuración!$B$2*E616)), "OK", "KO"),"")</f>
        <v/>
      </c>
      <c r="H616" s="2" t="str">
        <f t="shared" si="9"/>
        <v/>
      </c>
    </row>
    <row r="617" spans="6:8" x14ac:dyDescent="0.25">
      <c r="F617" s="2">
        <f ca="1">SUMIF('Consolidado Pedidos'!B:J,'Notas Pedido'!B617,'Consolidado Pedidos'!J:J)</f>
        <v>0</v>
      </c>
      <c r="G617" t="str">
        <f>IF(A617&lt;&gt;"",IF(AND(F617&gt;=(E617-Configuración!$B$2*E617), F617&lt;=(E617+Configuración!$B$2*E617)), "OK", "KO"),"")</f>
        <v/>
      </c>
      <c r="H617" s="2" t="str">
        <f t="shared" si="9"/>
        <v/>
      </c>
    </row>
    <row r="618" spans="6:8" x14ac:dyDescent="0.25">
      <c r="F618" s="2">
        <f ca="1">SUMIF('Consolidado Pedidos'!B:J,'Notas Pedido'!B618,'Consolidado Pedidos'!J:J)</f>
        <v>0</v>
      </c>
      <c r="G618" t="str">
        <f>IF(A618&lt;&gt;"",IF(AND(F618&gt;=(E618-Configuración!$B$2*E618), F618&lt;=(E618+Configuración!$B$2*E618)), "OK", "KO"),"")</f>
        <v/>
      </c>
      <c r="H618" s="2" t="str">
        <f t="shared" si="9"/>
        <v/>
      </c>
    </row>
    <row r="619" spans="6:8" x14ac:dyDescent="0.25">
      <c r="F619" s="2">
        <f ca="1">SUMIF('Consolidado Pedidos'!B:J,'Notas Pedido'!B619,'Consolidado Pedidos'!J:J)</f>
        <v>0</v>
      </c>
      <c r="G619" t="str">
        <f>IF(A619&lt;&gt;"",IF(AND(F619&gt;=(E619-Configuración!$B$2*E619), F619&lt;=(E619+Configuración!$B$2*E619)), "OK", "KO"),"")</f>
        <v/>
      </c>
      <c r="H619" s="2" t="str">
        <f t="shared" si="9"/>
        <v/>
      </c>
    </row>
    <row r="620" spans="6:8" x14ac:dyDescent="0.25">
      <c r="F620" s="2">
        <f ca="1">SUMIF('Consolidado Pedidos'!B:J,'Notas Pedido'!B620,'Consolidado Pedidos'!J:J)</f>
        <v>0</v>
      </c>
      <c r="G620" t="str">
        <f>IF(A620&lt;&gt;"",IF(AND(F620&gt;=(E620-Configuración!$B$2*E620), F620&lt;=(E620+Configuración!$B$2*E620)), "OK", "KO"),"")</f>
        <v/>
      </c>
      <c r="H620" s="2" t="str">
        <f t="shared" si="9"/>
        <v/>
      </c>
    </row>
    <row r="621" spans="6:8" x14ac:dyDescent="0.25">
      <c r="F621" s="2">
        <f ca="1">SUMIF('Consolidado Pedidos'!B:J,'Notas Pedido'!B621,'Consolidado Pedidos'!J:J)</f>
        <v>0</v>
      </c>
      <c r="G621" t="str">
        <f>IF(A621&lt;&gt;"",IF(AND(F621&gt;=(E621-Configuración!$B$2*E621), F621&lt;=(E621+Configuración!$B$2*E621)), "OK", "KO"),"")</f>
        <v/>
      </c>
      <c r="H621" s="2" t="str">
        <f t="shared" si="9"/>
        <v/>
      </c>
    </row>
    <row r="622" spans="6:8" x14ac:dyDescent="0.25">
      <c r="F622" s="2">
        <f ca="1">SUMIF('Consolidado Pedidos'!B:J,'Notas Pedido'!B622,'Consolidado Pedidos'!J:J)</f>
        <v>0</v>
      </c>
      <c r="G622" t="str">
        <f>IF(A622&lt;&gt;"",IF(AND(F622&gt;=(E622-Configuración!$B$2*E622), F622&lt;=(E622+Configuración!$B$2*E622)), "OK", "KO"),"")</f>
        <v/>
      </c>
      <c r="H622" s="2" t="str">
        <f t="shared" si="9"/>
        <v/>
      </c>
    </row>
    <row r="623" spans="6:8" x14ac:dyDescent="0.25">
      <c r="F623" s="2">
        <f ca="1">SUMIF('Consolidado Pedidos'!B:J,'Notas Pedido'!B623,'Consolidado Pedidos'!J:J)</f>
        <v>0</v>
      </c>
      <c r="G623" t="str">
        <f>IF(A623&lt;&gt;"",IF(AND(F623&gt;=(E623-Configuración!$B$2*E623), F623&lt;=(E623+Configuración!$B$2*E623)), "OK", "KO"),"")</f>
        <v/>
      </c>
      <c r="H623" s="2" t="str">
        <f t="shared" si="9"/>
        <v/>
      </c>
    </row>
    <row r="624" spans="6:8" x14ac:dyDescent="0.25">
      <c r="F624" s="2">
        <f ca="1">SUMIF('Consolidado Pedidos'!B:J,'Notas Pedido'!B624,'Consolidado Pedidos'!J:J)</f>
        <v>0</v>
      </c>
      <c r="G624" t="str">
        <f>IF(A624&lt;&gt;"",IF(AND(F624&gt;=(E624-Configuración!$B$2*E624), F624&lt;=(E624+Configuración!$B$2*E624)), "OK", "KO"),"")</f>
        <v/>
      </c>
      <c r="H624" s="2" t="str">
        <f t="shared" si="9"/>
        <v/>
      </c>
    </row>
    <row r="625" spans="6:8" x14ac:dyDescent="0.25">
      <c r="F625" s="2">
        <f ca="1">SUMIF('Consolidado Pedidos'!B:J,'Notas Pedido'!B625,'Consolidado Pedidos'!J:J)</f>
        <v>0</v>
      </c>
      <c r="G625" t="str">
        <f>IF(A625&lt;&gt;"",IF(AND(F625&gt;=(E625-Configuración!$B$2*E625), F625&lt;=(E625+Configuración!$B$2*E625)), "OK", "KO"),"")</f>
        <v/>
      </c>
      <c r="H625" s="2" t="str">
        <f t="shared" si="9"/>
        <v/>
      </c>
    </row>
    <row r="626" spans="6:8" x14ac:dyDescent="0.25">
      <c r="F626" s="2">
        <f ca="1">SUMIF('Consolidado Pedidos'!B:J,'Notas Pedido'!B626,'Consolidado Pedidos'!J:J)</f>
        <v>0</v>
      </c>
      <c r="G626" t="str">
        <f>IF(A626&lt;&gt;"",IF(AND(F626&gt;=(E626-Configuración!$B$2*E626), F626&lt;=(E626+Configuración!$B$2*E626)), "OK", "KO"),"")</f>
        <v/>
      </c>
      <c r="H626" s="2" t="str">
        <f t="shared" si="9"/>
        <v/>
      </c>
    </row>
    <row r="627" spans="6:8" x14ac:dyDescent="0.25">
      <c r="F627" s="2">
        <f ca="1">SUMIF('Consolidado Pedidos'!B:J,'Notas Pedido'!B627,'Consolidado Pedidos'!J:J)</f>
        <v>0</v>
      </c>
      <c r="G627" t="str">
        <f>IF(A627&lt;&gt;"",IF(AND(F627&gt;=(E627-Configuración!$B$2*E627), F627&lt;=(E627+Configuración!$B$2*E627)), "OK", "KO"),"")</f>
        <v/>
      </c>
      <c r="H627" s="2" t="str">
        <f t="shared" si="9"/>
        <v/>
      </c>
    </row>
    <row r="628" spans="6:8" x14ac:dyDescent="0.25">
      <c r="F628" s="2">
        <f ca="1">SUMIF('Consolidado Pedidos'!B:J,'Notas Pedido'!B628,'Consolidado Pedidos'!J:J)</f>
        <v>0</v>
      </c>
      <c r="G628" t="str">
        <f>IF(A628&lt;&gt;"",IF(AND(F628&gt;=(E628-Configuración!$B$2*E628), F628&lt;=(E628+Configuración!$B$2*E628)), "OK", "KO"),"")</f>
        <v/>
      </c>
      <c r="H628" s="2" t="str">
        <f t="shared" si="9"/>
        <v/>
      </c>
    </row>
    <row r="629" spans="6:8" x14ac:dyDescent="0.25">
      <c r="F629" s="2">
        <f ca="1">SUMIF('Consolidado Pedidos'!B:J,'Notas Pedido'!B629,'Consolidado Pedidos'!J:J)</f>
        <v>0</v>
      </c>
      <c r="G629" t="str">
        <f>IF(A629&lt;&gt;"",IF(AND(F629&gt;=(E629-Configuración!$B$2*E629), F629&lt;=(E629+Configuración!$B$2*E629)), "OK", "KO"),"")</f>
        <v/>
      </c>
      <c r="H629" s="2" t="str">
        <f t="shared" si="9"/>
        <v/>
      </c>
    </row>
    <row r="630" spans="6:8" x14ac:dyDescent="0.25">
      <c r="F630" s="2">
        <f ca="1">SUMIF('Consolidado Pedidos'!B:J,'Notas Pedido'!B630,'Consolidado Pedidos'!J:J)</f>
        <v>0</v>
      </c>
      <c r="G630" t="str">
        <f>IF(A630&lt;&gt;"",IF(AND(F630&gt;=(E630-Configuración!$B$2*E630), F630&lt;=(E630+Configuración!$B$2*E630)), "OK", "KO"),"")</f>
        <v/>
      </c>
      <c r="H630" s="2" t="str">
        <f t="shared" si="9"/>
        <v/>
      </c>
    </row>
    <row r="631" spans="6:8" x14ac:dyDescent="0.25">
      <c r="F631" s="2">
        <f ca="1">SUMIF('Consolidado Pedidos'!B:J,'Notas Pedido'!B631,'Consolidado Pedidos'!J:J)</f>
        <v>0</v>
      </c>
      <c r="G631" t="str">
        <f>IF(A631&lt;&gt;"",IF(AND(F631&gt;=(E631-Configuración!$B$2*E631), F631&lt;=(E631+Configuración!$B$2*E631)), "OK", "KO"),"")</f>
        <v/>
      </c>
      <c r="H631" s="2" t="str">
        <f t="shared" si="9"/>
        <v/>
      </c>
    </row>
    <row r="632" spans="6:8" x14ac:dyDescent="0.25">
      <c r="F632" s="2">
        <f ca="1">SUMIF('Consolidado Pedidos'!B:J,'Notas Pedido'!B632,'Consolidado Pedidos'!J:J)</f>
        <v>0</v>
      </c>
      <c r="G632" t="str">
        <f>IF(A632&lt;&gt;"",IF(AND(F632&gt;=(E632-Configuración!$B$2*E632), F632&lt;=(E632+Configuración!$B$2*E632)), "OK", "KO"),"")</f>
        <v/>
      </c>
      <c r="H632" s="2" t="str">
        <f t="shared" si="9"/>
        <v/>
      </c>
    </row>
    <row r="633" spans="6:8" x14ac:dyDescent="0.25">
      <c r="F633" s="2">
        <f ca="1">SUMIF('Consolidado Pedidos'!B:J,'Notas Pedido'!B633,'Consolidado Pedidos'!J:J)</f>
        <v>0</v>
      </c>
      <c r="G633" t="str">
        <f>IF(A633&lt;&gt;"",IF(AND(F633&gt;=(E633-Configuración!$B$2*E633), F633&lt;=(E633+Configuración!$B$2*E633)), "OK", "KO"),"")</f>
        <v/>
      </c>
      <c r="H633" s="2" t="str">
        <f t="shared" si="9"/>
        <v/>
      </c>
    </row>
    <row r="634" spans="6:8" x14ac:dyDescent="0.25">
      <c r="F634" s="2">
        <f ca="1">SUMIF('Consolidado Pedidos'!B:J,'Notas Pedido'!B634,'Consolidado Pedidos'!J:J)</f>
        <v>0</v>
      </c>
      <c r="G634" t="str">
        <f>IF(A634&lt;&gt;"",IF(AND(F634&gt;=(E634-Configuración!$B$2*E634), F634&lt;=(E634+Configuración!$B$2*E634)), "OK", "KO"),"")</f>
        <v/>
      </c>
      <c r="H634" s="2" t="str">
        <f t="shared" si="9"/>
        <v/>
      </c>
    </row>
    <row r="635" spans="6:8" x14ac:dyDescent="0.25">
      <c r="F635" s="2">
        <f ca="1">SUMIF('Consolidado Pedidos'!B:J,'Notas Pedido'!B635,'Consolidado Pedidos'!J:J)</f>
        <v>0</v>
      </c>
      <c r="G635" t="str">
        <f>IF(A635&lt;&gt;"",IF(AND(F635&gt;=(E635-Configuración!$B$2*E635), F635&lt;=(E635+Configuración!$B$2*E635)), "OK", "KO"),"")</f>
        <v/>
      </c>
      <c r="H635" s="2" t="str">
        <f t="shared" si="9"/>
        <v/>
      </c>
    </row>
    <row r="636" spans="6:8" x14ac:dyDescent="0.25">
      <c r="F636" s="2">
        <f ca="1">SUMIF('Consolidado Pedidos'!B:J,'Notas Pedido'!B636,'Consolidado Pedidos'!J:J)</f>
        <v>0</v>
      </c>
      <c r="G636" t="str">
        <f>IF(A636&lt;&gt;"",IF(AND(F636&gt;=(E636-Configuración!$B$2*E636), F636&lt;=(E636+Configuración!$B$2*E636)), "OK", "KO"),"")</f>
        <v/>
      </c>
      <c r="H636" s="2" t="str">
        <f t="shared" si="9"/>
        <v/>
      </c>
    </row>
    <row r="637" spans="6:8" x14ac:dyDescent="0.25">
      <c r="F637" s="2">
        <f ca="1">SUMIF('Consolidado Pedidos'!B:J,'Notas Pedido'!B637,'Consolidado Pedidos'!J:J)</f>
        <v>0</v>
      </c>
      <c r="G637" t="str">
        <f>IF(A637&lt;&gt;"",IF(AND(F637&gt;=(E637-Configuración!$B$2*E637), F637&lt;=(E637+Configuración!$B$2*E637)), "OK", "KO"),"")</f>
        <v/>
      </c>
      <c r="H637" s="2" t="str">
        <f t="shared" si="9"/>
        <v/>
      </c>
    </row>
    <row r="638" spans="6:8" x14ac:dyDescent="0.25">
      <c r="F638" s="2">
        <f ca="1">SUMIF('Consolidado Pedidos'!B:J,'Notas Pedido'!B638,'Consolidado Pedidos'!J:J)</f>
        <v>0</v>
      </c>
      <c r="G638" t="str">
        <f>IF(A638&lt;&gt;"",IF(AND(F638&gt;=(E638-Configuración!$B$2*E638), F638&lt;=(E638+Configuración!$B$2*E638)), "OK", "KO"),"")</f>
        <v/>
      </c>
      <c r="H638" s="2" t="str">
        <f t="shared" si="9"/>
        <v/>
      </c>
    </row>
    <row r="639" spans="6:8" x14ac:dyDescent="0.25">
      <c r="F639" s="2">
        <f ca="1">SUMIF('Consolidado Pedidos'!B:J,'Notas Pedido'!B639,'Consolidado Pedidos'!J:J)</f>
        <v>0</v>
      </c>
      <c r="G639" t="str">
        <f>IF(A639&lt;&gt;"",IF(AND(F639&gt;=(E639-Configuración!$B$2*E639), F639&lt;=(E639+Configuración!$B$2*E639)), "OK", "KO"),"")</f>
        <v/>
      </c>
      <c r="H639" s="2" t="str">
        <f t="shared" si="9"/>
        <v/>
      </c>
    </row>
    <row r="640" spans="6:8" x14ac:dyDescent="0.25">
      <c r="F640" s="2">
        <f ca="1">SUMIF('Consolidado Pedidos'!B:J,'Notas Pedido'!B640,'Consolidado Pedidos'!J:J)</f>
        <v>0</v>
      </c>
      <c r="G640" t="str">
        <f>IF(A640&lt;&gt;"",IF(AND(F640&gt;=(E640-Configuración!$B$2*E640), F640&lt;=(E640+Configuración!$B$2*E640)), "OK", "KO"),"")</f>
        <v/>
      </c>
      <c r="H640" s="2" t="str">
        <f t="shared" si="9"/>
        <v/>
      </c>
    </row>
    <row r="641" spans="6:8" x14ac:dyDescent="0.25">
      <c r="F641" s="2">
        <f ca="1">SUMIF('Consolidado Pedidos'!B:J,'Notas Pedido'!B641,'Consolidado Pedidos'!J:J)</f>
        <v>0</v>
      </c>
      <c r="G641" t="str">
        <f>IF(A641&lt;&gt;"",IF(AND(F641&gt;=(E641-Configuración!$B$2*E641), F641&lt;=(E641+Configuración!$B$2*E641)), "OK", "KO"),"")</f>
        <v/>
      </c>
      <c r="H641" s="2" t="str">
        <f t="shared" si="9"/>
        <v/>
      </c>
    </row>
    <row r="642" spans="6:8" x14ac:dyDescent="0.25">
      <c r="F642" s="2">
        <f ca="1">SUMIF('Consolidado Pedidos'!B:J,'Notas Pedido'!B642,'Consolidado Pedidos'!J:J)</f>
        <v>0</v>
      </c>
      <c r="G642" t="str">
        <f>IF(A642&lt;&gt;"",IF(AND(F642&gt;=(E642-Configuración!$B$2*E642), F642&lt;=(E642+Configuración!$B$2*E642)), "OK", "KO"),"")</f>
        <v/>
      </c>
      <c r="H642" s="2" t="str">
        <f t="shared" ref="H642:H705" si="10">IF(A642&lt;&gt;"",F642-E642,"")</f>
        <v/>
      </c>
    </row>
    <row r="643" spans="6:8" x14ac:dyDescent="0.25">
      <c r="F643" s="2">
        <f ca="1">SUMIF('Consolidado Pedidos'!B:J,'Notas Pedido'!B643,'Consolidado Pedidos'!J:J)</f>
        <v>0</v>
      </c>
      <c r="G643" t="str">
        <f>IF(A643&lt;&gt;"",IF(AND(F643&gt;=(E643-Configuración!$B$2*E643), F643&lt;=(E643+Configuración!$B$2*E643)), "OK", "KO"),"")</f>
        <v/>
      </c>
      <c r="H643" s="2" t="str">
        <f t="shared" si="10"/>
        <v/>
      </c>
    </row>
    <row r="644" spans="6:8" x14ac:dyDescent="0.25">
      <c r="F644" s="2">
        <f ca="1">SUMIF('Consolidado Pedidos'!B:J,'Notas Pedido'!B644,'Consolidado Pedidos'!J:J)</f>
        <v>0</v>
      </c>
      <c r="G644" t="str">
        <f>IF(A644&lt;&gt;"",IF(AND(F644&gt;=(E644-Configuración!$B$2*E644), F644&lt;=(E644+Configuración!$B$2*E644)), "OK", "KO"),"")</f>
        <v/>
      </c>
      <c r="H644" s="2" t="str">
        <f t="shared" si="10"/>
        <v/>
      </c>
    </row>
    <row r="645" spans="6:8" x14ac:dyDescent="0.25">
      <c r="F645" s="2">
        <f ca="1">SUMIF('Consolidado Pedidos'!B:J,'Notas Pedido'!B645,'Consolidado Pedidos'!J:J)</f>
        <v>0</v>
      </c>
      <c r="G645" t="str">
        <f>IF(A645&lt;&gt;"",IF(AND(F645&gt;=(E645-Configuración!$B$2*E645), F645&lt;=(E645+Configuración!$B$2*E645)), "OK", "KO"),"")</f>
        <v/>
      </c>
      <c r="H645" s="2" t="str">
        <f t="shared" si="10"/>
        <v/>
      </c>
    </row>
    <row r="646" spans="6:8" x14ac:dyDescent="0.25">
      <c r="F646" s="2">
        <f ca="1">SUMIF('Consolidado Pedidos'!B:J,'Notas Pedido'!B646,'Consolidado Pedidos'!J:J)</f>
        <v>0</v>
      </c>
      <c r="G646" t="str">
        <f>IF(A646&lt;&gt;"",IF(AND(F646&gt;=(E646-Configuración!$B$2*E646), F646&lt;=(E646+Configuración!$B$2*E646)), "OK", "KO"),"")</f>
        <v/>
      </c>
      <c r="H646" s="2" t="str">
        <f t="shared" si="10"/>
        <v/>
      </c>
    </row>
    <row r="647" spans="6:8" x14ac:dyDescent="0.25">
      <c r="F647" s="2">
        <f ca="1">SUMIF('Consolidado Pedidos'!B:J,'Notas Pedido'!B647,'Consolidado Pedidos'!J:J)</f>
        <v>0</v>
      </c>
      <c r="G647" t="str">
        <f>IF(A647&lt;&gt;"",IF(AND(F647&gt;=(E647-Configuración!$B$2*E647), F647&lt;=(E647+Configuración!$B$2*E647)), "OK", "KO"),"")</f>
        <v/>
      </c>
      <c r="H647" s="2" t="str">
        <f t="shared" si="10"/>
        <v/>
      </c>
    </row>
    <row r="648" spans="6:8" x14ac:dyDescent="0.25">
      <c r="F648" s="2">
        <f ca="1">SUMIF('Consolidado Pedidos'!B:J,'Notas Pedido'!B648,'Consolidado Pedidos'!J:J)</f>
        <v>0</v>
      </c>
      <c r="G648" t="str">
        <f>IF(A648&lt;&gt;"",IF(AND(F648&gt;=(E648-Configuración!$B$2*E648), F648&lt;=(E648+Configuración!$B$2*E648)), "OK", "KO"),"")</f>
        <v/>
      </c>
      <c r="H648" s="2" t="str">
        <f t="shared" si="10"/>
        <v/>
      </c>
    </row>
    <row r="649" spans="6:8" x14ac:dyDescent="0.25">
      <c r="F649" s="2">
        <f ca="1">SUMIF('Consolidado Pedidos'!B:J,'Notas Pedido'!B649,'Consolidado Pedidos'!J:J)</f>
        <v>0</v>
      </c>
      <c r="G649" t="str">
        <f>IF(A649&lt;&gt;"",IF(AND(F649&gt;=(E649-Configuración!$B$2*E649), F649&lt;=(E649+Configuración!$B$2*E649)), "OK", "KO"),"")</f>
        <v/>
      </c>
      <c r="H649" s="2" t="str">
        <f t="shared" si="10"/>
        <v/>
      </c>
    </row>
    <row r="650" spans="6:8" x14ac:dyDescent="0.25">
      <c r="F650" s="2">
        <f ca="1">SUMIF('Consolidado Pedidos'!B:J,'Notas Pedido'!B650,'Consolidado Pedidos'!J:J)</f>
        <v>0</v>
      </c>
      <c r="G650" t="str">
        <f>IF(A650&lt;&gt;"",IF(AND(F650&gt;=(E650-Configuración!$B$2*E650), F650&lt;=(E650+Configuración!$B$2*E650)), "OK", "KO"),"")</f>
        <v/>
      </c>
      <c r="H650" s="2" t="str">
        <f t="shared" si="10"/>
        <v/>
      </c>
    </row>
    <row r="651" spans="6:8" x14ac:dyDescent="0.25">
      <c r="F651" s="2">
        <f ca="1">SUMIF('Consolidado Pedidos'!B:J,'Notas Pedido'!B651,'Consolidado Pedidos'!J:J)</f>
        <v>0</v>
      </c>
      <c r="G651" t="str">
        <f>IF(A651&lt;&gt;"",IF(AND(F651&gt;=(E651-Configuración!$B$2*E651), F651&lt;=(E651+Configuración!$B$2*E651)), "OK", "KO"),"")</f>
        <v/>
      </c>
      <c r="H651" s="2" t="str">
        <f t="shared" si="10"/>
        <v/>
      </c>
    </row>
    <row r="652" spans="6:8" x14ac:dyDescent="0.25">
      <c r="F652" s="2">
        <f ca="1">SUMIF('Consolidado Pedidos'!B:J,'Notas Pedido'!B652,'Consolidado Pedidos'!J:J)</f>
        <v>0</v>
      </c>
      <c r="G652" t="str">
        <f>IF(A652&lt;&gt;"",IF(AND(F652&gt;=(E652-Configuración!$B$2*E652), F652&lt;=(E652+Configuración!$B$2*E652)), "OK", "KO"),"")</f>
        <v/>
      </c>
      <c r="H652" s="2" t="str">
        <f t="shared" si="10"/>
        <v/>
      </c>
    </row>
    <row r="653" spans="6:8" x14ac:dyDescent="0.25">
      <c r="F653" s="2">
        <f ca="1">SUMIF('Consolidado Pedidos'!B:J,'Notas Pedido'!B653,'Consolidado Pedidos'!J:J)</f>
        <v>0</v>
      </c>
      <c r="G653" t="str">
        <f>IF(A653&lt;&gt;"",IF(AND(F653&gt;=(E653-Configuración!$B$2*E653), F653&lt;=(E653+Configuración!$B$2*E653)), "OK", "KO"),"")</f>
        <v/>
      </c>
      <c r="H653" s="2" t="str">
        <f t="shared" si="10"/>
        <v/>
      </c>
    </row>
    <row r="654" spans="6:8" x14ac:dyDescent="0.25">
      <c r="F654" s="2">
        <f ca="1">SUMIF('Consolidado Pedidos'!B:J,'Notas Pedido'!B654,'Consolidado Pedidos'!J:J)</f>
        <v>0</v>
      </c>
      <c r="G654" t="str">
        <f>IF(A654&lt;&gt;"",IF(AND(F654&gt;=(E654-Configuración!$B$2*E654), F654&lt;=(E654+Configuración!$B$2*E654)), "OK", "KO"),"")</f>
        <v/>
      </c>
      <c r="H654" s="2" t="str">
        <f t="shared" si="10"/>
        <v/>
      </c>
    </row>
    <row r="655" spans="6:8" x14ac:dyDescent="0.25">
      <c r="F655" s="2">
        <f ca="1">SUMIF('Consolidado Pedidos'!B:J,'Notas Pedido'!B655,'Consolidado Pedidos'!J:J)</f>
        <v>0</v>
      </c>
      <c r="G655" t="str">
        <f>IF(A655&lt;&gt;"",IF(AND(F655&gt;=(E655-Configuración!$B$2*E655), F655&lt;=(E655+Configuración!$B$2*E655)), "OK", "KO"),"")</f>
        <v/>
      </c>
      <c r="H655" s="2" t="str">
        <f t="shared" si="10"/>
        <v/>
      </c>
    </row>
    <row r="656" spans="6:8" x14ac:dyDescent="0.25">
      <c r="F656" s="2">
        <f ca="1">SUMIF('Consolidado Pedidos'!B:J,'Notas Pedido'!B656,'Consolidado Pedidos'!J:J)</f>
        <v>0</v>
      </c>
      <c r="G656" t="str">
        <f>IF(A656&lt;&gt;"",IF(AND(F656&gt;=(E656-Configuración!$B$2*E656), F656&lt;=(E656+Configuración!$B$2*E656)), "OK", "KO"),"")</f>
        <v/>
      </c>
      <c r="H656" s="2" t="str">
        <f t="shared" si="10"/>
        <v/>
      </c>
    </row>
    <row r="657" spans="6:8" x14ac:dyDescent="0.25">
      <c r="F657" s="2">
        <f ca="1">SUMIF('Consolidado Pedidos'!B:J,'Notas Pedido'!B657,'Consolidado Pedidos'!J:J)</f>
        <v>0</v>
      </c>
      <c r="G657" t="str">
        <f>IF(A657&lt;&gt;"",IF(AND(F657&gt;=(E657-Configuración!$B$2*E657), F657&lt;=(E657+Configuración!$B$2*E657)), "OK", "KO"),"")</f>
        <v/>
      </c>
      <c r="H657" s="2" t="str">
        <f t="shared" si="10"/>
        <v/>
      </c>
    </row>
    <row r="658" spans="6:8" x14ac:dyDescent="0.25">
      <c r="F658" s="2">
        <f ca="1">SUMIF('Consolidado Pedidos'!B:J,'Notas Pedido'!B658,'Consolidado Pedidos'!J:J)</f>
        <v>0</v>
      </c>
      <c r="G658" t="str">
        <f>IF(A658&lt;&gt;"",IF(AND(F658&gt;=(E658-Configuración!$B$2*E658), F658&lt;=(E658+Configuración!$B$2*E658)), "OK", "KO"),"")</f>
        <v/>
      </c>
      <c r="H658" s="2" t="str">
        <f t="shared" si="10"/>
        <v/>
      </c>
    </row>
    <row r="659" spans="6:8" x14ac:dyDescent="0.25">
      <c r="F659" s="2">
        <f ca="1">SUMIF('Consolidado Pedidos'!B:J,'Notas Pedido'!B659,'Consolidado Pedidos'!J:J)</f>
        <v>0</v>
      </c>
      <c r="G659" t="str">
        <f>IF(A659&lt;&gt;"",IF(AND(F659&gt;=(E659-Configuración!$B$2*E659), F659&lt;=(E659+Configuración!$B$2*E659)), "OK", "KO"),"")</f>
        <v/>
      </c>
      <c r="H659" s="2" t="str">
        <f t="shared" si="10"/>
        <v/>
      </c>
    </row>
    <row r="660" spans="6:8" x14ac:dyDescent="0.25">
      <c r="F660" s="2">
        <f ca="1">SUMIF('Consolidado Pedidos'!B:J,'Notas Pedido'!B660,'Consolidado Pedidos'!J:J)</f>
        <v>0</v>
      </c>
      <c r="G660" t="str">
        <f>IF(A660&lt;&gt;"",IF(AND(F660&gt;=(E660-Configuración!$B$2*E660), F660&lt;=(E660+Configuración!$B$2*E660)), "OK", "KO"),"")</f>
        <v/>
      </c>
      <c r="H660" s="2" t="str">
        <f t="shared" si="10"/>
        <v/>
      </c>
    </row>
    <row r="661" spans="6:8" x14ac:dyDescent="0.25">
      <c r="F661" s="2">
        <f ca="1">SUMIF('Consolidado Pedidos'!B:J,'Notas Pedido'!B661,'Consolidado Pedidos'!J:J)</f>
        <v>0</v>
      </c>
      <c r="G661" t="str">
        <f>IF(A661&lt;&gt;"",IF(AND(F661&gt;=(E661-Configuración!$B$2*E661), F661&lt;=(E661+Configuración!$B$2*E661)), "OK", "KO"),"")</f>
        <v/>
      </c>
      <c r="H661" s="2" t="str">
        <f t="shared" si="10"/>
        <v/>
      </c>
    </row>
    <row r="662" spans="6:8" x14ac:dyDescent="0.25">
      <c r="F662" s="2">
        <f ca="1">SUMIF('Consolidado Pedidos'!B:J,'Notas Pedido'!B662,'Consolidado Pedidos'!J:J)</f>
        <v>0</v>
      </c>
      <c r="G662" t="str">
        <f>IF(A662&lt;&gt;"",IF(AND(F662&gt;=(E662-Configuración!$B$2*E662), F662&lt;=(E662+Configuración!$B$2*E662)), "OK", "KO"),"")</f>
        <v/>
      </c>
      <c r="H662" s="2" t="str">
        <f t="shared" si="10"/>
        <v/>
      </c>
    </row>
    <row r="663" spans="6:8" x14ac:dyDescent="0.25">
      <c r="F663" s="2">
        <f ca="1">SUMIF('Consolidado Pedidos'!B:J,'Notas Pedido'!B663,'Consolidado Pedidos'!J:J)</f>
        <v>0</v>
      </c>
      <c r="G663" t="str">
        <f>IF(A663&lt;&gt;"",IF(AND(F663&gt;=(E663-Configuración!$B$2*E663), F663&lt;=(E663+Configuración!$B$2*E663)), "OK", "KO"),"")</f>
        <v/>
      </c>
      <c r="H663" s="2" t="str">
        <f t="shared" si="10"/>
        <v/>
      </c>
    </row>
    <row r="664" spans="6:8" x14ac:dyDescent="0.25">
      <c r="F664" s="2">
        <f ca="1">SUMIF('Consolidado Pedidos'!B:J,'Notas Pedido'!B664,'Consolidado Pedidos'!J:J)</f>
        <v>0</v>
      </c>
      <c r="G664" t="str">
        <f>IF(A664&lt;&gt;"",IF(AND(F664&gt;=(E664-Configuración!$B$2*E664), F664&lt;=(E664+Configuración!$B$2*E664)), "OK", "KO"),"")</f>
        <v/>
      </c>
      <c r="H664" s="2" t="str">
        <f t="shared" si="10"/>
        <v/>
      </c>
    </row>
    <row r="665" spans="6:8" x14ac:dyDescent="0.25">
      <c r="F665" s="2">
        <f ca="1">SUMIF('Consolidado Pedidos'!B:J,'Notas Pedido'!B665,'Consolidado Pedidos'!J:J)</f>
        <v>0</v>
      </c>
      <c r="G665" t="str">
        <f>IF(A665&lt;&gt;"",IF(AND(F665&gt;=(E665-Configuración!$B$2*E665), F665&lt;=(E665+Configuración!$B$2*E665)), "OK", "KO"),"")</f>
        <v/>
      </c>
      <c r="H665" s="2" t="str">
        <f t="shared" si="10"/>
        <v/>
      </c>
    </row>
    <row r="666" spans="6:8" x14ac:dyDescent="0.25">
      <c r="F666" s="2">
        <f ca="1">SUMIF('Consolidado Pedidos'!B:J,'Notas Pedido'!B666,'Consolidado Pedidos'!J:J)</f>
        <v>0</v>
      </c>
      <c r="G666" t="str">
        <f>IF(A666&lt;&gt;"",IF(AND(F666&gt;=(E666-Configuración!$B$2*E666), F666&lt;=(E666+Configuración!$B$2*E666)), "OK", "KO"),"")</f>
        <v/>
      </c>
      <c r="H666" s="2" t="str">
        <f t="shared" si="10"/>
        <v/>
      </c>
    </row>
    <row r="667" spans="6:8" x14ac:dyDescent="0.25">
      <c r="F667" s="2">
        <f ca="1">SUMIF('Consolidado Pedidos'!B:J,'Notas Pedido'!B667,'Consolidado Pedidos'!J:J)</f>
        <v>0</v>
      </c>
      <c r="G667" t="str">
        <f>IF(A667&lt;&gt;"",IF(AND(F667&gt;=(E667-Configuración!$B$2*E667), F667&lt;=(E667+Configuración!$B$2*E667)), "OK", "KO"),"")</f>
        <v/>
      </c>
      <c r="H667" s="2" t="str">
        <f t="shared" si="10"/>
        <v/>
      </c>
    </row>
    <row r="668" spans="6:8" x14ac:dyDescent="0.25">
      <c r="F668" s="2">
        <f ca="1">SUMIF('Consolidado Pedidos'!B:J,'Notas Pedido'!B668,'Consolidado Pedidos'!J:J)</f>
        <v>0</v>
      </c>
      <c r="G668" t="str">
        <f>IF(A668&lt;&gt;"",IF(AND(F668&gt;=(E668-Configuración!$B$2*E668), F668&lt;=(E668+Configuración!$B$2*E668)), "OK", "KO"),"")</f>
        <v/>
      </c>
      <c r="H668" s="2" t="str">
        <f t="shared" si="10"/>
        <v/>
      </c>
    </row>
    <row r="669" spans="6:8" x14ac:dyDescent="0.25">
      <c r="F669" s="2">
        <f ca="1">SUMIF('Consolidado Pedidos'!B:J,'Notas Pedido'!B669,'Consolidado Pedidos'!J:J)</f>
        <v>0</v>
      </c>
      <c r="G669" t="str">
        <f>IF(A669&lt;&gt;"",IF(AND(F669&gt;=(E669-Configuración!$B$2*E669), F669&lt;=(E669+Configuración!$B$2*E669)), "OK", "KO"),"")</f>
        <v/>
      </c>
      <c r="H669" s="2" t="str">
        <f t="shared" si="10"/>
        <v/>
      </c>
    </row>
    <row r="670" spans="6:8" x14ac:dyDescent="0.25">
      <c r="F670" s="2">
        <f ca="1">SUMIF('Consolidado Pedidos'!B:J,'Notas Pedido'!B670,'Consolidado Pedidos'!J:J)</f>
        <v>0</v>
      </c>
      <c r="G670" t="str">
        <f>IF(A670&lt;&gt;"",IF(AND(F670&gt;=(E670-Configuración!$B$2*E670), F670&lt;=(E670+Configuración!$B$2*E670)), "OK", "KO"),"")</f>
        <v/>
      </c>
      <c r="H670" s="2" t="str">
        <f t="shared" si="10"/>
        <v/>
      </c>
    </row>
    <row r="671" spans="6:8" x14ac:dyDescent="0.25">
      <c r="F671" s="2">
        <f ca="1">SUMIF('Consolidado Pedidos'!B:J,'Notas Pedido'!B671,'Consolidado Pedidos'!J:J)</f>
        <v>0</v>
      </c>
      <c r="G671" t="str">
        <f>IF(A671&lt;&gt;"",IF(AND(F671&gt;=(E671-Configuración!$B$2*E671), F671&lt;=(E671+Configuración!$B$2*E671)), "OK", "KO"),"")</f>
        <v/>
      </c>
      <c r="H671" s="2" t="str">
        <f t="shared" si="10"/>
        <v/>
      </c>
    </row>
    <row r="672" spans="6:8" x14ac:dyDescent="0.25">
      <c r="F672" s="2">
        <f ca="1">SUMIF('Consolidado Pedidos'!B:J,'Notas Pedido'!B672,'Consolidado Pedidos'!J:J)</f>
        <v>0</v>
      </c>
      <c r="G672" t="str">
        <f>IF(A672&lt;&gt;"",IF(AND(F672&gt;=(E672-Configuración!$B$2*E672), F672&lt;=(E672+Configuración!$B$2*E672)), "OK", "KO"),"")</f>
        <v/>
      </c>
      <c r="H672" s="2" t="str">
        <f t="shared" si="10"/>
        <v/>
      </c>
    </row>
    <row r="673" spans="6:8" x14ac:dyDescent="0.25">
      <c r="F673" s="2">
        <f ca="1">SUMIF('Consolidado Pedidos'!B:J,'Notas Pedido'!B673,'Consolidado Pedidos'!J:J)</f>
        <v>0</v>
      </c>
      <c r="G673" t="str">
        <f>IF(A673&lt;&gt;"",IF(AND(F673&gt;=(E673-Configuración!$B$2*E673), F673&lt;=(E673+Configuración!$B$2*E673)), "OK", "KO"),"")</f>
        <v/>
      </c>
      <c r="H673" s="2" t="str">
        <f t="shared" si="10"/>
        <v/>
      </c>
    </row>
    <row r="674" spans="6:8" x14ac:dyDescent="0.25">
      <c r="F674" s="2">
        <f ca="1">SUMIF('Consolidado Pedidos'!B:J,'Notas Pedido'!B674,'Consolidado Pedidos'!J:J)</f>
        <v>0</v>
      </c>
      <c r="G674" t="str">
        <f>IF(A674&lt;&gt;"",IF(AND(F674&gt;=(E674-Configuración!$B$2*E674), F674&lt;=(E674+Configuración!$B$2*E674)), "OK", "KO"),"")</f>
        <v/>
      </c>
      <c r="H674" s="2" t="str">
        <f t="shared" si="10"/>
        <v/>
      </c>
    </row>
    <row r="675" spans="6:8" x14ac:dyDescent="0.25">
      <c r="F675" s="2">
        <f ca="1">SUMIF('Consolidado Pedidos'!B:J,'Notas Pedido'!B675,'Consolidado Pedidos'!J:J)</f>
        <v>0</v>
      </c>
      <c r="G675" t="str">
        <f>IF(A675&lt;&gt;"",IF(AND(F675&gt;=(E675-Configuración!$B$2*E675), F675&lt;=(E675+Configuración!$B$2*E675)), "OK", "KO"),"")</f>
        <v/>
      </c>
      <c r="H675" s="2" t="str">
        <f t="shared" si="10"/>
        <v/>
      </c>
    </row>
    <row r="676" spans="6:8" x14ac:dyDescent="0.25">
      <c r="F676" s="2">
        <f ca="1">SUMIF('Consolidado Pedidos'!B:J,'Notas Pedido'!B676,'Consolidado Pedidos'!J:J)</f>
        <v>0</v>
      </c>
      <c r="G676" t="str">
        <f>IF(A676&lt;&gt;"",IF(AND(F676&gt;=(E676-Configuración!$B$2*E676), F676&lt;=(E676+Configuración!$B$2*E676)), "OK", "KO"),"")</f>
        <v/>
      </c>
      <c r="H676" s="2" t="str">
        <f t="shared" si="10"/>
        <v/>
      </c>
    </row>
    <row r="677" spans="6:8" x14ac:dyDescent="0.25">
      <c r="F677" s="2">
        <f ca="1">SUMIF('Consolidado Pedidos'!B:J,'Notas Pedido'!B677,'Consolidado Pedidos'!J:J)</f>
        <v>0</v>
      </c>
      <c r="G677" t="str">
        <f>IF(A677&lt;&gt;"",IF(AND(F677&gt;=(E677-Configuración!$B$2*E677), F677&lt;=(E677+Configuración!$B$2*E677)), "OK", "KO"),"")</f>
        <v/>
      </c>
      <c r="H677" s="2" t="str">
        <f t="shared" si="10"/>
        <v/>
      </c>
    </row>
    <row r="678" spans="6:8" x14ac:dyDescent="0.25">
      <c r="F678" s="2">
        <f ca="1">SUMIF('Consolidado Pedidos'!B:J,'Notas Pedido'!B678,'Consolidado Pedidos'!J:J)</f>
        <v>0</v>
      </c>
      <c r="G678" t="str">
        <f>IF(A678&lt;&gt;"",IF(AND(F678&gt;=(E678-Configuración!$B$2*E678), F678&lt;=(E678+Configuración!$B$2*E678)), "OK", "KO"),"")</f>
        <v/>
      </c>
      <c r="H678" s="2" t="str">
        <f t="shared" si="10"/>
        <v/>
      </c>
    </row>
    <row r="679" spans="6:8" x14ac:dyDescent="0.25">
      <c r="F679" s="2">
        <f ca="1">SUMIF('Consolidado Pedidos'!B:J,'Notas Pedido'!B679,'Consolidado Pedidos'!J:J)</f>
        <v>0</v>
      </c>
      <c r="G679" t="str">
        <f>IF(A679&lt;&gt;"",IF(AND(F679&gt;=(E679-Configuración!$B$2*E679), F679&lt;=(E679+Configuración!$B$2*E679)), "OK", "KO"),"")</f>
        <v/>
      </c>
      <c r="H679" s="2" t="str">
        <f t="shared" si="10"/>
        <v/>
      </c>
    </row>
    <row r="680" spans="6:8" x14ac:dyDescent="0.25">
      <c r="F680" s="2">
        <f ca="1">SUMIF('Consolidado Pedidos'!B:J,'Notas Pedido'!B680,'Consolidado Pedidos'!J:J)</f>
        <v>0</v>
      </c>
      <c r="G680" t="str">
        <f>IF(A680&lt;&gt;"",IF(AND(F680&gt;=(E680-Configuración!$B$2*E680), F680&lt;=(E680+Configuración!$B$2*E680)), "OK", "KO"),"")</f>
        <v/>
      </c>
      <c r="H680" s="2" t="str">
        <f t="shared" si="10"/>
        <v/>
      </c>
    </row>
    <row r="681" spans="6:8" x14ac:dyDescent="0.25">
      <c r="F681" s="2">
        <f ca="1">SUMIF('Consolidado Pedidos'!B:J,'Notas Pedido'!B681,'Consolidado Pedidos'!J:J)</f>
        <v>0</v>
      </c>
      <c r="G681" t="str">
        <f>IF(A681&lt;&gt;"",IF(AND(F681&gt;=(E681-Configuración!$B$2*E681), F681&lt;=(E681+Configuración!$B$2*E681)), "OK", "KO"),"")</f>
        <v/>
      </c>
      <c r="H681" s="2" t="str">
        <f t="shared" si="10"/>
        <v/>
      </c>
    </row>
    <row r="682" spans="6:8" x14ac:dyDescent="0.25">
      <c r="F682" s="2">
        <f ca="1">SUMIF('Consolidado Pedidos'!B:J,'Notas Pedido'!B682,'Consolidado Pedidos'!J:J)</f>
        <v>0</v>
      </c>
      <c r="G682" t="str">
        <f>IF(A682&lt;&gt;"",IF(AND(F682&gt;=(E682-Configuración!$B$2*E682), F682&lt;=(E682+Configuración!$B$2*E682)), "OK", "KO"),"")</f>
        <v/>
      </c>
      <c r="H682" s="2" t="str">
        <f t="shared" si="10"/>
        <v/>
      </c>
    </row>
    <row r="683" spans="6:8" x14ac:dyDescent="0.25">
      <c r="F683" s="2">
        <f ca="1">SUMIF('Consolidado Pedidos'!B:J,'Notas Pedido'!B683,'Consolidado Pedidos'!J:J)</f>
        <v>0</v>
      </c>
      <c r="G683" t="str">
        <f>IF(A683&lt;&gt;"",IF(AND(F683&gt;=(E683-Configuración!$B$2*E683), F683&lt;=(E683+Configuración!$B$2*E683)), "OK", "KO"),"")</f>
        <v/>
      </c>
      <c r="H683" s="2" t="str">
        <f t="shared" si="10"/>
        <v/>
      </c>
    </row>
    <row r="684" spans="6:8" x14ac:dyDescent="0.25">
      <c r="F684" s="2">
        <f ca="1">SUMIF('Consolidado Pedidos'!B:J,'Notas Pedido'!B684,'Consolidado Pedidos'!J:J)</f>
        <v>0</v>
      </c>
      <c r="G684" t="str">
        <f>IF(A684&lt;&gt;"",IF(AND(F684&gt;=(E684-Configuración!$B$2*E684), F684&lt;=(E684+Configuración!$B$2*E684)), "OK", "KO"),"")</f>
        <v/>
      </c>
      <c r="H684" s="2" t="str">
        <f t="shared" si="10"/>
        <v/>
      </c>
    </row>
    <row r="685" spans="6:8" x14ac:dyDescent="0.25">
      <c r="F685" s="2">
        <f ca="1">SUMIF('Consolidado Pedidos'!B:J,'Notas Pedido'!B685,'Consolidado Pedidos'!J:J)</f>
        <v>0</v>
      </c>
      <c r="G685" t="str">
        <f>IF(A685&lt;&gt;"",IF(AND(F685&gt;=(E685-Configuración!$B$2*E685), F685&lt;=(E685+Configuración!$B$2*E685)), "OK", "KO"),"")</f>
        <v/>
      </c>
      <c r="H685" s="2" t="str">
        <f t="shared" si="10"/>
        <v/>
      </c>
    </row>
    <row r="686" spans="6:8" x14ac:dyDescent="0.25">
      <c r="F686" s="2">
        <f ca="1">SUMIF('Consolidado Pedidos'!B:J,'Notas Pedido'!B686,'Consolidado Pedidos'!J:J)</f>
        <v>0</v>
      </c>
      <c r="G686" t="str">
        <f>IF(A686&lt;&gt;"",IF(AND(F686&gt;=(E686-Configuración!$B$2*E686), F686&lt;=(E686+Configuración!$B$2*E686)), "OK", "KO"),"")</f>
        <v/>
      </c>
      <c r="H686" s="2" t="str">
        <f t="shared" si="10"/>
        <v/>
      </c>
    </row>
    <row r="687" spans="6:8" x14ac:dyDescent="0.25">
      <c r="F687" s="2">
        <f ca="1">SUMIF('Consolidado Pedidos'!B:J,'Notas Pedido'!B687,'Consolidado Pedidos'!J:J)</f>
        <v>0</v>
      </c>
      <c r="G687" t="str">
        <f>IF(A687&lt;&gt;"",IF(AND(F687&gt;=(E687-Configuración!$B$2*E687), F687&lt;=(E687+Configuración!$B$2*E687)), "OK", "KO"),"")</f>
        <v/>
      </c>
      <c r="H687" s="2" t="str">
        <f t="shared" si="10"/>
        <v/>
      </c>
    </row>
    <row r="688" spans="6:8" x14ac:dyDescent="0.25">
      <c r="F688" s="2">
        <f ca="1">SUMIF('Consolidado Pedidos'!B:J,'Notas Pedido'!B688,'Consolidado Pedidos'!J:J)</f>
        <v>0</v>
      </c>
      <c r="G688" t="str">
        <f>IF(A688&lt;&gt;"",IF(AND(F688&gt;=(E688-Configuración!$B$2*E688), F688&lt;=(E688+Configuración!$B$2*E688)), "OK", "KO"),"")</f>
        <v/>
      </c>
      <c r="H688" s="2" t="str">
        <f t="shared" si="10"/>
        <v/>
      </c>
    </row>
    <row r="689" spans="6:8" x14ac:dyDescent="0.25">
      <c r="F689" s="2">
        <f ca="1">SUMIF('Consolidado Pedidos'!B:J,'Notas Pedido'!B689,'Consolidado Pedidos'!J:J)</f>
        <v>0</v>
      </c>
      <c r="G689" t="str">
        <f>IF(A689&lt;&gt;"",IF(AND(F689&gt;=(E689-Configuración!$B$2*E689), F689&lt;=(E689+Configuración!$B$2*E689)), "OK", "KO"),"")</f>
        <v/>
      </c>
      <c r="H689" s="2" t="str">
        <f t="shared" si="10"/>
        <v/>
      </c>
    </row>
    <row r="690" spans="6:8" x14ac:dyDescent="0.25">
      <c r="F690" s="2">
        <f ca="1">SUMIF('Consolidado Pedidos'!B:J,'Notas Pedido'!B690,'Consolidado Pedidos'!J:J)</f>
        <v>0</v>
      </c>
      <c r="G690" t="str">
        <f>IF(A690&lt;&gt;"",IF(AND(F690&gt;=(E690-Configuración!$B$2*E690), F690&lt;=(E690+Configuración!$B$2*E690)), "OK", "KO"),"")</f>
        <v/>
      </c>
      <c r="H690" s="2" t="str">
        <f t="shared" si="10"/>
        <v/>
      </c>
    </row>
    <row r="691" spans="6:8" x14ac:dyDescent="0.25">
      <c r="F691" s="2">
        <f ca="1">SUMIF('Consolidado Pedidos'!B:J,'Notas Pedido'!B691,'Consolidado Pedidos'!J:J)</f>
        <v>0</v>
      </c>
      <c r="G691" t="str">
        <f>IF(A691&lt;&gt;"",IF(AND(F691&gt;=(E691-Configuración!$B$2*E691), F691&lt;=(E691+Configuración!$B$2*E691)), "OK", "KO"),"")</f>
        <v/>
      </c>
      <c r="H691" s="2" t="str">
        <f t="shared" si="10"/>
        <v/>
      </c>
    </row>
    <row r="692" spans="6:8" x14ac:dyDescent="0.25">
      <c r="F692" s="2">
        <f ca="1">SUMIF('Consolidado Pedidos'!B:J,'Notas Pedido'!B692,'Consolidado Pedidos'!J:J)</f>
        <v>0</v>
      </c>
      <c r="G692" t="str">
        <f>IF(A692&lt;&gt;"",IF(AND(F692&gt;=(E692-Configuración!$B$2*E692), F692&lt;=(E692+Configuración!$B$2*E692)), "OK", "KO"),"")</f>
        <v/>
      </c>
      <c r="H692" s="2" t="str">
        <f t="shared" si="10"/>
        <v/>
      </c>
    </row>
    <row r="693" spans="6:8" x14ac:dyDescent="0.25">
      <c r="F693" s="2">
        <f ca="1">SUMIF('Consolidado Pedidos'!B:J,'Notas Pedido'!B693,'Consolidado Pedidos'!J:J)</f>
        <v>0</v>
      </c>
      <c r="G693" t="str">
        <f>IF(A693&lt;&gt;"",IF(AND(F693&gt;=(E693-Configuración!$B$2*E693), F693&lt;=(E693+Configuración!$B$2*E693)), "OK", "KO"),"")</f>
        <v/>
      </c>
      <c r="H693" s="2" t="str">
        <f t="shared" si="10"/>
        <v/>
      </c>
    </row>
    <row r="694" spans="6:8" x14ac:dyDescent="0.25">
      <c r="F694" s="2">
        <f ca="1">SUMIF('Consolidado Pedidos'!B:J,'Notas Pedido'!B694,'Consolidado Pedidos'!J:J)</f>
        <v>0</v>
      </c>
      <c r="G694" t="str">
        <f>IF(A694&lt;&gt;"",IF(AND(F694&gt;=(E694-Configuración!$B$2*E694), F694&lt;=(E694+Configuración!$B$2*E694)), "OK", "KO"),"")</f>
        <v/>
      </c>
      <c r="H694" s="2" t="str">
        <f t="shared" si="10"/>
        <v/>
      </c>
    </row>
    <row r="695" spans="6:8" x14ac:dyDescent="0.25">
      <c r="F695" s="2">
        <f ca="1">SUMIF('Consolidado Pedidos'!B:J,'Notas Pedido'!B695,'Consolidado Pedidos'!J:J)</f>
        <v>0</v>
      </c>
      <c r="G695" t="str">
        <f>IF(A695&lt;&gt;"",IF(AND(F695&gt;=(E695-Configuración!$B$2*E695), F695&lt;=(E695+Configuración!$B$2*E695)), "OK", "KO"),"")</f>
        <v/>
      </c>
      <c r="H695" s="2" t="str">
        <f t="shared" si="10"/>
        <v/>
      </c>
    </row>
    <row r="696" spans="6:8" x14ac:dyDescent="0.25">
      <c r="F696" s="2">
        <f ca="1">SUMIF('Consolidado Pedidos'!B:J,'Notas Pedido'!B696,'Consolidado Pedidos'!J:J)</f>
        <v>0</v>
      </c>
      <c r="G696" t="str">
        <f>IF(A696&lt;&gt;"",IF(AND(F696&gt;=(E696-Configuración!$B$2*E696), F696&lt;=(E696+Configuración!$B$2*E696)), "OK", "KO"),"")</f>
        <v/>
      </c>
      <c r="H696" s="2" t="str">
        <f t="shared" si="10"/>
        <v/>
      </c>
    </row>
    <row r="697" spans="6:8" x14ac:dyDescent="0.25">
      <c r="F697" s="2">
        <f ca="1">SUMIF('Consolidado Pedidos'!B:J,'Notas Pedido'!B697,'Consolidado Pedidos'!J:J)</f>
        <v>0</v>
      </c>
      <c r="G697" t="str">
        <f>IF(A697&lt;&gt;"",IF(AND(F697&gt;=(E697-Configuración!$B$2*E697), F697&lt;=(E697+Configuración!$B$2*E697)), "OK", "KO"),"")</f>
        <v/>
      </c>
      <c r="H697" s="2" t="str">
        <f t="shared" si="10"/>
        <v/>
      </c>
    </row>
    <row r="698" spans="6:8" x14ac:dyDescent="0.25">
      <c r="F698" s="2">
        <f ca="1">SUMIF('Consolidado Pedidos'!B:J,'Notas Pedido'!B698,'Consolidado Pedidos'!J:J)</f>
        <v>0</v>
      </c>
      <c r="G698" t="str">
        <f>IF(A698&lt;&gt;"",IF(AND(F698&gt;=(E698-Configuración!$B$2*E698), F698&lt;=(E698+Configuración!$B$2*E698)), "OK", "KO"),"")</f>
        <v/>
      </c>
      <c r="H698" s="2" t="str">
        <f t="shared" si="10"/>
        <v/>
      </c>
    </row>
    <row r="699" spans="6:8" x14ac:dyDescent="0.25">
      <c r="F699" s="2">
        <f ca="1">SUMIF('Consolidado Pedidos'!B:J,'Notas Pedido'!B699,'Consolidado Pedidos'!J:J)</f>
        <v>0</v>
      </c>
      <c r="G699" t="str">
        <f>IF(A699&lt;&gt;"",IF(AND(F699&gt;=(E699-Configuración!$B$2*E699), F699&lt;=(E699+Configuración!$B$2*E699)), "OK", "KO"),"")</f>
        <v/>
      </c>
      <c r="H699" s="2" t="str">
        <f t="shared" si="10"/>
        <v/>
      </c>
    </row>
    <row r="700" spans="6:8" x14ac:dyDescent="0.25">
      <c r="F700" s="2">
        <f ca="1">SUMIF('Consolidado Pedidos'!B:J,'Notas Pedido'!B700,'Consolidado Pedidos'!J:J)</f>
        <v>0</v>
      </c>
      <c r="G700" t="str">
        <f>IF(A700&lt;&gt;"",IF(AND(F700&gt;=(E700-Configuración!$B$2*E700), F700&lt;=(E700+Configuración!$B$2*E700)), "OK", "KO"),"")</f>
        <v/>
      </c>
      <c r="H700" s="2" t="str">
        <f t="shared" si="10"/>
        <v/>
      </c>
    </row>
    <row r="701" spans="6:8" x14ac:dyDescent="0.25">
      <c r="F701" s="2">
        <f ca="1">SUMIF('Consolidado Pedidos'!B:J,'Notas Pedido'!B701,'Consolidado Pedidos'!J:J)</f>
        <v>0</v>
      </c>
      <c r="G701" t="str">
        <f>IF(A701&lt;&gt;"",IF(AND(F701&gt;=(E701-Configuración!$B$2*E701), F701&lt;=(E701+Configuración!$B$2*E701)), "OK", "KO"),"")</f>
        <v/>
      </c>
      <c r="H701" s="2" t="str">
        <f t="shared" si="10"/>
        <v/>
      </c>
    </row>
    <row r="702" spans="6:8" x14ac:dyDescent="0.25">
      <c r="F702" s="2">
        <f ca="1">SUMIF('Consolidado Pedidos'!B:J,'Notas Pedido'!B702,'Consolidado Pedidos'!J:J)</f>
        <v>0</v>
      </c>
      <c r="G702" t="str">
        <f>IF(A702&lt;&gt;"",IF(AND(F702&gt;=(E702-Configuración!$B$2*E702), F702&lt;=(E702+Configuración!$B$2*E702)), "OK", "KO"),"")</f>
        <v/>
      </c>
      <c r="H702" s="2" t="str">
        <f t="shared" si="10"/>
        <v/>
      </c>
    </row>
    <row r="703" spans="6:8" x14ac:dyDescent="0.25">
      <c r="F703" s="2">
        <f ca="1">SUMIF('Consolidado Pedidos'!B:J,'Notas Pedido'!B703,'Consolidado Pedidos'!J:J)</f>
        <v>0</v>
      </c>
      <c r="G703" t="str">
        <f>IF(A703&lt;&gt;"",IF(AND(F703&gt;=(E703-Configuración!$B$2*E703), F703&lt;=(E703+Configuración!$B$2*E703)), "OK", "KO"),"")</f>
        <v/>
      </c>
      <c r="H703" s="2" t="str">
        <f t="shared" si="10"/>
        <v/>
      </c>
    </row>
    <row r="704" spans="6:8" x14ac:dyDescent="0.25">
      <c r="F704" s="2">
        <f ca="1">SUMIF('Consolidado Pedidos'!B:J,'Notas Pedido'!B704,'Consolidado Pedidos'!J:J)</f>
        <v>0</v>
      </c>
      <c r="G704" t="str">
        <f>IF(A704&lt;&gt;"",IF(AND(F704&gt;=(E704-Configuración!$B$2*E704), F704&lt;=(E704+Configuración!$B$2*E704)), "OK", "KO"),"")</f>
        <v/>
      </c>
      <c r="H704" s="2" t="str">
        <f t="shared" si="10"/>
        <v/>
      </c>
    </row>
    <row r="705" spans="6:8" x14ac:dyDescent="0.25">
      <c r="F705" s="2">
        <f ca="1">SUMIF('Consolidado Pedidos'!B:J,'Notas Pedido'!B705,'Consolidado Pedidos'!J:J)</f>
        <v>0</v>
      </c>
      <c r="G705" t="str">
        <f>IF(A705&lt;&gt;"",IF(AND(F705&gt;=(E705-Configuración!$B$2*E705), F705&lt;=(E705+Configuración!$B$2*E705)), "OK", "KO"),"")</f>
        <v/>
      </c>
      <c r="H705" s="2" t="str">
        <f t="shared" si="10"/>
        <v/>
      </c>
    </row>
    <row r="706" spans="6:8" x14ac:dyDescent="0.25">
      <c r="F706" s="2">
        <f ca="1">SUMIF('Consolidado Pedidos'!B:J,'Notas Pedido'!B706,'Consolidado Pedidos'!J:J)</f>
        <v>0</v>
      </c>
      <c r="G706" t="str">
        <f>IF(A706&lt;&gt;"",IF(AND(F706&gt;=(E706-Configuración!$B$2*E706), F706&lt;=(E706+Configuración!$B$2*E706)), "OK", "KO"),"")</f>
        <v/>
      </c>
      <c r="H706" s="2" t="str">
        <f t="shared" ref="H706:H769" si="11">IF(A706&lt;&gt;"",F706-E706,"")</f>
        <v/>
      </c>
    </row>
    <row r="707" spans="6:8" x14ac:dyDescent="0.25">
      <c r="F707" s="2">
        <f ca="1">SUMIF('Consolidado Pedidos'!B:J,'Notas Pedido'!B707,'Consolidado Pedidos'!J:J)</f>
        <v>0</v>
      </c>
      <c r="G707" t="str">
        <f>IF(A707&lt;&gt;"",IF(AND(F707&gt;=(E707-Configuración!$B$2*E707), F707&lt;=(E707+Configuración!$B$2*E707)), "OK", "KO"),"")</f>
        <v/>
      </c>
      <c r="H707" s="2" t="str">
        <f t="shared" si="11"/>
        <v/>
      </c>
    </row>
    <row r="708" spans="6:8" x14ac:dyDescent="0.25">
      <c r="F708" s="2">
        <f ca="1">SUMIF('Consolidado Pedidos'!B:J,'Notas Pedido'!B708,'Consolidado Pedidos'!J:J)</f>
        <v>0</v>
      </c>
      <c r="G708" t="str">
        <f>IF(A708&lt;&gt;"",IF(AND(F708&gt;=(E708-Configuración!$B$2*E708), F708&lt;=(E708+Configuración!$B$2*E708)), "OK", "KO"),"")</f>
        <v/>
      </c>
      <c r="H708" s="2" t="str">
        <f t="shared" si="11"/>
        <v/>
      </c>
    </row>
    <row r="709" spans="6:8" x14ac:dyDescent="0.25">
      <c r="F709" s="2">
        <f ca="1">SUMIF('Consolidado Pedidos'!B:J,'Notas Pedido'!B709,'Consolidado Pedidos'!J:J)</f>
        <v>0</v>
      </c>
      <c r="G709" t="str">
        <f>IF(A709&lt;&gt;"",IF(AND(F709&gt;=(E709-Configuración!$B$2*E709), F709&lt;=(E709+Configuración!$B$2*E709)), "OK", "KO"),"")</f>
        <v/>
      </c>
      <c r="H709" s="2" t="str">
        <f t="shared" si="11"/>
        <v/>
      </c>
    </row>
    <row r="710" spans="6:8" x14ac:dyDescent="0.25">
      <c r="F710" s="2">
        <f ca="1">SUMIF('Consolidado Pedidos'!B:J,'Notas Pedido'!B710,'Consolidado Pedidos'!J:J)</f>
        <v>0</v>
      </c>
      <c r="G710" t="str">
        <f>IF(A710&lt;&gt;"",IF(AND(F710&gt;=(E710-Configuración!$B$2*E710), F710&lt;=(E710+Configuración!$B$2*E710)), "OK", "KO"),"")</f>
        <v/>
      </c>
      <c r="H710" s="2" t="str">
        <f t="shared" si="11"/>
        <v/>
      </c>
    </row>
    <row r="711" spans="6:8" x14ac:dyDescent="0.25">
      <c r="F711" s="2">
        <f ca="1">SUMIF('Consolidado Pedidos'!B:J,'Notas Pedido'!B711,'Consolidado Pedidos'!J:J)</f>
        <v>0</v>
      </c>
      <c r="G711" t="str">
        <f>IF(A711&lt;&gt;"",IF(AND(F711&gt;=(E711-Configuración!$B$2*E711), F711&lt;=(E711+Configuración!$B$2*E711)), "OK", "KO"),"")</f>
        <v/>
      </c>
      <c r="H711" s="2" t="str">
        <f t="shared" si="11"/>
        <v/>
      </c>
    </row>
    <row r="712" spans="6:8" x14ac:dyDescent="0.25">
      <c r="F712" s="2">
        <f ca="1">SUMIF('Consolidado Pedidos'!B:J,'Notas Pedido'!B712,'Consolidado Pedidos'!J:J)</f>
        <v>0</v>
      </c>
      <c r="G712" t="str">
        <f>IF(A712&lt;&gt;"",IF(AND(F712&gt;=(E712-Configuración!$B$2*E712), F712&lt;=(E712+Configuración!$B$2*E712)), "OK", "KO"),"")</f>
        <v/>
      </c>
      <c r="H712" s="2" t="str">
        <f t="shared" si="11"/>
        <v/>
      </c>
    </row>
    <row r="713" spans="6:8" x14ac:dyDescent="0.25">
      <c r="F713" s="2">
        <f ca="1">SUMIF('Consolidado Pedidos'!B:J,'Notas Pedido'!B713,'Consolidado Pedidos'!J:J)</f>
        <v>0</v>
      </c>
      <c r="G713" t="str">
        <f>IF(A713&lt;&gt;"",IF(AND(F713&gt;=(E713-Configuración!$B$2*E713), F713&lt;=(E713+Configuración!$B$2*E713)), "OK", "KO"),"")</f>
        <v/>
      </c>
      <c r="H713" s="2" t="str">
        <f t="shared" si="11"/>
        <v/>
      </c>
    </row>
    <row r="714" spans="6:8" x14ac:dyDescent="0.25">
      <c r="F714" s="2">
        <f ca="1">SUMIF('Consolidado Pedidos'!B:J,'Notas Pedido'!B714,'Consolidado Pedidos'!J:J)</f>
        <v>0</v>
      </c>
      <c r="G714" t="str">
        <f>IF(A714&lt;&gt;"",IF(AND(F714&gt;=(E714-Configuración!$B$2*E714), F714&lt;=(E714+Configuración!$B$2*E714)), "OK", "KO"),"")</f>
        <v/>
      </c>
      <c r="H714" s="2" t="str">
        <f t="shared" si="11"/>
        <v/>
      </c>
    </row>
    <row r="715" spans="6:8" x14ac:dyDescent="0.25">
      <c r="F715" s="2">
        <f ca="1">SUMIF('Consolidado Pedidos'!B:J,'Notas Pedido'!B715,'Consolidado Pedidos'!J:J)</f>
        <v>0</v>
      </c>
      <c r="G715" t="str">
        <f>IF(A715&lt;&gt;"",IF(AND(F715&gt;=(E715-Configuración!$B$2*E715), F715&lt;=(E715+Configuración!$B$2*E715)), "OK", "KO"),"")</f>
        <v/>
      </c>
      <c r="H715" s="2" t="str">
        <f t="shared" si="11"/>
        <v/>
      </c>
    </row>
    <row r="716" spans="6:8" x14ac:dyDescent="0.25">
      <c r="F716" s="2">
        <f ca="1">SUMIF('Consolidado Pedidos'!B:J,'Notas Pedido'!B716,'Consolidado Pedidos'!J:J)</f>
        <v>0</v>
      </c>
      <c r="G716" t="str">
        <f>IF(A716&lt;&gt;"",IF(AND(F716&gt;=(E716-Configuración!$B$2*E716), F716&lt;=(E716+Configuración!$B$2*E716)), "OK", "KO"),"")</f>
        <v/>
      </c>
      <c r="H716" s="2" t="str">
        <f t="shared" si="11"/>
        <v/>
      </c>
    </row>
    <row r="717" spans="6:8" x14ac:dyDescent="0.25">
      <c r="F717" s="2">
        <f ca="1">SUMIF('Consolidado Pedidos'!B:J,'Notas Pedido'!B717,'Consolidado Pedidos'!J:J)</f>
        <v>0</v>
      </c>
      <c r="G717" t="str">
        <f>IF(A717&lt;&gt;"",IF(AND(F717&gt;=(E717-Configuración!$B$2*E717), F717&lt;=(E717+Configuración!$B$2*E717)), "OK", "KO"),"")</f>
        <v/>
      </c>
      <c r="H717" s="2" t="str">
        <f t="shared" si="11"/>
        <v/>
      </c>
    </row>
    <row r="718" spans="6:8" x14ac:dyDescent="0.25">
      <c r="F718" s="2">
        <f ca="1">SUMIF('Consolidado Pedidos'!B:J,'Notas Pedido'!B718,'Consolidado Pedidos'!J:J)</f>
        <v>0</v>
      </c>
      <c r="G718" t="str">
        <f>IF(A718&lt;&gt;"",IF(AND(F718&gt;=(E718-Configuración!$B$2*E718), F718&lt;=(E718+Configuración!$B$2*E718)), "OK", "KO"),"")</f>
        <v/>
      </c>
      <c r="H718" s="2" t="str">
        <f t="shared" si="11"/>
        <v/>
      </c>
    </row>
    <row r="719" spans="6:8" x14ac:dyDescent="0.25">
      <c r="F719" s="2">
        <f ca="1">SUMIF('Consolidado Pedidos'!B:J,'Notas Pedido'!B719,'Consolidado Pedidos'!J:J)</f>
        <v>0</v>
      </c>
      <c r="G719" t="str">
        <f>IF(A719&lt;&gt;"",IF(AND(F719&gt;=(E719-Configuración!$B$2*E719), F719&lt;=(E719+Configuración!$B$2*E719)), "OK", "KO"),"")</f>
        <v/>
      </c>
      <c r="H719" s="2" t="str">
        <f t="shared" si="11"/>
        <v/>
      </c>
    </row>
    <row r="720" spans="6:8" x14ac:dyDescent="0.25">
      <c r="F720" s="2">
        <f ca="1">SUMIF('Consolidado Pedidos'!B:J,'Notas Pedido'!B720,'Consolidado Pedidos'!J:J)</f>
        <v>0</v>
      </c>
      <c r="G720" t="str">
        <f>IF(A720&lt;&gt;"",IF(AND(F720&gt;=(E720-Configuración!$B$2*E720), F720&lt;=(E720+Configuración!$B$2*E720)), "OK", "KO"),"")</f>
        <v/>
      </c>
      <c r="H720" s="2" t="str">
        <f t="shared" si="11"/>
        <v/>
      </c>
    </row>
    <row r="721" spans="6:8" x14ac:dyDescent="0.25">
      <c r="F721" s="2">
        <f ca="1">SUMIF('Consolidado Pedidos'!B:J,'Notas Pedido'!B721,'Consolidado Pedidos'!J:J)</f>
        <v>0</v>
      </c>
      <c r="G721" t="str">
        <f>IF(A721&lt;&gt;"",IF(AND(F721&gt;=(E721-Configuración!$B$2*E721), F721&lt;=(E721+Configuración!$B$2*E721)), "OK", "KO"),"")</f>
        <v/>
      </c>
      <c r="H721" s="2" t="str">
        <f t="shared" si="11"/>
        <v/>
      </c>
    </row>
    <row r="722" spans="6:8" x14ac:dyDescent="0.25">
      <c r="F722" s="2">
        <f ca="1">SUMIF('Consolidado Pedidos'!B:J,'Notas Pedido'!B722,'Consolidado Pedidos'!J:J)</f>
        <v>0</v>
      </c>
      <c r="G722" t="str">
        <f>IF(A722&lt;&gt;"",IF(AND(F722&gt;=(E722-Configuración!$B$2*E722), F722&lt;=(E722+Configuración!$B$2*E722)), "OK", "KO"),"")</f>
        <v/>
      </c>
      <c r="H722" s="2" t="str">
        <f t="shared" si="11"/>
        <v/>
      </c>
    </row>
    <row r="723" spans="6:8" x14ac:dyDescent="0.25">
      <c r="F723" s="2">
        <f ca="1">SUMIF('Consolidado Pedidos'!B:J,'Notas Pedido'!B723,'Consolidado Pedidos'!J:J)</f>
        <v>0</v>
      </c>
      <c r="G723" t="str">
        <f>IF(A723&lt;&gt;"",IF(AND(F723&gt;=(E723-Configuración!$B$2*E723), F723&lt;=(E723+Configuración!$B$2*E723)), "OK", "KO"),"")</f>
        <v/>
      </c>
      <c r="H723" s="2" t="str">
        <f t="shared" si="11"/>
        <v/>
      </c>
    </row>
    <row r="724" spans="6:8" x14ac:dyDescent="0.25">
      <c r="F724" s="2">
        <f ca="1">SUMIF('Consolidado Pedidos'!B:J,'Notas Pedido'!B724,'Consolidado Pedidos'!J:J)</f>
        <v>0</v>
      </c>
      <c r="G724" t="str">
        <f>IF(A724&lt;&gt;"",IF(AND(F724&gt;=(E724-Configuración!$B$2*E724), F724&lt;=(E724+Configuración!$B$2*E724)), "OK", "KO"),"")</f>
        <v/>
      </c>
      <c r="H724" s="2" t="str">
        <f t="shared" si="11"/>
        <v/>
      </c>
    </row>
    <row r="725" spans="6:8" x14ac:dyDescent="0.25">
      <c r="F725" s="2">
        <f ca="1">SUMIF('Consolidado Pedidos'!B:J,'Notas Pedido'!B725,'Consolidado Pedidos'!J:J)</f>
        <v>0</v>
      </c>
      <c r="G725" t="str">
        <f>IF(A725&lt;&gt;"",IF(AND(F725&gt;=(E725-Configuración!$B$2*E725), F725&lt;=(E725+Configuración!$B$2*E725)), "OK", "KO"),"")</f>
        <v/>
      </c>
      <c r="H725" s="2" t="str">
        <f t="shared" si="11"/>
        <v/>
      </c>
    </row>
    <row r="726" spans="6:8" x14ac:dyDescent="0.25">
      <c r="F726" s="2">
        <f ca="1">SUMIF('Consolidado Pedidos'!B:J,'Notas Pedido'!B726,'Consolidado Pedidos'!J:J)</f>
        <v>0</v>
      </c>
      <c r="G726" t="str">
        <f>IF(A726&lt;&gt;"",IF(AND(F726&gt;=(E726-Configuración!$B$2*E726), F726&lt;=(E726+Configuración!$B$2*E726)), "OK", "KO"),"")</f>
        <v/>
      </c>
      <c r="H726" s="2" t="str">
        <f t="shared" si="11"/>
        <v/>
      </c>
    </row>
    <row r="727" spans="6:8" x14ac:dyDescent="0.25">
      <c r="F727" s="2">
        <f ca="1">SUMIF('Consolidado Pedidos'!B:J,'Notas Pedido'!B727,'Consolidado Pedidos'!J:J)</f>
        <v>0</v>
      </c>
      <c r="G727" t="str">
        <f>IF(A727&lt;&gt;"",IF(AND(F727&gt;=(E727-Configuración!$B$2*E727), F727&lt;=(E727+Configuración!$B$2*E727)), "OK", "KO"),"")</f>
        <v/>
      </c>
      <c r="H727" s="2" t="str">
        <f t="shared" si="11"/>
        <v/>
      </c>
    </row>
    <row r="728" spans="6:8" x14ac:dyDescent="0.25">
      <c r="F728" s="2">
        <f ca="1">SUMIF('Consolidado Pedidos'!B:J,'Notas Pedido'!B728,'Consolidado Pedidos'!J:J)</f>
        <v>0</v>
      </c>
      <c r="G728" t="str">
        <f>IF(A728&lt;&gt;"",IF(AND(F728&gt;=(E728-Configuración!$B$2*E728), F728&lt;=(E728+Configuración!$B$2*E728)), "OK", "KO"),"")</f>
        <v/>
      </c>
      <c r="H728" s="2" t="str">
        <f t="shared" si="11"/>
        <v/>
      </c>
    </row>
    <row r="729" spans="6:8" x14ac:dyDescent="0.25">
      <c r="F729" s="2">
        <f ca="1">SUMIF('Consolidado Pedidos'!B:J,'Notas Pedido'!B729,'Consolidado Pedidos'!J:J)</f>
        <v>0</v>
      </c>
      <c r="G729" t="str">
        <f>IF(A729&lt;&gt;"",IF(AND(F729&gt;=(E729-Configuración!$B$2*E729), F729&lt;=(E729+Configuración!$B$2*E729)), "OK", "KO"),"")</f>
        <v/>
      </c>
      <c r="H729" s="2" t="str">
        <f t="shared" si="11"/>
        <v/>
      </c>
    </row>
    <row r="730" spans="6:8" x14ac:dyDescent="0.25">
      <c r="F730" s="2">
        <f ca="1">SUMIF('Consolidado Pedidos'!B:J,'Notas Pedido'!B730,'Consolidado Pedidos'!J:J)</f>
        <v>0</v>
      </c>
      <c r="G730" t="str">
        <f>IF(A730&lt;&gt;"",IF(AND(F730&gt;=(E730-Configuración!$B$2*E730), F730&lt;=(E730+Configuración!$B$2*E730)), "OK", "KO"),"")</f>
        <v/>
      </c>
      <c r="H730" s="2" t="str">
        <f t="shared" si="11"/>
        <v/>
      </c>
    </row>
    <row r="731" spans="6:8" x14ac:dyDescent="0.25">
      <c r="F731" s="2">
        <f ca="1">SUMIF('Consolidado Pedidos'!B:J,'Notas Pedido'!B731,'Consolidado Pedidos'!J:J)</f>
        <v>0</v>
      </c>
      <c r="G731" t="str">
        <f>IF(A731&lt;&gt;"",IF(AND(F731&gt;=(E731-Configuración!$B$2*E731), F731&lt;=(E731+Configuración!$B$2*E731)), "OK", "KO"),"")</f>
        <v/>
      </c>
      <c r="H731" s="2" t="str">
        <f t="shared" si="11"/>
        <v/>
      </c>
    </row>
    <row r="732" spans="6:8" x14ac:dyDescent="0.25">
      <c r="F732" s="2">
        <f ca="1">SUMIF('Consolidado Pedidos'!B:J,'Notas Pedido'!B732,'Consolidado Pedidos'!J:J)</f>
        <v>0</v>
      </c>
      <c r="G732" t="str">
        <f>IF(A732&lt;&gt;"",IF(AND(F732&gt;=(E732-Configuración!$B$2*E732), F732&lt;=(E732+Configuración!$B$2*E732)), "OK", "KO"),"")</f>
        <v/>
      </c>
      <c r="H732" s="2" t="str">
        <f t="shared" si="11"/>
        <v/>
      </c>
    </row>
    <row r="733" spans="6:8" x14ac:dyDescent="0.25">
      <c r="F733" s="2">
        <f ca="1">SUMIF('Consolidado Pedidos'!B:J,'Notas Pedido'!B733,'Consolidado Pedidos'!J:J)</f>
        <v>0</v>
      </c>
      <c r="G733" t="str">
        <f>IF(A733&lt;&gt;"",IF(AND(F733&gt;=(E733-Configuración!$B$2*E733), F733&lt;=(E733+Configuración!$B$2*E733)), "OK", "KO"),"")</f>
        <v/>
      </c>
      <c r="H733" s="2" t="str">
        <f t="shared" si="11"/>
        <v/>
      </c>
    </row>
    <row r="734" spans="6:8" x14ac:dyDescent="0.25">
      <c r="F734" s="2">
        <f ca="1">SUMIF('Consolidado Pedidos'!B:J,'Notas Pedido'!B734,'Consolidado Pedidos'!J:J)</f>
        <v>0</v>
      </c>
      <c r="G734" t="str">
        <f>IF(A734&lt;&gt;"",IF(AND(F734&gt;=(E734-Configuración!$B$2*E734), F734&lt;=(E734+Configuración!$B$2*E734)), "OK", "KO"),"")</f>
        <v/>
      </c>
      <c r="H734" s="2" t="str">
        <f t="shared" si="11"/>
        <v/>
      </c>
    </row>
    <row r="735" spans="6:8" x14ac:dyDescent="0.25">
      <c r="F735" s="2">
        <f ca="1">SUMIF('Consolidado Pedidos'!B:J,'Notas Pedido'!B735,'Consolidado Pedidos'!J:J)</f>
        <v>0</v>
      </c>
      <c r="G735" t="str">
        <f>IF(A735&lt;&gt;"",IF(AND(F735&gt;=(E735-Configuración!$B$2*E735), F735&lt;=(E735+Configuración!$B$2*E735)), "OK", "KO"),"")</f>
        <v/>
      </c>
      <c r="H735" s="2" t="str">
        <f t="shared" si="11"/>
        <v/>
      </c>
    </row>
    <row r="736" spans="6:8" x14ac:dyDescent="0.25">
      <c r="F736" s="2">
        <f ca="1">SUMIF('Consolidado Pedidos'!B:J,'Notas Pedido'!B736,'Consolidado Pedidos'!J:J)</f>
        <v>0</v>
      </c>
      <c r="G736" t="str">
        <f>IF(A736&lt;&gt;"",IF(AND(F736&gt;=(E736-Configuración!$B$2*E736), F736&lt;=(E736+Configuración!$B$2*E736)), "OK", "KO"),"")</f>
        <v/>
      </c>
      <c r="H736" s="2" t="str">
        <f t="shared" si="11"/>
        <v/>
      </c>
    </row>
    <row r="737" spans="6:8" x14ac:dyDescent="0.25">
      <c r="F737" s="2">
        <f ca="1">SUMIF('Consolidado Pedidos'!B:J,'Notas Pedido'!B737,'Consolidado Pedidos'!J:J)</f>
        <v>0</v>
      </c>
      <c r="G737" t="str">
        <f>IF(A737&lt;&gt;"",IF(AND(F737&gt;=(E737-Configuración!$B$2*E737), F737&lt;=(E737+Configuración!$B$2*E737)), "OK", "KO"),"")</f>
        <v/>
      </c>
      <c r="H737" s="2" t="str">
        <f t="shared" si="11"/>
        <v/>
      </c>
    </row>
    <row r="738" spans="6:8" x14ac:dyDescent="0.25">
      <c r="F738" s="2">
        <f ca="1">SUMIF('Consolidado Pedidos'!B:J,'Notas Pedido'!B738,'Consolidado Pedidos'!J:J)</f>
        <v>0</v>
      </c>
      <c r="G738" t="str">
        <f>IF(A738&lt;&gt;"",IF(AND(F738&gt;=(E738-Configuración!$B$2*E738), F738&lt;=(E738+Configuración!$B$2*E738)), "OK", "KO"),"")</f>
        <v/>
      </c>
      <c r="H738" s="2" t="str">
        <f t="shared" si="11"/>
        <v/>
      </c>
    </row>
    <row r="739" spans="6:8" x14ac:dyDescent="0.25">
      <c r="F739" s="2">
        <f ca="1">SUMIF('Consolidado Pedidos'!B:J,'Notas Pedido'!B739,'Consolidado Pedidos'!J:J)</f>
        <v>0</v>
      </c>
      <c r="G739" t="str">
        <f>IF(A739&lt;&gt;"",IF(AND(F739&gt;=(E739-Configuración!$B$2*E739), F739&lt;=(E739+Configuración!$B$2*E739)), "OK", "KO"),"")</f>
        <v/>
      </c>
      <c r="H739" s="2" t="str">
        <f t="shared" si="11"/>
        <v/>
      </c>
    </row>
    <row r="740" spans="6:8" x14ac:dyDescent="0.25">
      <c r="F740" s="2">
        <f ca="1">SUMIF('Consolidado Pedidos'!B:J,'Notas Pedido'!B740,'Consolidado Pedidos'!J:J)</f>
        <v>0</v>
      </c>
      <c r="G740" t="str">
        <f>IF(A740&lt;&gt;"",IF(AND(F740&gt;=(E740-Configuración!$B$2*E740), F740&lt;=(E740+Configuración!$B$2*E740)), "OK", "KO"),"")</f>
        <v/>
      </c>
      <c r="H740" s="2" t="str">
        <f t="shared" si="11"/>
        <v/>
      </c>
    </row>
    <row r="741" spans="6:8" x14ac:dyDescent="0.25">
      <c r="F741" s="2">
        <f ca="1">SUMIF('Consolidado Pedidos'!B:J,'Notas Pedido'!B741,'Consolidado Pedidos'!J:J)</f>
        <v>0</v>
      </c>
      <c r="G741" t="str">
        <f>IF(A741&lt;&gt;"",IF(AND(F741&gt;=(E741-Configuración!$B$2*E741), F741&lt;=(E741+Configuración!$B$2*E741)), "OK", "KO"),"")</f>
        <v/>
      </c>
      <c r="H741" s="2" t="str">
        <f t="shared" si="11"/>
        <v/>
      </c>
    </row>
    <row r="742" spans="6:8" x14ac:dyDescent="0.25">
      <c r="F742" s="2">
        <f ca="1">SUMIF('Consolidado Pedidos'!B:J,'Notas Pedido'!B742,'Consolidado Pedidos'!J:J)</f>
        <v>0</v>
      </c>
      <c r="G742" t="str">
        <f>IF(A742&lt;&gt;"",IF(AND(F742&gt;=(E742-Configuración!$B$2*E742), F742&lt;=(E742+Configuración!$B$2*E742)), "OK", "KO"),"")</f>
        <v/>
      </c>
      <c r="H742" s="2" t="str">
        <f t="shared" si="11"/>
        <v/>
      </c>
    </row>
    <row r="743" spans="6:8" x14ac:dyDescent="0.25">
      <c r="F743" s="2">
        <f ca="1">SUMIF('Consolidado Pedidos'!B:J,'Notas Pedido'!B743,'Consolidado Pedidos'!J:J)</f>
        <v>0</v>
      </c>
      <c r="G743" t="str">
        <f>IF(A743&lt;&gt;"",IF(AND(F743&gt;=(E743-Configuración!$B$2*E743), F743&lt;=(E743+Configuración!$B$2*E743)), "OK", "KO"),"")</f>
        <v/>
      </c>
      <c r="H743" s="2" t="str">
        <f t="shared" si="11"/>
        <v/>
      </c>
    </row>
    <row r="744" spans="6:8" x14ac:dyDescent="0.25">
      <c r="F744" s="2">
        <f ca="1">SUMIF('Consolidado Pedidos'!B:J,'Notas Pedido'!B744,'Consolidado Pedidos'!J:J)</f>
        <v>0</v>
      </c>
      <c r="G744" t="str">
        <f>IF(A744&lt;&gt;"",IF(AND(F744&gt;=(E744-Configuración!$B$2*E744), F744&lt;=(E744+Configuración!$B$2*E744)), "OK", "KO"),"")</f>
        <v/>
      </c>
      <c r="H744" s="2" t="str">
        <f t="shared" si="11"/>
        <v/>
      </c>
    </row>
    <row r="745" spans="6:8" x14ac:dyDescent="0.25">
      <c r="F745" s="2">
        <f ca="1">SUMIF('Consolidado Pedidos'!B:J,'Notas Pedido'!B745,'Consolidado Pedidos'!J:J)</f>
        <v>0</v>
      </c>
      <c r="G745" t="str">
        <f>IF(A745&lt;&gt;"",IF(AND(F745&gt;=(E745-Configuración!$B$2*E745), F745&lt;=(E745+Configuración!$B$2*E745)), "OK", "KO"),"")</f>
        <v/>
      </c>
      <c r="H745" s="2" t="str">
        <f t="shared" si="11"/>
        <v/>
      </c>
    </row>
    <row r="746" spans="6:8" x14ac:dyDescent="0.25">
      <c r="F746" s="2">
        <f ca="1">SUMIF('Consolidado Pedidos'!B:J,'Notas Pedido'!B746,'Consolidado Pedidos'!J:J)</f>
        <v>0</v>
      </c>
      <c r="G746" t="str">
        <f>IF(A746&lt;&gt;"",IF(AND(F746&gt;=(E746-Configuración!$B$2*E746), F746&lt;=(E746+Configuración!$B$2*E746)), "OK", "KO"),"")</f>
        <v/>
      </c>
      <c r="H746" s="2" t="str">
        <f t="shared" si="11"/>
        <v/>
      </c>
    </row>
    <row r="747" spans="6:8" x14ac:dyDescent="0.25">
      <c r="F747" s="2">
        <f ca="1">SUMIF('Consolidado Pedidos'!B:J,'Notas Pedido'!B747,'Consolidado Pedidos'!J:J)</f>
        <v>0</v>
      </c>
      <c r="G747" t="str">
        <f>IF(A747&lt;&gt;"",IF(AND(F747&gt;=(E747-Configuración!$B$2*E747), F747&lt;=(E747+Configuración!$B$2*E747)), "OK", "KO"),"")</f>
        <v/>
      </c>
      <c r="H747" s="2" t="str">
        <f t="shared" si="11"/>
        <v/>
      </c>
    </row>
    <row r="748" spans="6:8" x14ac:dyDescent="0.25">
      <c r="F748" s="2">
        <f ca="1">SUMIF('Consolidado Pedidos'!B:J,'Notas Pedido'!B748,'Consolidado Pedidos'!J:J)</f>
        <v>0</v>
      </c>
      <c r="G748" t="str">
        <f>IF(A748&lt;&gt;"",IF(AND(F748&gt;=(E748-Configuración!$B$2*E748), F748&lt;=(E748+Configuración!$B$2*E748)), "OK", "KO"),"")</f>
        <v/>
      </c>
      <c r="H748" s="2" t="str">
        <f t="shared" si="11"/>
        <v/>
      </c>
    </row>
    <row r="749" spans="6:8" x14ac:dyDescent="0.25">
      <c r="F749" s="2">
        <f ca="1">SUMIF('Consolidado Pedidos'!B:J,'Notas Pedido'!B749,'Consolidado Pedidos'!J:J)</f>
        <v>0</v>
      </c>
      <c r="G749" t="str">
        <f>IF(A749&lt;&gt;"",IF(AND(F749&gt;=(E749-Configuración!$B$2*E749), F749&lt;=(E749+Configuración!$B$2*E749)), "OK", "KO"),"")</f>
        <v/>
      </c>
      <c r="H749" s="2" t="str">
        <f t="shared" si="11"/>
        <v/>
      </c>
    </row>
    <row r="750" spans="6:8" x14ac:dyDescent="0.25">
      <c r="F750" s="2">
        <f ca="1">SUMIF('Consolidado Pedidos'!B:J,'Notas Pedido'!B750,'Consolidado Pedidos'!J:J)</f>
        <v>0</v>
      </c>
      <c r="G750" t="str">
        <f>IF(A750&lt;&gt;"",IF(AND(F750&gt;=(E750-Configuración!$B$2*E750), F750&lt;=(E750+Configuración!$B$2*E750)), "OK", "KO"),"")</f>
        <v/>
      </c>
      <c r="H750" s="2" t="str">
        <f t="shared" si="11"/>
        <v/>
      </c>
    </row>
    <row r="751" spans="6:8" x14ac:dyDescent="0.25">
      <c r="F751" s="2">
        <f ca="1">SUMIF('Consolidado Pedidos'!B:J,'Notas Pedido'!B751,'Consolidado Pedidos'!J:J)</f>
        <v>0</v>
      </c>
      <c r="G751" t="str">
        <f>IF(A751&lt;&gt;"",IF(AND(F751&gt;=(E751-Configuración!$B$2*E751), F751&lt;=(E751+Configuración!$B$2*E751)), "OK", "KO"),"")</f>
        <v/>
      </c>
      <c r="H751" s="2" t="str">
        <f t="shared" si="11"/>
        <v/>
      </c>
    </row>
    <row r="752" spans="6:8" x14ac:dyDescent="0.25">
      <c r="F752" s="2">
        <f ca="1">SUMIF('Consolidado Pedidos'!B:J,'Notas Pedido'!B752,'Consolidado Pedidos'!J:J)</f>
        <v>0</v>
      </c>
      <c r="G752" t="str">
        <f>IF(A752&lt;&gt;"",IF(AND(F752&gt;=(E752-Configuración!$B$2*E752), F752&lt;=(E752+Configuración!$B$2*E752)), "OK", "KO"),"")</f>
        <v/>
      </c>
      <c r="H752" s="2" t="str">
        <f t="shared" si="11"/>
        <v/>
      </c>
    </row>
    <row r="753" spans="6:8" x14ac:dyDescent="0.25">
      <c r="F753" s="2">
        <f ca="1">SUMIF('Consolidado Pedidos'!B:J,'Notas Pedido'!B753,'Consolidado Pedidos'!J:J)</f>
        <v>0</v>
      </c>
      <c r="G753" t="str">
        <f>IF(A753&lt;&gt;"",IF(AND(F753&gt;=(E753-Configuración!$B$2*E753), F753&lt;=(E753+Configuración!$B$2*E753)), "OK", "KO"),"")</f>
        <v/>
      </c>
      <c r="H753" s="2" t="str">
        <f t="shared" si="11"/>
        <v/>
      </c>
    </row>
    <row r="754" spans="6:8" x14ac:dyDescent="0.25">
      <c r="F754" s="2">
        <f ca="1">SUMIF('Consolidado Pedidos'!B:J,'Notas Pedido'!B754,'Consolidado Pedidos'!J:J)</f>
        <v>0</v>
      </c>
      <c r="G754" t="str">
        <f>IF(A754&lt;&gt;"",IF(AND(F754&gt;=(E754-Configuración!$B$2*E754), F754&lt;=(E754+Configuración!$B$2*E754)), "OK", "KO"),"")</f>
        <v/>
      </c>
      <c r="H754" s="2" t="str">
        <f t="shared" si="11"/>
        <v/>
      </c>
    </row>
    <row r="755" spans="6:8" x14ac:dyDescent="0.25">
      <c r="F755" s="2">
        <f ca="1">SUMIF('Consolidado Pedidos'!B:J,'Notas Pedido'!B755,'Consolidado Pedidos'!J:J)</f>
        <v>0</v>
      </c>
      <c r="G755" t="str">
        <f>IF(A755&lt;&gt;"",IF(AND(F755&gt;=(E755-Configuración!$B$2*E755), F755&lt;=(E755+Configuración!$B$2*E755)), "OK", "KO"),"")</f>
        <v/>
      </c>
      <c r="H755" s="2" t="str">
        <f t="shared" si="11"/>
        <v/>
      </c>
    </row>
    <row r="756" spans="6:8" x14ac:dyDescent="0.25">
      <c r="F756" s="2">
        <f ca="1">SUMIF('Consolidado Pedidos'!B:J,'Notas Pedido'!B756,'Consolidado Pedidos'!J:J)</f>
        <v>0</v>
      </c>
      <c r="G756" t="str">
        <f>IF(A756&lt;&gt;"",IF(AND(F756&gt;=(E756-Configuración!$B$2*E756), F756&lt;=(E756+Configuración!$B$2*E756)), "OK", "KO"),"")</f>
        <v/>
      </c>
      <c r="H756" s="2" t="str">
        <f t="shared" si="11"/>
        <v/>
      </c>
    </row>
    <row r="757" spans="6:8" x14ac:dyDescent="0.25">
      <c r="F757" s="2">
        <f ca="1">SUMIF('Consolidado Pedidos'!B:J,'Notas Pedido'!B757,'Consolidado Pedidos'!J:J)</f>
        <v>0</v>
      </c>
      <c r="G757" t="str">
        <f>IF(A757&lt;&gt;"",IF(AND(F757&gt;=(E757-Configuración!$B$2*E757), F757&lt;=(E757+Configuración!$B$2*E757)), "OK", "KO"),"")</f>
        <v/>
      </c>
      <c r="H757" s="2" t="str">
        <f t="shared" si="11"/>
        <v/>
      </c>
    </row>
    <row r="758" spans="6:8" x14ac:dyDescent="0.25">
      <c r="F758" s="2">
        <f ca="1">SUMIF('Consolidado Pedidos'!B:J,'Notas Pedido'!B758,'Consolidado Pedidos'!J:J)</f>
        <v>0</v>
      </c>
      <c r="G758" t="str">
        <f>IF(A758&lt;&gt;"",IF(AND(F758&gt;=(E758-Configuración!$B$2*E758), F758&lt;=(E758+Configuración!$B$2*E758)), "OK", "KO"),"")</f>
        <v/>
      </c>
      <c r="H758" s="2" t="str">
        <f t="shared" si="11"/>
        <v/>
      </c>
    </row>
    <row r="759" spans="6:8" x14ac:dyDescent="0.25">
      <c r="F759" s="2">
        <f ca="1">SUMIF('Consolidado Pedidos'!B:J,'Notas Pedido'!B759,'Consolidado Pedidos'!J:J)</f>
        <v>0</v>
      </c>
      <c r="G759" t="str">
        <f>IF(A759&lt;&gt;"",IF(AND(F759&gt;=(E759-Configuración!$B$2*E759), F759&lt;=(E759+Configuración!$B$2*E759)), "OK", "KO"),"")</f>
        <v/>
      </c>
      <c r="H759" s="2" t="str">
        <f t="shared" si="11"/>
        <v/>
      </c>
    </row>
    <row r="760" spans="6:8" x14ac:dyDescent="0.25">
      <c r="F760" s="2">
        <f ca="1">SUMIF('Consolidado Pedidos'!B:J,'Notas Pedido'!B760,'Consolidado Pedidos'!J:J)</f>
        <v>0</v>
      </c>
      <c r="G760" t="str">
        <f>IF(A760&lt;&gt;"",IF(AND(F760&gt;=(E760-Configuración!$B$2*E760), F760&lt;=(E760+Configuración!$B$2*E760)), "OK", "KO"),"")</f>
        <v/>
      </c>
      <c r="H760" s="2" t="str">
        <f t="shared" si="11"/>
        <v/>
      </c>
    </row>
    <row r="761" spans="6:8" x14ac:dyDescent="0.25">
      <c r="F761" s="2">
        <f ca="1">SUMIF('Consolidado Pedidos'!B:J,'Notas Pedido'!B761,'Consolidado Pedidos'!J:J)</f>
        <v>0</v>
      </c>
      <c r="G761" t="str">
        <f>IF(A761&lt;&gt;"",IF(AND(F761&gt;=(E761-Configuración!$B$2*E761), F761&lt;=(E761+Configuración!$B$2*E761)), "OK", "KO"),"")</f>
        <v/>
      </c>
      <c r="H761" s="2" t="str">
        <f t="shared" si="11"/>
        <v/>
      </c>
    </row>
    <row r="762" spans="6:8" x14ac:dyDescent="0.25">
      <c r="F762" s="2">
        <f ca="1">SUMIF('Consolidado Pedidos'!B:J,'Notas Pedido'!B762,'Consolidado Pedidos'!J:J)</f>
        <v>0</v>
      </c>
      <c r="G762" t="str">
        <f>IF(A762&lt;&gt;"",IF(AND(F762&gt;=(E762-Configuración!$B$2*E762), F762&lt;=(E762+Configuración!$B$2*E762)), "OK", "KO"),"")</f>
        <v/>
      </c>
      <c r="H762" s="2" t="str">
        <f t="shared" si="11"/>
        <v/>
      </c>
    </row>
    <row r="763" spans="6:8" x14ac:dyDescent="0.25">
      <c r="F763" s="2">
        <f ca="1">SUMIF('Consolidado Pedidos'!B:J,'Notas Pedido'!B763,'Consolidado Pedidos'!J:J)</f>
        <v>0</v>
      </c>
      <c r="G763" t="str">
        <f>IF(A763&lt;&gt;"",IF(AND(F763&gt;=(E763-Configuración!$B$2*E763), F763&lt;=(E763+Configuración!$B$2*E763)), "OK", "KO"),"")</f>
        <v/>
      </c>
      <c r="H763" s="2" t="str">
        <f t="shared" si="11"/>
        <v/>
      </c>
    </row>
    <row r="764" spans="6:8" x14ac:dyDescent="0.25">
      <c r="F764" s="2">
        <f ca="1">SUMIF('Consolidado Pedidos'!B:J,'Notas Pedido'!B764,'Consolidado Pedidos'!J:J)</f>
        <v>0</v>
      </c>
      <c r="G764" t="str">
        <f>IF(A764&lt;&gt;"",IF(AND(F764&gt;=(E764-Configuración!$B$2*E764), F764&lt;=(E764+Configuración!$B$2*E764)), "OK", "KO"),"")</f>
        <v/>
      </c>
      <c r="H764" s="2" t="str">
        <f t="shared" si="11"/>
        <v/>
      </c>
    </row>
    <row r="765" spans="6:8" x14ac:dyDescent="0.25">
      <c r="F765" s="2">
        <f ca="1">SUMIF('Consolidado Pedidos'!B:J,'Notas Pedido'!B765,'Consolidado Pedidos'!J:J)</f>
        <v>0</v>
      </c>
      <c r="G765" t="str">
        <f>IF(A765&lt;&gt;"",IF(AND(F765&gt;=(E765-Configuración!$B$2*E765), F765&lt;=(E765+Configuración!$B$2*E765)), "OK", "KO"),"")</f>
        <v/>
      </c>
      <c r="H765" s="2" t="str">
        <f t="shared" si="11"/>
        <v/>
      </c>
    </row>
    <row r="766" spans="6:8" x14ac:dyDescent="0.25">
      <c r="F766" s="2">
        <f ca="1">SUMIF('Consolidado Pedidos'!B:J,'Notas Pedido'!B766,'Consolidado Pedidos'!J:J)</f>
        <v>0</v>
      </c>
      <c r="G766" t="str">
        <f>IF(A766&lt;&gt;"",IF(AND(F766&gt;=(E766-Configuración!$B$2*E766), F766&lt;=(E766+Configuración!$B$2*E766)), "OK", "KO"),"")</f>
        <v/>
      </c>
      <c r="H766" s="2" t="str">
        <f t="shared" si="11"/>
        <v/>
      </c>
    </row>
    <row r="767" spans="6:8" x14ac:dyDescent="0.25">
      <c r="F767" s="2">
        <f ca="1">SUMIF('Consolidado Pedidos'!B:J,'Notas Pedido'!B767,'Consolidado Pedidos'!J:J)</f>
        <v>0</v>
      </c>
      <c r="G767" t="str">
        <f>IF(A767&lt;&gt;"",IF(AND(F767&gt;=(E767-Configuración!$B$2*E767), F767&lt;=(E767+Configuración!$B$2*E767)), "OK", "KO"),"")</f>
        <v/>
      </c>
      <c r="H767" s="2" t="str">
        <f t="shared" si="11"/>
        <v/>
      </c>
    </row>
    <row r="768" spans="6:8" x14ac:dyDescent="0.25">
      <c r="F768" s="2">
        <f ca="1">SUMIF('Consolidado Pedidos'!B:J,'Notas Pedido'!B768,'Consolidado Pedidos'!J:J)</f>
        <v>0</v>
      </c>
      <c r="G768" t="str">
        <f>IF(A768&lt;&gt;"",IF(AND(F768&gt;=(E768-Configuración!$B$2*E768), F768&lt;=(E768+Configuración!$B$2*E768)), "OK", "KO"),"")</f>
        <v/>
      </c>
      <c r="H768" s="2" t="str">
        <f t="shared" si="11"/>
        <v/>
      </c>
    </row>
    <row r="769" spans="6:8" x14ac:dyDescent="0.25">
      <c r="F769" s="2">
        <f ca="1">SUMIF('Consolidado Pedidos'!B:J,'Notas Pedido'!B769,'Consolidado Pedidos'!J:J)</f>
        <v>0</v>
      </c>
      <c r="G769" t="str">
        <f>IF(A769&lt;&gt;"",IF(AND(F769&gt;=(E769-Configuración!$B$2*E769), F769&lt;=(E769+Configuración!$B$2*E769)), "OK", "KO"),"")</f>
        <v/>
      </c>
      <c r="H769" s="2" t="str">
        <f t="shared" si="11"/>
        <v/>
      </c>
    </row>
    <row r="770" spans="6:8" x14ac:dyDescent="0.25">
      <c r="F770" s="2">
        <f ca="1">SUMIF('Consolidado Pedidos'!B:J,'Notas Pedido'!B770,'Consolidado Pedidos'!J:J)</f>
        <v>0</v>
      </c>
      <c r="G770" t="str">
        <f>IF(A770&lt;&gt;"",IF(AND(F770&gt;=(E770-Configuración!$B$2*E770), F770&lt;=(E770+Configuración!$B$2*E770)), "OK", "KO"),"")</f>
        <v/>
      </c>
      <c r="H770" s="2" t="str">
        <f t="shared" ref="H770:H833" si="12">IF(A770&lt;&gt;"",F770-E770,"")</f>
        <v/>
      </c>
    </row>
    <row r="771" spans="6:8" x14ac:dyDescent="0.25">
      <c r="F771" s="2">
        <f ca="1">SUMIF('Consolidado Pedidos'!B:J,'Notas Pedido'!B771,'Consolidado Pedidos'!J:J)</f>
        <v>0</v>
      </c>
      <c r="G771" t="str">
        <f>IF(A771&lt;&gt;"",IF(AND(F771&gt;=(E771-Configuración!$B$2*E771), F771&lt;=(E771+Configuración!$B$2*E771)), "OK", "KO"),"")</f>
        <v/>
      </c>
      <c r="H771" s="2" t="str">
        <f t="shared" si="12"/>
        <v/>
      </c>
    </row>
    <row r="772" spans="6:8" x14ac:dyDescent="0.25">
      <c r="F772" s="2">
        <f ca="1">SUMIF('Consolidado Pedidos'!B:J,'Notas Pedido'!B772,'Consolidado Pedidos'!J:J)</f>
        <v>0</v>
      </c>
      <c r="G772" t="str">
        <f>IF(A772&lt;&gt;"",IF(AND(F772&gt;=(E772-Configuración!$B$2*E772), F772&lt;=(E772+Configuración!$B$2*E772)), "OK", "KO"),"")</f>
        <v/>
      </c>
      <c r="H772" s="2" t="str">
        <f t="shared" si="12"/>
        <v/>
      </c>
    </row>
    <row r="773" spans="6:8" x14ac:dyDescent="0.25">
      <c r="F773" s="2">
        <f ca="1">SUMIF('Consolidado Pedidos'!B:J,'Notas Pedido'!B773,'Consolidado Pedidos'!J:J)</f>
        <v>0</v>
      </c>
      <c r="G773" t="str">
        <f>IF(A773&lt;&gt;"",IF(AND(F773&gt;=(E773-Configuración!$B$2*E773), F773&lt;=(E773+Configuración!$B$2*E773)), "OK", "KO"),"")</f>
        <v/>
      </c>
      <c r="H773" s="2" t="str">
        <f t="shared" si="12"/>
        <v/>
      </c>
    </row>
    <row r="774" spans="6:8" x14ac:dyDescent="0.25">
      <c r="F774" s="2">
        <f ca="1">SUMIF('Consolidado Pedidos'!B:J,'Notas Pedido'!B774,'Consolidado Pedidos'!J:J)</f>
        <v>0</v>
      </c>
      <c r="G774" t="str">
        <f>IF(A774&lt;&gt;"",IF(AND(F774&gt;=(E774-Configuración!$B$2*E774), F774&lt;=(E774+Configuración!$B$2*E774)), "OK", "KO"),"")</f>
        <v/>
      </c>
      <c r="H774" s="2" t="str">
        <f t="shared" si="12"/>
        <v/>
      </c>
    </row>
    <row r="775" spans="6:8" x14ac:dyDescent="0.25">
      <c r="F775" s="2">
        <f ca="1">SUMIF('Consolidado Pedidos'!B:J,'Notas Pedido'!B775,'Consolidado Pedidos'!J:J)</f>
        <v>0</v>
      </c>
      <c r="G775" t="str">
        <f>IF(A775&lt;&gt;"",IF(AND(F775&gt;=(E775-Configuración!$B$2*E775), F775&lt;=(E775+Configuración!$B$2*E775)), "OK", "KO"),"")</f>
        <v/>
      </c>
      <c r="H775" s="2" t="str">
        <f t="shared" si="12"/>
        <v/>
      </c>
    </row>
    <row r="776" spans="6:8" x14ac:dyDescent="0.25">
      <c r="F776" s="2">
        <f ca="1">SUMIF('Consolidado Pedidos'!B:J,'Notas Pedido'!B776,'Consolidado Pedidos'!J:J)</f>
        <v>0</v>
      </c>
      <c r="G776" t="str">
        <f>IF(A776&lt;&gt;"",IF(AND(F776&gt;=(E776-Configuración!$B$2*E776), F776&lt;=(E776+Configuración!$B$2*E776)), "OK", "KO"),"")</f>
        <v/>
      </c>
      <c r="H776" s="2" t="str">
        <f t="shared" si="12"/>
        <v/>
      </c>
    </row>
    <row r="777" spans="6:8" x14ac:dyDescent="0.25">
      <c r="F777" s="2">
        <f ca="1">SUMIF('Consolidado Pedidos'!B:J,'Notas Pedido'!B777,'Consolidado Pedidos'!J:J)</f>
        <v>0</v>
      </c>
      <c r="G777" t="str">
        <f>IF(A777&lt;&gt;"",IF(AND(F777&gt;=(E777-Configuración!$B$2*E777), F777&lt;=(E777+Configuración!$B$2*E777)), "OK", "KO"),"")</f>
        <v/>
      </c>
      <c r="H777" s="2" t="str">
        <f t="shared" si="12"/>
        <v/>
      </c>
    </row>
    <row r="778" spans="6:8" x14ac:dyDescent="0.25">
      <c r="F778" s="2">
        <f ca="1">SUMIF('Consolidado Pedidos'!B:J,'Notas Pedido'!B778,'Consolidado Pedidos'!J:J)</f>
        <v>0</v>
      </c>
      <c r="G778" t="str">
        <f>IF(A778&lt;&gt;"",IF(AND(F778&gt;=(E778-Configuración!$B$2*E778), F778&lt;=(E778+Configuración!$B$2*E778)), "OK", "KO"),"")</f>
        <v/>
      </c>
      <c r="H778" s="2" t="str">
        <f t="shared" si="12"/>
        <v/>
      </c>
    </row>
    <row r="779" spans="6:8" x14ac:dyDescent="0.25">
      <c r="F779" s="2">
        <f ca="1">SUMIF('Consolidado Pedidos'!B:J,'Notas Pedido'!B779,'Consolidado Pedidos'!J:J)</f>
        <v>0</v>
      </c>
      <c r="G779" t="str">
        <f>IF(A779&lt;&gt;"",IF(AND(F779&gt;=(E779-Configuración!$B$2*E779), F779&lt;=(E779+Configuración!$B$2*E779)), "OK", "KO"),"")</f>
        <v/>
      </c>
      <c r="H779" s="2" t="str">
        <f t="shared" si="12"/>
        <v/>
      </c>
    </row>
    <row r="780" spans="6:8" x14ac:dyDescent="0.25">
      <c r="F780" s="2">
        <f ca="1">SUMIF('Consolidado Pedidos'!B:J,'Notas Pedido'!B780,'Consolidado Pedidos'!J:J)</f>
        <v>0</v>
      </c>
      <c r="G780" t="str">
        <f>IF(A780&lt;&gt;"",IF(AND(F780&gt;=(E780-Configuración!$B$2*E780), F780&lt;=(E780+Configuración!$B$2*E780)), "OK", "KO"),"")</f>
        <v/>
      </c>
      <c r="H780" s="2" t="str">
        <f t="shared" si="12"/>
        <v/>
      </c>
    </row>
    <row r="781" spans="6:8" x14ac:dyDescent="0.25">
      <c r="F781" s="2">
        <f ca="1">SUMIF('Consolidado Pedidos'!B:J,'Notas Pedido'!B781,'Consolidado Pedidos'!J:J)</f>
        <v>0</v>
      </c>
      <c r="G781" t="str">
        <f>IF(A781&lt;&gt;"",IF(AND(F781&gt;=(E781-Configuración!$B$2*E781), F781&lt;=(E781+Configuración!$B$2*E781)), "OK", "KO"),"")</f>
        <v/>
      </c>
      <c r="H781" s="2" t="str">
        <f t="shared" si="12"/>
        <v/>
      </c>
    </row>
    <row r="782" spans="6:8" x14ac:dyDescent="0.25">
      <c r="F782" s="2">
        <f ca="1">SUMIF('Consolidado Pedidos'!B:J,'Notas Pedido'!B782,'Consolidado Pedidos'!J:J)</f>
        <v>0</v>
      </c>
      <c r="G782" t="str">
        <f>IF(A782&lt;&gt;"",IF(AND(F782&gt;=(E782-Configuración!$B$2*E782), F782&lt;=(E782+Configuración!$B$2*E782)), "OK", "KO"),"")</f>
        <v/>
      </c>
      <c r="H782" s="2" t="str">
        <f t="shared" si="12"/>
        <v/>
      </c>
    </row>
    <row r="783" spans="6:8" x14ac:dyDescent="0.25">
      <c r="F783" s="2">
        <f ca="1">SUMIF('Consolidado Pedidos'!B:J,'Notas Pedido'!B783,'Consolidado Pedidos'!J:J)</f>
        <v>0</v>
      </c>
      <c r="G783" t="str">
        <f>IF(A783&lt;&gt;"",IF(AND(F783&gt;=(E783-Configuración!$B$2*E783), F783&lt;=(E783+Configuración!$B$2*E783)), "OK", "KO"),"")</f>
        <v/>
      </c>
      <c r="H783" s="2" t="str">
        <f t="shared" si="12"/>
        <v/>
      </c>
    </row>
    <row r="784" spans="6:8" x14ac:dyDescent="0.25">
      <c r="F784" s="2">
        <f ca="1">SUMIF('Consolidado Pedidos'!B:J,'Notas Pedido'!B784,'Consolidado Pedidos'!J:J)</f>
        <v>0</v>
      </c>
      <c r="G784" t="str">
        <f>IF(A784&lt;&gt;"",IF(AND(F784&gt;=(E784-Configuración!$B$2*E784), F784&lt;=(E784+Configuración!$B$2*E784)), "OK", "KO"),"")</f>
        <v/>
      </c>
      <c r="H784" s="2" t="str">
        <f t="shared" si="12"/>
        <v/>
      </c>
    </row>
    <row r="785" spans="6:8" x14ac:dyDescent="0.25">
      <c r="F785" s="2">
        <f ca="1">SUMIF('Consolidado Pedidos'!B:J,'Notas Pedido'!B785,'Consolidado Pedidos'!J:J)</f>
        <v>0</v>
      </c>
      <c r="G785" t="str">
        <f>IF(A785&lt;&gt;"",IF(AND(F785&gt;=(E785-Configuración!$B$2*E785), F785&lt;=(E785+Configuración!$B$2*E785)), "OK", "KO"),"")</f>
        <v/>
      </c>
      <c r="H785" s="2" t="str">
        <f t="shared" si="12"/>
        <v/>
      </c>
    </row>
    <row r="786" spans="6:8" x14ac:dyDescent="0.25">
      <c r="F786" s="2">
        <f ca="1">SUMIF('Consolidado Pedidos'!B:J,'Notas Pedido'!B786,'Consolidado Pedidos'!J:J)</f>
        <v>0</v>
      </c>
      <c r="G786" t="str">
        <f>IF(A786&lt;&gt;"",IF(AND(F786&gt;=(E786-Configuración!$B$2*E786), F786&lt;=(E786+Configuración!$B$2*E786)), "OK", "KO"),"")</f>
        <v/>
      </c>
      <c r="H786" s="2" t="str">
        <f t="shared" si="12"/>
        <v/>
      </c>
    </row>
    <row r="787" spans="6:8" x14ac:dyDescent="0.25">
      <c r="F787" s="2">
        <f ca="1">SUMIF('Consolidado Pedidos'!B:J,'Notas Pedido'!B787,'Consolidado Pedidos'!J:J)</f>
        <v>0</v>
      </c>
      <c r="G787" t="str">
        <f>IF(A787&lt;&gt;"",IF(AND(F787&gt;=(E787-Configuración!$B$2*E787), F787&lt;=(E787+Configuración!$B$2*E787)), "OK", "KO"),"")</f>
        <v/>
      </c>
      <c r="H787" s="2" t="str">
        <f t="shared" si="12"/>
        <v/>
      </c>
    </row>
    <row r="788" spans="6:8" x14ac:dyDescent="0.25">
      <c r="F788" s="2">
        <f ca="1">SUMIF('Consolidado Pedidos'!B:J,'Notas Pedido'!B788,'Consolidado Pedidos'!J:J)</f>
        <v>0</v>
      </c>
      <c r="G788" t="str">
        <f>IF(A788&lt;&gt;"",IF(AND(F788&gt;=(E788-Configuración!$B$2*E788), F788&lt;=(E788+Configuración!$B$2*E788)), "OK", "KO"),"")</f>
        <v/>
      </c>
      <c r="H788" s="2" t="str">
        <f t="shared" si="12"/>
        <v/>
      </c>
    </row>
    <row r="789" spans="6:8" x14ac:dyDescent="0.25">
      <c r="F789" s="2">
        <f ca="1">SUMIF('Consolidado Pedidos'!B:J,'Notas Pedido'!B789,'Consolidado Pedidos'!J:J)</f>
        <v>0</v>
      </c>
      <c r="G789" t="str">
        <f>IF(A789&lt;&gt;"",IF(AND(F789&gt;=(E789-Configuración!$B$2*E789), F789&lt;=(E789+Configuración!$B$2*E789)), "OK", "KO"),"")</f>
        <v/>
      </c>
      <c r="H789" s="2" t="str">
        <f t="shared" si="12"/>
        <v/>
      </c>
    </row>
    <row r="790" spans="6:8" x14ac:dyDescent="0.25">
      <c r="F790" s="2">
        <f ca="1">SUMIF('Consolidado Pedidos'!B:J,'Notas Pedido'!B790,'Consolidado Pedidos'!J:J)</f>
        <v>0</v>
      </c>
      <c r="G790" t="str">
        <f>IF(A790&lt;&gt;"",IF(AND(F790&gt;=(E790-Configuración!$B$2*E790), F790&lt;=(E790+Configuración!$B$2*E790)), "OK", "KO"),"")</f>
        <v/>
      </c>
      <c r="H790" s="2" t="str">
        <f t="shared" si="12"/>
        <v/>
      </c>
    </row>
    <row r="791" spans="6:8" x14ac:dyDescent="0.25">
      <c r="F791" s="2">
        <f ca="1">SUMIF('Consolidado Pedidos'!B:J,'Notas Pedido'!B791,'Consolidado Pedidos'!J:J)</f>
        <v>0</v>
      </c>
      <c r="G791" t="str">
        <f>IF(A791&lt;&gt;"",IF(AND(F791&gt;=(E791-Configuración!$B$2*E791), F791&lt;=(E791+Configuración!$B$2*E791)), "OK", "KO"),"")</f>
        <v/>
      </c>
      <c r="H791" s="2" t="str">
        <f t="shared" si="12"/>
        <v/>
      </c>
    </row>
    <row r="792" spans="6:8" x14ac:dyDescent="0.25">
      <c r="F792" s="2">
        <f ca="1">SUMIF('Consolidado Pedidos'!B:J,'Notas Pedido'!B792,'Consolidado Pedidos'!J:J)</f>
        <v>0</v>
      </c>
      <c r="G792" t="str">
        <f>IF(A792&lt;&gt;"",IF(AND(F792&gt;=(E792-Configuración!$B$2*E792), F792&lt;=(E792+Configuración!$B$2*E792)), "OK", "KO"),"")</f>
        <v/>
      </c>
      <c r="H792" s="2" t="str">
        <f t="shared" si="12"/>
        <v/>
      </c>
    </row>
    <row r="793" spans="6:8" x14ac:dyDescent="0.25">
      <c r="F793" s="2">
        <f ca="1">SUMIF('Consolidado Pedidos'!B:J,'Notas Pedido'!B793,'Consolidado Pedidos'!J:J)</f>
        <v>0</v>
      </c>
      <c r="G793" t="str">
        <f>IF(A793&lt;&gt;"",IF(AND(F793&gt;=(E793-Configuración!$B$2*E793), F793&lt;=(E793+Configuración!$B$2*E793)), "OK", "KO"),"")</f>
        <v/>
      </c>
      <c r="H793" s="2" t="str">
        <f t="shared" si="12"/>
        <v/>
      </c>
    </row>
    <row r="794" spans="6:8" x14ac:dyDescent="0.25">
      <c r="F794" s="2">
        <f ca="1">SUMIF('Consolidado Pedidos'!B:J,'Notas Pedido'!B794,'Consolidado Pedidos'!J:J)</f>
        <v>0</v>
      </c>
      <c r="G794" t="str">
        <f>IF(A794&lt;&gt;"",IF(AND(F794&gt;=(E794-Configuración!$B$2*E794), F794&lt;=(E794+Configuración!$B$2*E794)), "OK", "KO"),"")</f>
        <v/>
      </c>
      <c r="H794" s="2" t="str">
        <f t="shared" si="12"/>
        <v/>
      </c>
    </row>
    <row r="795" spans="6:8" x14ac:dyDescent="0.25">
      <c r="F795" s="2">
        <f ca="1">SUMIF('Consolidado Pedidos'!B:J,'Notas Pedido'!B795,'Consolidado Pedidos'!J:J)</f>
        <v>0</v>
      </c>
      <c r="G795" t="str">
        <f>IF(A795&lt;&gt;"",IF(AND(F795&gt;=(E795-Configuración!$B$2*E795), F795&lt;=(E795+Configuración!$B$2*E795)), "OK", "KO"),"")</f>
        <v/>
      </c>
      <c r="H795" s="2" t="str">
        <f t="shared" si="12"/>
        <v/>
      </c>
    </row>
    <row r="796" spans="6:8" x14ac:dyDescent="0.25">
      <c r="F796" s="2">
        <f ca="1">SUMIF('Consolidado Pedidos'!B:J,'Notas Pedido'!B796,'Consolidado Pedidos'!J:J)</f>
        <v>0</v>
      </c>
      <c r="G796" t="str">
        <f>IF(A796&lt;&gt;"",IF(AND(F796&gt;=(E796-Configuración!$B$2*E796), F796&lt;=(E796+Configuración!$B$2*E796)), "OK", "KO"),"")</f>
        <v/>
      </c>
      <c r="H796" s="2" t="str">
        <f t="shared" si="12"/>
        <v/>
      </c>
    </row>
    <row r="797" spans="6:8" x14ac:dyDescent="0.25">
      <c r="F797" s="2">
        <f ca="1">SUMIF('Consolidado Pedidos'!B:J,'Notas Pedido'!B797,'Consolidado Pedidos'!J:J)</f>
        <v>0</v>
      </c>
      <c r="G797" t="str">
        <f>IF(A797&lt;&gt;"",IF(AND(F797&gt;=(E797-Configuración!$B$2*E797), F797&lt;=(E797+Configuración!$B$2*E797)), "OK", "KO"),"")</f>
        <v/>
      </c>
      <c r="H797" s="2" t="str">
        <f t="shared" si="12"/>
        <v/>
      </c>
    </row>
    <row r="798" spans="6:8" x14ac:dyDescent="0.25">
      <c r="F798" s="2">
        <f ca="1">SUMIF('Consolidado Pedidos'!B:J,'Notas Pedido'!B798,'Consolidado Pedidos'!J:J)</f>
        <v>0</v>
      </c>
      <c r="G798" t="str">
        <f>IF(A798&lt;&gt;"",IF(AND(F798&gt;=(E798-Configuración!$B$2*E798), F798&lt;=(E798+Configuración!$B$2*E798)), "OK", "KO"),"")</f>
        <v/>
      </c>
      <c r="H798" s="2" t="str">
        <f t="shared" si="12"/>
        <v/>
      </c>
    </row>
    <row r="799" spans="6:8" x14ac:dyDescent="0.25">
      <c r="F799" s="2">
        <f ca="1">SUMIF('Consolidado Pedidos'!B:J,'Notas Pedido'!B799,'Consolidado Pedidos'!J:J)</f>
        <v>0</v>
      </c>
      <c r="G799" t="str">
        <f>IF(A799&lt;&gt;"",IF(AND(F799&gt;=(E799-Configuración!$B$2*E799), F799&lt;=(E799+Configuración!$B$2*E799)), "OK", "KO"),"")</f>
        <v/>
      </c>
      <c r="H799" s="2" t="str">
        <f t="shared" si="12"/>
        <v/>
      </c>
    </row>
    <row r="800" spans="6:8" x14ac:dyDescent="0.25">
      <c r="F800" s="2">
        <f ca="1">SUMIF('Consolidado Pedidos'!B:J,'Notas Pedido'!B800,'Consolidado Pedidos'!J:J)</f>
        <v>0</v>
      </c>
      <c r="G800" t="str">
        <f>IF(A800&lt;&gt;"",IF(AND(F800&gt;=(E800-Configuración!$B$2*E800), F800&lt;=(E800+Configuración!$B$2*E800)), "OK", "KO"),"")</f>
        <v/>
      </c>
      <c r="H800" s="2" t="str">
        <f t="shared" si="12"/>
        <v/>
      </c>
    </row>
    <row r="801" spans="6:8" x14ac:dyDescent="0.25">
      <c r="F801" s="2">
        <f ca="1">SUMIF('Consolidado Pedidos'!B:J,'Notas Pedido'!B801,'Consolidado Pedidos'!J:J)</f>
        <v>0</v>
      </c>
      <c r="G801" t="str">
        <f>IF(A801&lt;&gt;"",IF(AND(F801&gt;=(E801-Configuración!$B$2*E801), F801&lt;=(E801+Configuración!$B$2*E801)), "OK", "KO"),"")</f>
        <v/>
      </c>
      <c r="H801" s="2" t="str">
        <f t="shared" si="12"/>
        <v/>
      </c>
    </row>
    <row r="802" spans="6:8" x14ac:dyDescent="0.25">
      <c r="F802" s="2">
        <f ca="1">SUMIF('Consolidado Pedidos'!B:J,'Notas Pedido'!B802,'Consolidado Pedidos'!J:J)</f>
        <v>0</v>
      </c>
      <c r="G802" t="str">
        <f>IF(A802&lt;&gt;"",IF(AND(F802&gt;=(E802-Configuración!$B$2*E802), F802&lt;=(E802+Configuración!$B$2*E802)), "OK", "KO"),"")</f>
        <v/>
      </c>
      <c r="H802" s="2" t="str">
        <f t="shared" si="12"/>
        <v/>
      </c>
    </row>
    <row r="803" spans="6:8" x14ac:dyDescent="0.25">
      <c r="F803" s="2">
        <f ca="1">SUMIF('Consolidado Pedidos'!B:J,'Notas Pedido'!B803,'Consolidado Pedidos'!J:J)</f>
        <v>0</v>
      </c>
      <c r="G803" t="str">
        <f>IF(A803&lt;&gt;"",IF(AND(F803&gt;=(E803-Configuración!$B$2*E803), F803&lt;=(E803+Configuración!$B$2*E803)), "OK", "KO"),"")</f>
        <v/>
      </c>
      <c r="H803" s="2" t="str">
        <f t="shared" si="12"/>
        <v/>
      </c>
    </row>
    <row r="804" spans="6:8" x14ac:dyDescent="0.25">
      <c r="F804" s="2">
        <f ca="1">SUMIF('Consolidado Pedidos'!B:J,'Notas Pedido'!B804,'Consolidado Pedidos'!J:J)</f>
        <v>0</v>
      </c>
      <c r="G804" t="str">
        <f>IF(A804&lt;&gt;"",IF(AND(F804&gt;=(E804-Configuración!$B$2*E804), F804&lt;=(E804+Configuración!$B$2*E804)), "OK", "KO"),"")</f>
        <v/>
      </c>
      <c r="H804" s="2" t="str">
        <f t="shared" si="12"/>
        <v/>
      </c>
    </row>
    <row r="805" spans="6:8" x14ac:dyDescent="0.25">
      <c r="F805" s="2">
        <f ca="1">SUMIF('Consolidado Pedidos'!B:J,'Notas Pedido'!B805,'Consolidado Pedidos'!J:J)</f>
        <v>0</v>
      </c>
      <c r="G805" t="str">
        <f>IF(A805&lt;&gt;"",IF(AND(F805&gt;=(E805-Configuración!$B$2*E805), F805&lt;=(E805+Configuración!$B$2*E805)), "OK", "KO"),"")</f>
        <v/>
      </c>
      <c r="H805" s="2" t="str">
        <f t="shared" si="12"/>
        <v/>
      </c>
    </row>
    <row r="806" spans="6:8" x14ac:dyDescent="0.25">
      <c r="F806" s="2">
        <f ca="1">SUMIF('Consolidado Pedidos'!B:J,'Notas Pedido'!B806,'Consolidado Pedidos'!J:J)</f>
        <v>0</v>
      </c>
      <c r="G806" t="str">
        <f>IF(A806&lt;&gt;"",IF(AND(F806&gt;=(E806-Configuración!$B$2*E806), F806&lt;=(E806+Configuración!$B$2*E806)), "OK", "KO"),"")</f>
        <v/>
      </c>
      <c r="H806" s="2" t="str">
        <f t="shared" si="12"/>
        <v/>
      </c>
    </row>
    <row r="807" spans="6:8" x14ac:dyDescent="0.25">
      <c r="F807" s="2">
        <f ca="1">SUMIF('Consolidado Pedidos'!B:J,'Notas Pedido'!B807,'Consolidado Pedidos'!J:J)</f>
        <v>0</v>
      </c>
      <c r="G807" t="str">
        <f>IF(A807&lt;&gt;"",IF(AND(F807&gt;=(E807-Configuración!$B$2*E807), F807&lt;=(E807+Configuración!$B$2*E807)), "OK", "KO"),"")</f>
        <v/>
      </c>
      <c r="H807" s="2" t="str">
        <f t="shared" si="12"/>
        <v/>
      </c>
    </row>
    <row r="808" spans="6:8" x14ac:dyDescent="0.25">
      <c r="F808" s="2">
        <f ca="1">SUMIF('Consolidado Pedidos'!B:J,'Notas Pedido'!B808,'Consolidado Pedidos'!J:J)</f>
        <v>0</v>
      </c>
      <c r="G808" t="str">
        <f>IF(A808&lt;&gt;"",IF(AND(F808&gt;=(E808-Configuración!$B$2*E808), F808&lt;=(E808+Configuración!$B$2*E808)), "OK", "KO"),"")</f>
        <v/>
      </c>
      <c r="H808" s="2" t="str">
        <f t="shared" si="12"/>
        <v/>
      </c>
    </row>
    <row r="809" spans="6:8" x14ac:dyDescent="0.25">
      <c r="F809" s="2">
        <f ca="1">SUMIF('Consolidado Pedidos'!B:J,'Notas Pedido'!B809,'Consolidado Pedidos'!J:J)</f>
        <v>0</v>
      </c>
      <c r="G809" t="str">
        <f>IF(A809&lt;&gt;"",IF(AND(F809&gt;=(E809-Configuración!$B$2*E809), F809&lt;=(E809+Configuración!$B$2*E809)), "OK", "KO"),"")</f>
        <v/>
      </c>
      <c r="H809" s="2" t="str">
        <f t="shared" si="12"/>
        <v/>
      </c>
    </row>
    <row r="810" spans="6:8" x14ac:dyDescent="0.25">
      <c r="F810" s="2">
        <f ca="1">SUMIF('Consolidado Pedidos'!B:J,'Notas Pedido'!B810,'Consolidado Pedidos'!J:J)</f>
        <v>0</v>
      </c>
      <c r="G810" t="str">
        <f>IF(A810&lt;&gt;"",IF(AND(F810&gt;=(E810-Configuración!$B$2*E810), F810&lt;=(E810+Configuración!$B$2*E810)), "OK", "KO"),"")</f>
        <v/>
      </c>
      <c r="H810" s="2" t="str">
        <f t="shared" si="12"/>
        <v/>
      </c>
    </row>
    <row r="811" spans="6:8" x14ac:dyDescent="0.25">
      <c r="F811" s="2">
        <f ca="1">SUMIF('Consolidado Pedidos'!B:J,'Notas Pedido'!B811,'Consolidado Pedidos'!J:J)</f>
        <v>0</v>
      </c>
      <c r="G811" t="str">
        <f>IF(A811&lt;&gt;"",IF(AND(F811&gt;=(E811-Configuración!$B$2*E811), F811&lt;=(E811+Configuración!$B$2*E811)), "OK", "KO"),"")</f>
        <v/>
      </c>
      <c r="H811" s="2" t="str">
        <f t="shared" si="12"/>
        <v/>
      </c>
    </row>
    <row r="812" spans="6:8" x14ac:dyDescent="0.25">
      <c r="F812" s="2">
        <f ca="1">SUMIF('Consolidado Pedidos'!B:J,'Notas Pedido'!B812,'Consolidado Pedidos'!J:J)</f>
        <v>0</v>
      </c>
      <c r="G812" t="str">
        <f>IF(A812&lt;&gt;"",IF(AND(F812&gt;=(E812-Configuración!$B$2*E812), F812&lt;=(E812+Configuración!$B$2*E812)), "OK", "KO"),"")</f>
        <v/>
      </c>
      <c r="H812" s="2" t="str">
        <f t="shared" si="12"/>
        <v/>
      </c>
    </row>
    <row r="813" spans="6:8" x14ac:dyDescent="0.25">
      <c r="F813" s="2">
        <f ca="1">SUMIF('Consolidado Pedidos'!B:J,'Notas Pedido'!B813,'Consolidado Pedidos'!J:J)</f>
        <v>0</v>
      </c>
      <c r="G813" t="str">
        <f>IF(A813&lt;&gt;"",IF(AND(F813&gt;=(E813-Configuración!$B$2*E813), F813&lt;=(E813+Configuración!$B$2*E813)), "OK", "KO"),"")</f>
        <v/>
      </c>
      <c r="H813" s="2" t="str">
        <f t="shared" si="12"/>
        <v/>
      </c>
    </row>
    <row r="814" spans="6:8" x14ac:dyDescent="0.25">
      <c r="F814" s="2">
        <f ca="1">SUMIF('Consolidado Pedidos'!B:J,'Notas Pedido'!B814,'Consolidado Pedidos'!J:J)</f>
        <v>0</v>
      </c>
      <c r="G814" t="str">
        <f>IF(A814&lt;&gt;"",IF(AND(F814&gt;=(E814-Configuración!$B$2*E814), F814&lt;=(E814+Configuración!$B$2*E814)), "OK", "KO"),"")</f>
        <v/>
      </c>
      <c r="H814" s="2" t="str">
        <f t="shared" si="12"/>
        <v/>
      </c>
    </row>
    <row r="815" spans="6:8" x14ac:dyDescent="0.25">
      <c r="F815" s="2">
        <f ca="1">SUMIF('Consolidado Pedidos'!B:J,'Notas Pedido'!B815,'Consolidado Pedidos'!J:J)</f>
        <v>0</v>
      </c>
      <c r="G815" t="str">
        <f>IF(A815&lt;&gt;"",IF(AND(F815&gt;=(E815-Configuración!$B$2*E815), F815&lt;=(E815+Configuración!$B$2*E815)), "OK", "KO"),"")</f>
        <v/>
      </c>
      <c r="H815" s="2" t="str">
        <f t="shared" si="12"/>
        <v/>
      </c>
    </row>
    <row r="816" spans="6:8" x14ac:dyDescent="0.25">
      <c r="F816" s="2">
        <f ca="1">SUMIF('Consolidado Pedidos'!B:J,'Notas Pedido'!B816,'Consolidado Pedidos'!J:J)</f>
        <v>0</v>
      </c>
      <c r="G816" t="str">
        <f>IF(A816&lt;&gt;"",IF(AND(F816&gt;=(E816-Configuración!$B$2*E816), F816&lt;=(E816+Configuración!$B$2*E816)), "OK", "KO"),"")</f>
        <v/>
      </c>
      <c r="H816" s="2" t="str">
        <f t="shared" si="12"/>
        <v/>
      </c>
    </row>
    <row r="817" spans="6:8" x14ac:dyDescent="0.25">
      <c r="F817" s="2">
        <f ca="1">SUMIF('Consolidado Pedidos'!B:J,'Notas Pedido'!B817,'Consolidado Pedidos'!J:J)</f>
        <v>0</v>
      </c>
      <c r="G817" t="str">
        <f>IF(A817&lt;&gt;"",IF(AND(F817&gt;=(E817-Configuración!$B$2*E817), F817&lt;=(E817+Configuración!$B$2*E817)), "OK", "KO"),"")</f>
        <v/>
      </c>
      <c r="H817" s="2" t="str">
        <f t="shared" si="12"/>
        <v/>
      </c>
    </row>
    <row r="818" spans="6:8" x14ac:dyDescent="0.25">
      <c r="F818" s="2">
        <f ca="1">SUMIF('Consolidado Pedidos'!B:J,'Notas Pedido'!B818,'Consolidado Pedidos'!J:J)</f>
        <v>0</v>
      </c>
      <c r="G818" t="str">
        <f>IF(A818&lt;&gt;"",IF(AND(F818&gt;=(E818-Configuración!$B$2*E818), F818&lt;=(E818+Configuración!$B$2*E818)), "OK", "KO"),"")</f>
        <v/>
      </c>
      <c r="H818" s="2" t="str">
        <f t="shared" si="12"/>
        <v/>
      </c>
    </row>
    <row r="819" spans="6:8" x14ac:dyDescent="0.25">
      <c r="F819" s="2">
        <f ca="1">SUMIF('Consolidado Pedidos'!B:J,'Notas Pedido'!B819,'Consolidado Pedidos'!J:J)</f>
        <v>0</v>
      </c>
      <c r="G819" t="str">
        <f>IF(A819&lt;&gt;"",IF(AND(F819&gt;=(E819-Configuración!$B$2*E819), F819&lt;=(E819+Configuración!$B$2*E819)), "OK", "KO"),"")</f>
        <v/>
      </c>
      <c r="H819" s="2" t="str">
        <f t="shared" si="12"/>
        <v/>
      </c>
    </row>
    <row r="820" spans="6:8" x14ac:dyDescent="0.25">
      <c r="F820" s="2">
        <f ca="1">SUMIF('Consolidado Pedidos'!B:J,'Notas Pedido'!B820,'Consolidado Pedidos'!J:J)</f>
        <v>0</v>
      </c>
      <c r="G820" t="str">
        <f>IF(A820&lt;&gt;"",IF(AND(F820&gt;=(E820-Configuración!$B$2*E820), F820&lt;=(E820+Configuración!$B$2*E820)), "OK", "KO"),"")</f>
        <v/>
      </c>
      <c r="H820" s="2" t="str">
        <f t="shared" si="12"/>
        <v/>
      </c>
    </row>
    <row r="821" spans="6:8" x14ac:dyDescent="0.25">
      <c r="F821" s="2">
        <f ca="1">SUMIF('Consolidado Pedidos'!B:J,'Notas Pedido'!B821,'Consolidado Pedidos'!J:J)</f>
        <v>0</v>
      </c>
      <c r="G821" t="str">
        <f>IF(A821&lt;&gt;"",IF(AND(F821&gt;=(E821-Configuración!$B$2*E821), F821&lt;=(E821+Configuración!$B$2*E821)), "OK", "KO"),"")</f>
        <v/>
      </c>
      <c r="H821" s="2" t="str">
        <f t="shared" si="12"/>
        <v/>
      </c>
    </row>
    <row r="822" spans="6:8" x14ac:dyDescent="0.25">
      <c r="F822" s="2">
        <f ca="1">SUMIF('Consolidado Pedidos'!B:J,'Notas Pedido'!B822,'Consolidado Pedidos'!J:J)</f>
        <v>0</v>
      </c>
      <c r="G822" t="str">
        <f>IF(A822&lt;&gt;"",IF(AND(F822&gt;=(E822-Configuración!$B$2*E822), F822&lt;=(E822+Configuración!$B$2*E822)), "OK", "KO"),"")</f>
        <v/>
      </c>
      <c r="H822" s="2" t="str">
        <f t="shared" si="12"/>
        <v/>
      </c>
    </row>
    <row r="823" spans="6:8" x14ac:dyDescent="0.25">
      <c r="F823" s="2">
        <f ca="1">SUMIF('Consolidado Pedidos'!B:J,'Notas Pedido'!B823,'Consolidado Pedidos'!J:J)</f>
        <v>0</v>
      </c>
      <c r="G823" t="str">
        <f>IF(A823&lt;&gt;"",IF(AND(F823&gt;=(E823-Configuración!$B$2*E823), F823&lt;=(E823+Configuración!$B$2*E823)), "OK", "KO"),"")</f>
        <v/>
      </c>
      <c r="H823" s="2" t="str">
        <f t="shared" si="12"/>
        <v/>
      </c>
    </row>
    <row r="824" spans="6:8" x14ac:dyDescent="0.25">
      <c r="F824" s="2">
        <f ca="1">SUMIF('Consolidado Pedidos'!B:J,'Notas Pedido'!B824,'Consolidado Pedidos'!J:J)</f>
        <v>0</v>
      </c>
      <c r="G824" t="str">
        <f>IF(A824&lt;&gt;"",IF(AND(F824&gt;=(E824-Configuración!$B$2*E824), F824&lt;=(E824+Configuración!$B$2*E824)), "OK", "KO"),"")</f>
        <v/>
      </c>
      <c r="H824" s="2" t="str">
        <f t="shared" si="12"/>
        <v/>
      </c>
    </row>
    <row r="825" spans="6:8" x14ac:dyDescent="0.25">
      <c r="F825" s="2">
        <f ca="1">SUMIF('Consolidado Pedidos'!B:J,'Notas Pedido'!B825,'Consolidado Pedidos'!J:J)</f>
        <v>0</v>
      </c>
      <c r="G825" t="str">
        <f>IF(A825&lt;&gt;"",IF(AND(F825&gt;=(E825-Configuración!$B$2*E825), F825&lt;=(E825+Configuración!$B$2*E825)), "OK", "KO"),"")</f>
        <v/>
      </c>
      <c r="H825" s="2" t="str">
        <f t="shared" si="12"/>
        <v/>
      </c>
    </row>
    <row r="826" spans="6:8" x14ac:dyDescent="0.25">
      <c r="F826" s="2">
        <f ca="1">SUMIF('Consolidado Pedidos'!B:J,'Notas Pedido'!B826,'Consolidado Pedidos'!J:J)</f>
        <v>0</v>
      </c>
      <c r="G826" t="str">
        <f>IF(A826&lt;&gt;"",IF(AND(F826&gt;=(E826-Configuración!$B$2*E826), F826&lt;=(E826+Configuración!$B$2*E826)), "OK", "KO"),"")</f>
        <v/>
      </c>
      <c r="H826" s="2" t="str">
        <f t="shared" si="12"/>
        <v/>
      </c>
    </row>
    <row r="827" spans="6:8" x14ac:dyDescent="0.25">
      <c r="F827" s="2">
        <f ca="1">SUMIF('Consolidado Pedidos'!B:J,'Notas Pedido'!B827,'Consolidado Pedidos'!J:J)</f>
        <v>0</v>
      </c>
      <c r="G827" t="str">
        <f>IF(A827&lt;&gt;"",IF(AND(F827&gt;=(E827-Configuración!$B$2*E827), F827&lt;=(E827+Configuración!$B$2*E827)), "OK", "KO"),"")</f>
        <v/>
      </c>
      <c r="H827" s="2" t="str">
        <f t="shared" si="12"/>
        <v/>
      </c>
    </row>
    <row r="828" spans="6:8" x14ac:dyDescent="0.25">
      <c r="F828" s="2">
        <f ca="1">SUMIF('Consolidado Pedidos'!B:J,'Notas Pedido'!B828,'Consolidado Pedidos'!J:J)</f>
        <v>0</v>
      </c>
      <c r="G828" t="str">
        <f>IF(A828&lt;&gt;"",IF(AND(F828&gt;=(E828-Configuración!$B$2*E828), F828&lt;=(E828+Configuración!$B$2*E828)), "OK", "KO"),"")</f>
        <v/>
      </c>
      <c r="H828" s="2" t="str">
        <f t="shared" si="12"/>
        <v/>
      </c>
    </row>
    <row r="829" spans="6:8" x14ac:dyDescent="0.25">
      <c r="F829" s="2">
        <f ca="1">SUMIF('Consolidado Pedidos'!B:J,'Notas Pedido'!B829,'Consolidado Pedidos'!J:J)</f>
        <v>0</v>
      </c>
      <c r="G829" t="str">
        <f>IF(A829&lt;&gt;"",IF(AND(F829&gt;=(E829-Configuración!$B$2*E829), F829&lt;=(E829+Configuración!$B$2*E829)), "OK", "KO"),"")</f>
        <v/>
      </c>
      <c r="H829" s="2" t="str">
        <f t="shared" si="12"/>
        <v/>
      </c>
    </row>
    <row r="830" spans="6:8" x14ac:dyDescent="0.25">
      <c r="F830" s="2">
        <f ca="1">SUMIF('Consolidado Pedidos'!B:J,'Notas Pedido'!B830,'Consolidado Pedidos'!J:J)</f>
        <v>0</v>
      </c>
      <c r="G830" t="str">
        <f>IF(A830&lt;&gt;"",IF(AND(F830&gt;=(E830-Configuración!$B$2*E830), F830&lt;=(E830+Configuración!$B$2*E830)), "OK", "KO"),"")</f>
        <v/>
      </c>
      <c r="H830" s="2" t="str">
        <f t="shared" si="12"/>
        <v/>
      </c>
    </row>
    <row r="831" spans="6:8" x14ac:dyDescent="0.25">
      <c r="F831" s="2">
        <f ca="1">SUMIF('Consolidado Pedidos'!B:J,'Notas Pedido'!B831,'Consolidado Pedidos'!J:J)</f>
        <v>0</v>
      </c>
      <c r="G831" t="str">
        <f>IF(A831&lt;&gt;"",IF(AND(F831&gt;=(E831-Configuración!$B$2*E831), F831&lt;=(E831+Configuración!$B$2*E831)), "OK", "KO"),"")</f>
        <v/>
      </c>
      <c r="H831" s="2" t="str">
        <f t="shared" si="12"/>
        <v/>
      </c>
    </row>
    <row r="832" spans="6:8" x14ac:dyDescent="0.25">
      <c r="F832" s="2">
        <f ca="1">SUMIF('Consolidado Pedidos'!B:J,'Notas Pedido'!B832,'Consolidado Pedidos'!J:J)</f>
        <v>0</v>
      </c>
      <c r="G832" t="str">
        <f>IF(A832&lt;&gt;"",IF(AND(F832&gt;=(E832-Configuración!$B$2*E832), F832&lt;=(E832+Configuración!$B$2*E832)), "OK", "KO"),"")</f>
        <v/>
      </c>
      <c r="H832" s="2" t="str">
        <f t="shared" si="12"/>
        <v/>
      </c>
    </row>
    <row r="833" spans="6:8" x14ac:dyDescent="0.25">
      <c r="F833" s="2">
        <f ca="1">SUMIF('Consolidado Pedidos'!B:J,'Notas Pedido'!B833,'Consolidado Pedidos'!J:J)</f>
        <v>0</v>
      </c>
      <c r="G833" t="str">
        <f>IF(A833&lt;&gt;"",IF(AND(F833&gt;=(E833-Configuración!$B$2*E833), F833&lt;=(E833+Configuración!$B$2*E833)), "OK", "KO"),"")</f>
        <v/>
      </c>
      <c r="H833" s="2" t="str">
        <f t="shared" si="12"/>
        <v/>
      </c>
    </row>
    <row r="834" spans="6:8" x14ac:dyDescent="0.25">
      <c r="F834" s="2">
        <f ca="1">SUMIF('Consolidado Pedidos'!B:J,'Notas Pedido'!B834,'Consolidado Pedidos'!J:J)</f>
        <v>0</v>
      </c>
      <c r="G834" t="str">
        <f>IF(A834&lt;&gt;"",IF(AND(F834&gt;=(E834-Configuración!$B$2*E834), F834&lt;=(E834+Configuración!$B$2*E834)), "OK", "KO"),"")</f>
        <v/>
      </c>
      <c r="H834" s="2" t="str">
        <f t="shared" ref="H834:H850" si="13">IF(A834&lt;&gt;"",F834-E834,"")</f>
        <v/>
      </c>
    </row>
    <row r="835" spans="6:8" x14ac:dyDescent="0.25">
      <c r="F835" s="2">
        <f ca="1">SUMIF('Consolidado Pedidos'!B:J,'Notas Pedido'!B835,'Consolidado Pedidos'!J:J)</f>
        <v>0</v>
      </c>
      <c r="G835" t="str">
        <f>IF(A835&lt;&gt;"",IF(AND(F835&gt;=(E835-Configuración!$B$2*E835), F835&lt;=(E835+Configuración!$B$2*E835)), "OK", "KO"),"")</f>
        <v/>
      </c>
      <c r="H835" s="2" t="str">
        <f t="shared" si="13"/>
        <v/>
      </c>
    </row>
    <row r="836" spans="6:8" x14ac:dyDescent="0.25">
      <c r="F836" s="2">
        <f ca="1">SUMIF('Consolidado Pedidos'!B:J,'Notas Pedido'!B836,'Consolidado Pedidos'!J:J)</f>
        <v>0</v>
      </c>
      <c r="G836" t="str">
        <f>IF(A836&lt;&gt;"",IF(AND(F836&gt;=(E836-Configuración!$B$2*E836), F836&lt;=(E836+Configuración!$B$2*E836)), "OK", "KO"),"")</f>
        <v/>
      </c>
      <c r="H836" s="2" t="str">
        <f t="shared" si="13"/>
        <v/>
      </c>
    </row>
    <row r="837" spans="6:8" x14ac:dyDescent="0.25">
      <c r="F837" s="2">
        <f ca="1">SUMIF('Consolidado Pedidos'!B:J,'Notas Pedido'!B837,'Consolidado Pedidos'!J:J)</f>
        <v>0</v>
      </c>
      <c r="G837" t="str">
        <f>IF(A837&lt;&gt;"",IF(AND(F837&gt;=(E837-Configuración!$B$2*E837), F837&lt;=(E837+Configuración!$B$2*E837)), "OK", "KO"),"")</f>
        <v/>
      </c>
      <c r="H837" s="2" t="str">
        <f t="shared" si="13"/>
        <v/>
      </c>
    </row>
    <row r="838" spans="6:8" x14ac:dyDescent="0.25">
      <c r="F838" s="2">
        <f ca="1">SUMIF('Consolidado Pedidos'!B:J,'Notas Pedido'!B838,'Consolidado Pedidos'!J:J)</f>
        <v>0</v>
      </c>
      <c r="G838" t="str">
        <f>IF(A838&lt;&gt;"",IF(AND(F838&gt;=(E838-Configuración!$B$2*E838), F838&lt;=(E838+Configuración!$B$2*E838)), "OK", "KO"),"")</f>
        <v/>
      </c>
      <c r="H838" s="2" t="str">
        <f t="shared" si="13"/>
        <v/>
      </c>
    </row>
    <row r="839" spans="6:8" x14ac:dyDescent="0.25">
      <c r="F839" s="2">
        <f ca="1">SUMIF('Consolidado Pedidos'!B:J,'Notas Pedido'!B839,'Consolidado Pedidos'!J:J)</f>
        <v>0</v>
      </c>
      <c r="G839" t="str">
        <f>IF(A839&lt;&gt;"",IF(AND(F839&gt;=(E839-Configuración!$B$2*E839), F839&lt;=(E839+Configuración!$B$2*E839)), "OK", "KO"),"")</f>
        <v/>
      </c>
      <c r="H839" s="2" t="str">
        <f t="shared" si="13"/>
        <v/>
      </c>
    </row>
    <row r="840" spans="6:8" x14ac:dyDescent="0.25">
      <c r="F840" s="2">
        <f ca="1">SUMIF('Consolidado Pedidos'!B:J,'Notas Pedido'!B840,'Consolidado Pedidos'!J:J)</f>
        <v>0</v>
      </c>
      <c r="G840" t="str">
        <f>IF(A840&lt;&gt;"",IF(AND(F840&gt;=(E840-Configuración!$B$2*E840), F840&lt;=(E840+Configuración!$B$2*E840)), "OK", "KO"),"")</f>
        <v/>
      </c>
      <c r="H840" s="2" t="str">
        <f t="shared" si="13"/>
        <v/>
      </c>
    </row>
    <row r="841" spans="6:8" x14ac:dyDescent="0.25">
      <c r="F841" s="2">
        <f ca="1">SUMIF('Consolidado Pedidos'!B:J,'Notas Pedido'!B841,'Consolidado Pedidos'!J:J)</f>
        <v>0</v>
      </c>
      <c r="G841" t="str">
        <f>IF(A841&lt;&gt;"",IF(AND(F841&gt;=(E841-Configuración!$B$2*E841), F841&lt;=(E841+Configuración!$B$2*E841)), "OK", "KO"),"")</f>
        <v/>
      </c>
      <c r="H841" s="2" t="str">
        <f t="shared" si="13"/>
        <v/>
      </c>
    </row>
    <row r="842" spans="6:8" x14ac:dyDescent="0.25">
      <c r="F842" s="2">
        <f ca="1">SUMIF('Consolidado Pedidos'!B:J,'Notas Pedido'!B842,'Consolidado Pedidos'!J:J)</f>
        <v>0</v>
      </c>
      <c r="G842" t="str">
        <f>IF(A842&lt;&gt;"",IF(AND(F842&gt;=(E842-Configuración!$B$2*E842), F842&lt;=(E842+Configuración!$B$2*E842)), "OK", "KO"),"")</f>
        <v/>
      </c>
      <c r="H842" s="2" t="str">
        <f t="shared" si="13"/>
        <v/>
      </c>
    </row>
    <row r="843" spans="6:8" x14ac:dyDescent="0.25">
      <c r="F843" s="2">
        <f ca="1">SUMIF('Consolidado Pedidos'!B:J,'Notas Pedido'!B843,'Consolidado Pedidos'!J:J)</f>
        <v>0</v>
      </c>
      <c r="G843" t="str">
        <f>IF(A843&lt;&gt;"",IF(AND(F843&gt;=(E843-Configuración!$B$2*E843), F843&lt;=(E843+Configuración!$B$2*E843)), "OK", "KO"),"")</f>
        <v/>
      </c>
      <c r="H843" s="2" t="str">
        <f t="shared" si="13"/>
        <v/>
      </c>
    </row>
    <row r="844" spans="6:8" x14ac:dyDescent="0.25">
      <c r="F844" s="2">
        <f ca="1">SUMIF('Consolidado Pedidos'!B:J,'Notas Pedido'!B844,'Consolidado Pedidos'!J:J)</f>
        <v>0</v>
      </c>
      <c r="G844" t="str">
        <f>IF(A844&lt;&gt;"",IF(AND(F844&gt;=(E844-Configuración!$B$2*E844), F844&lt;=(E844+Configuración!$B$2*E844)), "OK", "KO"),"")</f>
        <v/>
      </c>
      <c r="H844" s="2" t="str">
        <f t="shared" si="13"/>
        <v/>
      </c>
    </row>
    <row r="845" spans="6:8" x14ac:dyDescent="0.25">
      <c r="F845" s="2">
        <f ca="1">SUMIF('Consolidado Pedidos'!B:J,'Notas Pedido'!B845,'Consolidado Pedidos'!J:J)</f>
        <v>0</v>
      </c>
      <c r="G845" t="str">
        <f>IF(A845&lt;&gt;"",IF(AND(F845&gt;=(E845-Configuración!$B$2*E845), F845&lt;=(E845+Configuración!$B$2*E845)), "OK", "KO"),"")</f>
        <v/>
      </c>
      <c r="H845" s="2" t="str">
        <f t="shared" si="13"/>
        <v/>
      </c>
    </row>
    <row r="846" spans="6:8" x14ac:dyDescent="0.25">
      <c r="F846" s="2">
        <f ca="1">SUMIF('Consolidado Pedidos'!B:J,'Notas Pedido'!B846,'Consolidado Pedidos'!J:J)</f>
        <v>0</v>
      </c>
      <c r="G846" t="str">
        <f>IF(A846&lt;&gt;"",IF(AND(F846&gt;=(E846-Configuración!$B$2*E846), F846&lt;=(E846+Configuración!$B$2*E846)), "OK", "KO"),"")</f>
        <v/>
      </c>
      <c r="H846" s="2" t="str">
        <f t="shared" si="13"/>
        <v/>
      </c>
    </row>
    <row r="847" spans="6:8" x14ac:dyDescent="0.25">
      <c r="F847" s="2">
        <f ca="1">SUMIF('Consolidado Pedidos'!B:J,'Notas Pedido'!B847,'Consolidado Pedidos'!J:J)</f>
        <v>0</v>
      </c>
      <c r="G847" t="str">
        <f>IF(A847&lt;&gt;"",IF(AND(F847&gt;=(E847-Configuración!$B$2*E847), F847&lt;=(E847+Configuración!$B$2*E847)), "OK", "KO"),"")</f>
        <v/>
      </c>
      <c r="H847" s="2" t="str">
        <f t="shared" si="13"/>
        <v/>
      </c>
    </row>
    <row r="848" spans="6:8" x14ac:dyDescent="0.25">
      <c r="F848" s="2">
        <f ca="1">SUMIF('Consolidado Pedidos'!B:J,'Notas Pedido'!B848,'Consolidado Pedidos'!J:J)</f>
        <v>0</v>
      </c>
      <c r="G848" t="str">
        <f>IF(A848&lt;&gt;"",IF(AND(F848&gt;=(E848-Configuración!$B$2*E848), F848&lt;=(E848+Configuración!$B$2*E848)), "OK", "KO"),"")</f>
        <v/>
      </c>
      <c r="H848" s="2" t="str">
        <f t="shared" si="13"/>
        <v/>
      </c>
    </row>
    <row r="849" spans="6:8" x14ac:dyDescent="0.25">
      <c r="F849" s="2">
        <f ca="1">SUMIF('Consolidado Pedidos'!B:J,'Notas Pedido'!B849,'Consolidado Pedidos'!J:J)</f>
        <v>0</v>
      </c>
      <c r="G849" t="str">
        <f>IF(A849&lt;&gt;"",IF(AND(F849&gt;=(E849-Configuración!$B$2*E849), F849&lt;=(E849+Configuración!$B$2*E849)), "OK", "KO"),"")</f>
        <v/>
      </c>
      <c r="H849" s="2" t="str">
        <f t="shared" si="13"/>
        <v/>
      </c>
    </row>
    <row r="850" spans="6:8" x14ac:dyDescent="0.25">
      <c r="F850" s="2">
        <f ca="1">SUMIF('Consolidado Pedidos'!B:J,'Notas Pedido'!B850,'Consolidado Pedidos'!J:J)</f>
        <v>0</v>
      </c>
      <c r="G850" t="str">
        <f>IF(A850&lt;&gt;"",IF(AND(F850&gt;=(E850-Configuración!$B$2*E850), F850&lt;=(E850+Configuración!$B$2*E850)), "OK", "KO"),"")</f>
        <v/>
      </c>
      <c r="H850" s="2" t="str">
        <f t="shared" si="13"/>
        <v/>
      </c>
    </row>
  </sheetData>
  <autoFilter ref="A1:H1" xr:uid="{00000000-0009-0000-0000-000000000000}"/>
  <conditionalFormatting sqref="A1:H1048576">
    <cfRule type="expression" dxfId="6" priority="1">
      <formula>NOT(ISBLANK(A1))</formula>
    </cfRule>
  </conditionalFormatting>
  <conditionalFormatting sqref="G2:G850">
    <cfRule type="cellIs" dxfId="5" priority="2" operator="equal">
      <formula>"KO"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0"/>
  <sheetViews>
    <sheetView tabSelected="1" zoomScale="55" zoomScaleNormal="55" workbookViewId="0">
      <pane xSplit="3" ySplit="1" topLeftCell="D2" activePane="bottomRight" state="frozenSplit"/>
      <selection activeCell="D1" sqref="D1"/>
      <selection pane="topRight"/>
      <selection pane="bottomLeft"/>
      <selection pane="bottomRight" activeCell="D11" sqref="D11"/>
    </sheetView>
  </sheetViews>
  <sheetFormatPr baseColWidth="10" defaultColWidth="43" defaultRowHeight="15" x14ac:dyDescent="0.25"/>
  <cols>
    <col min="1" max="3" width="17.28515625" customWidth="1"/>
    <col min="4" max="4" width="33.28515625" bestFit="1" customWidth="1"/>
    <col min="5" max="5" width="28.42578125" customWidth="1"/>
    <col min="6" max="6" width="16.5703125" style="1" customWidth="1"/>
    <col min="7" max="7" width="19.42578125" customWidth="1"/>
    <col min="8" max="8" width="18.5703125" style="1" customWidth="1"/>
    <col min="9" max="9" width="36.85546875" bestFit="1" customWidth="1"/>
    <col min="10" max="10" width="36.85546875" style="2" bestFit="1" customWidth="1"/>
  </cols>
  <sheetData>
    <row r="1" spans="1:10" x14ac:dyDescent="0.25">
      <c r="A1" s="3" t="s">
        <v>7</v>
      </c>
      <c r="B1" s="3" t="s">
        <v>1</v>
      </c>
      <c r="C1" s="3" t="s">
        <v>8</v>
      </c>
      <c r="D1" s="3" t="s">
        <v>9</v>
      </c>
      <c r="E1" s="3" t="s">
        <v>10</v>
      </c>
      <c r="F1" s="4" t="s">
        <v>11</v>
      </c>
      <c r="G1" s="3" t="s">
        <v>12</v>
      </c>
      <c r="H1" s="4" t="s">
        <v>13</v>
      </c>
      <c r="I1" s="5" t="s">
        <v>14</v>
      </c>
      <c r="J1" s="8" t="s">
        <v>15</v>
      </c>
    </row>
    <row r="2" spans="1:10" x14ac:dyDescent="0.25">
      <c r="F2"/>
      <c r="H2"/>
      <c r="I2" t="str">
        <f t="shared" ref="I2:I65" si="0">IF(A2&lt;&gt;"",IF(SUMIF(B:B,B2,H:H)=F2,"OK","KO"),"")</f>
        <v/>
      </c>
      <c r="J2" s="2" t="str">
        <f>IFERROR(VLOOKUP($G2,Tarifas!$A:$C,(MATCH('Consolidado Pedidos'!$A2,Tarifas!$A$1:$C$1,0)),0)*H2,"")</f>
        <v/>
      </c>
    </row>
    <row r="3" spans="1:10" x14ac:dyDescent="0.25">
      <c r="F3"/>
      <c r="H3"/>
      <c r="I3" t="str">
        <f t="shared" si="0"/>
        <v/>
      </c>
      <c r="J3" s="2" t="str">
        <f>IFERROR(VLOOKUP($G3,Tarifas!$A:$C,(MATCH('Consolidado Pedidos'!$A3,Tarifas!$A$1:$C$1,0)),0)*H3,"")</f>
        <v/>
      </c>
    </row>
    <row r="4" spans="1:10" x14ac:dyDescent="0.25">
      <c r="F4"/>
      <c r="H4"/>
      <c r="I4" t="str">
        <f t="shared" si="0"/>
        <v/>
      </c>
      <c r="J4" s="2" t="str">
        <f>IFERROR(VLOOKUP($G4,Tarifas!$A:$C,(MATCH('Consolidado Pedidos'!$A4,Tarifas!$A$1:$C$1,0)),0)*H4,"")</f>
        <v/>
      </c>
    </row>
    <row r="5" spans="1:10" x14ac:dyDescent="0.25">
      <c r="F5"/>
      <c r="H5"/>
      <c r="I5" t="str">
        <f t="shared" si="0"/>
        <v/>
      </c>
      <c r="J5" s="2" t="str">
        <f>IFERROR(VLOOKUP($G5,Tarifas!$A:$C,(MATCH('Consolidado Pedidos'!$A5,Tarifas!$A$1:$C$1,0)),0)*H5,"")</f>
        <v/>
      </c>
    </row>
    <row r="6" spans="1:10" x14ac:dyDescent="0.25">
      <c r="F6"/>
      <c r="H6"/>
      <c r="I6" t="str">
        <f t="shared" si="0"/>
        <v/>
      </c>
      <c r="J6" s="2" t="str">
        <f>IFERROR(VLOOKUP($G6,Tarifas!$A:$C,(MATCH('Consolidado Pedidos'!$A6,Tarifas!$A$1:$C$1,0)),0)*H6,"")</f>
        <v/>
      </c>
    </row>
    <row r="7" spans="1:10" x14ac:dyDescent="0.25">
      <c r="F7"/>
      <c r="H7"/>
      <c r="I7" t="str">
        <f t="shared" si="0"/>
        <v/>
      </c>
      <c r="J7" s="2" t="str">
        <f>IFERROR(VLOOKUP($G7,Tarifas!$A:$C,(MATCH('Consolidado Pedidos'!$A7,Tarifas!$A$1:$C$1,0)),0)*H7,"")</f>
        <v/>
      </c>
    </row>
    <row r="8" spans="1:10" x14ac:dyDescent="0.25">
      <c r="F8"/>
      <c r="H8"/>
      <c r="I8" t="str">
        <f t="shared" si="0"/>
        <v/>
      </c>
      <c r="J8" s="2" t="str">
        <f>IFERROR(VLOOKUP($G8,Tarifas!$A:$C,(MATCH('Consolidado Pedidos'!$A8,Tarifas!$A$1:$C$1,0)),0)*H8,"")</f>
        <v/>
      </c>
    </row>
    <row r="9" spans="1:10" x14ac:dyDescent="0.25">
      <c r="F9"/>
      <c r="H9"/>
      <c r="I9" t="str">
        <f t="shared" si="0"/>
        <v/>
      </c>
      <c r="J9" s="2" t="str">
        <f>IFERROR(VLOOKUP($G9,Tarifas!$A:$C,(MATCH('Consolidado Pedidos'!$A9,Tarifas!$A$1:$C$1,0)),0)*H9,"")</f>
        <v/>
      </c>
    </row>
    <row r="10" spans="1:10" x14ac:dyDescent="0.25">
      <c r="F10"/>
      <c r="H10"/>
      <c r="I10" t="str">
        <f t="shared" si="0"/>
        <v/>
      </c>
      <c r="J10" s="2" t="str">
        <f>IFERROR(VLOOKUP($G10,Tarifas!$A:$C,(MATCH('Consolidado Pedidos'!$A10,Tarifas!$A$1:$C$1,0)),0)*H10,"")</f>
        <v/>
      </c>
    </row>
    <row r="11" spans="1:10" x14ac:dyDescent="0.25">
      <c r="D11" s="10"/>
      <c r="F11"/>
      <c r="H11"/>
      <c r="I11" t="str">
        <f t="shared" si="0"/>
        <v/>
      </c>
      <c r="J11" s="2" t="str">
        <f>IFERROR(VLOOKUP($G11,Tarifas!$A:$C,(MATCH('Consolidado Pedidos'!$A11,Tarifas!$A$1:$C$1,0)),0)*H11,"")</f>
        <v/>
      </c>
    </row>
    <row r="12" spans="1:10" x14ac:dyDescent="0.25">
      <c r="F12"/>
      <c r="H12"/>
      <c r="I12" t="str">
        <f t="shared" si="0"/>
        <v/>
      </c>
      <c r="J12" s="2" t="str">
        <f>IFERROR(VLOOKUP($G12,Tarifas!$A:$C,(MATCH('Consolidado Pedidos'!$A12,Tarifas!$A$1:$C$1,0)),0)*H12,"")</f>
        <v/>
      </c>
    </row>
    <row r="13" spans="1:10" x14ac:dyDescent="0.25">
      <c r="F13"/>
      <c r="H13"/>
      <c r="I13" t="str">
        <f t="shared" si="0"/>
        <v/>
      </c>
      <c r="J13" s="2" t="str">
        <f>IFERROR(VLOOKUP($G13,Tarifas!$A:$C,(MATCH('Consolidado Pedidos'!$A13,Tarifas!$A$1:$C$1,0)),0)*H13,"")</f>
        <v/>
      </c>
    </row>
    <row r="14" spans="1:10" x14ac:dyDescent="0.25">
      <c r="F14"/>
      <c r="H14"/>
      <c r="I14" t="str">
        <f t="shared" si="0"/>
        <v/>
      </c>
      <c r="J14" s="2" t="str">
        <f>IFERROR(VLOOKUP($G14,Tarifas!$A:$C,(MATCH('Consolidado Pedidos'!$A14,Tarifas!$A$1:$C$1,0)),0)*H14,"")</f>
        <v/>
      </c>
    </row>
    <row r="15" spans="1:10" x14ac:dyDescent="0.25">
      <c r="F15"/>
      <c r="H15"/>
      <c r="I15" t="str">
        <f t="shared" si="0"/>
        <v/>
      </c>
      <c r="J15" s="2" t="str">
        <f>IFERROR(VLOOKUP($G15,Tarifas!$A:$C,(MATCH('Consolidado Pedidos'!$A15,Tarifas!$A$1:$C$1,0)),0)*H15,"")</f>
        <v/>
      </c>
    </row>
    <row r="16" spans="1:10" x14ac:dyDescent="0.25">
      <c r="F16"/>
      <c r="H16"/>
      <c r="I16" t="str">
        <f t="shared" si="0"/>
        <v/>
      </c>
      <c r="J16" s="2" t="str">
        <f>IFERROR(VLOOKUP($G16,Tarifas!$A:$C,(MATCH('Consolidado Pedidos'!$A16,Tarifas!$A$1:$C$1,0)),0)*H16,"")</f>
        <v/>
      </c>
    </row>
    <row r="17" spans="6:10" x14ac:dyDescent="0.25">
      <c r="F17"/>
      <c r="H17"/>
      <c r="I17" t="str">
        <f t="shared" si="0"/>
        <v/>
      </c>
      <c r="J17" s="2" t="str">
        <f>IFERROR(VLOOKUP($G17,Tarifas!$A:$C,(MATCH('Consolidado Pedidos'!$A17,Tarifas!$A$1:$C$1,0)),0)*H17,"")</f>
        <v/>
      </c>
    </row>
    <row r="18" spans="6:10" x14ac:dyDescent="0.25">
      <c r="F18"/>
      <c r="H18"/>
      <c r="I18" t="str">
        <f t="shared" si="0"/>
        <v/>
      </c>
      <c r="J18" s="2" t="str">
        <f>IFERROR(VLOOKUP($G18,Tarifas!$A:$C,(MATCH('Consolidado Pedidos'!$A18,Tarifas!$A$1:$C$1,0)),0)*H18,"")</f>
        <v/>
      </c>
    </row>
    <row r="19" spans="6:10" x14ac:dyDescent="0.25">
      <c r="F19"/>
      <c r="H19"/>
      <c r="I19" t="str">
        <f t="shared" si="0"/>
        <v/>
      </c>
      <c r="J19" s="2" t="str">
        <f>IFERROR(VLOOKUP($G19,Tarifas!$A:$C,(MATCH('Consolidado Pedidos'!$A19,Tarifas!$A$1:$C$1,0)),0)*H19,"")</f>
        <v/>
      </c>
    </row>
    <row r="20" spans="6:10" x14ac:dyDescent="0.25">
      <c r="F20"/>
      <c r="H20"/>
      <c r="I20" t="str">
        <f t="shared" si="0"/>
        <v/>
      </c>
      <c r="J20" s="2" t="str">
        <f>IFERROR(VLOOKUP($G20,Tarifas!$A:$C,(MATCH('Consolidado Pedidos'!$A20,Tarifas!$A$1:$C$1,0)),0)*H20,"")</f>
        <v/>
      </c>
    </row>
    <row r="21" spans="6:10" x14ac:dyDescent="0.25">
      <c r="F21"/>
      <c r="H21"/>
      <c r="I21" t="str">
        <f t="shared" si="0"/>
        <v/>
      </c>
      <c r="J21" s="2" t="str">
        <f>IFERROR(VLOOKUP($G21,Tarifas!$A:$C,(MATCH('Consolidado Pedidos'!$A21,Tarifas!$A$1:$C$1,0)),0)*H21,"")</f>
        <v/>
      </c>
    </row>
    <row r="22" spans="6:10" x14ac:dyDescent="0.25">
      <c r="F22"/>
      <c r="H22"/>
      <c r="I22" t="str">
        <f t="shared" si="0"/>
        <v/>
      </c>
      <c r="J22" s="2" t="str">
        <f>IFERROR(VLOOKUP($G22,Tarifas!$A:$C,(MATCH('Consolidado Pedidos'!$A22,Tarifas!$A$1:$C$1,0)),0)*H22,"")</f>
        <v/>
      </c>
    </row>
    <row r="23" spans="6:10" x14ac:dyDescent="0.25">
      <c r="F23"/>
      <c r="H23"/>
      <c r="I23" t="str">
        <f t="shared" si="0"/>
        <v/>
      </c>
      <c r="J23" s="2" t="str">
        <f>IFERROR(VLOOKUP($G23,Tarifas!$A:$C,(MATCH('Consolidado Pedidos'!$A23,Tarifas!$A$1:$C$1,0)),0)*H23,"")</f>
        <v/>
      </c>
    </row>
    <row r="24" spans="6:10" x14ac:dyDescent="0.25">
      <c r="F24"/>
      <c r="H24"/>
      <c r="I24" t="str">
        <f t="shared" si="0"/>
        <v/>
      </c>
      <c r="J24" s="2" t="str">
        <f>IFERROR(VLOOKUP($G24,Tarifas!$A:$C,(MATCH('Consolidado Pedidos'!$A24,Tarifas!$A$1:$C$1,0)),0)*H24,"")</f>
        <v/>
      </c>
    </row>
    <row r="25" spans="6:10" x14ac:dyDescent="0.25">
      <c r="F25"/>
      <c r="H25"/>
      <c r="I25" t="str">
        <f t="shared" si="0"/>
        <v/>
      </c>
      <c r="J25" s="2" t="str">
        <f>IFERROR(VLOOKUP($G25,Tarifas!$A:$C,(MATCH('Consolidado Pedidos'!$A25,Tarifas!$A$1:$C$1,0)),0)*H25,"")</f>
        <v/>
      </c>
    </row>
    <row r="26" spans="6:10" x14ac:dyDescent="0.25">
      <c r="F26"/>
      <c r="H26"/>
      <c r="I26" t="str">
        <f t="shared" si="0"/>
        <v/>
      </c>
      <c r="J26" s="2" t="str">
        <f>IFERROR(VLOOKUP($G26,Tarifas!$A:$C,(MATCH('Consolidado Pedidos'!$A26,Tarifas!$A$1:$C$1,0)),0)*H26,"")</f>
        <v/>
      </c>
    </row>
    <row r="27" spans="6:10" x14ac:dyDescent="0.25">
      <c r="F27"/>
      <c r="H27"/>
      <c r="I27" t="str">
        <f t="shared" si="0"/>
        <v/>
      </c>
      <c r="J27" s="2" t="str">
        <f>IFERROR(VLOOKUP($G27,Tarifas!$A:$C,(MATCH('Consolidado Pedidos'!$A27,Tarifas!$A$1:$C$1,0)),0)*H27,"")</f>
        <v/>
      </c>
    </row>
    <row r="28" spans="6:10" x14ac:dyDescent="0.25">
      <c r="F28"/>
      <c r="H28"/>
      <c r="I28" t="str">
        <f t="shared" si="0"/>
        <v/>
      </c>
      <c r="J28" s="2" t="str">
        <f>IFERROR(VLOOKUP($G28,Tarifas!$A:$C,(MATCH('Consolidado Pedidos'!$A28,Tarifas!$A$1:$C$1,0)),0)*H28,"")</f>
        <v/>
      </c>
    </row>
    <row r="29" spans="6:10" x14ac:dyDescent="0.25">
      <c r="F29"/>
      <c r="H29"/>
      <c r="I29" t="str">
        <f t="shared" si="0"/>
        <v/>
      </c>
      <c r="J29" s="2" t="str">
        <f>IFERROR(VLOOKUP($G29,Tarifas!$A:$C,(MATCH('Consolidado Pedidos'!$A29,Tarifas!$A$1:$C$1,0)),0)*H29,"")</f>
        <v/>
      </c>
    </row>
    <row r="30" spans="6:10" x14ac:dyDescent="0.25">
      <c r="F30"/>
      <c r="H30"/>
      <c r="I30" t="str">
        <f t="shared" si="0"/>
        <v/>
      </c>
      <c r="J30" s="2" t="str">
        <f>IFERROR(VLOOKUP($G30,Tarifas!$A:$C,(MATCH('Consolidado Pedidos'!$A30,Tarifas!$A$1:$C$1,0)),0)*H30,"")</f>
        <v/>
      </c>
    </row>
    <row r="31" spans="6:10" x14ac:dyDescent="0.25">
      <c r="F31"/>
      <c r="H31"/>
      <c r="I31" t="str">
        <f t="shared" si="0"/>
        <v/>
      </c>
      <c r="J31" s="2" t="str">
        <f>IFERROR(VLOOKUP($G31,Tarifas!$A:$C,(MATCH('Consolidado Pedidos'!$A31,Tarifas!$A$1:$C$1,0)),0)*H31,"")</f>
        <v/>
      </c>
    </row>
    <row r="32" spans="6:10" x14ac:dyDescent="0.25">
      <c r="F32"/>
      <c r="H32"/>
      <c r="I32" t="str">
        <f t="shared" si="0"/>
        <v/>
      </c>
      <c r="J32" s="2" t="str">
        <f>IFERROR(VLOOKUP($G32,Tarifas!$A:$C,(MATCH('Consolidado Pedidos'!$A32,Tarifas!$A$1:$C$1,0)),0)*H32,"")</f>
        <v/>
      </c>
    </row>
    <row r="33" spans="6:10" x14ac:dyDescent="0.25">
      <c r="F33"/>
      <c r="H33"/>
      <c r="I33" t="str">
        <f t="shared" si="0"/>
        <v/>
      </c>
      <c r="J33" s="2" t="str">
        <f>IFERROR(VLOOKUP($G33,Tarifas!$A:$C,(MATCH('Consolidado Pedidos'!$A33,Tarifas!$A$1:$C$1,0)),0)*H33,"")</f>
        <v/>
      </c>
    </row>
    <row r="34" spans="6:10" x14ac:dyDescent="0.25">
      <c r="F34"/>
      <c r="H34"/>
      <c r="I34" t="str">
        <f t="shared" si="0"/>
        <v/>
      </c>
      <c r="J34" s="2" t="str">
        <f>IFERROR(VLOOKUP($G34,Tarifas!$A:$C,(MATCH('Consolidado Pedidos'!$A34,Tarifas!$A$1:$C$1,0)),0)*H34,"")</f>
        <v/>
      </c>
    </row>
    <row r="35" spans="6:10" x14ac:dyDescent="0.25">
      <c r="F35"/>
      <c r="H35"/>
      <c r="I35" t="str">
        <f t="shared" si="0"/>
        <v/>
      </c>
      <c r="J35" s="2" t="str">
        <f>IFERROR(VLOOKUP($G35,Tarifas!$A:$C,(MATCH('Consolidado Pedidos'!$A35,Tarifas!$A$1:$C$1,0)),0)*H35,"")</f>
        <v/>
      </c>
    </row>
    <row r="36" spans="6:10" x14ac:dyDescent="0.25">
      <c r="F36"/>
      <c r="H36"/>
      <c r="I36" t="str">
        <f t="shared" si="0"/>
        <v/>
      </c>
      <c r="J36" s="2" t="str">
        <f>IFERROR(VLOOKUP($G36,Tarifas!$A:$C,(MATCH('Consolidado Pedidos'!$A36,Tarifas!$A$1:$C$1,0)),0)*H36,"")</f>
        <v/>
      </c>
    </row>
    <row r="37" spans="6:10" x14ac:dyDescent="0.25">
      <c r="F37"/>
      <c r="H37"/>
      <c r="I37" t="str">
        <f t="shared" si="0"/>
        <v/>
      </c>
      <c r="J37" s="2" t="str">
        <f>IFERROR(VLOOKUP($G37,Tarifas!$A:$C,(MATCH('Consolidado Pedidos'!$A37,Tarifas!$A$1:$C$1,0)),0)*H37,"")</f>
        <v/>
      </c>
    </row>
    <row r="38" spans="6:10" x14ac:dyDescent="0.25">
      <c r="F38"/>
      <c r="H38"/>
      <c r="I38" t="str">
        <f t="shared" si="0"/>
        <v/>
      </c>
      <c r="J38" s="2" t="str">
        <f>IFERROR(VLOOKUP($G38,Tarifas!$A:$C,(MATCH('Consolidado Pedidos'!$A38,Tarifas!$A$1:$C$1,0)),0)*H38,"")</f>
        <v/>
      </c>
    </row>
    <row r="39" spans="6:10" x14ac:dyDescent="0.25">
      <c r="F39"/>
      <c r="H39"/>
      <c r="I39" t="str">
        <f t="shared" si="0"/>
        <v/>
      </c>
      <c r="J39" s="2" t="str">
        <f>IFERROR(VLOOKUP($G39,Tarifas!$A:$C,(MATCH('Consolidado Pedidos'!$A39,Tarifas!$A$1:$C$1,0)),0)*H39,"")</f>
        <v/>
      </c>
    </row>
    <row r="40" spans="6:10" x14ac:dyDescent="0.25">
      <c r="F40"/>
      <c r="H40"/>
      <c r="I40" t="str">
        <f t="shared" si="0"/>
        <v/>
      </c>
      <c r="J40" s="2" t="str">
        <f>IFERROR(VLOOKUP($G40,Tarifas!$A:$C,(MATCH('Consolidado Pedidos'!$A40,Tarifas!$A$1:$C$1,0)),0)*H40,"")</f>
        <v/>
      </c>
    </row>
    <row r="41" spans="6:10" x14ac:dyDescent="0.25">
      <c r="F41"/>
      <c r="H41"/>
      <c r="I41" t="str">
        <f t="shared" si="0"/>
        <v/>
      </c>
      <c r="J41" s="2" t="str">
        <f>IFERROR(VLOOKUP($G41,Tarifas!$A:$C,(MATCH('Consolidado Pedidos'!$A41,Tarifas!$A$1:$C$1,0)),0)*H41,"")</f>
        <v/>
      </c>
    </row>
    <row r="42" spans="6:10" x14ac:dyDescent="0.25">
      <c r="F42"/>
      <c r="H42"/>
      <c r="I42" t="str">
        <f t="shared" si="0"/>
        <v/>
      </c>
      <c r="J42" s="2" t="str">
        <f>IFERROR(VLOOKUP($G42,Tarifas!$A:$C,(MATCH('Consolidado Pedidos'!$A42,Tarifas!$A$1:$C$1,0)),0)*H42,"")</f>
        <v/>
      </c>
    </row>
    <row r="43" spans="6:10" x14ac:dyDescent="0.25">
      <c r="F43"/>
      <c r="H43"/>
      <c r="I43" t="str">
        <f t="shared" si="0"/>
        <v/>
      </c>
      <c r="J43" s="2" t="str">
        <f>IFERROR(VLOOKUP($G43,Tarifas!$A:$C,(MATCH('Consolidado Pedidos'!$A43,Tarifas!$A$1:$C$1,0)),0)*H43,"")</f>
        <v/>
      </c>
    </row>
    <row r="44" spans="6:10" x14ac:dyDescent="0.25">
      <c r="F44"/>
      <c r="H44"/>
      <c r="I44" t="str">
        <f t="shared" si="0"/>
        <v/>
      </c>
      <c r="J44" s="2" t="str">
        <f>IFERROR(VLOOKUP($G44,Tarifas!$A:$C,(MATCH('Consolidado Pedidos'!$A44,Tarifas!$A$1:$C$1,0)),0)*H44,"")</f>
        <v/>
      </c>
    </row>
    <row r="45" spans="6:10" x14ac:dyDescent="0.25">
      <c r="F45"/>
      <c r="H45"/>
      <c r="I45" t="str">
        <f t="shared" si="0"/>
        <v/>
      </c>
      <c r="J45" s="2" t="str">
        <f>IFERROR(VLOOKUP($G45,Tarifas!$A:$C,(MATCH('Consolidado Pedidos'!$A45,Tarifas!$A$1:$C$1,0)),0)*H45,"")</f>
        <v/>
      </c>
    </row>
    <row r="46" spans="6:10" x14ac:dyDescent="0.25">
      <c r="F46"/>
      <c r="H46"/>
      <c r="I46" t="str">
        <f t="shared" si="0"/>
        <v/>
      </c>
      <c r="J46" s="2" t="str">
        <f>IFERROR(VLOOKUP($G46,Tarifas!$A:$C,(MATCH('Consolidado Pedidos'!$A46,Tarifas!$A$1:$C$1,0)),0)*H46,"")</f>
        <v/>
      </c>
    </row>
    <row r="47" spans="6:10" x14ac:dyDescent="0.25">
      <c r="F47"/>
      <c r="H47"/>
      <c r="I47" t="str">
        <f t="shared" si="0"/>
        <v/>
      </c>
      <c r="J47" s="2" t="str">
        <f>IFERROR(VLOOKUP($G47,Tarifas!$A:$C,(MATCH('Consolidado Pedidos'!$A47,Tarifas!$A$1:$C$1,0)),0)*H47,"")</f>
        <v/>
      </c>
    </row>
    <row r="48" spans="6:10" x14ac:dyDescent="0.25">
      <c r="F48"/>
      <c r="H48"/>
      <c r="I48" t="str">
        <f t="shared" si="0"/>
        <v/>
      </c>
      <c r="J48" s="2" t="str">
        <f>IFERROR(VLOOKUP($G48,Tarifas!$A:$C,(MATCH('Consolidado Pedidos'!$A48,Tarifas!$A$1:$C$1,0)),0)*H48,"")</f>
        <v/>
      </c>
    </row>
    <row r="49" spans="6:10" x14ac:dyDescent="0.25">
      <c r="F49"/>
      <c r="H49"/>
      <c r="I49" t="str">
        <f t="shared" si="0"/>
        <v/>
      </c>
      <c r="J49" s="2" t="str">
        <f>IFERROR(VLOOKUP($G49,Tarifas!$A:$C,(MATCH('Consolidado Pedidos'!$A49,Tarifas!$A$1:$C$1,0)),0)*H49,"")</f>
        <v/>
      </c>
    </row>
    <row r="50" spans="6:10" x14ac:dyDescent="0.25">
      <c r="F50"/>
      <c r="H50"/>
      <c r="I50" t="str">
        <f t="shared" si="0"/>
        <v/>
      </c>
      <c r="J50" s="2" t="str">
        <f>IFERROR(VLOOKUP($G50,Tarifas!$A:$C,(MATCH('Consolidado Pedidos'!$A50,Tarifas!$A$1:$C$1,0)),0)*H50,"")</f>
        <v/>
      </c>
    </row>
    <row r="51" spans="6:10" x14ac:dyDescent="0.25">
      <c r="F51"/>
      <c r="H51"/>
      <c r="I51" t="str">
        <f t="shared" si="0"/>
        <v/>
      </c>
      <c r="J51" s="2" t="str">
        <f>IFERROR(VLOOKUP($G51,Tarifas!$A:$C,(MATCH('Consolidado Pedidos'!$A51,Tarifas!$A$1:$C$1,0)),0)*H51,"")</f>
        <v/>
      </c>
    </row>
    <row r="52" spans="6:10" x14ac:dyDescent="0.25">
      <c r="F52"/>
      <c r="H52"/>
      <c r="I52" t="str">
        <f t="shared" si="0"/>
        <v/>
      </c>
      <c r="J52" s="2" t="str">
        <f>IFERROR(VLOOKUP($G52,Tarifas!$A:$C,(MATCH('Consolidado Pedidos'!$A52,Tarifas!$A$1:$C$1,0)),0)*H52,"")</f>
        <v/>
      </c>
    </row>
    <row r="53" spans="6:10" x14ac:dyDescent="0.25">
      <c r="F53"/>
      <c r="H53"/>
      <c r="I53" t="str">
        <f t="shared" si="0"/>
        <v/>
      </c>
      <c r="J53" s="2" t="str">
        <f>IFERROR(VLOOKUP($G53,Tarifas!$A:$C,(MATCH('Consolidado Pedidos'!$A53,Tarifas!$A$1:$C$1,0)),0)*H53,"")</f>
        <v/>
      </c>
    </row>
    <row r="54" spans="6:10" x14ac:dyDescent="0.25">
      <c r="F54"/>
      <c r="H54"/>
      <c r="I54" t="str">
        <f t="shared" si="0"/>
        <v/>
      </c>
      <c r="J54" s="2" t="str">
        <f>IFERROR(VLOOKUP($G54,Tarifas!$A:$C,(MATCH('Consolidado Pedidos'!$A54,Tarifas!$A$1:$C$1,0)),0)*H54,"")</f>
        <v/>
      </c>
    </row>
    <row r="55" spans="6:10" x14ac:dyDescent="0.25">
      <c r="F55"/>
      <c r="H55"/>
      <c r="I55" t="str">
        <f t="shared" si="0"/>
        <v/>
      </c>
      <c r="J55" s="2" t="str">
        <f>IFERROR(VLOOKUP($G55,Tarifas!$A:$C,(MATCH('Consolidado Pedidos'!$A55,Tarifas!$A$1:$C$1,0)),0)*H55,"")</f>
        <v/>
      </c>
    </row>
    <row r="56" spans="6:10" x14ac:dyDescent="0.25">
      <c r="F56"/>
      <c r="H56"/>
      <c r="I56" t="str">
        <f t="shared" si="0"/>
        <v/>
      </c>
      <c r="J56" s="2" t="str">
        <f>IFERROR(VLOOKUP($G56,Tarifas!$A:$C,(MATCH('Consolidado Pedidos'!$A56,Tarifas!$A$1:$C$1,0)),0)*H56,"")</f>
        <v/>
      </c>
    </row>
    <row r="57" spans="6:10" x14ac:dyDescent="0.25">
      <c r="F57"/>
      <c r="H57"/>
      <c r="I57" t="str">
        <f t="shared" si="0"/>
        <v/>
      </c>
      <c r="J57" s="2" t="str">
        <f>IFERROR(VLOOKUP($G57,Tarifas!$A:$C,(MATCH('Consolidado Pedidos'!$A57,Tarifas!$A$1:$C$1,0)),0)*H57,"")</f>
        <v/>
      </c>
    </row>
    <row r="58" spans="6:10" x14ac:dyDescent="0.25">
      <c r="F58"/>
      <c r="H58"/>
      <c r="I58" t="str">
        <f t="shared" si="0"/>
        <v/>
      </c>
      <c r="J58" s="2" t="str">
        <f>IFERROR(VLOOKUP($G58,Tarifas!$A:$C,(MATCH('Consolidado Pedidos'!$A58,Tarifas!$A$1:$C$1,0)),0)*H58,"")</f>
        <v/>
      </c>
    </row>
    <row r="59" spans="6:10" x14ac:dyDescent="0.25">
      <c r="F59"/>
      <c r="H59"/>
      <c r="I59" t="str">
        <f t="shared" si="0"/>
        <v/>
      </c>
      <c r="J59" s="2" t="str">
        <f>IFERROR(VLOOKUP($G59,Tarifas!$A:$C,(MATCH('Consolidado Pedidos'!$A59,Tarifas!$A$1:$C$1,0)),0)*H59,"")</f>
        <v/>
      </c>
    </row>
    <row r="60" spans="6:10" x14ac:dyDescent="0.25">
      <c r="F60"/>
      <c r="H60"/>
      <c r="I60" t="str">
        <f t="shared" si="0"/>
        <v/>
      </c>
      <c r="J60" s="2" t="str">
        <f>IFERROR(VLOOKUP($G60,Tarifas!$A:$C,(MATCH('Consolidado Pedidos'!$A60,Tarifas!$A$1:$C$1,0)),0)*H60,"")</f>
        <v/>
      </c>
    </row>
    <row r="61" spans="6:10" x14ac:dyDescent="0.25">
      <c r="F61"/>
      <c r="H61"/>
      <c r="I61" t="str">
        <f t="shared" si="0"/>
        <v/>
      </c>
      <c r="J61" s="2" t="str">
        <f>IFERROR(VLOOKUP($G61,Tarifas!$A:$C,(MATCH('Consolidado Pedidos'!$A61,Tarifas!$A$1:$C$1,0)),0)*H61,"")</f>
        <v/>
      </c>
    </row>
    <row r="62" spans="6:10" x14ac:dyDescent="0.25">
      <c r="F62"/>
      <c r="H62"/>
      <c r="I62" t="str">
        <f t="shared" si="0"/>
        <v/>
      </c>
      <c r="J62" s="2" t="str">
        <f>IFERROR(VLOOKUP($G62,Tarifas!$A:$C,(MATCH('Consolidado Pedidos'!$A62,Tarifas!$A$1:$C$1,0)),0)*H62,"")</f>
        <v/>
      </c>
    </row>
    <row r="63" spans="6:10" x14ac:dyDescent="0.25">
      <c r="F63"/>
      <c r="H63"/>
      <c r="I63" t="str">
        <f t="shared" si="0"/>
        <v/>
      </c>
      <c r="J63" s="2" t="str">
        <f>IFERROR(VLOOKUP($G63,Tarifas!$A:$C,(MATCH('Consolidado Pedidos'!$A63,Tarifas!$A$1:$C$1,0)),0)*H63,"")</f>
        <v/>
      </c>
    </row>
    <row r="64" spans="6:10" x14ac:dyDescent="0.25">
      <c r="F64"/>
      <c r="H64"/>
      <c r="I64" t="str">
        <f t="shared" si="0"/>
        <v/>
      </c>
      <c r="J64" s="2" t="str">
        <f>IFERROR(VLOOKUP($G64,Tarifas!$A:$C,(MATCH('Consolidado Pedidos'!$A64,Tarifas!$A$1:$C$1,0)),0)*H64,"")</f>
        <v/>
      </c>
    </row>
    <row r="65" spans="6:10" x14ac:dyDescent="0.25">
      <c r="F65"/>
      <c r="H65"/>
      <c r="I65" t="str">
        <f t="shared" si="0"/>
        <v/>
      </c>
      <c r="J65" s="2" t="str">
        <f>IFERROR(VLOOKUP($G65,Tarifas!$A:$C,(MATCH('Consolidado Pedidos'!$A65,Tarifas!$A$1:$C$1,0)),0)*H65,"")</f>
        <v/>
      </c>
    </row>
    <row r="66" spans="6:10" x14ac:dyDescent="0.25">
      <c r="F66"/>
      <c r="H66"/>
      <c r="I66" t="str">
        <f t="shared" ref="I66:I129" si="1">IF(A66&lt;&gt;"",IF(SUMIF(B:B,B66,H:H)=F66,"OK","KO"),"")</f>
        <v/>
      </c>
      <c r="J66" s="2" t="str">
        <f>IFERROR(VLOOKUP($G66,Tarifas!$A:$C,(MATCH('Consolidado Pedidos'!$A66,Tarifas!$A$1:$C$1,0)),0)*H66,"")</f>
        <v/>
      </c>
    </row>
    <row r="67" spans="6:10" x14ac:dyDescent="0.25">
      <c r="F67"/>
      <c r="H67"/>
      <c r="I67" t="str">
        <f t="shared" si="1"/>
        <v/>
      </c>
      <c r="J67" s="2" t="str">
        <f>IFERROR(VLOOKUP($G67,Tarifas!$A:$C,(MATCH('Consolidado Pedidos'!$A67,Tarifas!$A$1:$C$1,0)),0)*H67,"")</f>
        <v/>
      </c>
    </row>
    <row r="68" spans="6:10" x14ac:dyDescent="0.25">
      <c r="F68"/>
      <c r="H68"/>
      <c r="I68" t="str">
        <f t="shared" si="1"/>
        <v/>
      </c>
      <c r="J68" s="2" t="str">
        <f>IFERROR(VLOOKUP($G68,Tarifas!$A:$C,(MATCH('Consolidado Pedidos'!$A68,Tarifas!$A$1:$C$1,0)),0)*H68,"")</f>
        <v/>
      </c>
    </row>
    <row r="69" spans="6:10" x14ac:dyDescent="0.25">
      <c r="F69"/>
      <c r="H69"/>
      <c r="I69" t="str">
        <f t="shared" si="1"/>
        <v/>
      </c>
      <c r="J69" s="2" t="str">
        <f>IFERROR(VLOOKUP($G69,Tarifas!$A:$C,(MATCH('Consolidado Pedidos'!$A69,Tarifas!$A$1:$C$1,0)),0)*H69,"")</f>
        <v/>
      </c>
    </row>
    <row r="70" spans="6:10" x14ac:dyDescent="0.25">
      <c r="F70"/>
      <c r="H70"/>
      <c r="I70" t="str">
        <f t="shared" si="1"/>
        <v/>
      </c>
      <c r="J70" s="2" t="str">
        <f>IFERROR(VLOOKUP($G70,Tarifas!$A:$C,(MATCH('Consolidado Pedidos'!$A70,Tarifas!$A$1:$C$1,0)),0)*H70,"")</f>
        <v/>
      </c>
    </row>
    <row r="71" spans="6:10" x14ac:dyDescent="0.25">
      <c r="F71"/>
      <c r="H71"/>
      <c r="I71" t="str">
        <f t="shared" si="1"/>
        <v/>
      </c>
      <c r="J71" s="2" t="str">
        <f>IFERROR(VLOOKUP($G71,Tarifas!$A:$C,(MATCH('Consolidado Pedidos'!$A71,Tarifas!$A$1:$C$1,0)),0)*H71,"")</f>
        <v/>
      </c>
    </row>
    <row r="72" spans="6:10" x14ac:dyDescent="0.25">
      <c r="F72"/>
      <c r="H72"/>
      <c r="I72" t="str">
        <f t="shared" si="1"/>
        <v/>
      </c>
      <c r="J72" s="2" t="str">
        <f>IFERROR(VLOOKUP($G72,Tarifas!$A:$C,(MATCH('Consolidado Pedidos'!$A72,Tarifas!$A$1:$C$1,0)),0)*H72,"")</f>
        <v/>
      </c>
    </row>
    <row r="73" spans="6:10" x14ac:dyDescent="0.25">
      <c r="F73"/>
      <c r="H73"/>
      <c r="I73" t="str">
        <f t="shared" si="1"/>
        <v/>
      </c>
      <c r="J73" s="2" t="str">
        <f>IFERROR(VLOOKUP($G73,Tarifas!$A:$C,(MATCH('Consolidado Pedidos'!$A73,Tarifas!$A$1:$C$1,0)),0)*H73,"")</f>
        <v/>
      </c>
    </row>
    <row r="74" spans="6:10" x14ac:dyDescent="0.25">
      <c r="F74"/>
      <c r="H74"/>
      <c r="I74" t="str">
        <f t="shared" si="1"/>
        <v/>
      </c>
      <c r="J74" s="2" t="str">
        <f>IFERROR(VLOOKUP($G74,Tarifas!$A:$C,(MATCH('Consolidado Pedidos'!$A74,Tarifas!$A$1:$C$1,0)),0)*H74,"")</f>
        <v/>
      </c>
    </row>
    <row r="75" spans="6:10" x14ac:dyDescent="0.25">
      <c r="F75"/>
      <c r="H75"/>
      <c r="I75" t="str">
        <f t="shared" si="1"/>
        <v/>
      </c>
      <c r="J75" s="2" t="str">
        <f>IFERROR(VLOOKUP($G75,Tarifas!$A:$C,(MATCH('Consolidado Pedidos'!$A75,Tarifas!$A$1:$C$1,0)),0)*H75,"")</f>
        <v/>
      </c>
    </row>
    <row r="76" spans="6:10" x14ac:dyDescent="0.25">
      <c r="F76"/>
      <c r="H76"/>
      <c r="I76" t="str">
        <f t="shared" si="1"/>
        <v/>
      </c>
      <c r="J76" s="2" t="str">
        <f>IFERROR(VLOOKUP($G76,Tarifas!$A:$C,(MATCH('Consolidado Pedidos'!$A76,Tarifas!$A$1:$C$1,0)),0)*H76,"")</f>
        <v/>
      </c>
    </row>
    <row r="77" spans="6:10" x14ac:dyDescent="0.25">
      <c r="F77"/>
      <c r="H77"/>
      <c r="I77" t="str">
        <f t="shared" si="1"/>
        <v/>
      </c>
      <c r="J77" s="2" t="str">
        <f>IFERROR(VLOOKUP($G77,Tarifas!$A:$C,(MATCH('Consolidado Pedidos'!$A77,Tarifas!$A$1:$C$1,0)),0)*H77,"")</f>
        <v/>
      </c>
    </row>
    <row r="78" spans="6:10" x14ac:dyDescent="0.25">
      <c r="F78"/>
      <c r="H78"/>
      <c r="I78" t="str">
        <f t="shared" si="1"/>
        <v/>
      </c>
      <c r="J78" s="2" t="str">
        <f>IFERROR(VLOOKUP($G78,Tarifas!$A:$C,(MATCH('Consolidado Pedidos'!$A78,Tarifas!$A$1:$C$1,0)),0)*H78,"")</f>
        <v/>
      </c>
    </row>
    <row r="79" spans="6:10" x14ac:dyDescent="0.25">
      <c r="F79"/>
      <c r="H79"/>
      <c r="I79" t="str">
        <f t="shared" si="1"/>
        <v/>
      </c>
      <c r="J79" s="2" t="str">
        <f>IFERROR(VLOOKUP($G79,Tarifas!$A:$C,(MATCH('Consolidado Pedidos'!$A79,Tarifas!$A$1:$C$1,0)),0)*H79,"")</f>
        <v/>
      </c>
    </row>
    <row r="80" spans="6:10" x14ac:dyDescent="0.25">
      <c r="F80"/>
      <c r="H80"/>
      <c r="I80" t="str">
        <f t="shared" si="1"/>
        <v/>
      </c>
      <c r="J80" s="2" t="str">
        <f>IFERROR(VLOOKUP($G80,Tarifas!$A:$C,(MATCH('Consolidado Pedidos'!$A80,Tarifas!$A$1:$C$1,0)),0)*H80,"")</f>
        <v/>
      </c>
    </row>
    <row r="81" spans="6:10" x14ac:dyDescent="0.25">
      <c r="F81"/>
      <c r="H81"/>
      <c r="I81" t="str">
        <f t="shared" si="1"/>
        <v/>
      </c>
      <c r="J81" s="2" t="str">
        <f>IFERROR(VLOOKUP($G81,Tarifas!$A:$C,(MATCH('Consolidado Pedidos'!$A81,Tarifas!$A$1:$C$1,0)),0)*H81,"")</f>
        <v/>
      </c>
    </row>
    <row r="82" spans="6:10" x14ac:dyDescent="0.25">
      <c r="I82" t="str">
        <f t="shared" si="1"/>
        <v/>
      </c>
      <c r="J82" s="2" t="str">
        <f>IFERROR(VLOOKUP($G82,Tarifas!$A:$C,(MATCH('Consolidado Pedidos'!$A82,Tarifas!$A$1:$C$1,0)),0)*H82,"")</f>
        <v/>
      </c>
    </row>
    <row r="83" spans="6:10" x14ac:dyDescent="0.25">
      <c r="I83" t="str">
        <f t="shared" si="1"/>
        <v/>
      </c>
      <c r="J83" s="2" t="str">
        <f>IFERROR(VLOOKUP($G83,Tarifas!$A:$C,(MATCH('Consolidado Pedidos'!$A83,Tarifas!$A$1:$C$1,0)),0)*H83,"")</f>
        <v/>
      </c>
    </row>
    <row r="84" spans="6:10" x14ac:dyDescent="0.25">
      <c r="I84" t="str">
        <f t="shared" si="1"/>
        <v/>
      </c>
      <c r="J84" s="2" t="str">
        <f>IFERROR(VLOOKUP($G84,Tarifas!$A:$C,(MATCH('Consolidado Pedidos'!$A84,Tarifas!$A$1:$C$1,0)),0)*H84,"")</f>
        <v/>
      </c>
    </row>
    <row r="85" spans="6:10" x14ac:dyDescent="0.25">
      <c r="I85" t="str">
        <f t="shared" si="1"/>
        <v/>
      </c>
      <c r="J85" s="2" t="str">
        <f>IFERROR(VLOOKUP($G85,Tarifas!$A:$C,(MATCH('Consolidado Pedidos'!$A85,Tarifas!$A$1:$C$1,0)),0)*H85,"")</f>
        <v/>
      </c>
    </row>
    <row r="86" spans="6:10" x14ac:dyDescent="0.25">
      <c r="I86" t="str">
        <f t="shared" si="1"/>
        <v/>
      </c>
      <c r="J86" s="2" t="str">
        <f>IFERROR(VLOOKUP($G86,Tarifas!$A:$C,(MATCH('Consolidado Pedidos'!$A86,Tarifas!$A$1:$C$1,0)),0)*H86,"")</f>
        <v/>
      </c>
    </row>
    <row r="87" spans="6:10" x14ac:dyDescent="0.25">
      <c r="I87" t="str">
        <f t="shared" si="1"/>
        <v/>
      </c>
      <c r="J87" s="2" t="str">
        <f>IFERROR(VLOOKUP($G87,Tarifas!$A:$C,(MATCH('Consolidado Pedidos'!$A87,Tarifas!$A$1:$C$1,0)),0)*H87,"")</f>
        <v/>
      </c>
    </row>
    <row r="88" spans="6:10" x14ac:dyDescent="0.25">
      <c r="I88" t="str">
        <f t="shared" si="1"/>
        <v/>
      </c>
      <c r="J88" s="2" t="str">
        <f>IFERROR(VLOOKUP($G88,Tarifas!$A:$C,(MATCH('Consolidado Pedidos'!$A88,Tarifas!$A$1:$C$1,0)),0)*H88,"")</f>
        <v/>
      </c>
    </row>
    <row r="89" spans="6:10" x14ac:dyDescent="0.25">
      <c r="I89" t="str">
        <f t="shared" si="1"/>
        <v/>
      </c>
      <c r="J89" s="2" t="str">
        <f>IFERROR(VLOOKUP($G89,Tarifas!$A:$C,(MATCH('Consolidado Pedidos'!$A89,Tarifas!$A$1:$C$1,0)),0)*H89,"")</f>
        <v/>
      </c>
    </row>
    <row r="90" spans="6:10" x14ac:dyDescent="0.25">
      <c r="I90" t="str">
        <f t="shared" si="1"/>
        <v/>
      </c>
      <c r="J90" s="2" t="str">
        <f>IFERROR(VLOOKUP($G90,Tarifas!$A:$C,(MATCH('Consolidado Pedidos'!$A90,Tarifas!$A$1:$C$1,0)),0)*H90,"")</f>
        <v/>
      </c>
    </row>
    <row r="91" spans="6:10" x14ac:dyDescent="0.25">
      <c r="I91" t="str">
        <f t="shared" si="1"/>
        <v/>
      </c>
      <c r="J91" s="2" t="str">
        <f>IFERROR(VLOOKUP($G91,Tarifas!$A:$C,(MATCH('Consolidado Pedidos'!$A91,Tarifas!$A$1:$C$1,0)),0)*H91,"")</f>
        <v/>
      </c>
    </row>
    <row r="92" spans="6:10" x14ac:dyDescent="0.25">
      <c r="I92" t="str">
        <f t="shared" si="1"/>
        <v/>
      </c>
      <c r="J92" s="2" t="str">
        <f>IFERROR(VLOOKUP($G92,Tarifas!$A:$C,(MATCH('Consolidado Pedidos'!$A92,Tarifas!$A$1:$C$1,0)),0)*H92,"")</f>
        <v/>
      </c>
    </row>
    <row r="93" spans="6:10" x14ac:dyDescent="0.25">
      <c r="I93" t="str">
        <f t="shared" si="1"/>
        <v/>
      </c>
      <c r="J93" s="2" t="str">
        <f>IFERROR(VLOOKUP($G93,Tarifas!$A:$C,(MATCH('Consolidado Pedidos'!$A93,Tarifas!$A$1:$C$1,0)),0)*H93,"")</f>
        <v/>
      </c>
    </row>
    <row r="94" spans="6:10" x14ac:dyDescent="0.25">
      <c r="I94" t="str">
        <f t="shared" si="1"/>
        <v/>
      </c>
      <c r="J94" s="2" t="str">
        <f>IFERROR(VLOOKUP($G94,Tarifas!$A:$C,(MATCH('Consolidado Pedidos'!$A94,Tarifas!$A$1:$C$1,0)),0)*H94,"")</f>
        <v/>
      </c>
    </row>
    <row r="95" spans="6:10" x14ac:dyDescent="0.25">
      <c r="I95" t="str">
        <f t="shared" si="1"/>
        <v/>
      </c>
      <c r="J95" s="2" t="str">
        <f>IFERROR(VLOOKUP($G95,Tarifas!$A:$C,(MATCH('Consolidado Pedidos'!$A95,Tarifas!$A$1:$C$1,0)),0)*H95,"")</f>
        <v/>
      </c>
    </row>
    <row r="96" spans="6:10" x14ac:dyDescent="0.25">
      <c r="I96" t="str">
        <f t="shared" si="1"/>
        <v/>
      </c>
      <c r="J96" s="2" t="str">
        <f>IFERROR(VLOOKUP($G96,Tarifas!$A:$C,(MATCH('Consolidado Pedidos'!$A96,Tarifas!$A$1:$C$1,0)),0)*H96,"")</f>
        <v/>
      </c>
    </row>
    <row r="97" spans="9:10" x14ac:dyDescent="0.25">
      <c r="I97" t="str">
        <f t="shared" si="1"/>
        <v/>
      </c>
      <c r="J97" s="2" t="str">
        <f>IFERROR(VLOOKUP($G97,Tarifas!$A:$C,(MATCH('Consolidado Pedidos'!$A97,Tarifas!$A$1:$C$1,0)),0)*H97,"")</f>
        <v/>
      </c>
    </row>
    <row r="98" spans="9:10" x14ac:dyDescent="0.25">
      <c r="I98" t="str">
        <f t="shared" si="1"/>
        <v/>
      </c>
      <c r="J98" s="2" t="str">
        <f>IFERROR(VLOOKUP($G98,Tarifas!$A:$C,(MATCH('Consolidado Pedidos'!$A98,Tarifas!$A$1:$C$1,0)),0)*H98,"")</f>
        <v/>
      </c>
    </row>
    <row r="99" spans="9:10" x14ac:dyDescent="0.25">
      <c r="I99" t="str">
        <f t="shared" si="1"/>
        <v/>
      </c>
      <c r="J99" s="2" t="str">
        <f>IFERROR(VLOOKUP($G99,Tarifas!$A:$C,(MATCH('Consolidado Pedidos'!$A99,Tarifas!$A$1:$C$1,0)),0)*H99,"")</f>
        <v/>
      </c>
    </row>
    <row r="100" spans="9:10" x14ac:dyDescent="0.25">
      <c r="I100" t="str">
        <f t="shared" si="1"/>
        <v/>
      </c>
      <c r="J100" s="2" t="str">
        <f>IFERROR(VLOOKUP($G100,Tarifas!$A:$C,(MATCH('Consolidado Pedidos'!$A100,Tarifas!$A$1:$C$1,0)),0)*H100,"")</f>
        <v/>
      </c>
    </row>
    <row r="101" spans="9:10" x14ac:dyDescent="0.25">
      <c r="I101" t="str">
        <f t="shared" si="1"/>
        <v/>
      </c>
      <c r="J101" s="2" t="str">
        <f>IFERROR(VLOOKUP($G101,Tarifas!$A:$C,(MATCH('Consolidado Pedidos'!$A101,Tarifas!$A$1:$C$1,0)),0)*H101,"")</f>
        <v/>
      </c>
    </row>
    <row r="102" spans="9:10" x14ac:dyDescent="0.25">
      <c r="I102" t="str">
        <f t="shared" si="1"/>
        <v/>
      </c>
      <c r="J102" s="2" t="str">
        <f>IFERROR(VLOOKUP($G102,Tarifas!$A:$C,(MATCH('Consolidado Pedidos'!$A102,Tarifas!$A$1:$C$1,0)),0)*H102,"")</f>
        <v/>
      </c>
    </row>
    <row r="103" spans="9:10" x14ac:dyDescent="0.25">
      <c r="I103" t="str">
        <f t="shared" si="1"/>
        <v/>
      </c>
      <c r="J103" s="2" t="str">
        <f>IFERROR(VLOOKUP($G103,Tarifas!$A:$C,(MATCH('Consolidado Pedidos'!$A103,Tarifas!$A$1:$C$1,0)),0)*H103,"")</f>
        <v/>
      </c>
    </row>
    <row r="104" spans="9:10" x14ac:dyDescent="0.25">
      <c r="I104" t="str">
        <f t="shared" si="1"/>
        <v/>
      </c>
      <c r="J104" s="2" t="str">
        <f>IFERROR(VLOOKUP($G104,Tarifas!$A:$C,(MATCH('Consolidado Pedidos'!$A104,Tarifas!$A$1:$C$1,0)),0)*H104,"")</f>
        <v/>
      </c>
    </row>
    <row r="105" spans="9:10" x14ac:dyDescent="0.25">
      <c r="I105" t="str">
        <f t="shared" si="1"/>
        <v/>
      </c>
      <c r="J105" s="2" t="str">
        <f>IFERROR(VLOOKUP($G105,Tarifas!$A:$C,(MATCH('Consolidado Pedidos'!$A105,Tarifas!$A$1:$C$1,0)),0)*H105,"")</f>
        <v/>
      </c>
    </row>
    <row r="106" spans="9:10" x14ac:dyDescent="0.25">
      <c r="I106" t="str">
        <f t="shared" si="1"/>
        <v/>
      </c>
      <c r="J106" s="2" t="str">
        <f>IFERROR(VLOOKUP($G106,Tarifas!$A:$C,(MATCH('Consolidado Pedidos'!$A106,Tarifas!$A$1:$C$1,0)),0)*H106,"")</f>
        <v/>
      </c>
    </row>
    <row r="107" spans="9:10" x14ac:dyDescent="0.25">
      <c r="I107" t="str">
        <f t="shared" si="1"/>
        <v/>
      </c>
      <c r="J107" s="2" t="str">
        <f>IFERROR(VLOOKUP($G107,Tarifas!$A:$C,(MATCH('Consolidado Pedidos'!$A107,Tarifas!$A$1:$C$1,0)),0)*H107,"")</f>
        <v/>
      </c>
    </row>
    <row r="108" spans="9:10" x14ac:dyDescent="0.25">
      <c r="I108" t="str">
        <f t="shared" si="1"/>
        <v/>
      </c>
      <c r="J108" s="2" t="str">
        <f>IFERROR(VLOOKUP($G108,Tarifas!$A:$C,(MATCH('Consolidado Pedidos'!$A108,Tarifas!$A$1:$C$1,0)),0)*H108,"")</f>
        <v/>
      </c>
    </row>
    <row r="109" spans="9:10" x14ac:dyDescent="0.25">
      <c r="I109" t="str">
        <f t="shared" si="1"/>
        <v/>
      </c>
      <c r="J109" s="2" t="str">
        <f>IFERROR(VLOOKUP($G109,Tarifas!$A:$C,(MATCH('Consolidado Pedidos'!$A109,Tarifas!$A$1:$C$1,0)),0)*H109,"")</f>
        <v/>
      </c>
    </row>
    <row r="110" spans="9:10" x14ac:dyDescent="0.25">
      <c r="I110" t="str">
        <f t="shared" si="1"/>
        <v/>
      </c>
      <c r="J110" s="2" t="str">
        <f>IFERROR(VLOOKUP($G110,Tarifas!$A:$C,(MATCH('Consolidado Pedidos'!$A110,Tarifas!$A$1:$C$1,0)),0)*H110,"")</f>
        <v/>
      </c>
    </row>
    <row r="111" spans="9:10" x14ac:dyDescent="0.25">
      <c r="I111" t="str">
        <f t="shared" si="1"/>
        <v/>
      </c>
      <c r="J111" s="2" t="str">
        <f>IFERROR(VLOOKUP($G111,Tarifas!$A:$C,(MATCH('Consolidado Pedidos'!$A111,Tarifas!$A$1:$C$1,0)),0)*H111,"")</f>
        <v/>
      </c>
    </row>
    <row r="112" spans="9:10" x14ac:dyDescent="0.25">
      <c r="I112" t="str">
        <f t="shared" si="1"/>
        <v/>
      </c>
      <c r="J112" s="2" t="str">
        <f>IFERROR(VLOOKUP($G112,Tarifas!$A:$C,(MATCH('Consolidado Pedidos'!$A112,Tarifas!$A$1:$C$1,0)),0)*H112,"")</f>
        <v/>
      </c>
    </row>
    <row r="113" spans="9:10" x14ac:dyDescent="0.25">
      <c r="I113" t="str">
        <f t="shared" si="1"/>
        <v/>
      </c>
      <c r="J113" s="2" t="str">
        <f>IFERROR(VLOOKUP($G113,Tarifas!$A:$C,(MATCH('Consolidado Pedidos'!$A113,Tarifas!$A$1:$C$1,0)),0)*H113,"")</f>
        <v/>
      </c>
    </row>
    <row r="114" spans="9:10" x14ac:dyDescent="0.25">
      <c r="I114" t="str">
        <f t="shared" si="1"/>
        <v/>
      </c>
      <c r="J114" s="2" t="str">
        <f>IFERROR(VLOOKUP($G114,Tarifas!$A:$C,(MATCH('Consolidado Pedidos'!$A114,Tarifas!$A$1:$C$1,0)),0)*H114,"")</f>
        <v/>
      </c>
    </row>
    <row r="115" spans="9:10" x14ac:dyDescent="0.25">
      <c r="I115" t="str">
        <f t="shared" si="1"/>
        <v/>
      </c>
      <c r="J115" s="2" t="str">
        <f>IFERROR(VLOOKUP($G115,Tarifas!$A:$C,(MATCH('Consolidado Pedidos'!$A115,Tarifas!$A$1:$C$1,0)),0)*H115,"")</f>
        <v/>
      </c>
    </row>
    <row r="116" spans="9:10" x14ac:dyDescent="0.25">
      <c r="I116" t="str">
        <f t="shared" si="1"/>
        <v/>
      </c>
      <c r="J116" s="2" t="str">
        <f>IFERROR(VLOOKUP($G116,Tarifas!$A:$C,(MATCH('Consolidado Pedidos'!$A116,Tarifas!$A$1:$C$1,0)),0)*H116,"")</f>
        <v/>
      </c>
    </row>
    <row r="117" spans="9:10" x14ac:dyDescent="0.25">
      <c r="I117" t="str">
        <f t="shared" si="1"/>
        <v/>
      </c>
      <c r="J117" s="2" t="str">
        <f>IFERROR(VLOOKUP($G117,Tarifas!$A:$C,(MATCH('Consolidado Pedidos'!$A117,Tarifas!$A$1:$C$1,0)),0)*H117,"")</f>
        <v/>
      </c>
    </row>
    <row r="118" spans="9:10" x14ac:dyDescent="0.25">
      <c r="I118" t="str">
        <f t="shared" si="1"/>
        <v/>
      </c>
      <c r="J118" s="2" t="str">
        <f>IFERROR(VLOOKUP($G118,Tarifas!$A:$C,(MATCH('Consolidado Pedidos'!$A118,Tarifas!$A$1:$C$1,0)),0)*H118,"")</f>
        <v/>
      </c>
    </row>
    <row r="119" spans="9:10" x14ac:dyDescent="0.25">
      <c r="I119" t="str">
        <f t="shared" si="1"/>
        <v/>
      </c>
      <c r="J119" s="2" t="str">
        <f>IFERROR(VLOOKUP($G119,Tarifas!$A:$C,(MATCH('Consolidado Pedidos'!$A119,Tarifas!$A$1:$C$1,0)),0)*H119,"")</f>
        <v/>
      </c>
    </row>
    <row r="120" spans="9:10" x14ac:dyDescent="0.25">
      <c r="I120" t="str">
        <f t="shared" si="1"/>
        <v/>
      </c>
      <c r="J120" s="2" t="str">
        <f>IFERROR(VLOOKUP($G120,Tarifas!$A:$C,(MATCH('Consolidado Pedidos'!$A120,Tarifas!$A$1:$C$1,0)),0)*H120,"")</f>
        <v/>
      </c>
    </row>
    <row r="121" spans="9:10" x14ac:dyDescent="0.25">
      <c r="I121" t="str">
        <f t="shared" si="1"/>
        <v/>
      </c>
      <c r="J121" s="2" t="str">
        <f>IFERROR(VLOOKUP($G121,Tarifas!$A:$C,(MATCH('Consolidado Pedidos'!$A121,Tarifas!$A$1:$C$1,0)),0)*H121,"")</f>
        <v/>
      </c>
    </row>
    <row r="122" spans="9:10" x14ac:dyDescent="0.25">
      <c r="I122" t="str">
        <f t="shared" si="1"/>
        <v/>
      </c>
      <c r="J122" s="2" t="str">
        <f>IFERROR(VLOOKUP($G122,Tarifas!$A:$C,(MATCH('Consolidado Pedidos'!$A122,Tarifas!$A$1:$C$1,0)),0)*H122,"")</f>
        <v/>
      </c>
    </row>
    <row r="123" spans="9:10" x14ac:dyDescent="0.25">
      <c r="I123" t="str">
        <f t="shared" si="1"/>
        <v/>
      </c>
      <c r="J123" s="2" t="str">
        <f>IFERROR(VLOOKUP($G123,Tarifas!$A:$C,(MATCH('Consolidado Pedidos'!$A123,Tarifas!$A$1:$C$1,0)),0)*H123,"")</f>
        <v/>
      </c>
    </row>
    <row r="124" spans="9:10" x14ac:dyDescent="0.25">
      <c r="I124" t="str">
        <f t="shared" si="1"/>
        <v/>
      </c>
      <c r="J124" s="2" t="str">
        <f>IFERROR(VLOOKUP($G124,Tarifas!$A:$C,(MATCH('Consolidado Pedidos'!$A124,Tarifas!$A$1:$C$1,0)),0)*H124,"")</f>
        <v/>
      </c>
    </row>
    <row r="125" spans="9:10" x14ac:dyDescent="0.25">
      <c r="I125" t="str">
        <f t="shared" si="1"/>
        <v/>
      </c>
      <c r="J125" s="2" t="str">
        <f>IFERROR(VLOOKUP($G125,Tarifas!$A:$C,(MATCH('Consolidado Pedidos'!$A125,Tarifas!$A$1:$C$1,0)),0)*H125,"")</f>
        <v/>
      </c>
    </row>
    <row r="126" spans="9:10" x14ac:dyDescent="0.25">
      <c r="I126" t="str">
        <f t="shared" si="1"/>
        <v/>
      </c>
      <c r="J126" s="2" t="str">
        <f>IFERROR(VLOOKUP($G126,Tarifas!$A:$C,(MATCH('Consolidado Pedidos'!$A126,Tarifas!$A$1:$C$1,0)),0)*H126,"")</f>
        <v/>
      </c>
    </row>
    <row r="127" spans="9:10" x14ac:dyDescent="0.25">
      <c r="I127" t="str">
        <f t="shared" si="1"/>
        <v/>
      </c>
      <c r="J127" s="2" t="str">
        <f>IFERROR(VLOOKUP($G127,Tarifas!$A:$C,(MATCH('Consolidado Pedidos'!$A127,Tarifas!$A$1:$C$1,0)),0)*H127,"")</f>
        <v/>
      </c>
    </row>
    <row r="128" spans="9:10" x14ac:dyDescent="0.25">
      <c r="I128" t="str">
        <f t="shared" si="1"/>
        <v/>
      </c>
      <c r="J128" s="2" t="str">
        <f>IFERROR(VLOOKUP($G128,Tarifas!$A:$C,(MATCH('Consolidado Pedidos'!$A128,Tarifas!$A$1:$C$1,0)),0)*H128,"")</f>
        <v/>
      </c>
    </row>
    <row r="129" spans="9:10" x14ac:dyDescent="0.25">
      <c r="I129" t="str">
        <f t="shared" si="1"/>
        <v/>
      </c>
      <c r="J129" s="2" t="str">
        <f>IFERROR(VLOOKUP($G129,Tarifas!$A:$C,(MATCH('Consolidado Pedidos'!$A129,Tarifas!$A$1:$C$1,0)),0)*H129,"")</f>
        <v/>
      </c>
    </row>
    <row r="130" spans="9:10" x14ac:dyDescent="0.25">
      <c r="I130" t="str">
        <f t="shared" ref="I130:I193" si="2">IF(A130&lt;&gt;"",IF(SUMIF(B:B,B130,H:H)=F130,"OK","KO"),"")</f>
        <v/>
      </c>
      <c r="J130" s="2" t="str">
        <f>IFERROR(VLOOKUP($G130,Tarifas!$A:$C,(MATCH('Consolidado Pedidos'!$A130,Tarifas!$A$1:$C$1,0)),0)*H130,"")</f>
        <v/>
      </c>
    </row>
    <row r="131" spans="9:10" x14ac:dyDescent="0.25">
      <c r="I131" t="str">
        <f t="shared" si="2"/>
        <v/>
      </c>
      <c r="J131" s="2" t="str">
        <f>IFERROR(VLOOKUP($G131,Tarifas!$A:$C,(MATCH('Consolidado Pedidos'!$A131,Tarifas!$A$1:$C$1,0)),0)*H131,"")</f>
        <v/>
      </c>
    </row>
    <row r="132" spans="9:10" x14ac:dyDescent="0.25">
      <c r="I132" t="str">
        <f t="shared" si="2"/>
        <v/>
      </c>
      <c r="J132" s="2" t="str">
        <f>IFERROR(VLOOKUP($G132,Tarifas!$A:$C,(MATCH('Consolidado Pedidos'!$A132,Tarifas!$A$1:$C$1,0)),0)*H132,"")</f>
        <v/>
      </c>
    </row>
    <row r="133" spans="9:10" x14ac:dyDescent="0.25">
      <c r="I133" t="str">
        <f t="shared" si="2"/>
        <v/>
      </c>
      <c r="J133" s="2" t="str">
        <f>IFERROR(VLOOKUP($G133,Tarifas!$A:$C,(MATCH('Consolidado Pedidos'!$A133,Tarifas!$A$1:$C$1,0)),0)*H133,"")</f>
        <v/>
      </c>
    </row>
    <row r="134" spans="9:10" x14ac:dyDescent="0.25">
      <c r="I134" t="str">
        <f t="shared" si="2"/>
        <v/>
      </c>
      <c r="J134" s="2" t="str">
        <f>IFERROR(VLOOKUP($G134,Tarifas!$A:$C,(MATCH('Consolidado Pedidos'!$A134,Tarifas!$A$1:$C$1,0)),0)*H134,"")</f>
        <v/>
      </c>
    </row>
    <row r="135" spans="9:10" x14ac:dyDescent="0.25">
      <c r="I135" t="str">
        <f t="shared" si="2"/>
        <v/>
      </c>
      <c r="J135" s="2" t="str">
        <f>IFERROR(VLOOKUP($G135,Tarifas!$A:$C,(MATCH('Consolidado Pedidos'!$A135,Tarifas!$A$1:$C$1,0)),0)*H135,"")</f>
        <v/>
      </c>
    </row>
    <row r="136" spans="9:10" x14ac:dyDescent="0.25">
      <c r="I136" t="str">
        <f t="shared" si="2"/>
        <v/>
      </c>
      <c r="J136" s="2" t="str">
        <f>IFERROR(VLOOKUP($G136,Tarifas!$A:$C,(MATCH('Consolidado Pedidos'!$A136,Tarifas!$A$1:$C$1,0)),0)*H136,"")</f>
        <v/>
      </c>
    </row>
    <row r="137" spans="9:10" x14ac:dyDescent="0.25">
      <c r="I137" t="str">
        <f t="shared" si="2"/>
        <v/>
      </c>
      <c r="J137" s="2" t="str">
        <f>IFERROR(VLOOKUP($G137,Tarifas!$A:$C,(MATCH('Consolidado Pedidos'!$A137,Tarifas!$A$1:$C$1,0)),0)*H137,"")</f>
        <v/>
      </c>
    </row>
    <row r="138" spans="9:10" x14ac:dyDescent="0.25">
      <c r="I138" t="str">
        <f t="shared" si="2"/>
        <v/>
      </c>
      <c r="J138" s="2" t="str">
        <f>IFERROR(VLOOKUP($G138,Tarifas!$A:$C,(MATCH('Consolidado Pedidos'!$A138,Tarifas!$A$1:$C$1,0)),0)*H138,"")</f>
        <v/>
      </c>
    </row>
    <row r="139" spans="9:10" x14ac:dyDescent="0.25">
      <c r="I139" t="str">
        <f t="shared" si="2"/>
        <v/>
      </c>
      <c r="J139" s="2" t="str">
        <f>IFERROR(VLOOKUP($G139,Tarifas!$A:$C,(MATCH('Consolidado Pedidos'!$A139,Tarifas!$A$1:$C$1,0)),0)*H139,"")</f>
        <v/>
      </c>
    </row>
    <row r="140" spans="9:10" x14ac:dyDescent="0.25">
      <c r="I140" t="str">
        <f t="shared" si="2"/>
        <v/>
      </c>
      <c r="J140" s="2" t="str">
        <f>IFERROR(VLOOKUP($G140,Tarifas!$A:$C,(MATCH('Consolidado Pedidos'!$A140,Tarifas!$A$1:$C$1,0)),0)*H140,"")</f>
        <v/>
      </c>
    </row>
    <row r="141" spans="9:10" x14ac:dyDescent="0.25">
      <c r="I141" t="str">
        <f t="shared" si="2"/>
        <v/>
      </c>
      <c r="J141" s="2" t="str">
        <f>IFERROR(VLOOKUP($G141,Tarifas!$A:$C,(MATCH('Consolidado Pedidos'!$A141,Tarifas!$A$1:$C$1,0)),0)*H141,"")</f>
        <v/>
      </c>
    </row>
    <row r="142" spans="9:10" x14ac:dyDescent="0.25">
      <c r="I142" t="str">
        <f t="shared" si="2"/>
        <v/>
      </c>
      <c r="J142" s="2" t="str">
        <f>IFERROR(VLOOKUP($G142,Tarifas!$A:$C,(MATCH('Consolidado Pedidos'!$A142,Tarifas!$A$1:$C$1,0)),0)*H142,"")</f>
        <v/>
      </c>
    </row>
    <row r="143" spans="9:10" x14ac:dyDescent="0.25">
      <c r="I143" t="str">
        <f t="shared" si="2"/>
        <v/>
      </c>
      <c r="J143" s="2" t="str">
        <f>IFERROR(VLOOKUP($G143,Tarifas!$A:$C,(MATCH('Consolidado Pedidos'!$A143,Tarifas!$A$1:$C$1,0)),0)*H143,"")</f>
        <v/>
      </c>
    </row>
    <row r="144" spans="9:10" x14ac:dyDescent="0.25">
      <c r="I144" t="str">
        <f t="shared" si="2"/>
        <v/>
      </c>
      <c r="J144" s="2" t="str">
        <f>IFERROR(VLOOKUP($G144,Tarifas!$A:$C,(MATCH('Consolidado Pedidos'!$A144,Tarifas!$A$1:$C$1,0)),0)*H144,"")</f>
        <v/>
      </c>
    </row>
    <row r="145" spans="9:10" x14ac:dyDescent="0.25">
      <c r="I145" t="str">
        <f t="shared" si="2"/>
        <v/>
      </c>
      <c r="J145" s="2" t="str">
        <f>IFERROR(VLOOKUP($G145,Tarifas!$A:$C,(MATCH('Consolidado Pedidos'!$A145,Tarifas!$A$1:$C$1,0)),0)*H145,"")</f>
        <v/>
      </c>
    </row>
    <row r="146" spans="9:10" x14ac:dyDescent="0.25">
      <c r="I146" t="str">
        <f t="shared" si="2"/>
        <v/>
      </c>
      <c r="J146" s="2" t="str">
        <f>IFERROR(VLOOKUP($G146,Tarifas!$A:$C,(MATCH('Consolidado Pedidos'!$A146,Tarifas!$A$1:$C$1,0)),0)*H146,"")</f>
        <v/>
      </c>
    </row>
    <row r="147" spans="9:10" x14ac:dyDescent="0.25">
      <c r="I147" t="str">
        <f t="shared" si="2"/>
        <v/>
      </c>
      <c r="J147" s="2" t="str">
        <f>IFERROR(VLOOKUP($G147,Tarifas!$A:$C,(MATCH('Consolidado Pedidos'!$A147,Tarifas!$A$1:$C$1,0)),0)*H147,"")</f>
        <v/>
      </c>
    </row>
    <row r="148" spans="9:10" x14ac:dyDescent="0.25">
      <c r="I148" t="str">
        <f t="shared" si="2"/>
        <v/>
      </c>
      <c r="J148" s="2" t="str">
        <f>IFERROR(VLOOKUP($G148,Tarifas!$A:$C,(MATCH('Consolidado Pedidos'!$A148,Tarifas!$A$1:$C$1,0)),0)*H148,"")</f>
        <v/>
      </c>
    </row>
    <row r="149" spans="9:10" x14ac:dyDescent="0.25">
      <c r="I149" t="str">
        <f t="shared" si="2"/>
        <v/>
      </c>
      <c r="J149" s="2" t="str">
        <f>IFERROR(VLOOKUP($G149,Tarifas!$A:$C,(MATCH('Consolidado Pedidos'!$A149,Tarifas!$A$1:$C$1,0)),0)*H149,"")</f>
        <v/>
      </c>
    </row>
    <row r="150" spans="9:10" x14ac:dyDescent="0.25">
      <c r="I150" t="str">
        <f t="shared" si="2"/>
        <v/>
      </c>
      <c r="J150" s="2" t="str">
        <f>IFERROR(VLOOKUP($G150,Tarifas!$A:$C,(MATCH('Consolidado Pedidos'!$A150,Tarifas!$A$1:$C$1,0)),0)*H150,"")</f>
        <v/>
      </c>
    </row>
    <row r="151" spans="9:10" x14ac:dyDescent="0.25">
      <c r="I151" t="str">
        <f t="shared" si="2"/>
        <v/>
      </c>
      <c r="J151" s="2" t="str">
        <f>IFERROR(VLOOKUP($G151,Tarifas!$A:$C,(MATCH('Consolidado Pedidos'!$A151,Tarifas!$A$1:$C$1,0)),0)*H151,"")</f>
        <v/>
      </c>
    </row>
    <row r="152" spans="9:10" x14ac:dyDescent="0.25">
      <c r="I152" t="str">
        <f t="shared" si="2"/>
        <v/>
      </c>
      <c r="J152" s="2" t="str">
        <f>IFERROR(VLOOKUP($G152,Tarifas!$A:$C,(MATCH('Consolidado Pedidos'!$A152,Tarifas!$A$1:$C$1,0)),0)*H152,"")</f>
        <v/>
      </c>
    </row>
    <row r="153" spans="9:10" x14ac:dyDescent="0.25">
      <c r="I153" t="str">
        <f t="shared" si="2"/>
        <v/>
      </c>
      <c r="J153" s="2" t="str">
        <f>IFERROR(VLOOKUP($G153,Tarifas!$A:$C,(MATCH('Consolidado Pedidos'!$A153,Tarifas!$A$1:$C$1,0)),0)*H153,"")</f>
        <v/>
      </c>
    </row>
    <row r="154" spans="9:10" x14ac:dyDescent="0.25">
      <c r="I154" t="str">
        <f t="shared" si="2"/>
        <v/>
      </c>
      <c r="J154" s="2" t="str">
        <f>IFERROR(VLOOKUP($G154,Tarifas!$A:$C,(MATCH('Consolidado Pedidos'!$A154,Tarifas!$A$1:$C$1,0)),0)*H154,"")</f>
        <v/>
      </c>
    </row>
    <row r="155" spans="9:10" x14ac:dyDescent="0.25">
      <c r="I155" t="str">
        <f t="shared" si="2"/>
        <v/>
      </c>
      <c r="J155" s="2" t="str">
        <f>IFERROR(VLOOKUP($G155,Tarifas!$A:$C,(MATCH('Consolidado Pedidos'!$A155,Tarifas!$A$1:$C$1,0)),0)*H155,"")</f>
        <v/>
      </c>
    </row>
    <row r="156" spans="9:10" x14ac:dyDescent="0.25">
      <c r="I156" t="str">
        <f t="shared" si="2"/>
        <v/>
      </c>
      <c r="J156" s="2" t="str">
        <f>IFERROR(VLOOKUP($G156,Tarifas!$A:$C,(MATCH('Consolidado Pedidos'!$A156,Tarifas!$A$1:$C$1,0)),0)*H156,"")</f>
        <v/>
      </c>
    </row>
    <row r="157" spans="9:10" x14ac:dyDescent="0.25">
      <c r="I157" t="str">
        <f t="shared" si="2"/>
        <v/>
      </c>
      <c r="J157" s="2" t="str">
        <f>IFERROR(VLOOKUP($G157,Tarifas!$A:$C,(MATCH('Consolidado Pedidos'!$A157,Tarifas!$A$1:$C$1,0)),0)*H157,"")</f>
        <v/>
      </c>
    </row>
    <row r="158" spans="9:10" x14ac:dyDescent="0.25">
      <c r="I158" t="str">
        <f t="shared" si="2"/>
        <v/>
      </c>
      <c r="J158" s="2" t="str">
        <f>IFERROR(VLOOKUP($G158,Tarifas!$A:$C,(MATCH('Consolidado Pedidos'!$A158,Tarifas!$A$1:$C$1,0)),0)*H158,"")</f>
        <v/>
      </c>
    </row>
    <row r="159" spans="9:10" x14ac:dyDescent="0.25">
      <c r="I159" t="str">
        <f t="shared" si="2"/>
        <v/>
      </c>
      <c r="J159" s="2" t="str">
        <f>IFERROR(VLOOKUP($G159,Tarifas!$A:$C,(MATCH('Consolidado Pedidos'!$A159,Tarifas!$A$1:$C$1,0)),0)*H159,"")</f>
        <v/>
      </c>
    </row>
    <row r="160" spans="9:10" x14ac:dyDescent="0.25">
      <c r="I160" t="str">
        <f t="shared" si="2"/>
        <v/>
      </c>
      <c r="J160" s="2" t="str">
        <f>IFERROR(VLOOKUP($G160,Tarifas!$A:$C,(MATCH('Consolidado Pedidos'!$A160,Tarifas!$A$1:$C$1,0)),0)*H160,"")</f>
        <v/>
      </c>
    </row>
    <row r="161" spans="9:10" x14ac:dyDescent="0.25">
      <c r="I161" t="str">
        <f t="shared" si="2"/>
        <v/>
      </c>
      <c r="J161" s="2" t="str">
        <f>IFERROR(VLOOKUP($G161,Tarifas!$A:$C,(MATCH('Consolidado Pedidos'!$A161,Tarifas!$A$1:$C$1,0)),0)*H161,"")</f>
        <v/>
      </c>
    </row>
    <row r="162" spans="9:10" x14ac:dyDescent="0.25">
      <c r="I162" t="str">
        <f t="shared" si="2"/>
        <v/>
      </c>
      <c r="J162" s="2" t="str">
        <f>IFERROR(VLOOKUP($G162,Tarifas!$A:$C,(MATCH('Consolidado Pedidos'!$A162,Tarifas!$A$1:$C$1,0)),0)*H162,"")</f>
        <v/>
      </c>
    </row>
    <row r="163" spans="9:10" x14ac:dyDescent="0.25">
      <c r="I163" t="str">
        <f t="shared" si="2"/>
        <v/>
      </c>
      <c r="J163" s="2" t="str">
        <f>IFERROR(VLOOKUP($G163,Tarifas!$A:$C,(MATCH('Consolidado Pedidos'!$A163,Tarifas!$A$1:$C$1,0)),0)*H163,"")</f>
        <v/>
      </c>
    </row>
    <row r="164" spans="9:10" x14ac:dyDescent="0.25">
      <c r="I164" t="str">
        <f t="shared" si="2"/>
        <v/>
      </c>
      <c r="J164" s="2" t="str">
        <f>IFERROR(VLOOKUP($G164,Tarifas!$A:$C,(MATCH('Consolidado Pedidos'!$A164,Tarifas!$A$1:$C$1,0)),0)*H164,"")</f>
        <v/>
      </c>
    </row>
    <row r="165" spans="9:10" x14ac:dyDescent="0.25">
      <c r="I165" t="str">
        <f t="shared" si="2"/>
        <v/>
      </c>
      <c r="J165" s="2" t="str">
        <f>IFERROR(VLOOKUP($G165,Tarifas!$A:$C,(MATCH('Consolidado Pedidos'!$A165,Tarifas!$A$1:$C$1,0)),0)*H165,"")</f>
        <v/>
      </c>
    </row>
    <row r="166" spans="9:10" x14ac:dyDescent="0.25">
      <c r="I166" t="str">
        <f t="shared" si="2"/>
        <v/>
      </c>
      <c r="J166" s="2" t="str">
        <f>IFERROR(VLOOKUP($G166,Tarifas!$A:$C,(MATCH('Consolidado Pedidos'!$A166,Tarifas!$A$1:$C$1,0)),0)*H166,"")</f>
        <v/>
      </c>
    </row>
    <row r="167" spans="9:10" x14ac:dyDescent="0.25">
      <c r="I167" t="str">
        <f t="shared" si="2"/>
        <v/>
      </c>
      <c r="J167" s="2" t="str">
        <f>IFERROR(VLOOKUP($G167,Tarifas!$A:$C,(MATCH('Consolidado Pedidos'!$A167,Tarifas!$A$1:$C$1,0)),0)*H167,"")</f>
        <v/>
      </c>
    </row>
    <row r="168" spans="9:10" x14ac:dyDescent="0.25">
      <c r="I168" t="str">
        <f t="shared" si="2"/>
        <v/>
      </c>
      <c r="J168" s="2" t="str">
        <f>IFERROR(VLOOKUP($G168,Tarifas!$A:$C,(MATCH('Consolidado Pedidos'!$A168,Tarifas!$A$1:$C$1,0)),0)*H168,"")</f>
        <v/>
      </c>
    </row>
    <row r="169" spans="9:10" x14ac:dyDescent="0.25">
      <c r="I169" t="str">
        <f t="shared" si="2"/>
        <v/>
      </c>
      <c r="J169" s="2" t="str">
        <f>IFERROR(VLOOKUP($G169,Tarifas!$A:$C,(MATCH('Consolidado Pedidos'!$A169,Tarifas!$A$1:$C$1,0)),0)*H169,"")</f>
        <v/>
      </c>
    </row>
    <row r="170" spans="9:10" x14ac:dyDescent="0.25">
      <c r="I170" t="str">
        <f t="shared" si="2"/>
        <v/>
      </c>
      <c r="J170" s="2" t="str">
        <f>IFERROR(VLOOKUP($G170,Tarifas!$A:$C,(MATCH('Consolidado Pedidos'!$A170,Tarifas!$A$1:$C$1,0)),0)*H170,"")</f>
        <v/>
      </c>
    </row>
    <row r="171" spans="9:10" x14ac:dyDescent="0.25">
      <c r="I171" t="str">
        <f t="shared" si="2"/>
        <v/>
      </c>
      <c r="J171" s="2" t="str">
        <f>IFERROR(VLOOKUP($G171,Tarifas!$A:$C,(MATCH('Consolidado Pedidos'!$A171,Tarifas!$A$1:$C$1,0)),0)*H171,"")</f>
        <v/>
      </c>
    </row>
    <row r="172" spans="9:10" x14ac:dyDescent="0.25">
      <c r="I172" t="str">
        <f t="shared" si="2"/>
        <v/>
      </c>
      <c r="J172" s="2" t="str">
        <f>IFERROR(VLOOKUP($G172,Tarifas!$A:$C,(MATCH('Consolidado Pedidos'!$A172,Tarifas!$A$1:$C$1,0)),0)*H172,"")</f>
        <v/>
      </c>
    </row>
    <row r="173" spans="9:10" x14ac:dyDescent="0.25">
      <c r="I173" t="str">
        <f t="shared" si="2"/>
        <v/>
      </c>
      <c r="J173" s="2" t="str">
        <f>IFERROR(VLOOKUP($G173,Tarifas!$A:$C,(MATCH('Consolidado Pedidos'!$A173,Tarifas!$A$1:$C$1,0)),0)*H173,"")</f>
        <v/>
      </c>
    </row>
    <row r="174" spans="9:10" x14ac:dyDescent="0.25">
      <c r="I174" t="str">
        <f t="shared" si="2"/>
        <v/>
      </c>
      <c r="J174" s="2" t="str">
        <f>IFERROR(VLOOKUP($G174,Tarifas!$A:$C,(MATCH('Consolidado Pedidos'!$A174,Tarifas!$A$1:$C$1,0)),0)*H174,"")</f>
        <v/>
      </c>
    </row>
    <row r="175" spans="9:10" x14ac:dyDescent="0.25">
      <c r="I175" t="str">
        <f t="shared" si="2"/>
        <v/>
      </c>
      <c r="J175" s="2" t="str">
        <f>IFERROR(VLOOKUP($G175,Tarifas!$A:$C,(MATCH('Consolidado Pedidos'!$A175,Tarifas!$A$1:$C$1,0)),0)*H175,"")</f>
        <v/>
      </c>
    </row>
    <row r="176" spans="9:10" x14ac:dyDescent="0.25">
      <c r="I176" t="str">
        <f t="shared" si="2"/>
        <v/>
      </c>
      <c r="J176" s="2" t="str">
        <f>IFERROR(VLOOKUP($G176,Tarifas!$A:$C,(MATCH('Consolidado Pedidos'!$A176,Tarifas!$A$1:$C$1,0)),0)*H176,"")</f>
        <v/>
      </c>
    </row>
    <row r="177" spans="9:10" x14ac:dyDescent="0.25">
      <c r="I177" t="str">
        <f t="shared" si="2"/>
        <v/>
      </c>
      <c r="J177" s="2" t="str">
        <f>IFERROR(VLOOKUP($G177,Tarifas!$A:$C,(MATCH('Consolidado Pedidos'!$A177,Tarifas!$A$1:$C$1,0)),0)*H177,"")</f>
        <v/>
      </c>
    </row>
    <row r="178" spans="9:10" x14ac:dyDescent="0.25">
      <c r="I178" t="str">
        <f t="shared" si="2"/>
        <v/>
      </c>
      <c r="J178" s="2" t="str">
        <f>IFERROR(VLOOKUP($G178,Tarifas!$A:$C,(MATCH('Consolidado Pedidos'!$A178,Tarifas!$A$1:$C$1,0)),0)*H178,"")</f>
        <v/>
      </c>
    </row>
    <row r="179" spans="9:10" x14ac:dyDescent="0.25">
      <c r="I179" t="str">
        <f t="shared" si="2"/>
        <v/>
      </c>
      <c r="J179" s="2" t="str">
        <f>IFERROR(VLOOKUP($G179,Tarifas!$A:$C,(MATCH('Consolidado Pedidos'!$A179,Tarifas!$A$1:$C$1,0)),0)*H179,"")</f>
        <v/>
      </c>
    </row>
    <row r="180" spans="9:10" x14ac:dyDescent="0.25">
      <c r="I180" t="str">
        <f t="shared" si="2"/>
        <v/>
      </c>
      <c r="J180" s="2" t="str">
        <f>IFERROR(VLOOKUP($G180,Tarifas!$A:$C,(MATCH('Consolidado Pedidos'!$A180,Tarifas!$A$1:$C$1,0)),0)*H180,"")</f>
        <v/>
      </c>
    </row>
    <row r="181" spans="9:10" x14ac:dyDescent="0.25">
      <c r="I181" t="str">
        <f t="shared" si="2"/>
        <v/>
      </c>
      <c r="J181" s="2" t="str">
        <f>IFERROR(VLOOKUP($G181,Tarifas!$A:$C,(MATCH('Consolidado Pedidos'!$A181,Tarifas!$A$1:$C$1,0)),0)*H181,"")</f>
        <v/>
      </c>
    </row>
    <row r="182" spans="9:10" x14ac:dyDescent="0.25">
      <c r="I182" t="str">
        <f t="shared" si="2"/>
        <v/>
      </c>
      <c r="J182" s="2" t="str">
        <f>IFERROR(VLOOKUP($G182,Tarifas!$A:$C,(MATCH('Consolidado Pedidos'!$A182,Tarifas!$A$1:$C$1,0)),0)*H182,"")</f>
        <v/>
      </c>
    </row>
    <row r="183" spans="9:10" x14ac:dyDescent="0.25">
      <c r="I183" t="str">
        <f t="shared" si="2"/>
        <v/>
      </c>
      <c r="J183" s="2" t="str">
        <f>IFERROR(VLOOKUP($G183,Tarifas!$A:$C,(MATCH('Consolidado Pedidos'!$A183,Tarifas!$A$1:$C$1,0)),0)*H183,"")</f>
        <v/>
      </c>
    </row>
    <row r="184" spans="9:10" x14ac:dyDescent="0.25">
      <c r="I184" t="str">
        <f t="shared" si="2"/>
        <v/>
      </c>
      <c r="J184" s="2" t="str">
        <f>IFERROR(VLOOKUP($G184,Tarifas!$A:$C,(MATCH('Consolidado Pedidos'!$A184,Tarifas!$A$1:$C$1,0)),0)*H184,"")</f>
        <v/>
      </c>
    </row>
    <row r="185" spans="9:10" x14ac:dyDescent="0.25">
      <c r="I185" t="str">
        <f t="shared" si="2"/>
        <v/>
      </c>
      <c r="J185" s="2" t="str">
        <f>IFERROR(VLOOKUP($G185,Tarifas!$A:$C,(MATCH('Consolidado Pedidos'!$A185,Tarifas!$A$1:$C$1,0)),0)*H185,"")</f>
        <v/>
      </c>
    </row>
    <row r="186" spans="9:10" x14ac:dyDescent="0.25">
      <c r="I186" t="str">
        <f t="shared" si="2"/>
        <v/>
      </c>
      <c r="J186" s="2" t="str">
        <f>IFERROR(VLOOKUP($G186,Tarifas!$A:$C,(MATCH('Consolidado Pedidos'!$A186,Tarifas!$A$1:$C$1,0)),0)*H186,"")</f>
        <v/>
      </c>
    </row>
    <row r="187" spans="9:10" x14ac:dyDescent="0.25">
      <c r="I187" t="str">
        <f t="shared" si="2"/>
        <v/>
      </c>
      <c r="J187" s="2" t="str">
        <f>IFERROR(VLOOKUP($G187,Tarifas!$A:$C,(MATCH('Consolidado Pedidos'!$A187,Tarifas!$A$1:$C$1,0)),0)*H187,"")</f>
        <v/>
      </c>
    </row>
    <row r="188" spans="9:10" x14ac:dyDescent="0.25">
      <c r="I188" t="str">
        <f t="shared" si="2"/>
        <v/>
      </c>
      <c r="J188" s="2" t="str">
        <f>IFERROR(VLOOKUP($G188,Tarifas!$A:$C,(MATCH('Consolidado Pedidos'!$A188,Tarifas!$A$1:$C$1,0)),0)*H188,"")</f>
        <v/>
      </c>
    </row>
    <row r="189" spans="9:10" x14ac:dyDescent="0.25">
      <c r="I189" t="str">
        <f t="shared" si="2"/>
        <v/>
      </c>
      <c r="J189" s="2" t="str">
        <f>IFERROR(VLOOKUP($G189,Tarifas!$A:$C,(MATCH('Consolidado Pedidos'!$A189,Tarifas!$A$1:$C$1,0)),0)*H189,"")</f>
        <v/>
      </c>
    </row>
    <row r="190" spans="9:10" x14ac:dyDescent="0.25">
      <c r="I190" t="str">
        <f t="shared" si="2"/>
        <v/>
      </c>
      <c r="J190" s="2" t="str">
        <f>IFERROR(VLOOKUP($G190,Tarifas!$A:$C,(MATCH('Consolidado Pedidos'!$A190,Tarifas!$A$1:$C$1,0)),0)*H190,"")</f>
        <v/>
      </c>
    </row>
    <row r="191" spans="9:10" x14ac:dyDescent="0.25">
      <c r="I191" t="str">
        <f t="shared" si="2"/>
        <v/>
      </c>
      <c r="J191" s="2" t="str">
        <f>IFERROR(VLOOKUP($G191,Tarifas!$A:$C,(MATCH('Consolidado Pedidos'!$A191,Tarifas!$A$1:$C$1,0)),0)*H191,"")</f>
        <v/>
      </c>
    </row>
    <row r="192" spans="9:10" x14ac:dyDescent="0.25">
      <c r="I192" t="str">
        <f t="shared" si="2"/>
        <v/>
      </c>
      <c r="J192" s="2" t="str">
        <f>IFERROR(VLOOKUP($G192,Tarifas!$A:$C,(MATCH('Consolidado Pedidos'!$A192,Tarifas!$A$1:$C$1,0)),0)*H192,"")</f>
        <v/>
      </c>
    </row>
    <row r="193" spans="9:10" x14ac:dyDescent="0.25">
      <c r="I193" t="str">
        <f t="shared" si="2"/>
        <v/>
      </c>
      <c r="J193" s="2" t="str">
        <f>IFERROR(VLOOKUP($G193,Tarifas!$A:$C,(MATCH('Consolidado Pedidos'!$A193,Tarifas!$A$1:$C$1,0)),0)*H193,"")</f>
        <v/>
      </c>
    </row>
    <row r="194" spans="9:10" x14ac:dyDescent="0.25">
      <c r="I194" t="str">
        <f t="shared" ref="I194:I257" si="3">IF(A194&lt;&gt;"",IF(SUMIF(B:B,B194,H:H)=F194,"OK","KO"),"")</f>
        <v/>
      </c>
      <c r="J194" s="2" t="str">
        <f>IFERROR(VLOOKUP($G194,Tarifas!$A:$C,(MATCH('Consolidado Pedidos'!$A194,Tarifas!$A$1:$C$1,0)),0)*H194,"")</f>
        <v/>
      </c>
    </row>
    <row r="195" spans="9:10" x14ac:dyDescent="0.25">
      <c r="I195" t="str">
        <f t="shared" si="3"/>
        <v/>
      </c>
      <c r="J195" s="2" t="str">
        <f>IFERROR(VLOOKUP($G195,Tarifas!$A:$C,(MATCH('Consolidado Pedidos'!$A195,Tarifas!$A$1:$C$1,0)),0)*H195,"")</f>
        <v/>
      </c>
    </row>
    <row r="196" spans="9:10" x14ac:dyDescent="0.25">
      <c r="I196" t="str">
        <f t="shared" si="3"/>
        <v/>
      </c>
      <c r="J196" s="2" t="str">
        <f>IFERROR(VLOOKUP($G196,Tarifas!$A:$C,(MATCH('Consolidado Pedidos'!$A196,Tarifas!$A$1:$C$1,0)),0)*H196,"")</f>
        <v/>
      </c>
    </row>
    <row r="197" spans="9:10" x14ac:dyDescent="0.25">
      <c r="I197" t="str">
        <f t="shared" si="3"/>
        <v/>
      </c>
      <c r="J197" s="2" t="str">
        <f>IFERROR(VLOOKUP($G197,Tarifas!$A:$C,(MATCH('Consolidado Pedidos'!$A197,Tarifas!$A$1:$C$1,0)),0)*H197,"")</f>
        <v/>
      </c>
    </row>
    <row r="198" spans="9:10" x14ac:dyDescent="0.25">
      <c r="I198" t="str">
        <f t="shared" si="3"/>
        <v/>
      </c>
      <c r="J198" s="2" t="str">
        <f>IFERROR(VLOOKUP($G198,Tarifas!$A:$C,(MATCH('Consolidado Pedidos'!$A198,Tarifas!$A$1:$C$1,0)),0)*H198,"")</f>
        <v/>
      </c>
    </row>
    <row r="199" spans="9:10" x14ac:dyDescent="0.25">
      <c r="I199" t="str">
        <f t="shared" si="3"/>
        <v/>
      </c>
      <c r="J199" s="2" t="str">
        <f>IFERROR(VLOOKUP($G199,Tarifas!$A:$C,(MATCH('Consolidado Pedidos'!$A199,Tarifas!$A$1:$C$1,0)),0)*H199,"")</f>
        <v/>
      </c>
    </row>
    <row r="200" spans="9:10" x14ac:dyDescent="0.25">
      <c r="I200" t="str">
        <f t="shared" si="3"/>
        <v/>
      </c>
      <c r="J200" s="2" t="str">
        <f>IFERROR(VLOOKUP($G200,Tarifas!$A:$C,(MATCH('Consolidado Pedidos'!$A200,Tarifas!$A$1:$C$1,0)),0)*H200,"")</f>
        <v/>
      </c>
    </row>
    <row r="201" spans="9:10" x14ac:dyDescent="0.25">
      <c r="I201" t="str">
        <f t="shared" si="3"/>
        <v/>
      </c>
      <c r="J201" s="2" t="str">
        <f>IFERROR(VLOOKUP($G201,Tarifas!$A:$C,(MATCH('Consolidado Pedidos'!$A201,Tarifas!$A$1:$C$1,0)),0)*H201,"")</f>
        <v/>
      </c>
    </row>
    <row r="202" spans="9:10" x14ac:dyDescent="0.25">
      <c r="I202" t="str">
        <f t="shared" si="3"/>
        <v/>
      </c>
      <c r="J202" s="2" t="str">
        <f>IFERROR(VLOOKUP($G202,Tarifas!$A:$C,(MATCH('Consolidado Pedidos'!$A202,Tarifas!$A$1:$C$1,0)),0)*H202,"")</f>
        <v/>
      </c>
    </row>
    <row r="203" spans="9:10" x14ac:dyDescent="0.25">
      <c r="I203" t="str">
        <f t="shared" si="3"/>
        <v/>
      </c>
      <c r="J203" s="2" t="str">
        <f>IFERROR(VLOOKUP($G203,Tarifas!$A:$C,(MATCH('Consolidado Pedidos'!$A203,Tarifas!$A$1:$C$1,0)),0)*H203,"")</f>
        <v/>
      </c>
    </row>
    <row r="204" spans="9:10" x14ac:dyDescent="0.25">
      <c r="I204" t="str">
        <f t="shared" si="3"/>
        <v/>
      </c>
      <c r="J204" s="2" t="str">
        <f>IFERROR(VLOOKUP($G204,Tarifas!$A:$C,(MATCH('Consolidado Pedidos'!$A204,Tarifas!$A$1:$C$1,0)),0)*H204,"")</f>
        <v/>
      </c>
    </row>
    <row r="205" spans="9:10" x14ac:dyDescent="0.25">
      <c r="I205" t="str">
        <f t="shared" si="3"/>
        <v/>
      </c>
      <c r="J205" s="2" t="str">
        <f>IFERROR(VLOOKUP($G205,Tarifas!$A:$C,(MATCH('Consolidado Pedidos'!$A205,Tarifas!$A$1:$C$1,0)),0)*H205,"")</f>
        <v/>
      </c>
    </row>
    <row r="206" spans="9:10" x14ac:dyDescent="0.25">
      <c r="I206" t="str">
        <f t="shared" si="3"/>
        <v/>
      </c>
      <c r="J206" s="2" t="str">
        <f>IFERROR(VLOOKUP($G206,Tarifas!$A:$C,(MATCH('Consolidado Pedidos'!$A206,Tarifas!$A$1:$C$1,0)),0)*H206,"")</f>
        <v/>
      </c>
    </row>
    <row r="207" spans="9:10" x14ac:dyDescent="0.25">
      <c r="I207" t="str">
        <f t="shared" si="3"/>
        <v/>
      </c>
      <c r="J207" s="2" t="str">
        <f>IFERROR(VLOOKUP($G207,Tarifas!$A:$C,(MATCH('Consolidado Pedidos'!$A207,Tarifas!$A$1:$C$1,0)),0)*H207,"")</f>
        <v/>
      </c>
    </row>
    <row r="208" spans="9:10" x14ac:dyDescent="0.25">
      <c r="I208" t="str">
        <f t="shared" si="3"/>
        <v/>
      </c>
      <c r="J208" s="2" t="str">
        <f>IFERROR(VLOOKUP($G208,Tarifas!$A:$C,(MATCH('Consolidado Pedidos'!$A208,Tarifas!$A$1:$C$1,0)),0)*H208,"")</f>
        <v/>
      </c>
    </row>
    <row r="209" spans="9:10" x14ac:dyDescent="0.25">
      <c r="I209" t="str">
        <f t="shared" si="3"/>
        <v/>
      </c>
      <c r="J209" s="2" t="str">
        <f>IFERROR(VLOOKUP($G209,Tarifas!$A:$C,(MATCH('Consolidado Pedidos'!$A209,Tarifas!$A$1:$C$1,0)),0)*H209,"")</f>
        <v/>
      </c>
    </row>
    <row r="210" spans="9:10" x14ac:dyDescent="0.25">
      <c r="I210" t="str">
        <f t="shared" si="3"/>
        <v/>
      </c>
      <c r="J210" s="2" t="str">
        <f>IFERROR(VLOOKUP($G210,Tarifas!$A:$C,(MATCH('Consolidado Pedidos'!$A210,Tarifas!$A$1:$C$1,0)),0)*H210,"")</f>
        <v/>
      </c>
    </row>
    <row r="211" spans="9:10" x14ac:dyDescent="0.25">
      <c r="I211" t="str">
        <f t="shared" si="3"/>
        <v/>
      </c>
      <c r="J211" s="2" t="str">
        <f>IFERROR(VLOOKUP($G211,Tarifas!$A:$C,(MATCH('Consolidado Pedidos'!$A211,Tarifas!$A$1:$C$1,0)),0)*H211,"")</f>
        <v/>
      </c>
    </row>
    <row r="212" spans="9:10" x14ac:dyDescent="0.25">
      <c r="I212" t="str">
        <f t="shared" si="3"/>
        <v/>
      </c>
      <c r="J212" s="2" t="str">
        <f>IFERROR(VLOOKUP($G212,Tarifas!$A:$C,(MATCH('Consolidado Pedidos'!$A212,Tarifas!$A$1:$C$1,0)),0)*H212,"")</f>
        <v/>
      </c>
    </row>
    <row r="213" spans="9:10" x14ac:dyDescent="0.25">
      <c r="I213" t="str">
        <f t="shared" si="3"/>
        <v/>
      </c>
      <c r="J213" s="2" t="str">
        <f>IFERROR(VLOOKUP($G213,Tarifas!$A:$C,(MATCH('Consolidado Pedidos'!$A213,Tarifas!$A$1:$C$1,0)),0)*H213,"")</f>
        <v/>
      </c>
    </row>
    <row r="214" spans="9:10" x14ac:dyDescent="0.25">
      <c r="I214" t="str">
        <f t="shared" si="3"/>
        <v/>
      </c>
      <c r="J214" s="2" t="str">
        <f>IFERROR(VLOOKUP($G214,Tarifas!$A:$C,(MATCH('Consolidado Pedidos'!$A214,Tarifas!$A$1:$C$1,0)),0)*H214,"")</f>
        <v/>
      </c>
    </row>
    <row r="215" spans="9:10" x14ac:dyDescent="0.25">
      <c r="I215" t="str">
        <f t="shared" si="3"/>
        <v/>
      </c>
      <c r="J215" s="2" t="str">
        <f>IFERROR(VLOOKUP($G215,Tarifas!$A:$C,(MATCH('Consolidado Pedidos'!$A215,Tarifas!$A$1:$C$1,0)),0)*H215,"")</f>
        <v/>
      </c>
    </row>
    <row r="216" spans="9:10" x14ac:dyDescent="0.25">
      <c r="I216" t="str">
        <f t="shared" si="3"/>
        <v/>
      </c>
      <c r="J216" s="2" t="str">
        <f>IFERROR(VLOOKUP($G216,Tarifas!$A:$C,(MATCH('Consolidado Pedidos'!$A216,Tarifas!$A$1:$C$1,0)),0)*H216,"")</f>
        <v/>
      </c>
    </row>
    <row r="217" spans="9:10" x14ac:dyDescent="0.25">
      <c r="I217" t="str">
        <f t="shared" si="3"/>
        <v/>
      </c>
      <c r="J217" s="2" t="str">
        <f>IFERROR(VLOOKUP($G217,Tarifas!$A:$C,(MATCH('Consolidado Pedidos'!$A217,Tarifas!$A$1:$C$1,0)),0)*H217,"")</f>
        <v/>
      </c>
    </row>
    <row r="218" spans="9:10" x14ac:dyDescent="0.25">
      <c r="I218" t="str">
        <f t="shared" si="3"/>
        <v/>
      </c>
      <c r="J218" s="2" t="str">
        <f>IFERROR(VLOOKUP($G218,Tarifas!$A:$C,(MATCH('Consolidado Pedidos'!$A218,Tarifas!$A$1:$C$1,0)),0)*H218,"")</f>
        <v/>
      </c>
    </row>
    <row r="219" spans="9:10" x14ac:dyDescent="0.25">
      <c r="I219" t="str">
        <f t="shared" si="3"/>
        <v/>
      </c>
      <c r="J219" s="2" t="str">
        <f>IFERROR(VLOOKUP($G219,Tarifas!$A:$C,(MATCH('Consolidado Pedidos'!$A219,Tarifas!$A$1:$C$1,0)),0)*H219,"")</f>
        <v/>
      </c>
    </row>
    <row r="220" spans="9:10" x14ac:dyDescent="0.25">
      <c r="I220" t="str">
        <f t="shared" si="3"/>
        <v/>
      </c>
      <c r="J220" s="2" t="str">
        <f>IFERROR(VLOOKUP($G220,Tarifas!$A:$C,(MATCH('Consolidado Pedidos'!$A220,Tarifas!$A$1:$C$1,0)),0)*H220,"")</f>
        <v/>
      </c>
    </row>
    <row r="221" spans="9:10" x14ac:dyDescent="0.25">
      <c r="I221" t="str">
        <f t="shared" si="3"/>
        <v/>
      </c>
      <c r="J221" s="2" t="str">
        <f>IFERROR(VLOOKUP($G221,Tarifas!$A:$C,(MATCH('Consolidado Pedidos'!$A221,Tarifas!$A$1:$C$1,0)),0)*H221,"")</f>
        <v/>
      </c>
    </row>
    <row r="222" spans="9:10" x14ac:dyDescent="0.25">
      <c r="I222" t="str">
        <f t="shared" si="3"/>
        <v/>
      </c>
      <c r="J222" s="2" t="str">
        <f>IFERROR(VLOOKUP($G222,Tarifas!$A:$C,(MATCH('Consolidado Pedidos'!$A222,Tarifas!$A$1:$C$1,0)),0)*H222,"")</f>
        <v/>
      </c>
    </row>
    <row r="223" spans="9:10" x14ac:dyDescent="0.25">
      <c r="I223" t="str">
        <f t="shared" si="3"/>
        <v/>
      </c>
      <c r="J223" s="2" t="str">
        <f>IFERROR(VLOOKUP($G223,Tarifas!$A:$C,(MATCH('Consolidado Pedidos'!$A223,Tarifas!$A$1:$C$1,0)),0)*H223,"")</f>
        <v/>
      </c>
    </row>
    <row r="224" spans="9:10" x14ac:dyDescent="0.25">
      <c r="I224" t="str">
        <f t="shared" si="3"/>
        <v/>
      </c>
      <c r="J224" s="2" t="str">
        <f>IFERROR(VLOOKUP($G224,Tarifas!$A:$C,(MATCH('Consolidado Pedidos'!$A224,Tarifas!$A$1:$C$1,0)),0)*H224,"")</f>
        <v/>
      </c>
    </row>
    <row r="225" spans="9:10" x14ac:dyDescent="0.25">
      <c r="I225" t="str">
        <f t="shared" si="3"/>
        <v/>
      </c>
      <c r="J225" s="2" t="str">
        <f>IFERROR(VLOOKUP($G225,Tarifas!$A:$C,(MATCH('Consolidado Pedidos'!$A225,Tarifas!$A$1:$C$1,0)),0)*H225,"")</f>
        <v/>
      </c>
    </row>
    <row r="226" spans="9:10" x14ac:dyDescent="0.25">
      <c r="I226" t="str">
        <f t="shared" si="3"/>
        <v/>
      </c>
      <c r="J226" s="2" t="str">
        <f>IFERROR(VLOOKUP($G226,Tarifas!$A:$C,(MATCH('Consolidado Pedidos'!$A226,Tarifas!$A$1:$C$1,0)),0)*H226,"")</f>
        <v/>
      </c>
    </row>
    <row r="227" spans="9:10" x14ac:dyDescent="0.25">
      <c r="I227" t="str">
        <f t="shared" si="3"/>
        <v/>
      </c>
      <c r="J227" s="2" t="str">
        <f>IFERROR(VLOOKUP($G227,Tarifas!$A:$C,(MATCH('Consolidado Pedidos'!$A227,Tarifas!$A$1:$C$1,0)),0)*H227,"")</f>
        <v/>
      </c>
    </row>
    <row r="228" spans="9:10" x14ac:dyDescent="0.25">
      <c r="I228" t="str">
        <f t="shared" si="3"/>
        <v/>
      </c>
      <c r="J228" s="2" t="str">
        <f>IFERROR(VLOOKUP($G228,Tarifas!$A:$C,(MATCH('Consolidado Pedidos'!$A228,Tarifas!$A$1:$C$1,0)),0)*H228,"")</f>
        <v/>
      </c>
    </row>
    <row r="229" spans="9:10" x14ac:dyDescent="0.25">
      <c r="I229" t="str">
        <f t="shared" si="3"/>
        <v/>
      </c>
      <c r="J229" s="2" t="str">
        <f>IFERROR(VLOOKUP($G229,Tarifas!$A:$C,(MATCH('Consolidado Pedidos'!$A229,Tarifas!$A$1:$C$1,0)),0)*H229,"")</f>
        <v/>
      </c>
    </row>
    <row r="230" spans="9:10" x14ac:dyDescent="0.25">
      <c r="I230" t="str">
        <f t="shared" si="3"/>
        <v/>
      </c>
      <c r="J230" s="2" t="str">
        <f>IFERROR(VLOOKUP($G230,Tarifas!$A:$C,(MATCH('Consolidado Pedidos'!$A230,Tarifas!$A$1:$C$1,0)),0)*H230,"")</f>
        <v/>
      </c>
    </row>
    <row r="231" spans="9:10" x14ac:dyDescent="0.25">
      <c r="I231" t="str">
        <f t="shared" si="3"/>
        <v/>
      </c>
      <c r="J231" s="2" t="str">
        <f>IFERROR(VLOOKUP($G231,Tarifas!$A:$C,(MATCH('Consolidado Pedidos'!$A231,Tarifas!$A$1:$C$1,0)),0)*H231,"")</f>
        <v/>
      </c>
    </row>
    <row r="232" spans="9:10" x14ac:dyDescent="0.25">
      <c r="I232" t="str">
        <f t="shared" si="3"/>
        <v/>
      </c>
      <c r="J232" s="2" t="str">
        <f>IFERROR(VLOOKUP($G232,Tarifas!$A:$C,(MATCH('Consolidado Pedidos'!$A232,Tarifas!$A$1:$C$1,0)),0)*H232,"")</f>
        <v/>
      </c>
    </row>
    <row r="233" spans="9:10" x14ac:dyDescent="0.25">
      <c r="I233" t="str">
        <f t="shared" si="3"/>
        <v/>
      </c>
      <c r="J233" s="2" t="str">
        <f>IFERROR(VLOOKUP($G233,Tarifas!$A:$C,(MATCH('Consolidado Pedidos'!$A233,Tarifas!$A$1:$C$1,0)),0)*H233,"")</f>
        <v/>
      </c>
    </row>
    <row r="234" spans="9:10" x14ac:dyDescent="0.25">
      <c r="I234" t="str">
        <f t="shared" si="3"/>
        <v/>
      </c>
      <c r="J234" s="2" t="str">
        <f>IFERROR(VLOOKUP($G234,Tarifas!$A:$C,(MATCH('Consolidado Pedidos'!$A234,Tarifas!$A$1:$C$1,0)),0)*H234,"")</f>
        <v/>
      </c>
    </row>
    <row r="235" spans="9:10" x14ac:dyDescent="0.25">
      <c r="I235" t="str">
        <f t="shared" si="3"/>
        <v/>
      </c>
      <c r="J235" s="2" t="str">
        <f>IFERROR(VLOOKUP($G235,Tarifas!$A:$C,(MATCH('Consolidado Pedidos'!$A235,Tarifas!$A$1:$C$1,0)),0)*H235,"")</f>
        <v/>
      </c>
    </row>
    <row r="236" spans="9:10" x14ac:dyDescent="0.25">
      <c r="I236" t="str">
        <f t="shared" si="3"/>
        <v/>
      </c>
      <c r="J236" s="2" t="str">
        <f>IFERROR(VLOOKUP($G236,Tarifas!$A:$C,(MATCH('Consolidado Pedidos'!$A236,Tarifas!$A$1:$C$1,0)),0)*H236,"")</f>
        <v/>
      </c>
    </row>
    <row r="237" spans="9:10" x14ac:dyDescent="0.25">
      <c r="I237" t="str">
        <f t="shared" si="3"/>
        <v/>
      </c>
      <c r="J237" s="2" t="str">
        <f>IFERROR(VLOOKUP($G237,Tarifas!$A:$C,(MATCH('Consolidado Pedidos'!$A237,Tarifas!$A$1:$C$1,0)),0)*H237,"")</f>
        <v/>
      </c>
    </row>
    <row r="238" spans="9:10" x14ac:dyDescent="0.25">
      <c r="I238" t="str">
        <f t="shared" si="3"/>
        <v/>
      </c>
      <c r="J238" s="2" t="str">
        <f>IFERROR(VLOOKUP($G238,Tarifas!$A:$C,(MATCH('Consolidado Pedidos'!$A238,Tarifas!$A$1:$C$1,0)),0)*H238,"")</f>
        <v/>
      </c>
    </row>
    <row r="239" spans="9:10" x14ac:dyDescent="0.25">
      <c r="I239" t="str">
        <f t="shared" si="3"/>
        <v/>
      </c>
      <c r="J239" s="2" t="str">
        <f>IFERROR(VLOOKUP($G239,Tarifas!$A:$C,(MATCH('Consolidado Pedidos'!$A239,Tarifas!$A$1:$C$1,0)),0)*H239,"")</f>
        <v/>
      </c>
    </row>
    <row r="240" spans="9:10" x14ac:dyDescent="0.25">
      <c r="I240" t="str">
        <f t="shared" si="3"/>
        <v/>
      </c>
      <c r="J240" s="2" t="str">
        <f>IFERROR(VLOOKUP($G240,Tarifas!$A:$C,(MATCH('Consolidado Pedidos'!$A240,Tarifas!$A$1:$C$1,0)),0)*H240,"")</f>
        <v/>
      </c>
    </row>
    <row r="241" spans="9:10" x14ac:dyDescent="0.25">
      <c r="I241" t="str">
        <f t="shared" si="3"/>
        <v/>
      </c>
      <c r="J241" s="2" t="str">
        <f>IFERROR(VLOOKUP($G241,Tarifas!$A:$C,(MATCH('Consolidado Pedidos'!$A241,Tarifas!$A$1:$C$1,0)),0)*H241,"")</f>
        <v/>
      </c>
    </row>
    <row r="242" spans="9:10" x14ac:dyDescent="0.25">
      <c r="I242" t="str">
        <f t="shared" si="3"/>
        <v/>
      </c>
      <c r="J242" s="2" t="str">
        <f>IFERROR(VLOOKUP($G242,Tarifas!$A:$C,(MATCH('Consolidado Pedidos'!$A242,Tarifas!$A$1:$C$1,0)),0)*H242,"")</f>
        <v/>
      </c>
    </row>
    <row r="243" spans="9:10" x14ac:dyDescent="0.25">
      <c r="I243" t="str">
        <f t="shared" si="3"/>
        <v/>
      </c>
      <c r="J243" s="2" t="str">
        <f>IFERROR(VLOOKUP($G243,Tarifas!$A:$C,(MATCH('Consolidado Pedidos'!$A243,Tarifas!$A$1:$C$1,0)),0)*H243,"")</f>
        <v/>
      </c>
    </row>
    <row r="244" spans="9:10" x14ac:dyDescent="0.25">
      <c r="I244" t="str">
        <f t="shared" si="3"/>
        <v/>
      </c>
      <c r="J244" s="2" t="str">
        <f>IFERROR(VLOOKUP($G244,Tarifas!$A:$C,(MATCH('Consolidado Pedidos'!$A244,Tarifas!$A$1:$C$1,0)),0)*H244,"")</f>
        <v/>
      </c>
    </row>
    <row r="245" spans="9:10" x14ac:dyDescent="0.25">
      <c r="I245" t="str">
        <f t="shared" si="3"/>
        <v/>
      </c>
      <c r="J245" s="2" t="str">
        <f>IFERROR(VLOOKUP($G245,Tarifas!$A:$C,(MATCH('Consolidado Pedidos'!$A245,Tarifas!$A$1:$C$1,0)),0)*H245,"")</f>
        <v/>
      </c>
    </row>
    <row r="246" spans="9:10" x14ac:dyDescent="0.25">
      <c r="I246" t="str">
        <f t="shared" si="3"/>
        <v/>
      </c>
      <c r="J246" s="2" t="str">
        <f>IFERROR(VLOOKUP($G246,Tarifas!$A:$C,(MATCH('Consolidado Pedidos'!$A246,Tarifas!$A$1:$C$1,0)),0)*H246,"")</f>
        <v/>
      </c>
    </row>
    <row r="247" spans="9:10" x14ac:dyDescent="0.25">
      <c r="I247" t="str">
        <f t="shared" si="3"/>
        <v/>
      </c>
      <c r="J247" s="2" t="str">
        <f>IFERROR(VLOOKUP($G247,Tarifas!$A:$C,(MATCH('Consolidado Pedidos'!$A247,Tarifas!$A$1:$C$1,0)),0)*H247,"")</f>
        <v/>
      </c>
    </row>
    <row r="248" spans="9:10" x14ac:dyDescent="0.25">
      <c r="I248" t="str">
        <f t="shared" si="3"/>
        <v/>
      </c>
      <c r="J248" s="2" t="str">
        <f>IFERROR(VLOOKUP($G248,Tarifas!$A:$C,(MATCH('Consolidado Pedidos'!$A248,Tarifas!$A$1:$C$1,0)),0)*H248,"")</f>
        <v/>
      </c>
    </row>
    <row r="249" spans="9:10" x14ac:dyDescent="0.25">
      <c r="I249" t="str">
        <f t="shared" si="3"/>
        <v/>
      </c>
      <c r="J249" s="2" t="str">
        <f>IFERROR(VLOOKUP($G249,Tarifas!$A:$C,(MATCH('Consolidado Pedidos'!$A249,Tarifas!$A$1:$C$1,0)),0)*H249,"")</f>
        <v/>
      </c>
    </row>
    <row r="250" spans="9:10" x14ac:dyDescent="0.25">
      <c r="I250" t="str">
        <f t="shared" si="3"/>
        <v/>
      </c>
      <c r="J250" s="2" t="str">
        <f>IFERROR(VLOOKUP($G250,Tarifas!$A:$C,(MATCH('Consolidado Pedidos'!$A250,Tarifas!$A$1:$C$1,0)),0)*H250,"")</f>
        <v/>
      </c>
    </row>
    <row r="251" spans="9:10" x14ac:dyDescent="0.25">
      <c r="I251" t="str">
        <f t="shared" si="3"/>
        <v/>
      </c>
      <c r="J251" s="2" t="str">
        <f>IFERROR(VLOOKUP($G251,Tarifas!$A:$C,(MATCH('Consolidado Pedidos'!$A251,Tarifas!$A$1:$C$1,0)),0)*H251,"")</f>
        <v/>
      </c>
    </row>
    <row r="252" spans="9:10" x14ac:dyDescent="0.25">
      <c r="I252" t="str">
        <f t="shared" si="3"/>
        <v/>
      </c>
      <c r="J252" s="2" t="str">
        <f>IFERROR(VLOOKUP($G252,Tarifas!$A:$C,(MATCH('Consolidado Pedidos'!$A252,Tarifas!$A$1:$C$1,0)),0)*H252,"")</f>
        <v/>
      </c>
    </row>
    <row r="253" spans="9:10" x14ac:dyDescent="0.25">
      <c r="I253" t="str">
        <f t="shared" si="3"/>
        <v/>
      </c>
      <c r="J253" s="2" t="str">
        <f>IFERROR(VLOOKUP($G253,Tarifas!$A:$C,(MATCH('Consolidado Pedidos'!$A253,Tarifas!$A$1:$C$1,0)),0)*H253,"")</f>
        <v/>
      </c>
    </row>
    <row r="254" spans="9:10" x14ac:dyDescent="0.25">
      <c r="I254" t="str">
        <f t="shared" si="3"/>
        <v/>
      </c>
      <c r="J254" s="2" t="str">
        <f>IFERROR(VLOOKUP($G254,Tarifas!$A:$C,(MATCH('Consolidado Pedidos'!$A254,Tarifas!$A$1:$C$1,0)),0)*H254,"")</f>
        <v/>
      </c>
    </row>
    <row r="255" spans="9:10" x14ac:dyDescent="0.25">
      <c r="I255" t="str">
        <f t="shared" si="3"/>
        <v/>
      </c>
      <c r="J255" s="2" t="str">
        <f>IFERROR(VLOOKUP($G255,Tarifas!$A:$C,(MATCH('Consolidado Pedidos'!$A255,Tarifas!$A$1:$C$1,0)),0)*H255,"")</f>
        <v/>
      </c>
    </row>
    <row r="256" spans="9:10" x14ac:dyDescent="0.25">
      <c r="I256" t="str">
        <f t="shared" si="3"/>
        <v/>
      </c>
      <c r="J256" s="2" t="str">
        <f>IFERROR(VLOOKUP($G256,Tarifas!$A:$C,(MATCH('Consolidado Pedidos'!$A256,Tarifas!$A$1:$C$1,0)),0)*H256,"")</f>
        <v/>
      </c>
    </row>
    <row r="257" spans="9:10" x14ac:dyDescent="0.25">
      <c r="I257" t="str">
        <f t="shared" si="3"/>
        <v/>
      </c>
      <c r="J257" s="2" t="str">
        <f>IFERROR(VLOOKUP($G257,Tarifas!$A:$C,(MATCH('Consolidado Pedidos'!$A257,Tarifas!$A$1:$C$1,0)),0)*H257,"")</f>
        <v/>
      </c>
    </row>
    <row r="258" spans="9:10" x14ac:dyDescent="0.25">
      <c r="I258" t="str">
        <f t="shared" ref="I258:I321" si="4">IF(A258&lt;&gt;"",IF(SUMIF(B:B,B258,H:H)=F258,"OK","KO"),"")</f>
        <v/>
      </c>
      <c r="J258" s="2" t="str">
        <f>IFERROR(VLOOKUP($G258,Tarifas!$A:$C,(MATCH('Consolidado Pedidos'!$A258,Tarifas!$A$1:$C$1,0)),0)*H258,"")</f>
        <v/>
      </c>
    </row>
    <row r="259" spans="9:10" x14ac:dyDescent="0.25">
      <c r="I259" t="str">
        <f t="shared" si="4"/>
        <v/>
      </c>
      <c r="J259" s="2" t="str">
        <f>IFERROR(VLOOKUP($G259,Tarifas!$A:$C,(MATCH('Consolidado Pedidos'!$A259,Tarifas!$A$1:$C$1,0)),0)*H259,"")</f>
        <v/>
      </c>
    </row>
    <row r="260" spans="9:10" x14ac:dyDescent="0.25">
      <c r="I260" t="str">
        <f t="shared" si="4"/>
        <v/>
      </c>
      <c r="J260" s="2" t="str">
        <f>IFERROR(VLOOKUP($G260,Tarifas!$A:$C,(MATCH('Consolidado Pedidos'!$A260,Tarifas!$A$1:$C$1,0)),0)*H260,"")</f>
        <v/>
      </c>
    </row>
    <row r="261" spans="9:10" x14ac:dyDescent="0.25">
      <c r="I261" t="str">
        <f t="shared" si="4"/>
        <v/>
      </c>
      <c r="J261" s="2" t="str">
        <f>IFERROR(VLOOKUP($G261,Tarifas!$A:$C,(MATCH('Consolidado Pedidos'!$A261,Tarifas!$A$1:$C$1,0)),0)*H261,"")</f>
        <v/>
      </c>
    </row>
    <row r="262" spans="9:10" x14ac:dyDescent="0.25">
      <c r="I262" t="str">
        <f t="shared" si="4"/>
        <v/>
      </c>
      <c r="J262" s="2" t="str">
        <f>IFERROR(VLOOKUP($G262,Tarifas!$A:$C,(MATCH('Consolidado Pedidos'!$A262,Tarifas!$A$1:$C$1,0)),0)*H262,"")</f>
        <v/>
      </c>
    </row>
    <row r="263" spans="9:10" x14ac:dyDescent="0.25">
      <c r="I263" t="str">
        <f t="shared" si="4"/>
        <v/>
      </c>
      <c r="J263" s="2" t="str">
        <f>IFERROR(VLOOKUP($G263,Tarifas!$A:$C,(MATCH('Consolidado Pedidos'!$A263,Tarifas!$A$1:$C$1,0)),0)*H263,"")</f>
        <v/>
      </c>
    </row>
    <row r="264" spans="9:10" x14ac:dyDescent="0.25">
      <c r="I264" t="str">
        <f t="shared" si="4"/>
        <v/>
      </c>
      <c r="J264" s="2" t="str">
        <f>IFERROR(VLOOKUP($G264,Tarifas!$A:$C,(MATCH('Consolidado Pedidos'!$A264,Tarifas!$A$1:$C$1,0)),0)*H264,"")</f>
        <v/>
      </c>
    </row>
    <row r="265" spans="9:10" x14ac:dyDescent="0.25">
      <c r="I265" t="str">
        <f t="shared" si="4"/>
        <v/>
      </c>
      <c r="J265" s="2" t="str">
        <f>IFERROR(VLOOKUP($G265,Tarifas!$A:$C,(MATCH('Consolidado Pedidos'!$A265,Tarifas!$A$1:$C$1,0)),0)*H265,"")</f>
        <v/>
      </c>
    </row>
    <row r="266" spans="9:10" x14ac:dyDescent="0.25">
      <c r="I266" t="str">
        <f t="shared" si="4"/>
        <v/>
      </c>
      <c r="J266" s="2" t="str">
        <f>IFERROR(VLOOKUP($G266,Tarifas!$A:$C,(MATCH('Consolidado Pedidos'!$A266,Tarifas!$A$1:$C$1,0)),0)*H266,"")</f>
        <v/>
      </c>
    </row>
    <row r="267" spans="9:10" x14ac:dyDescent="0.25">
      <c r="I267" t="str">
        <f t="shared" si="4"/>
        <v/>
      </c>
      <c r="J267" s="2" t="str">
        <f>IFERROR(VLOOKUP($G267,Tarifas!$A:$C,(MATCH('Consolidado Pedidos'!$A267,Tarifas!$A$1:$C$1,0)),0)*H267,"")</f>
        <v/>
      </c>
    </row>
    <row r="268" spans="9:10" x14ac:dyDescent="0.25">
      <c r="I268" t="str">
        <f t="shared" si="4"/>
        <v/>
      </c>
      <c r="J268" s="2" t="str">
        <f>IFERROR(VLOOKUP($G268,Tarifas!$A:$C,(MATCH('Consolidado Pedidos'!$A268,Tarifas!$A$1:$C$1,0)),0)*H268,"")</f>
        <v/>
      </c>
    </row>
    <row r="269" spans="9:10" x14ac:dyDescent="0.25">
      <c r="I269" t="str">
        <f t="shared" si="4"/>
        <v/>
      </c>
      <c r="J269" s="2" t="str">
        <f>IFERROR(VLOOKUP($G269,Tarifas!$A:$C,(MATCH('Consolidado Pedidos'!$A269,Tarifas!$A$1:$C$1,0)),0)*H269,"")</f>
        <v/>
      </c>
    </row>
    <row r="270" spans="9:10" x14ac:dyDescent="0.25">
      <c r="I270" t="str">
        <f t="shared" si="4"/>
        <v/>
      </c>
      <c r="J270" s="2" t="str">
        <f>IFERROR(VLOOKUP($G270,Tarifas!$A:$C,(MATCH('Consolidado Pedidos'!$A270,Tarifas!$A$1:$C$1,0)),0)*H270,"")</f>
        <v/>
      </c>
    </row>
    <row r="271" spans="9:10" x14ac:dyDescent="0.25">
      <c r="I271" t="str">
        <f t="shared" si="4"/>
        <v/>
      </c>
      <c r="J271" s="2" t="str">
        <f>IFERROR(VLOOKUP($G271,Tarifas!$A:$C,(MATCH('Consolidado Pedidos'!$A271,Tarifas!$A$1:$C$1,0)),0)*H271,"")</f>
        <v/>
      </c>
    </row>
    <row r="272" spans="9:10" x14ac:dyDescent="0.25">
      <c r="I272" t="str">
        <f t="shared" si="4"/>
        <v/>
      </c>
      <c r="J272" s="2" t="str">
        <f>IFERROR(VLOOKUP($G272,Tarifas!$A:$C,(MATCH('Consolidado Pedidos'!$A272,Tarifas!$A$1:$C$1,0)),0)*H272,"")</f>
        <v/>
      </c>
    </row>
    <row r="273" spans="9:10" x14ac:dyDescent="0.25">
      <c r="I273" t="str">
        <f t="shared" si="4"/>
        <v/>
      </c>
      <c r="J273" s="2" t="str">
        <f>IFERROR(VLOOKUP($G273,Tarifas!$A:$C,(MATCH('Consolidado Pedidos'!$A273,Tarifas!$A$1:$C$1,0)),0)*H273,"")</f>
        <v/>
      </c>
    </row>
    <row r="274" spans="9:10" x14ac:dyDescent="0.25">
      <c r="I274" t="str">
        <f t="shared" si="4"/>
        <v/>
      </c>
      <c r="J274" s="2" t="str">
        <f>IFERROR(VLOOKUP($G274,Tarifas!$A:$C,(MATCH('Consolidado Pedidos'!$A274,Tarifas!$A$1:$C$1,0)),0)*H274,"")</f>
        <v/>
      </c>
    </row>
    <row r="275" spans="9:10" x14ac:dyDescent="0.25">
      <c r="I275" t="str">
        <f t="shared" si="4"/>
        <v/>
      </c>
      <c r="J275" s="2" t="str">
        <f>IFERROR(VLOOKUP($G275,Tarifas!$A:$C,(MATCH('Consolidado Pedidos'!$A275,Tarifas!$A$1:$C$1,0)),0)*H275,"")</f>
        <v/>
      </c>
    </row>
    <row r="276" spans="9:10" x14ac:dyDescent="0.25">
      <c r="I276" t="str">
        <f t="shared" si="4"/>
        <v/>
      </c>
      <c r="J276" s="2" t="str">
        <f>IFERROR(VLOOKUP($G276,Tarifas!$A:$C,(MATCH('Consolidado Pedidos'!$A276,Tarifas!$A$1:$C$1,0)),0)*H276,"")</f>
        <v/>
      </c>
    </row>
    <row r="277" spans="9:10" x14ac:dyDescent="0.25">
      <c r="I277" t="str">
        <f t="shared" si="4"/>
        <v/>
      </c>
      <c r="J277" s="2" t="str">
        <f>IFERROR(VLOOKUP($G277,Tarifas!$A:$C,(MATCH('Consolidado Pedidos'!$A277,Tarifas!$A$1:$C$1,0)),0)*H277,"")</f>
        <v/>
      </c>
    </row>
    <row r="278" spans="9:10" x14ac:dyDescent="0.25">
      <c r="I278" t="str">
        <f t="shared" si="4"/>
        <v/>
      </c>
      <c r="J278" s="2" t="str">
        <f>IFERROR(VLOOKUP($G278,Tarifas!$A:$C,(MATCH('Consolidado Pedidos'!$A278,Tarifas!$A$1:$C$1,0)),0)*H278,"")</f>
        <v/>
      </c>
    </row>
    <row r="279" spans="9:10" x14ac:dyDescent="0.25">
      <c r="I279" t="str">
        <f t="shared" si="4"/>
        <v/>
      </c>
      <c r="J279" s="2" t="str">
        <f>IFERROR(VLOOKUP($G279,Tarifas!$A:$C,(MATCH('Consolidado Pedidos'!$A279,Tarifas!$A$1:$C$1,0)),0)*H279,"")</f>
        <v/>
      </c>
    </row>
    <row r="280" spans="9:10" x14ac:dyDescent="0.25">
      <c r="I280" t="str">
        <f t="shared" si="4"/>
        <v/>
      </c>
      <c r="J280" s="2" t="str">
        <f>IFERROR(VLOOKUP($G280,Tarifas!$A:$C,(MATCH('Consolidado Pedidos'!$A280,Tarifas!$A$1:$C$1,0)),0)*H280,"")</f>
        <v/>
      </c>
    </row>
    <row r="281" spans="9:10" x14ac:dyDescent="0.25">
      <c r="I281" t="str">
        <f t="shared" si="4"/>
        <v/>
      </c>
      <c r="J281" s="2" t="str">
        <f>IFERROR(VLOOKUP($G281,Tarifas!$A:$C,(MATCH('Consolidado Pedidos'!$A281,Tarifas!$A$1:$C$1,0)),0)*H281,"")</f>
        <v/>
      </c>
    </row>
    <row r="282" spans="9:10" x14ac:dyDescent="0.25">
      <c r="I282" t="str">
        <f t="shared" si="4"/>
        <v/>
      </c>
      <c r="J282" s="2" t="str">
        <f>IFERROR(VLOOKUP($G282,Tarifas!$A:$C,(MATCH('Consolidado Pedidos'!$A282,Tarifas!$A$1:$C$1,0)),0)*H282,"")</f>
        <v/>
      </c>
    </row>
    <row r="283" spans="9:10" x14ac:dyDescent="0.25">
      <c r="I283" t="str">
        <f t="shared" si="4"/>
        <v/>
      </c>
      <c r="J283" s="2" t="str">
        <f>IFERROR(VLOOKUP($G283,Tarifas!$A:$C,(MATCH('Consolidado Pedidos'!$A283,Tarifas!$A$1:$C$1,0)),0)*H283,"")</f>
        <v/>
      </c>
    </row>
    <row r="284" spans="9:10" x14ac:dyDescent="0.25">
      <c r="I284" t="str">
        <f t="shared" si="4"/>
        <v/>
      </c>
      <c r="J284" s="2" t="str">
        <f>IFERROR(VLOOKUP($G284,Tarifas!$A:$C,(MATCH('Consolidado Pedidos'!$A284,Tarifas!$A$1:$C$1,0)),0)*H284,"")</f>
        <v/>
      </c>
    </row>
    <row r="285" spans="9:10" x14ac:dyDescent="0.25">
      <c r="I285" t="str">
        <f t="shared" si="4"/>
        <v/>
      </c>
      <c r="J285" s="2" t="str">
        <f>IFERROR(VLOOKUP($G285,Tarifas!$A:$C,(MATCH('Consolidado Pedidos'!$A285,Tarifas!$A$1:$C$1,0)),0)*H285,"")</f>
        <v/>
      </c>
    </row>
    <row r="286" spans="9:10" x14ac:dyDescent="0.25">
      <c r="I286" t="str">
        <f t="shared" si="4"/>
        <v/>
      </c>
      <c r="J286" s="2" t="str">
        <f>IFERROR(VLOOKUP($G286,Tarifas!$A:$C,(MATCH('Consolidado Pedidos'!$A286,Tarifas!$A$1:$C$1,0)),0)*H286,"")</f>
        <v/>
      </c>
    </row>
    <row r="287" spans="9:10" x14ac:dyDescent="0.25">
      <c r="I287" t="str">
        <f t="shared" si="4"/>
        <v/>
      </c>
      <c r="J287" s="2" t="str">
        <f>IFERROR(VLOOKUP($G287,Tarifas!$A:$C,(MATCH('Consolidado Pedidos'!$A287,Tarifas!$A$1:$C$1,0)),0)*H287,"")</f>
        <v/>
      </c>
    </row>
    <row r="288" spans="9:10" x14ac:dyDescent="0.25">
      <c r="I288" t="str">
        <f t="shared" si="4"/>
        <v/>
      </c>
      <c r="J288" s="2" t="str">
        <f>IFERROR(VLOOKUP($G288,Tarifas!$A:$C,(MATCH('Consolidado Pedidos'!$A288,Tarifas!$A$1:$C$1,0)),0)*H288,"")</f>
        <v/>
      </c>
    </row>
    <row r="289" spans="9:10" x14ac:dyDescent="0.25">
      <c r="I289" t="str">
        <f t="shared" si="4"/>
        <v/>
      </c>
      <c r="J289" s="2" t="str">
        <f>IFERROR(VLOOKUP($G289,Tarifas!$A:$C,(MATCH('Consolidado Pedidos'!$A289,Tarifas!$A$1:$C$1,0)),0)*H289,"")</f>
        <v/>
      </c>
    </row>
    <row r="290" spans="9:10" x14ac:dyDescent="0.25">
      <c r="I290" t="str">
        <f t="shared" si="4"/>
        <v/>
      </c>
      <c r="J290" s="2" t="str">
        <f>IFERROR(VLOOKUP($G290,Tarifas!$A:$C,(MATCH('Consolidado Pedidos'!$A290,Tarifas!$A$1:$C$1,0)),0)*H290,"")</f>
        <v/>
      </c>
    </row>
    <row r="291" spans="9:10" x14ac:dyDescent="0.25">
      <c r="I291" t="str">
        <f t="shared" si="4"/>
        <v/>
      </c>
      <c r="J291" s="2" t="str">
        <f>IFERROR(VLOOKUP($G291,Tarifas!$A:$C,(MATCH('Consolidado Pedidos'!$A291,Tarifas!$A$1:$C$1,0)),0)*H291,"")</f>
        <v/>
      </c>
    </row>
    <row r="292" spans="9:10" x14ac:dyDescent="0.25">
      <c r="I292" t="str">
        <f t="shared" si="4"/>
        <v/>
      </c>
      <c r="J292" s="2" t="str">
        <f>IFERROR(VLOOKUP($G292,Tarifas!$A:$C,(MATCH('Consolidado Pedidos'!$A292,Tarifas!$A$1:$C$1,0)),0)*H292,"")</f>
        <v/>
      </c>
    </row>
    <row r="293" spans="9:10" x14ac:dyDescent="0.25">
      <c r="I293" t="str">
        <f t="shared" si="4"/>
        <v/>
      </c>
      <c r="J293" s="2" t="str">
        <f>IFERROR(VLOOKUP($G293,Tarifas!$A:$C,(MATCH('Consolidado Pedidos'!$A293,Tarifas!$A$1:$C$1,0)),0)*H293,"")</f>
        <v/>
      </c>
    </row>
    <row r="294" spans="9:10" x14ac:dyDescent="0.25">
      <c r="I294" t="str">
        <f t="shared" si="4"/>
        <v/>
      </c>
      <c r="J294" s="2" t="str">
        <f>IFERROR(VLOOKUP($G294,Tarifas!$A:$C,(MATCH('Consolidado Pedidos'!$A294,Tarifas!$A$1:$C$1,0)),0)*H294,"")</f>
        <v/>
      </c>
    </row>
    <row r="295" spans="9:10" x14ac:dyDescent="0.25">
      <c r="I295" t="str">
        <f t="shared" si="4"/>
        <v/>
      </c>
      <c r="J295" s="2" t="str">
        <f>IFERROR(VLOOKUP($G295,Tarifas!$A:$C,(MATCH('Consolidado Pedidos'!$A295,Tarifas!$A$1:$C$1,0)),0)*H295,"")</f>
        <v/>
      </c>
    </row>
    <row r="296" spans="9:10" x14ac:dyDescent="0.25">
      <c r="I296" t="str">
        <f t="shared" si="4"/>
        <v/>
      </c>
      <c r="J296" s="2" t="str">
        <f>IFERROR(VLOOKUP($G296,Tarifas!$A:$C,(MATCH('Consolidado Pedidos'!$A296,Tarifas!$A$1:$C$1,0)),0)*H296,"")</f>
        <v/>
      </c>
    </row>
    <row r="297" spans="9:10" x14ac:dyDescent="0.25">
      <c r="I297" t="str">
        <f t="shared" si="4"/>
        <v/>
      </c>
      <c r="J297" s="2" t="str">
        <f>IFERROR(VLOOKUP($G297,Tarifas!$A:$C,(MATCH('Consolidado Pedidos'!$A297,Tarifas!$A$1:$C$1,0)),0)*H297,"")</f>
        <v/>
      </c>
    </row>
    <row r="298" spans="9:10" x14ac:dyDescent="0.25">
      <c r="I298" t="str">
        <f t="shared" si="4"/>
        <v/>
      </c>
      <c r="J298" s="2" t="str">
        <f>IFERROR(VLOOKUP($G298,Tarifas!$A:$C,(MATCH('Consolidado Pedidos'!$A298,Tarifas!$A$1:$C$1,0)),0)*H298,"")</f>
        <v/>
      </c>
    </row>
    <row r="299" spans="9:10" x14ac:dyDescent="0.25">
      <c r="I299" t="str">
        <f t="shared" si="4"/>
        <v/>
      </c>
      <c r="J299" s="2" t="str">
        <f>IFERROR(VLOOKUP($G299,Tarifas!$A:$C,(MATCH('Consolidado Pedidos'!$A299,Tarifas!$A$1:$C$1,0)),0)*H299,"")</f>
        <v/>
      </c>
    </row>
    <row r="300" spans="9:10" x14ac:dyDescent="0.25">
      <c r="I300" t="str">
        <f t="shared" si="4"/>
        <v/>
      </c>
      <c r="J300" s="2" t="str">
        <f>IFERROR(VLOOKUP($G300,Tarifas!$A:$C,(MATCH('Consolidado Pedidos'!$A300,Tarifas!$A$1:$C$1,0)),0)*H300,"")</f>
        <v/>
      </c>
    </row>
    <row r="301" spans="9:10" x14ac:dyDescent="0.25">
      <c r="I301" t="str">
        <f t="shared" si="4"/>
        <v/>
      </c>
      <c r="J301" s="2" t="str">
        <f>IFERROR(VLOOKUP($G301,Tarifas!$A:$C,(MATCH('Consolidado Pedidos'!$A301,Tarifas!$A$1:$C$1,0)),0)*H301,"")</f>
        <v/>
      </c>
    </row>
    <row r="302" spans="9:10" x14ac:dyDescent="0.25">
      <c r="I302" t="str">
        <f t="shared" si="4"/>
        <v/>
      </c>
      <c r="J302" s="2" t="str">
        <f>IFERROR(VLOOKUP($G302,Tarifas!$A:$C,(MATCH('Consolidado Pedidos'!$A302,Tarifas!$A$1:$C$1,0)),0)*H302,"")</f>
        <v/>
      </c>
    </row>
    <row r="303" spans="9:10" x14ac:dyDescent="0.25">
      <c r="I303" t="str">
        <f t="shared" si="4"/>
        <v/>
      </c>
      <c r="J303" s="2" t="str">
        <f>IFERROR(VLOOKUP($G303,Tarifas!$A:$C,(MATCH('Consolidado Pedidos'!$A303,Tarifas!$A$1:$C$1,0)),0)*H303,"")</f>
        <v/>
      </c>
    </row>
    <row r="304" spans="9:10" x14ac:dyDescent="0.25">
      <c r="I304" t="str">
        <f t="shared" si="4"/>
        <v/>
      </c>
      <c r="J304" s="2" t="str">
        <f>IFERROR(VLOOKUP($G304,Tarifas!$A:$C,(MATCH('Consolidado Pedidos'!$A304,Tarifas!$A$1:$C$1,0)),0)*H304,"")</f>
        <v/>
      </c>
    </row>
    <row r="305" spans="9:10" x14ac:dyDescent="0.25">
      <c r="I305" t="str">
        <f t="shared" si="4"/>
        <v/>
      </c>
      <c r="J305" s="2" t="str">
        <f>IFERROR(VLOOKUP($G305,Tarifas!$A:$C,(MATCH('Consolidado Pedidos'!$A305,Tarifas!$A$1:$C$1,0)),0)*H305,"")</f>
        <v/>
      </c>
    </row>
    <row r="306" spans="9:10" x14ac:dyDescent="0.25">
      <c r="I306" t="str">
        <f t="shared" si="4"/>
        <v/>
      </c>
      <c r="J306" s="2" t="str">
        <f>IFERROR(VLOOKUP($G306,Tarifas!$A:$C,(MATCH('Consolidado Pedidos'!$A306,Tarifas!$A$1:$C$1,0)),0)*H306,"")</f>
        <v/>
      </c>
    </row>
    <row r="307" spans="9:10" x14ac:dyDescent="0.25">
      <c r="I307" t="str">
        <f t="shared" si="4"/>
        <v/>
      </c>
      <c r="J307" s="2" t="str">
        <f>IFERROR(VLOOKUP($G307,Tarifas!$A:$C,(MATCH('Consolidado Pedidos'!$A307,Tarifas!$A$1:$C$1,0)),0)*H307,"")</f>
        <v/>
      </c>
    </row>
    <row r="308" spans="9:10" x14ac:dyDescent="0.25">
      <c r="I308" t="str">
        <f t="shared" si="4"/>
        <v/>
      </c>
      <c r="J308" s="2" t="str">
        <f>IFERROR(VLOOKUP($G308,Tarifas!$A:$C,(MATCH('Consolidado Pedidos'!$A308,Tarifas!$A$1:$C$1,0)),0)*H308,"")</f>
        <v/>
      </c>
    </row>
    <row r="309" spans="9:10" x14ac:dyDescent="0.25">
      <c r="I309" t="str">
        <f t="shared" si="4"/>
        <v/>
      </c>
      <c r="J309" s="2" t="str">
        <f>IFERROR(VLOOKUP($G309,Tarifas!$A:$C,(MATCH('Consolidado Pedidos'!$A309,Tarifas!$A$1:$C$1,0)),0)*H309,"")</f>
        <v/>
      </c>
    </row>
    <row r="310" spans="9:10" x14ac:dyDescent="0.25">
      <c r="I310" t="str">
        <f t="shared" si="4"/>
        <v/>
      </c>
      <c r="J310" s="2" t="str">
        <f>IFERROR(VLOOKUP($G310,Tarifas!$A:$C,(MATCH('Consolidado Pedidos'!$A310,Tarifas!$A$1:$C$1,0)),0)*H310,"")</f>
        <v/>
      </c>
    </row>
    <row r="311" spans="9:10" x14ac:dyDescent="0.25">
      <c r="I311" t="str">
        <f t="shared" si="4"/>
        <v/>
      </c>
      <c r="J311" s="2" t="str">
        <f>IFERROR(VLOOKUP($G311,Tarifas!$A:$C,(MATCH('Consolidado Pedidos'!$A311,Tarifas!$A$1:$C$1,0)),0)*H311,"")</f>
        <v/>
      </c>
    </row>
    <row r="312" spans="9:10" x14ac:dyDescent="0.25">
      <c r="I312" t="str">
        <f t="shared" si="4"/>
        <v/>
      </c>
      <c r="J312" s="2" t="str">
        <f>IFERROR(VLOOKUP($G312,Tarifas!$A:$C,(MATCH('Consolidado Pedidos'!$A312,Tarifas!$A$1:$C$1,0)),0)*H312,"")</f>
        <v/>
      </c>
    </row>
    <row r="313" spans="9:10" x14ac:dyDescent="0.25">
      <c r="I313" t="str">
        <f t="shared" si="4"/>
        <v/>
      </c>
      <c r="J313" s="2" t="str">
        <f>IFERROR(VLOOKUP($G313,Tarifas!$A:$C,(MATCH('Consolidado Pedidos'!$A313,Tarifas!$A$1:$C$1,0)),0)*H313,"")</f>
        <v/>
      </c>
    </row>
    <row r="314" spans="9:10" x14ac:dyDescent="0.25">
      <c r="I314" t="str">
        <f t="shared" si="4"/>
        <v/>
      </c>
      <c r="J314" s="2" t="str">
        <f>IFERROR(VLOOKUP($G314,Tarifas!$A:$C,(MATCH('Consolidado Pedidos'!$A314,Tarifas!$A$1:$C$1,0)),0)*H314,"")</f>
        <v/>
      </c>
    </row>
    <row r="315" spans="9:10" x14ac:dyDescent="0.25">
      <c r="I315" t="str">
        <f t="shared" si="4"/>
        <v/>
      </c>
      <c r="J315" s="2" t="str">
        <f>IFERROR(VLOOKUP($G315,Tarifas!$A:$C,(MATCH('Consolidado Pedidos'!$A315,Tarifas!$A$1:$C$1,0)),0)*H315,"")</f>
        <v/>
      </c>
    </row>
    <row r="316" spans="9:10" x14ac:dyDescent="0.25">
      <c r="I316" t="str">
        <f t="shared" si="4"/>
        <v/>
      </c>
      <c r="J316" s="2" t="str">
        <f>IFERROR(VLOOKUP($G316,Tarifas!$A:$C,(MATCH('Consolidado Pedidos'!$A316,Tarifas!$A$1:$C$1,0)),0)*H316,"")</f>
        <v/>
      </c>
    </row>
    <row r="317" spans="9:10" x14ac:dyDescent="0.25">
      <c r="I317" t="str">
        <f t="shared" si="4"/>
        <v/>
      </c>
      <c r="J317" s="2" t="str">
        <f>IFERROR(VLOOKUP($G317,Tarifas!$A:$C,(MATCH('Consolidado Pedidos'!$A317,Tarifas!$A$1:$C$1,0)),0)*H317,"")</f>
        <v/>
      </c>
    </row>
    <row r="318" spans="9:10" x14ac:dyDescent="0.25">
      <c r="I318" t="str">
        <f t="shared" si="4"/>
        <v/>
      </c>
      <c r="J318" s="2" t="str">
        <f>IFERROR(VLOOKUP($G318,Tarifas!$A:$C,(MATCH('Consolidado Pedidos'!$A318,Tarifas!$A$1:$C$1,0)),0)*H318,"")</f>
        <v/>
      </c>
    </row>
    <row r="319" spans="9:10" x14ac:dyDescent="0.25">
      <c r="I319" t="str">
        <f t="shared" si="4"/>
        <v/>
      </c>
      <c r="J319" s="2" t="str">
        <f>IFERROR(VLOOKUP($G319,Tarifas!$A:$C,(MATCH('Consolidado Pedidos'!$A319,Tarifas!$A$1:$C$1,0)),0)*H319,"")</f>
        <v/>
      </c>
    </row>
    <row r="320" spans="9:10" x14ac:dyDescent="0.25">
      <c r="I320" t="str">
        <f t="shared" si="4"/>
        <v/>
      </c>
      <c r="J320" s="2" t="str">
        <f>IFERROR(VLOOKUP($G320,Tarifas!$A:$C,(MATCH('Consolidado Pedidos'!$A320,Tarifas!$A$1:$C$1,0)),0)*H320,"")</f>
        <v/>
      </c>
    </row>
    <row r="321" spans="9:10" x14ac:dyDescent="0.25">
      <c r="I321" t="str">
        <f t="shared" si="4"/>
        <v/>
      </c>
      <c r="J321" s="2" t="str">
        <f>IFERROR(VLOOKUP($G321,Tarifas!$A:$C,(MATCH('Consolidado Pedidos'!$A321,Tarifas!$A$1:$C$1,0)),0)*H321,"")</f>
        <v/>
      </c>
    </row>
    <row r="322" spans="9:10" x14ac:dyDescent="0.25">
      <c r="I322" t="str">
        <f t="shared" ref="I322:I385" si="5">IF(A322&lt;&gt;"",IF(SUMIF(B:B,B322,H:H)=F322,"OK","KO"),"")</f>
        <v/>
      </c>
      <c r="J322" s="2" t="str">
        <f>IFERROR(VLOOKUP($G322,Tarifas!$A:$C,(MATCH('Consolidado Pedidos'!$A322,Tarifas!$A$1:$C$1,0)),0)*H322,"")</f>
        <v/>
      </c>
    </row>
    <row r="323" spans="9:10" x14ac:dyDescent="0.25">
      <c r="I323" t="str">
        <f t="shared" si="5"/>
        <v/>
      </c>
      <c r="J323" s="2" t="str">
        <f>IFERROR(VLOOKUP($G323,Tarifas!$A:$C,(MATCH('Consolidado Pedidos'!$A323,Tarifas!$A$1:$C$1,0)),0)*H323,"")</f>
        <v/>
      </c>
    </row>
    <row r="324" spans="9:10" x14ac:dyDescent="0.25">
      <c r="I324" t="str">
        <f t="shared" si="5"/>
        <v/>
      </c>
      <c r="J324" s="2" t="str">
        <f>IFERROR(VLOOKUP($G324,Tarifas!$A:$C,(MATCH('Consolidado Pedidos'!$A324,Tarifas!$A$1:$C$1,0)),0)*H324,"")</f>
        <v/>
      </c>
    </row>
    <row r="325" spans="9:10" x14ac:dyDescent="0.25">
      <c r="I325" t="str">
        <f t="shared" si="5"/>
        <v/>
      </c>
      <c r="J325" s="2" t="str">
        <f>IFERROR(VLOOKUP($G325,Tarifas!$A:$C,(MATCH('Consolidado Pedidos'!$A325,Tarifas!$A$1:$C$1,0)),0)*H325,"")</f>
        <v/>
      </c>
    </row>
    <row r="326" spans="9:10" x14ac:dyDescent="0.25">
      <c r="I326" t="str">
        <f t="shared" si="5"/>
        <v/>
      </c>
      <c r="J326" s="2" t="str">
        <f>IFERROR(VLOOKUP($G326,Tarifas!$A:$C,(MATCH('Consolidado Pedidos'!$A326,Tarifas!$A$1:$C$1,0)),0)*H326,"")</f>
        <v/>
      </c>
    </row>
    <row r="327" spans="9:10" x14ac:dyDescent="0.25">
      <c r="I327" t="str">
        <f t="shared" si="5"/>
        <v/>
      </c>
      <c r="J327" s="2" t="str">
        <f>IFERROR(VLOOKUP($G327,Tarifas!$A:$C,(MATCH('Consolidado Pedidos'!$A327,Tarifas!$A$1:$C$1,0)),0)*H327,"")</f>
        <v/>
      </c>
    </row>
    <row r="328" spans="9:10" x14ac:dyDescent="0.25">
      <c r="I328" t="str">
        <f t="shared" si="5"/>
        <v/>
      </c>
      <c r="J328" s="2" t="str">
        <f>IFERROR(VLOOKUP($G328,Tarifas!$A:$C,(MATCH('Consolidado Pedidos'!$A328,Tarifas!$A$1:$C$1,0)),0)*H328,"")</f>
        <v/>
      </c>
    </row>
    <row r="329" spans="9:10" x14ac:dyDescent="0.25">
      <c r="I329" t="str">
        <f t="shared" si="5"/>
        <v/>
      </c>
      <c r="J329" s="2" t="str">
        <f>IFERROR(VLOOKUP($G329,Tarifas!$A:$C,(MATCH('Consolidado Pedidos'!$A329,Tarifas!$A$1:$C$1,0)),0)*H329,"")</f>
        <v/>
      </c>
    </row>
    <row r="330" spans="9:10" x14ac:dyDescent="0.25">
      <c r="I330" t="str">
        <f t="shared" si="5"/>
        <v/>
      </c>
      <c r="J330" s="2" t="str">
        <f>IFERROR(VLOOKUP($G330,Tarifas!$A:$C,(MATCH('Consolidado Pedidos'!$A330,Tarifas!$A$1:$C$1,0)),0)*H330,"")</f>
        <v/>
      </c>
    </row>
    <row r="331" spans="9:10" x14ac:dyDescent="0.25">
      <c r="I331" t="str">
        <f t="shared" si="5"/>
        <v/>
      </c>
      <c r="J331" s="2" t="str">
        <f>IFERROR(VLOOKUP($G331,Tarifas!$A:$C,(MATCH('Consolidado Pedidos'!$A331,Tarifas!$A$1:$C$1,0)),0)*H331,"")</f>
        <v/>
      </c>
    </row>
    <row r="332" spans="9:10" x14ac:dyDescent="0.25">
      <c r="I332" t="str">
        <f t="shared" si="5"/>
        <v/>
      </c>
      <c r="J332" s="2" t="str">
        <f>IFERROR(VLOOKUP($G332,Tarifas!$A:$C,(MATCH('Consolidado Pedidos'!$A332,Tarifas!$A$1:$C$1,0)),0)*H332,"")</f>
        <v/>
      </c>
    </row>
    <row r="333" spans="9:10" x14ac:dyDescent="0.25">
      <c r="I333" t="str">
        <f t="shared" si="5"/>
        <v/>
      </c>
      <c r="J333" s="2" t="str">
        <f>IFERROR(VLOOKUP($G333,Tarifas!$A:$C,(MATCH('Consolidado Pedidos'!$A333,Tarifas!$A$1:$C$1,0)),0)*H333,"")</f>
        <v/>
      </c>
    </row>
    <row r="334" spans="9:10" x14ac:dyDescent="0.25">
      <c r="I334" t="str">
        <f t="shared" si="5"/>
        <v/>
      </c>
      <c r="J334" s="2" t="str">
        <f>IFERROR(VLOOKUP($G334,Tarifas!$A:$C,(MATCH('Consolidado Pedidos'!$A334,Tarifas!$A$1:$C$1,0)),0)*H334,"")</f>
        <v/>
      </c>
    </row>
    <row r="335" spans="9:10" x14ac:dyDescent="0.25">
      <c r="I335" t="str">
        <f t="shared" si="5"/>
        <v/>
      </c>
      <c r="J335" s="2" t="str">
        <f>IFERROR(VLOOKUP($G335,Tarifas!$A:$C,(MATCH('Consolidado Pedidos'!$A335,Tarifas!$A$1:$C$1,0)),0)*H335,"")</f>
        <v/>
      </c>
    </row>
    <row r="336" spans="9:10" x14ac:dyDescent="0.25">
      <c r="I336" t="str">
        <f t="shared" si="5"/>
        <v/>
      </c>
      <c r="J336" s="2" t="str">
        <f>IFERROR(VLOOKUP($G336,Tarifas!$A:$C,(MATCH('Consolidado Pedidos'!$A336,Tarifas!$A$1:$C$1,0)),0)*H336,"")</f>
        <v/>
      </c>
    </row>
    <row r="337" spans="9:10" x14ac:dyDescent="0.25">
      <c r="I337" t="str">
        <f t="shared" si="5"/>
        <v/>
      </c>
      <c r="J337" s="2" t="str">
        <f>IFERROR(VLOOKUP($G337,Tarifas!$A:$C,(MATCH('Consolidado Pedidos'!$A337,Tarifas!$A$1:$C$1,0)),0)*H337,"")</f>
        <v/>
      </c>
    </row>
    <row r="338" spans="9:10" x14ac:dyDescent="0.25">
      <c r="I338" t="str">
        <f t="shared" si="5"/>
        <v/>
      </c>
      <c r="J338" s="2" t="str">
        <f>IFERROR(VLOOKUP($G338,Tarifas!$A:$C,(MATCH('Consolidado Pedidos'!$A338,Tarifas!$A$1:$C$1,0)),0)*H338,"")</f>
        <v/>
      </c>
    </row>
    <row r="339" spans="9:10" x14ac:dyDescent="0.25">
      <c r="I339" t="str">
        <f t="shared" si="5"/>
        <v/>
      </c>
      <c r="J339" s="2" t="str">
        <f>IFERROR(VLOOKUP($G339,Tarifas!$A:$C,(MATCH('Consolidado Pedidos'!$A339,Tarifas!$A$1:$C$1,0)),0)*H339,"")</f>
        <v/>
      </c>
    </row>
    <row r="340" spans="9:10" x14ac:dyDescent="0.25">
      <c r="I340" t="str">
        <f t="shared" si="5"/>
        <v/>
      </c>
      <c r="J340" s="2" t="str">
        <f>IFERROR(VLOOKUP($G340,Tarifas!$A:$C,(MATCH('Consolidado Pedidos'!$A340,Tarifas!$A$1:$C$1,0)),0)*H340,"")</f>
        <v/>
      </c>
    </row>
    <row r="341" spans="9:10" x14ac:dyDescent="0.25">
      <c r="I341" t="str">
        <f t="shared" si="5"/>
        <v/>
      </c>
      <c r="J341" s="2" t="str">
        <f>IFERROR(VLOOKUP($G341,Tarifas!$A:$C,(MATCH('Consolidado Pedidos'!$A341,Tarifas!$A$1:$C$1,0)),0)*H341,"")</f>
        <v/>
      </c>
    </row>
    <row r="342" spans="9:10" x14ac:dyDescent="0.25">
      <c r="I342" t="str">
        <f t="shared" si="5"/>
        <v/>
      </c>
      <c r="J342" s="2" t="str">
        <f>IFERROR(VLOOKUP($G342,Tarifas!$A:$C,(MATCH('Consolidado Pedidos'!$A342,Tarifas!$A$1:$C$1,0)),0)*H342,"")</f>
        <v/>
      </c>
    </row>
    <row r="343" spans="9:10" x14ac:dyDescent="0.25">
      <c r="I343" t="str">
        <f t="shared" si="5"/>
        <v/>
      </c>
      <c r="J343" s="2" t="str">
        <f>IFERROR(VLOOKUP($G343,Tarifas!$A:$C,(MATCH('Consolidado Pedidos'!$A343,Tarifas!$A$1:$C$1,0)),0)*H343,"")</f>
        <v/>
      </c>
    </row>
    <row r="344" spans="9:10" x14ac:dyDescent="0.25">
      <c r="I344" t="str">
        <f t="shared" si="5"/>
        <v/>
      </c>
      <c r="J344" s="2" t="str">
        <f>IFERROR(VLOOKUP($G344,Tarifas!$A:$C,(MATCH('Consolidado Pedidos'!$A344,Tarifas!$A$1:$C$1,0)),0)*H344,"")</f>
        <v/>
      </c>
    </row>
    <row r="345" spans="9:10" x14ac:dyDescent="0.25">
      <c r="I345" t="str">
        <f t="shared" si="5"/>
        <v/>
      </c>
      <c r="J345" s="2" t="str">
        <f>IFERROR(VLOOKUP($G345,Tarifas!$A:$C,(MATCH('Consolidado Pedidos'!$A345,Tarifas!$A$1:$C$1,0)),0)*H345,"")</f>
        <v/>
      </c>
    </row>
    <row r="346" spans="9:10" x14ac:dyDescent="0.25">
      <c r="I346" t="str">
        <f t="shared" si="5"/>
        <v/>
      </c>
      <c r="J346" s="2" t="str">
        <f>IFERROR(VLOOKUP($G346,Tarifas!$A:$C,(MATCH('Consolidado Pedidos'!$A346,Tarifas!$A$1:$C$1,0)),0)*H346,"")</f>
        <v/>
      </c>
    </row>
    <row r="347" spans="9:10" x14ac:dyDescent="0.25">
      <c r="I347" t="str">
        <f t="shared" si="5"/>
        <v/>
      </c>
      <c r="J347" s="2" t="str">
        <f>IFERROR(VLOOKUP($G347,Tarifas!$A:$C,(MATCH('Consolidado Pedidos'!$A347,Tarifas!$A$1:$C$1,0)),0)*H347,"")</f>
        <v/>
      </c>
    </row>
    <row r="348" spans="9:10" x14ac:dyDescent="0.25">
      <c r="I348" t="str">
        <f t="shared" si="5"/>
        <v/>
      </c>
      <c r="J348" s="2" t="str">
        <f>IFERROR(VLOOKUP($G348,Tarifas!$A:$C,(MATCH('Consolidado Pedidos'!$A348,Tarifas!$A$1:$C$1,0)),0)*H348,"")</f>
        <v/>
      </c>
    </row>
    <row r="349" spans="9:10" x14ac:dyDescent="0.25">
      <c r="I349" t="str">
        <f t="shared" si="5"/>
        <v/>
      </c>
      <c r="J349" s="2" t="str">
        <f>IFERROR(VLOOKUP($G349,Tarifas!$A:$C,(MATCH('Consolidado Pedidos'!$A349,Tarifas!$A$1:$C$1,0)),0)*H349,"")</f>
        <v/>
      </c>
    </row>
    <row r="350" spans="9:10" x14ac:dyDescent="0.25">
      <c r="I350" t="str">
        <f t="shared" si="5"/>
        <v/>
      </c>
      <c r="J350" s="2" t="str">
        <f>IFERROR(VLOOKUP($G350,Tarifas!$A:$C,(MATCH('Consolidado Pedidos'!$A350,Tarifas!$A$1:$C$1,0)),0)*H350,"")</f>
        <v/>
      </c>
    </row>
    <row r="351" spans="9:10" x14ac:dyDescent="0.25">
      <c r="I351" t="str">
        <f t="shared" si="5"/>
        <v/>
      </c>
      <c r="J351" s="2" t="str">
        <f>IFERROR(VLOOKUP($G351,Tarifas!$A:$C,(MATCH('Consolidado Pedidos'!$A351,Tarifas!$A$1:$C$1,0)),0)*H351,"")</f>
        <v/>
      </c>
    </row>
    <row r="352" spans="9:10" x14ac:dyDescent="0.25">
      <c r="I352" t="str">
        <f t="shared" si="5"/>
        <v/>
      </c>
      <c r="J352" s="2" t="str">
        <f>IFERROR(VLOOKUP($G352,Tarifas!$A:$C,(MATCH('Consolidado Pedidos'!$A352,Tarifas!$A$1:$C$1,0)),0)*H352,"")</f>
        <v/>
      </c>
    </row>
    <row r="353" spans="9:10" x14ac:dyDescent="0.25">
      <c r="I353" t="str">
        <f t="shared" si="5"/>
        <v/>
      </c>
      <c r="J353" s="2" t="str">
        <f>IFERROR(VLOOKUP($G353,Tarifas!$A:$C,(MATCH('Consolidado Pedidos'!$A353,Tarifas!$A$1:$C$1,0)),0)*H353,"")</f>
        <v/>
      </c>
    </row>
    <row r="354" spans="9:10" x14ac:dyDescent="0.25">
      <c r="I354" t="str">
        <f t="shared" si="5"/>
        <v/>
      </c>
      <c r="J354" s="2" t="str">
        <f>IFERROR(VLOOKUP($G354,Tarifas!$A:$C,(MATCH('Consolidado Pedidos'!$A354,Tarifas!$A$1:$C$1,0)),0)*H354,"")</f>
        <v/>
      </c>
    </row>
    <row r="355" spans="9:10" x14ac:dyDescent="0.25">
      <c r="I355" t="str">
        <f t="shared" si="5"/>
        <v/>
      </c>
      <c r="J355" s="2" t="str">
        <f>IFERROR(VLOOKUP($G355,Tarifas!$A:$C,(MATCH('Consolidado Pedidos'!$A355,Tarifas!$A$1:$C$1,0)),0)*H355,"")</f>
        <v/>
      </c>
    </row>
    <row r="356" spans="9:10" x14ac:dyDescent="0.25">
      <c r="I356" t="str">
        <f t="shared" si="5"/>
        <v/>
      </c>
      <c r="J356" s="2" t="str">
        <f>IFERROR(VLOOKUP($G356,Tarifas!$A:$C,(MATCH('Consolidado Pedidos'!$A356,Tarifas!$A$1:$C$1,0)),0)*H356,"")</f>
        <v/>
      </c>
    </row>
    <row r="357" spans="9:10" x14ac:dyDescent="0.25">
      <c r="I357" t="str">
        <f t="shared" si="5"/>
        <v/>
      </c>
      <c r="J357" s="2" t="str">
        <f>IFERROR(VLOOKUP($G357,Tarifas!$A:$C,(MATCH('Consolidado Pedidos'!$A357,Tarifas!$A$1:$C$1,0)),0)*H357,"")</f>
        <v/>
      </c>
    </row>
    <row r="358" spans="9:10" x14ac:dyDescent="0.25">
      <c r="I358" t="str">
        <f t="shared" si="5"/>
        <v/>
      </c>
      <c r="J358" s="2" t="str">
        <f>IFERROR(VLOOKUP($G358,Tarifas!$A:$C,(MATCH('Consolidado Pedidos'!$A358,Tarifas!$A$1:$C$1,0)),0)*H358,"")</f>
        <v/>
      </c>
    </row>
    <row r="359" spans="9:10" x14ac:dyDescent="0.25">
      <c r="I359" t="str">
        <f t="shared" si="5"/>
        <v/>
      </c>
      <c r="J359" s="2" t="str">
        <f>IFERROR(VLOOKUP($G359,Tarifas!$A:$C,(MATCH('Consolidado Pedidos'!$A359,Tarifas!$A$1:$C$1,0)),0)*H359,"")</f>
        <v/>
      </c>
    </row>
    <row r="360" spans="9:10" x14ac:dyDescent="0.25">
      <c r="I360" t="str">
        <f t="shared" si="5"/>
        <v/>
      </c>
      <c r="J360" s="2" t="str">
        <f>IFERROR(VLOOKUP($G360,Tarifas!$A:$C,(MATCH('Consolidado Pedidos'!$A360,Tarifas!$A$1:$C$1,0)),0)*H360,"")</f>
        <v/>
      </c>
    </row>
    <row r="361" spans="9:10" x14ac:dyDescent="0.25">
      <c r="I361" t="str">
        <f t="shared" si="5"/>
        <v/>
      </c>
      <c r="J361" s="2" t="str">
        <f>IFERROR(VLOOKUP($G361,Tarifas!$A:$C,(MATCH('Consolidado Pedidos'!$A361,Tarifas!$A$1:$C$1,0)),0)*H361,"")</f>
        <v/>
      </c>
    </row>
    <row r="362" spans="9:10" x14ac:dyDescent="0.25">
      <c r="I362" t="str">
        <f t="shared" si="5"/>
        <v/>
      </c>
      <c r="J362" s="2" t="str">
        <f>IFERROR(VLOOKUP($G362,Tarifas!$A:$C,(MATCH('Consolidado Pedidos'!$A362,Tarifas!$A$1:$C$1,0)),0)*H362,"")</f>
        <v/>
      </c>
    </row>
    <row r="363" spans="9:10" x14ac:dyDescent="0.25">
      <c r="I363" t="str">
        <f t="shared" si="5"/>
        <v/>
      </c>
      <c r="J363" s="2" t="str">
        <f>IFERROR(VLOOKUP($G363,Tarifas!$A:$C,(MATCH('Consolidado Pedidos'!$A363,Tarifas!$A$1:$C$1,0)),0)*H363,"")</f>
        <v/>
      </c>
    </row>
    <row r="364" spans="9:10" x14ac:dyDescent="0.25">
      <c r="I364" t="str">
        <f t="shared" si="5"/>
        <v/>
      </c>
      <c r="J364" s="2" t="str">
        <f>IFERROR(VLOOKUP($G364,Tarifas!$A:$C,(MATCH('Consolidado Pedidos'!$A364,Tarifas!$A$1:$C$1,0)),0)*H364,"")</f>
        <v/>
      </c>
    </row>
    <row r="365" spans="9:10" x14ac:dyDescent="0.25">
      <c r="I365" t="str">
        <f t="shared" si="5"/>
        <v/>
      </c>
      <c r="J365" s="2" t="str">
        <f>IFERROR(VLOOKUP($G365,Tarifas!$A:$C,(MATCH('Consolidado Pedidos'!$A365,Tarifas!$A$1:$C$1,0)),0)*H365,"")</f>
        <v/>
      </c>
    </row>
    <row r="366" spans="9:10" x14ac:dyDescent="0.25">
      <c r="I366" t="str">
        <f t="shared" si="5"/>
        <v/>
      </c>
      <c r="J366" s="2" t="str">
        <f>IFERROR(VLOOKUP($G366,Tarifas!$A:$C,(MATCH('Consolidado Pedidos'!$A366,Tarifas!$A$1:$C$1,0)),0)*H366,"")</f>
        <v/>
      </c>
    </row>
    <row r="367" spans="9:10" x14ac:dyDescent="0.25">
      <c r="I367" t="str">
        <f t="shared" si="5"/>
        <v/>
      </c>
      <c r="J367" s="2" t="str">
        <f>IFERROR(VLOOKUP($G367,Tarifas!$A:$C,(MATCH('Consolidado Pedidos'!$A367,Tarifas!$A$1:$C$1,0)),0)*H367,"")</f>
        <v/>
      </c>
    </row>
    <row r="368" spans="9:10" x14ac:dyDescent="0.25">
      <c r="I368" t="str">
        <f t="shared" si="5"/>
        <v/>
      </c>
      <c r="J368" s="2" t="str">
        <f>IFERROR(VLOOKUP($G368,Tarifas!$A:$C,(MATCH('Consolidado Pedidos'!$A368,Tarifas!$A$1:$C$1,0)),0)*H368,"")</f>
        <v/>
      </c>
    </row>
    <row r="369" spans="9:10" x14ac:dyDescent="0.25">
      <c r="I369" t="str">
        <f t="shared" si="5"/>
        <v/>
      </c>
      <c r="J369" s="2" t="str">
        <f>IFERROR(VLOOKUP($G369,Tarifas!$A:$C,(MATCH('Consolidado Pedidos'!$A369,Tarifas!$A$1:$C$1,0)),0)*H369,"")</f>
        <v/>
      </c>
    </row>
    <row r="370" spans="9:10" x14ac:dyDescent="0.25">
      <c r="I370" t="str">
        <f t="shared" si="5"/>
        <v/>
      </c>
      <c r="J370" s="2" t="str">
        <f>IFERROR(VLOOKUP($G370,Tarifas!$A:$C,(MATCH('Consolidado Pedidos'!$A370,Tarifas!$A$1:$C$1,0)),0)*H370,"")</f>
        <v/>
      </c>
    </row>
    <row r="371" spans="9:10" x14ac:dyDescent="0.25">
      <c r="I371" t="str">
        <f t="shared" si="5"/>
        <v/>
      </c>
      <c r="J371" s="2" t="str">
        <f>IFERROR(VLOOKUP($G371,Tarifas!$A:$C,(MATCH('Consolidado Pedidos'!$A371,Tarifas!$A$1:$C$1,0)),0)*H371,"")</f>
        <v/>
      </c>
    </row>
    <row r="372" spans="9:10" x14ac:dyDescent="0.25">
      <c r="I372" t="str">
        <f t="shared" si="5"/>
        <v/>
      </c>
      <c r="J372" s="2" t="str">
        <f>IFERROR(VLOOKUP($G372,Tarifas!$A:$C,(MATCH('Consolidado Pedidos'!$A372,Tarifas!$A$1:$C$1,0)),0)*H372,"")</f>
        <v/>
      </c>
    </row>
    <row r="373" spans="9:10" x14ac:dyDescent="0.25">
      <c r="I373" t="str">
        <f t="shared" si="5"/>
        <v/>
      </c>
      <c r="J373" s="2" t="str">
        <f>IFERROR(VLOOKUP($G373,Tarifas!$A:$C,(MATCH('Consolidado Pedidos'!$A373,Tarifas!$A$1:$C$1,0)),0)*H373,"")</f>
        <v/>
      </c>
    </row>
    <row r="374" spans="9:10" x14ac:dyDescent="0.25">
      <c r="I374" t="str">
        <f t="shared" si="5"/>
        <v/>
      </c>
      <c r="J374" s="2" t="str">
        <f>IFERROR(VLOOKUP($G374,Tarifas!$A:$C,(MATCH('Consolidado Pedidos'!$A374,Tarifas!$A$1:$C$1,0)),0)*H374,"")</f>
        <v/>
      </c>
    </row>
    <row r="375" spans="9:10" x14ac:dyDescent="0.25">
      <c r="I375" t="str">
        <f t="shared" si="5"/>
        <v/>
      </c>
      <c r="J375" s="2" t="str">
        <f>IFERROR(VLOOKUP($G375,Tarifas!$A:$C,(MATCH('Consolidado Pedidos'!$A375,Tarifas!$A$1:$C$1,0)),0)*H375,"")</f>
        <v/>
      </c>
    </row>
    <row r="376" spans="9:10" x14ac:dyDescent="0.25">
      <c r="I376" t="str">
        <f t="shared" si="5"/>
        <v/>
      </c>
      <c r="J376" s="2" t="str">
        <f>IFERROR(VLOOKUP($G376,Tarifas!$A:$C,(MATCH('Consolidado Pedidos'!$A376,Tarifas!$A$1:$C$1,0)),0)*H376,"")</f>
        <v/>
      </c>
    </row>
    <row r="377" spans="9:10" x14ac:dyDescent="0.25">
      <c r="I377" t="str">
        <f t="shared" si="5"/>
        <v/>
      </c>
      <c r="J377" s="2" t="str">
        <f>IFERROR(VLOOKUP($G377,Tarifas!$A:$C,(MATCH('Consolidado Pedidos'!$A377,Tarifas!$A$1:$C$1,0)),0)*H377,"")</f>
        <v/>
      </c>
    </row>
    <row r="378" spans="9:10" x14ac:dyDescent="0.25">
      <c r="I378" t="str">
        <f t="shared" si="5"/>
        <v/>
      </c>
      <c r="J378" s="2" t="str">
        <f>IFERROR(VLOOKUP($G378,Tarifas!$A:$C,(MATCH('Consolidado Pedidos'!$A378,Tarifas!$A$1:$C$1,0)),0)*H378,"")</f>
        <v/>
      </c>
    </row>
    <row r="379" spans="9:10" x14ac:dyDescent="0.25">
      <c r="I379" t="str">
        <f t="shared" si="5"/>
        <v/>
      </c>
      <c r="J379" s="2" t="str">
        <f>IFERROR(VLOOKUP($G379,Tarifas!$A:$C,(MATCH('Consolidado Pedidos'!$A379,Tarifas!$A$1:$C$1,0)),0)*H379,"")</f>
        <v/>
      </c>
    </row>
    <row r="380" spans="9:10" x14ac:dyDescent="0.25">
      <c r="I380" t="str">
        <f t="shared" si="5"/>
        <v/>
      </c>
      <c r="J380" s="2" t="str">
        <f>IFERROR(VLOOKUP($G380,Tarifas!$A:$C,(MATCH('Consolidado Pedidos'!$A380,Tarifas!$A$1:$C$1,0)),0)*H380,"")</f>
        <v/>
      </c>
    </row>
    <row r="381" spans="9:10" x14ac:dyDescent="0.25">
      <c r="I381" t="str">
        <f t="shared" si="5"/>
        <v/>
      </c>
      <c r="J381" s="2" t="str">
        <f>IFERROR(VLOOKUP($G381,Tarifas!$A:$C,(MATCH('Consolidado Pedidos'!$A381,Tarifas!$A$1:$C$1,0)),0)*H381,"")</f>
        <v/>
      </c>
    </row>
    <row r="382" spans="9:10" x14ac:dyDescent="0.25">
      <c r="I382" t="str">
        <f t="shared" si="5"/>
        <v/>
      </c>
      <c r="J382" s="2" t="str">
        <f>IFERROR(VLOOKUP($G382,Tarifas!$A:$C,(MATCH('Consolidado Pedidos'!$A382,Tarifas!$A$1:$C$1,0)),0)*H382,"")</f>
        <v/>
      </c>
    </row>
    <row r="383" spans="9:10" x14ac:dyDescent="0.25">
      <c r="I383" t="str">
        <f t="shared" si="5"/>
        <v/>
      </c>
      <c r="J383" s="2" t="str">
        <f>IFERROR(VLOOKUP($G383,Tarifas!$A:$C,(MATCH('Consolidado Pedidos'!$A383,Tarifas!$A$1:$C$1,0)),0)*H383,"")</f>
        <v/>
      </c>
    </row>
    <row r="384" spans="9:10" x14ac:dyDescent="0.25">
      <c r="I384" t="str">
        <f t="shared" si="5"/>
        <v/>
      </c>
      <c r="J384" s="2" t="str">
        <f>IFERROR(VLOOKUP($G384,Tarifas!$A:$C,(MATCH('Consolidado Pedidos'!$A384,Tarifas!$A$1:$C$1,0)),0)*H384,"")</f>
        <v/>
      </c>
    </row>
    <row r="385" spans="9:10" x14ac:dyDescent="0.25">
      <c r="I385" t="str">
        <f t="shared" si="5"/>
        <v/>
      </c>
      <c r="J385" s="2" t="str">
        <f>IFERROR(VLOOKUP($G385,Tarifas!$A:$C,(MATCH('Consolidado Pedidos'!$A385,Tarifas!$A$1:$C$1,0)),0)*H385,"")</f>
        <v/>
      </c>
    </row>
    <row r="386" spans="9:10" x14ac:dyDescent="0.25">
      <c r="I386" t="str">
        <f t="shared" ref="I386:I449" si="6">IF(A386&lt;&gt;"",IF(SUMIF(B:B,B386,H:H)=F386,"OK","KO"),"")</f>
        <v/>
      </c>
      <c r="J386" s="2" t="str">
        <f>IFERROR(VLOOKUP($G386,Tarifas!$A:$C,(MATCH('Consolidado Pedidos'!$A386,Tarifas!$A$1:$C$1,0)),0)*H386,"")</f>
        <v/>
      </c>
    </row>
    <row r="387" spans="9:10" x14ac:dyDescent="0.25">
      <c r="I387" t="str">
        <f t="shared" si="6"/>
        <v/>
      </c>
      <c r="J387" s="2" t="str">
        <f>IFERROR(VLOOKUP($G387,Tarifas!$A:$C,(MATCH('Consolidado Pedidos'!$A387,Tarifas!$A$1:$C$1,0)),0)*H387,"")</f>
        <v/>
      </c>
    </row>
    <row r="388" spans="9:10" x14ac:dyDescent="0.25">
      <c r="I388" t="str">
        <f t="shared" si="6"/>
        <v/>
      </c>
      <c r="J388" s="2" t="str">
        <f>IFERROR(VLOOKUP($G388,Tarifas!$A:$C,(MATCH('Consolidado Pedidos'!$A388,Tarifas!$A$1:$C$1,0)),0)*H388,"")</f>
        <v/>
      </c>
    </row>
    <row r="389" spans="9:10" x14ac:dyDescent="0.25">
      <c r="I389" t="str">
        <f t="shared" si="6"/>
        <v/>
      </c>
      <c r="J389" s="2" t="str">
        <f>IFERROR(VLOOKUP($G389,Tarifas!$A:$C,(MATCH('Consolidado Pedidos'!$A389,Tarifas!$A$1:$C$1,0)),0)*H389,"")</f>
        <v/>
      </c>
    </row>
    <row r="390" spans="9:10" x14ac:dyDescent="0.25">
      <c r="I390" t="str">
        <f t="shared" si="6"/>
        <v/>
      </c>
      <c r="J390" s="2" t="str">
        <f>IFERROR(VLOOKUP($G390,Tarifas!$A:$C,(MATCH('Consolidado Pedidos'!$A390,Tarifas!$A$1:$C$1,0)),0)*H390,"")</f>
        <v/>
      </c>
    </row>
    <row r="391" spans="9:10" x14ac:dyDescent="0.25">
      <c r="I391" t="str">
        <f t="shared" si="6"/>
        <v/>
      </c>
      <c r="J391" s="2" t="str">
        <f>IFERROR(VLOOKUP($G391,Tarifas!$A:$C,(MATCH('Consolidado Pedidos'!$A391,Tarifas!$A$1:$C$1,0)),0)*H391,"")</f>
        <v/>
      </c>
    </row>
    <row r="392" spans="9:10" x14ac:dyDescent="0.25">
      <c r="I392" t="str">
        <f t="shared" si="6"/>
        <v/>
      </c>
      <c r="J392" s="2" t="str">
        <f>IFERROR(VLOOKUP($G392,Tarifas!$A:$C,(MATCH('Consolidado Pedidos'!$A392,Tarifas!$A$1:$C$1,0)),0)*H392,"")</f>
        <v/>
      </c>
    </row>
    <row r="393" spans="9:10" x14ac:dyDescent="0.25">
      <c r="I393" t="str">
        <f t="shared" si="6"/>
        <v/>
      </c>
      <c r="J393" s="2" t="str">
        <f>IFERROR(VLOOKUP($G393,Tarifas!$A:$C,(MATCH('Consolidado Pedidos'!$A393,Tarifas!$A$1:$C$1,0)),0)*H393,"")</f>
        <v/>
      </c>
    </row>
    <row r="394" spans="9:10" x14ac:dyDescent="0.25">
      <c r="I394" t="str">
        <f t="shared" si="6"/>
        <v/>
      </c>
      <c r="J394" s="2" t="str">
        <f>IFERROR(VLOOKUP($G394,Tarifas!$A:$C,(MATCH('Consolidado Pedidos'!$A394,Tarifas!$A$1:$C$1,0)),0)*H394,"")</f>
        <v/>
      </c>
    </row>
    <row r="395" spans="9:10" x14ac:dyDescent="0.25">
      <c r="I395" t="str">
        <f t="shared" si="6"/>
        <v/>
      </c>
      <c r="J395" s="2" t="str">
        <f>IFERROR(VLOOKUP($G395,Tarifas!$A:$C,(MATCH('Consolidado Pedidos'!$A395,Tarifas!$A$1:$C$1,0)),0)*H395,"")</f>
        <v/>
      </c>
    </row>
    <row r="396" spans="9:10" x14ac:dyDescent="0.25">
      <c r="I396" t="str">
        <f t="shared" si="6"/>
        <v/>
      </c>
      <c r="J396" s="2" t="str">
        <f>IFERROR(VLOOKUP($G396,Tarifas!$A:$C,(MATCH('Consolidado Pedidos'!$A396,Tarifas!$A$1:$C$1,0)),0)*H396,"")</f>
        <v/>
      </c>
    </row>
    <row r="397" spans="9:10" x14ac:dyDescent="0.25">
      <c r="I397" t="str">
        <f t="shared" si="6"/>
        <v/>
      </c>
      <c r="J397" s="2" t="str">
        <f>IFERROR(VLOOKUP($G397,Tarifas!$A:$C,(MATCH('Consolidado Pedidos'!$A397,Tarifas!$A$1:$C$1,0)),0)*H397,"")</f>
        <v/>
      </c>
    </row>
    <row r="398" spans="9:10" x14ac:dyDescent="0.25">
      <c r="I398" t="str">
        <f t="shared" si="6"/>
        <v/>
      </c>
      <c r="J398" s="2" t="str">
        <f>IFERROR(VLOOKUP($G398,Tarifas!$A:$C,(MATCH('Consolidado Pedidos'!$A398,Tarifas!$A$1:$C$1,0)),0)*H398,"")</f>
        <v/>
      </c>
    </row>
    <row r="399" spans="9:10" x14ac:dyDescent="0.25">
      <c r="I399" t="str">
        <f t="shared" si="6"/>
        <v/>
      </c>
      <c r="J399" s="2" t="str">
        <f>IFERROR(VLOOKUP($G399,Tarifas!$A:$C,(MATCH('Consolidado Pedidos'!$A399,Tarifas!$A$1:$C$1,0)),0)*H399,"")</f>
        <v/>
      </c>
    </row>
    <row r="400" spans="9:10" x14ac:dyDescent="0.25">
      <c r="I400" t="str">
        <f t="shared" si="6"/>
        <v/>
      </c>
      <c r="J400" s="2" t="str">
        <f>IFERROR(VLOOKUP($G400,Tarifas!$A:$C,(MATCH('Consolidado Pedidos'!$A400,Tarifas!$A$1:$C$1,0)),0)*H400,"")</f>
        <v/>
      </c>
    </row>
    <row r="401" spans="9:10" x14ac:dyDescent="0.25">
      <c r="I401" t="str">
        <f t="shared" si="6"/>
        <v/>
      </c>
      <c r="J401" s="2" t="str">
        <f>IFERROR(VLOOKUP($G401,Tarifas!$A:$C,(MATCH('Consolidado Pedidos'!$A401,Tarifas!$A$1:$C$1,0)),0)*H401,"")</f>
        <v/>
      </c>
    </row>
    <row r="402" spans="9:10" x14ac:dyDescent="0.25">
      <c r="I402" t="str">
        <f t="shared" si="6"/>
        <v/>
      </c>
      <c r="J402" s="2" t="str">
        <f>IFERROR(VLOOKUP($G402,Tarifas!$A:$C,(MATCH('Consolidado Pedidos'!$A402,Tarifas!$A$1:$C$1,0)),0)*H402,"")</f>
        <v/>
      </c>
    </row>
    <row r="403" spans="9:10" x14ac:dyDescent="0.25">
      <c r="I403" t="str">
        <f t="shared" si="6"/>
        <v/>
      </c>
      <c r="J403" s="2" t="str">
        <f>IFERROR(VLOOKUP($G403,Tarifas!$A:$C,(MATCH('Consolidado Pedidos'!$A403,Tarifas!$A$1:$C$1,0)),0)*H403,"")</f>
        <v/>
      </c>
    </row>
    <row r="404" spans="9:10" x14ac:dyDescent="0.25">
      <c r="I404" t="str">
        <f t="shared" si="6"/>
        <v/>
      </c>
      <c r="J404" s="2" t="str">
        <f>IFERROR(VLOOKUP($G404,Tarifas!$A:$C,(MATCH('Consolidado Pedidos'!$A404,Tarifas!$A$1:$C$1,0)),0)*H404,"")</f>
        <v/>
      </c>
    </row>
    <row r="405" spans="9:10" x14ac:dyDescent="0.25">
      <c r="I405" t="str">
        <f t="shared" si="6"/>
        <v/>
      </c>
      <c r="J405" s="2" t="str">
        <f>IFERROR(VLOOKUP($G405,Tarifas!$A:$C,(MATCH('Consolidado Pedidos'!$A405,Tarifas!$A$1:$C$1,0)),0)*H405,"")</f>
        <v/>
      </c>
    </row>
    <row r="406" spans="9:10" x14ac:dyDescent="0.25">
      <c r="I406" t="str">
        <f t="shared" si="6"/>
        <v/>
      </c>
      <c r="J406" s="2" t="str">
        <f>IFERROR(VLOOKUP($G406,Tarifas!$A:$C,(MATCH('Consolidado Pedidos'!$A406,Tarifas!$A$1:$C$1,0)),0)*H406,"")</f>
        <v/>
      </c>
    </row>
    <row r="407" spans="9:10" x14ac:dyDescent="0.25">
      <c r="I407" t="str">
        <f t="shared" si="6"/>
        <v/>
      </c>
      <c r="J407" s="2" t="str">
        <f>IFERROR(VLOOKUP($G407,Tarifas!$A:$C,(MATCH('Consolidado Pedidos'!$A407,Tarifas!$A$1:$C$1,0)),0)*H407,"")</f>
        <v/>
      </c>
    </row>
    <row r="408" spans="9:10" x14ac:dyDescent="0.25">
      <c r="I408" t="str">
        <f t="shared" si="6"/>
        <v/>
      </c>
      <c r="J408" s="2" t="str">
        <f>IFERROR(VLOOKUP($G408,Tarifas!$A:$C,(MATCH('Consolidado Pedidos'!$A408,Tarifas!$A$1:$C$1,0)),0)*H408,"")</f>
        <v/>
      </c>
    </row>
    <row r="409" spans="9:10" x14ac:dyDescent="0.25">
      <c r="I409" t="str">
        <f t="shared" si="6"/>
        <v/>
      </c>
      <c r="J409" s="2" t="str">
        <f>IFERROR(VLOOKUP($G409,Tarifas!$A:$C,(MATCH('Consolidado Pedidos'!$A409,Tarifas!$A$1:$C$1,0)),0)*H409,"")</f>
        <v/>
      </c>
    </row>
    <row r="410" spans="9:10" x14ac:dyDescent="0.25">
      <c r="I410" t="str">
        <f t="shared" si="6"/>
        <v/>
      </c>
      <c r="J410" s="2" t="str">
        <f>IFERROR(VLOOKUP($G410,Tarifas!$A:$C,(MATCH('Consolidado Pedidos'!$A410,Tarifas!$A$1:$C$1,0)),0)*H410,"")</f>
        <v/>
      </c>
    </row>
    <row r="411" spans="9:10" x14ac:dyDescent="0.25">
      <c r="I411" t="str">
        <f t="shared" si="6"/>
        <v/>
      </c>
      <c r="J411" s="2" t="str">
        <f>IFERROR(VLOOKUP($G411,Tarifas!$A:$C,(MATCH('Consolidado Pedidos'!$A411,Tarifas!$A$1:$C$1,0)),0)*H411,"")</f>
        <v/>
      </c>
    </row>
    <row r="412" spans="9:10" x14ac:dyDescent="0.25">
      <c r="I412" t="str">
        <f t="shared" si="6"/>
        <v/>
      </c>
      <c r="J412" s="2" t="str">
        <f>IFERROR(VLOOKUP($G412,Tarifas!$A:$C,(MATCH('Consolidado Pedidos'!$A412,Tarifas!$A$1:$C$1,0)),0)*H412,"")</f>
        <v/>
      </c>
    </row>
    <row r="413" spans="9:10" x14ac:dyDescent="0.25">
      <c r="I413" t="str">
        <f t="shared" si="6"/>
        <v/>
      </c>
      <c r="J413" s="2" t="str">
        <f>IFERROR(VLOOKUP($G413,Tarifas!$A:$C,(MATCH('Consolidado Pedidos'!$A413,Tarifas!$A$1:$C$1,0)),0)*H413,"")</f>
        <v/>
      </c>
    </row>
    <row r="414" spans="9:10" x14ac:dyDescent="0.25">
      <c r="I414" t="str">
        <f t="shared" si="6"/>
        <v/>
      </c>
      <c r="J414" s="2" t="str">
        <f>IFERROR(VLOOKUP($G414,Tarifas!$A:$C,(MATCH('Consolidado Pedidos'!$A414,Tarifas!$A$1:$C$1,0)),0)*H414,"")</f>
        <v/>
      </c>
    </row>
    <row r="415" spans="9:10" x14ac:dyDescent="0.25">
      <c r="I415" t="str">
        <f t="shared" si="6"/>
        <v/>
      </c>
      <c r="J415" s="2" t="str">
        <f>IFERROR(VLOOKUP($G415,Tarifas!$A:$C,(MATCH('Consolidado Pedidos'!$A415,Tarifas!$A$1:$C$1,0)),0)*H415,"")</f>
        <v/>
      </c>
    </row>
    <row r="416" spans="9:10" x14ac:dyDescent="0.25">
      <c r="I416" t="str">
        <f t="shared" si="6"/>
        <v/>
      </c>
      <c r="J416" s="2" t="str">
        <f>IFERROR(VLOOKUP($G416,Tarifas!$A:$C,(MATCH('Consolidado Pedidos'!$A416,Tarifas!$A$1:$C$1,0)),0)*H416,"")</f>
        <v/>
      </c>
    </row>
    <row r="417" spans="9:10" x14ac:dyDescent="0.25">
      <c r="I417" t="str">
        <f t="shared" si="6"/>
        <v/>
      </c>
      <c r="J417" s="2" t="str">
        <f>IFERROR(VLOOKUP($G417,Tarifas!$A:$C,(MATCH('Consolidado Pedidos'!$A417,Tarifas!$A$1:$C$1,0)),0)*H417,"")</f>
        <v/>
      </c>
    </row>
    <row r="418" spans="9:10" x14ac:dyDescent="0.25">
      <c r="I418" t="str">
        <f t="shared" si="6"/>
        <v/>
      </c>
      <c r="J418" s="2" t="str">
        <f>IFERROR(VLOOKUP($G418,Tarifas!$A:$C,(MATCH('Consolidado Pedidos'!$A418,Tarifas!$A$1:$C$1,0)),0)*H418,"")</f>
        <v/>
      </c>
    </row>
    <row r="419" spans="9:10" x14ac:dyDescent="0.25">
      <c r="I419" t="str">
        <f t="shared" si="6"/>
        <v/>
      </c>
      <c r="J419" s="2" t="str">
        <f>IFERROR(VLOOKUP($G419,Tarifas!$A:$C,(MATCH('Consolidado Pedidos'!$A419,Tarifas!$A$1:$C$1,0)),0)*H419,"")</f>
        <v/>
      </c>
    </row>
    <row r="420" spans="9:10" x14ac:dyDescent="0.25">
      <c r="I420" t="str">
        <f t="shared" si="6"/>
        <v/>
      </c>
      <c r="J420" s="2" t="str">
        <f>IFERROR(VLOOKUP($G420,Tarifas!$A:$C,(MATCH('Consolidado Pedidos'!$A420,Tarifas!$A$1:$C$1,0)),0)*H420,"")</f>
        <v/>
      </c>
    </row>
    <row r="421" spans="9:10" x14ac:dyDescent="0.25">
      <c r="I421" t="str">
        <f t="shared" si="6"/>
        <v/>
      </c>
      <c r="J421" s="2" t="str">
        <f>IFERROR(VLOOKUP($G421,Tarifas!$A:$C,(MATCH('Consolidado Pedidos'!$A421,Tarifas!$A$1:$C$1,0)),0)*H421,"")</f>
        <v/>
      </c>
    </row>
    <row r="422" spans="9:10" x14ac:dyDescent="0.25">
      <c r="I422" t="str">
        <f t="shared" si="6"/>
        <v/>
      </c>
      <c r="J422" s="2" t="str">
        <f>IFERROR(VLOOKUP($G422,Tarifas!$A:$C,(MATCH('Consolidado Pedidos'!$A422,Tarifas!$A$1:$C$1,0)),0)*H422,"")</f>
        <v/>
      </c>
    </row>
    <row r="423" spans="9:10" x14ac:dyDescent="0.25">
      <c r="I423" t="str">
        <f t="shared" si="6"/>
        <v/>
      </c>
      <c r="J423" s="2" t="str">
        <f>IFERROR(VLOOKUP($G423,Tarifas!$A:$C,(MATCH('Consolidado Pedidos'!$A423,Tarifas!$A$1:$C$1,0)),0)*H423,"")</f>
        <v/>
      </c>
    </row>
    <row r="424" spans="9:10" x14ac:dyDescent="0.25">
      <c r="I424" t="str">
        <f t="shared" si="6"/>
        <v/>
      </c>
      <c r="J424" s="2" t="str">
        <f>IFERROR(VLOOKUP($G424,Tarifas!$A:$C,(MATCH('Consolidado Pedidos'!$A424,Tarifas!$A$1:$C$1,0)),0)*H424,"")</f>
        <v/>
      </c>
    </row>
    <row r="425" spans="9:10" x14ac:dyDescent="0.25">
      <c r="I425" t="str">
        <f t="shared" si="6"/>
        <v/>
      </c>
      <c r="J425" s="2" t="str">
        <f>IFERROR(VLOOKUP($G425,Tarifas!$A:$C,(MATCH('Consolidado Pedidos'!$A425,Tarifas!$A$1:$C$1,0)),0)*H425,"")</f>
        <v/>
      </c>
    </row>
    <row r="426" spans="9:10" x14ac:dyDescent="0.25">
      <c r="I426" t="str">
        <f t="shared" si="6"/>
        <v/>
      </c>
      <c r="J426" s="2" t="str">
        <f>IFERROR(VLOOKUP($G426,Tarifas!$A:$C,(MATCH('Consolidado Pedidos'!$A426,Tarifas!$A$1:$C$1,0)),0)*H426,"")</f>
        <v/>
      </c>
    </row>
    <row r="427" spans="9:10" x14ac:dyDescent="0.25">
      <c r="I427" t="str">
        <f t="shared" si="6"/>
        <v/>
      </c>
      <c r="J427" s="2" t="str">
        <f>IFERROR(VLOOKUP($G427,Tarifas!$A:$C,(MATCH('Consolidado Pedidos'!$A427,Tarifas!$A$1:$C$1,0)),0)*H427,"")</f>
        <v/>
      </c>
    </row>
    <row r="428" spans="9:10" x14ac:dyDescent="0.25">
      <c r="I428" t="str">
        <f t="shared" si="6"/>
        <v/>
      </c>
      <c r="J428" s="2" t="str">
        <f>IFERROR(VLOOKUP($G428,Tarifas!$A:$C,(MATCH('Consolidado Pedidos'!$A428,Tarifas!$A$1:$C$1,0)),0)*H428,"")</f>
        <v/>
      </c>
    </row>
    <row r="429" spans="9:10" x14ac:dyDescent="0.25">
      <c r="I429" t="str">
        <f t="shared" si="6"/>
        <v/>
      </c>
      <c r="J429" s="2" t="str">
        <f>IFERROR(VLOOKUP($G429,Tarifas!$A:$C,(MATCH('Consolidado Pedidos'!$A429,Tarifas!$A$1:$C$1,0)),0)*H429,"")</f>
        <v/>
      </c>
    </row>
    <row r="430" spans="9:10" x14ac:dyDescent="0.25">
      <c r="I430" t="str">
        <f t="shared" si="6"/>
        <v/>
      </c>
      <c r="J430" s="2" t="str">
        <f>IFERROR(VLOOKUP($G430,Tarifas!$A:$C,(MATCH('Consolidado Pedidos'!$A430,Tarifas!$A$1:$C$1,0)),0)*H430,"")</f>
        <v/>
      </c>
    </row>
    <row r="431" spans="9:10" x14ac:dyDescent="0.25">
      <c r="I431" t="str">
        <f t="shared" si="6"/>
        <v/>
      </c>
      <c r="J431" s="2" t="str">
        <f>IFERROR(VLOOKUP($G431,Tarifas!$A:$C,(MATCH('Consolidado Pedidos'!$A431,Tarifas!$A$1:$C$1,0)),0)*H431,"")</f>
        <v/>
      </c>
    </row>
    <row r="432" spans="9:10" x14ac:dyDescent="0.25">
      <c r="I432" t="str">
        <f t="shared" si="6"/>
        <v/>
      </c>
      <c r="J432" s="2" t="str">
        <f>IFERROR(VLOOKUP($G432,Tarifas!$A:$C,(MATCH('Consolidado Pedidos'!$A432,Tarifas!$A$1:$C$1,0)),0)*H432,"")</f>
        <v/>
      </c>
    </row>
    <row r="433" spans="9:10" x14ac:dyDescent="0.25">
      <c r="I433" t="str">
        <f t="shared" si="6"/>
        <v/>
      </c>
      <c r="J433" s="2" t="str">
        <f>IFERROR(VLOOKUP($G433,Tarifas!$A:$C,(MATCH('Consolidado Pedidos'!$A433,Tarifas!$A$1:$C$1,0)),0)*H433,"")</f>
        <v/>
      </c>
    </row>
    <row r="434" spans="9:10" x14ac:dyDescent="0.25">
      <c r="I434" t="str">
        <f t="shared" si="6"/>
        <v/>
      </c>
      <c r="J434" s="2" t="str">
        <f>IFERROR(VLOOKUP($G434,Tarifas!$A:$C,(MATCH('Consolidado Pedidos'!$A434,Tarifas!$A$1:$C$1,0)),0)*H434,"")</f>
        <v/>
      </c>
    </row>
    <row r="435" spans="9:10" x14ac:dyDescent="0.25">
      <c r="I435" t="str">
        <f t="shared" si="6"/>
        <v/>
      </c>
      <c r="J435" s="2" t="str">
        <f>IFERROR(VLOOKUP($G435,Tarifas!$A:$C,(MATCH('Consolidado Pedidos'!$A435,Tarifas!$A$1:$C$1,0)),0)*H435,"")</f>
        <v/>
      </c>
    </row>
    <row r="436" spans="9:10" x14ac:dyDescent="0.25">
      <c r="I436" t="str">
        <f t="shared" si="6"/>
        <v/>
      </c>
      <c r="J436" s="2" t="str">
        <f>IFERROR(VLOOKUP($G436,Tarifas!$A:$C,(MATCH('Consolidado Pedidos'!$A436,Tarifas!$A$1:$C$1,0)),0)*H436,"")</f>
        <v/>
      </c>
    </row>
    <row r="437" spans="9:10" x14ac:dyDescent="0.25">
      <c r="I437" t="str">
        <f t="shared" si="6"/>
        <v/>
      </c>
      <c r="J437" s="2" t="str">
        <f>IFERROR(VLOOKUP($G437,Tarifas!$A:$C,(MATCH('Consolidado Pedidos'!$A437,Tarifas!$A$1:$C$1,0)),0)*H437,"")</f>
        <v/>
      </c>
    </row>
    <row r="438" spans="9:10" x14ac:dyDescent="0.25">
      <c r="I438" t="str">
        <f t="shared" si="6"/>
        <v/>
      </c>
      <c r="J438" s="2" t="str">
        <f>IFERROR(VLOOKUP($G438,Tarifas!$A:$C,(MATCH('Consolidado Pedidos'!$A438,Tarifas!$A$1:$C$1,0)),0)*H438,"")</f>
        <v/>
      </c>
    </row>
    <row r="439" spans="9:10" x14ac:dyDescent="0.25">
      <c r="I439" t="str">
        <f t="shared" si="6"/>
        <v/>
      </c>
      <c r="J439" s="2" t="str">
        <f>IFERROR(VLOOKUP($G439,Tarifas!$A:$C,(MATCH('Consolidado Pedidos'!$A439,Tarifas!$A$1:$C$1,0)),0)*H439,"")</f>
        <v/>
      </c>
    </row>
    <row r="440" spans="9:10" x14ac:dyDescent="0.25">
      <c r="I440" t="str">
        <f t="shared" si="6"/>
        <v/>
      </c>
      <c r="J440" s="2" t="str">
        <f>IFERROR(VLOOKUP($G440,Tarifas!$A:$C,(MATCH('Consolidado Pedidos'!$A440,Tarifas!$A$1:$C$1,0)),0)*H440,"")</f>
        <v/>
      </c>
    </row>
    <row r="441" spans="9:10" x14ac:dyDescent="0.25">
      <c r="I441" t="str">
        <f t="shared" si="6"/>
        <v/>
      </c>
      <c r="J441" s="2" t="str">
        <f>IFERROR(VLOOKUP($G441,Tarifas!$A:$C,(MATCH('Consolidado Pedidos'!$A441,Tarifas!$A$1:$C$1,0)),0)*H441,"")</f>
        <v/>
      </c>
    </row>
    <row r="442" spans="9:10" x14ac:dyDescent="0.25">
      <c r="I442" t="str">
        <f t="shared" si="6"/>
        <v/>
      </c>
      <c r="J442" s="2" t="str">
        <f>IFERROR(VLOOKUP($G442,Tarifas!$A:$C,(MATCH('Consolidado Pedidos'!$A442,Tarifas!$A$1:$C$1,0)),0)*H442,"")</f>
        <v/>
      </c>
    </row>
    <row r="443" spans="9:10" x14ac:dyDescent="0.25">
      <c r="I443" t="str">
        <f t="shared" si="6"/>
        <v/>
      </c>
      <c r="J443" s="2" t="str">
        <f>IFERROR(VLOOKUP($G443,Tarifas!$A:$C,(MATCH('Consolidado Pedidos'!$A443,Tarifas!$A$1:$C$1,0)),0)*H443,"")</f>
        <v/>
      </c>
    </row>
    <row r="444" spans="9:10" x14ac:dyDescent="0.25">
      <c r="I444" t="str">
        <f t="shared" si="6"/>
        <v/>
      </c>
      <c r="J444" s="2" t="str">
        <f>IFERROR(VLOOKUP($G444,Tarifas!$A:$C,(MATCH('Consolidado Pedidos'!$A444,Tarifas!$A$1:$C$1,0)),0)*H444,"")</f>
        <v/>
      </c>
    </row>
    <row r="445" spans="9:10" x14ac:dyDescent="0.25">
      <c r="I445" t="str">
        <f t="shared" si="6"/>
        <v/>
      </c>
      <c r="J445" s="2" t="str">
        <f>IFERROR(VLOOKUP($G445,Tarifas!$A:$C,(MATCH('Consolidado Pedidos'!$A445,Tarifas!$A$1:$C$1,0)),0)*H445,"")</f>
        <v/>
      </c>
    </row>
    <row r="446" spans="9:10" x14ac:dyDescent="0.25">
      <c r="I446" t="str">
        <f t="shared" si="6"/>
        <v/>
      </c>
      <c r="J446" s="2" t="str">
        <f>IFERROR(VLOOKUP($G446,Tarifas!$A:$C,(MATCH('Consolidado Pedidos'!$A446,Tarifas!$A$1:$C$1,0)),0)*H446,"")</f>
        <v/>
      </c>
    </row>
    <row r="447" spans="9:10" x14ac:dyDescent="0.25">
      <c r="I447" t="str">
        <f t="shared" si="6"/>
        <v/>
      </c>
      <c r="J447" s="2" t="str">
        <f>IFERROR(VLOOKUP($G447,Tarifas!$A:$C,(MATCH('Consolidado Pedidos'!$A447,Tarifas!$A$1:$C$1,0)),0)*H447,"")</f>
        <v/>
      </c>
    </row>
    <row r="448" spans="9:10" x14ac:dyDescent="0.25">
      <c r="I448" t="str">
        <f t="shared" si="6"/>
        <v/>
      </c>
      <c r="J448" s="2" t="str">
        <f>IFERROR(VLOOKUP($G448,Tarifas!$A:$C,(MATCH('Consolidado Pedidos'!$A448,Tarifas!$A$1:$C$1,0)),0)*H448,"")</f>
        <v/>
      </c>
    </row>
    <row r="449" spans="9:10" x14ac:dyDescent="0.25">
      <c r="I449" t="str">
        <f t="shared" si="6"/>
        <v/>
      </c>
      <c r="J449" s="2" t="str">
        <f>IFERROR(VLOOKUP($G449,Tarifas!$A:$C,(MATCH('Consolidado Pedidos'!$A449,Tarifas!$A$1:$C$1,0)),0)*H449,"")</f>
        <v/>
      </c>
    </row>
    <row r="450" spans="9:10" x14ac:dyDescent="0.25">
      <c r="I450" t="str">
        <f t="shared" ref="I450:I513" si="7">IF(A450&lt;&gt;"",IF(SUMIF(B:B,B450,H:H)=F450,"OK","KO"),"")</f>
        <v/>
      </c>
      <c r="J450" s="2" t="str">
        <f>IFERROR(VLOOKUP($G450,Tarifas!$A:$C,(MATCH('Consolidado Pedidos'!$A450,Tarifas!$A$1:$C$1,0)),0)*H450,"")</f>
        <v/>
      </c>
    </row>
    <row r="451" spans="9:10" x14ac:dyDescent="0.25">
      <c r="I451" t="str">
        <f t="shared" si="7"/>
        <v/>
      </c>
      <c r="J451" s="2" t="str">
        <f>IFERROR(VLOOKUP($G451,Tarifas!$A:$C,(MATCH('Consolidado Pedidos'!$A451,Tarifas!$A$1:$C$1,0)),0)*H451,"")</f>
        <v/>
      </c>
    </row>
    <row r="452" spans="9:10" x14ac:dyDescent="0.25">
      <c r="I452" t="str">
        <f t="shared" si="7"/>
        <v/>
      </c>
      <c r="J452" s="2" t="str">
        <f>IFERROR(VLOOKUP($G452,Tarifas!$A:$C,(MATCH('Consolidado Pedidos'!$A452,Tarifas!$A$1:$C$1,0)),0)*H452,"")</f>
        <v/>
      </c>
    </row>
    <row r="453" spans="9:10" x14ac:dyDescent="0.25">
      <c r="I453" t="str">
        <f t="shared" si="7"/>
        <v/>
      </c>
      <c r="J453" s="2" t="str">
        <f>IFERROR(VLOOKUP($G453,Tarifas!$A:$C,(MATCH('Consolidado Pedidos'!$A453,Tarifas!$A$1:$C$1,0)),0)*H453,"")</f>
        <v/>
      </c>
    </row>
    <row r="454" spans="9:10" x14ac:dyDescent="0.25">
      <c r="I454" t="str">
        <f t="shared" si="7"/>
        <v/>
      </c>
      <c r="J454" s="2" t="str">
        <f>IFERROR(VLOOKUP($G454,Tarifas!$A:$C,(MATCH('Consolidado Pedidos'!$A454,Tarifas!$A$1:$C$1,0)),0)*H454,"")</f>
        <v/>
      </c>
    </row>
    <row r="455" spans="9:10" x14ac:dyDescent="0.25">
      <c r="I455" t="str">
        <f t="shared" si="7"/>
        <v/>
      </c>
      <c r="J455" s="2" t="str">
        <f>IFERROR(VLOOKUP($G455,Tarifas!$A:$C,(MATCH('Consolidado Pedidos'!$A455,Tarifas!$A$1:$C$1,0)),0)*H455,"")</f>
        <v/>
      </c>
    </row>
    <row r="456" spans="9:10" x14ac:dyDescent="0.25">
      <c r="I456" t="str">
        <f t="shared" si="7"/>
        <v/>
      </c>
      <c r="J456" s="2" t="str">
        <f>IFERROR(VLOOKUP($G456,Tarifas!$A:$C,(MATCH('Consolidado Pedidos'!$A456,Tarifas!$A$1:$C$1,0)),0)*H456,"")</f>
        <v/>
      </c>
    </row>
    <row r="457" spans="9:10" x14ac:dyDescent="0.25">
      <c r="I457" t="str">
        <f t="shared" si="7"/>
        <v/>
      </c>
      <c r="J457" s="2" t="str">
        <f>IFERROR(VLOOKUP($G457,Tarifas!$A:$C,(MATCH('Consolidado Pedidos'!$A457,Tarifas!$A$1:$C$1,0)),0)*H457,"")</f>
        <v/>
      </c>
    </row>
    <row r="458" spans="9:10" x14ac:dyDescent="0.25">
      <c r="I458" t="str">
        <f t="shared" si="7"/>
        <v/>
      </c>
      <c r="J458" s="2" t="str">
        <f>IFERROR(VLOOKUP($G458,Tarifas!$A:$C,(MATCH('Consolidado Pedidos'!$A458,Tarifas!$A$1:$C$1,0)),0)*H458,"")</f>
        <v/>
      </c>
    </row>
    <row r="459" spans="9:10" x14ac:dyDescent="0.25">
      <c r="I459" t="str">
        <f t="shared" si="7"/>
        <v/>
      </c>
      <c r="J459" s="2" t="str">
        <f>IFERROR(VLOOKUP($G459,Tarifas!$A:$C,(MATCH('Consolidado Pedidos'!$A459,Tarifas!$A$1:$C$1,0)),0)*H459,"")</f>
        <v/>
      </c>
    </row>
    <row r="460" spans="9:10" x14ac:dyDescent="0.25">
      <c r="I460" t="str">
        <f t="shared" si="7"/>
        <v/>
      </c>
      <c r="J460" s="2" t="str">
        <f>IFERROR(VLOOKUP($G460,Tarifas!$A:$C,(MATCH('Consolidado Pedidos'!$A460,Tarifas!$A$1:$C$1,0)),0)*H460,"")</f>
        <v/>
      </c>
    </row>
    <row r="461" spans="9:10" x14ac:dyDescent="0.25">
      <c r="I461" t="str">
        <f t="shared" si="7"/>
        <v/>
      </c>
      <c r="J461" s="2" t="str">
        <f>IFERROR(VLOOKUP($G461,Tarifas!$A:$C,(MATCH('Consolidado Pedidos'!$A461,Tarifas!$A$1:$C$1,0)),0)*H461,"")</f>
        <v/>
      </c>
    </row>
    <row r="462" spans="9:10" x14ac:dyDescent="0.25">
      <c r="I462" t="str">
        <f t="shared" si="7"/>
        <v/>
      </c>
      <c r="J462" s="2" t="str">
        <f>IFERROR(VLOOKUP($G462,Tarifas!$A:$C,(MATCH('Consolidado Pedidos'!$A462,Tarifas!$A$1:$C$1,0)),0)*H462,"")</f>
        <v/>
      </c>
    </row>
    <row r="463" spans="9:10" x14ac:dyDescent="0.25">
      <c r="I463" t="str">
        <f t="shared" si="7"/>
        <v/>
      </c>
      <c r="J463" s="2" t="str">
        <f>IFERROR(VLOOKUP($G463,Tarifas!$A:$C,(MATCH('Consolidado Pedidos'!$A463,Tarifas!$A$1:$C$1,0)),0)*H463,"")</f>
        <v/>
      </c>
    </row>
    <row r="464" spans="9:10" x14ac:dyDescent="0.25">
      <c r="I464" t="str">
        <f t="shared" si="7"/>
        <v/>
      </c>
      <c r="J464" s="2" t="str">
        <f>IFERROR(VLOOKUP($G464,Tarifas!$A:$C,(MATCH('Consolidado Pedidos'!$A464,Tarifas!$A$1:$C$1,0)),0)*H464,"")</f>
        <v/>
      </c>
    </row>
    <row r="465" spans="9:10" x14ac:dyDescent="0.25">
      <c r="I465" t="str">
        <f t="shared" si="7"/>
        <v/>
      </c>
      <c r="J465" s="2" t="str">
        <f>IFERROR(VLOOKUP($G465,Tarifas!$A:$C,(MATCH('Consolidado Pedidos'!$A465,Tarifas!$A$1:$C$1,0)),0)*H465,"")</f>
        <v/>
      </c>
    </row>
    <row r="466" spans="9:10" x14ac:dyDescent="0.25">
      <c r="I466" t="str">
        <f t="shared" si="7"/>
        <v/>
      </c>
      <c r="J466" s="2" t="str">
        <f>IFERROR(VLOOKUP($G466,Tarifas!$A:$C,(MATCH('Consolidado Pedidos'!$A466,Tarifas!$A$1:$C$1,0)),0)*H466,"")</f>
        <v/>
      </c>
    </row>
    <row r="467" spans="9:10" x14ac:dyDescent="0.25">
      <c r="I467" t="str">
        <f t="shared" si="7"/>
        <v/>
      </c>
      <c r="J467" s="2" t="str">
        <f>IFERROR(VLOOKUP($G467,Tarifas!$A:$C,(MATCH('Consolidado Pedidos'!$A467,Tarifas!$A$1:$C$1,0)),0)*H467,"")</f>
        <v/>
      </c>
    </row>
    <row r="468" spans="9:10" x14ac:dyDescent="0.25">
      <c r="I468" t="str">
        <f t="shared" si="7"/>
        <v/>
      </c>
      <c r="J468" s="2" t="str">
        <f>IFERROR(VLOOKUP($G468,Tarifas!$A:$C,(MATCH('Consolidado Pedidos'!$A468,Tarifas!$A$1:$C$1,0)),0)*H468,"")</f>
        <v/>
      </c>
    </row>
    <row r="469" spans="9:10" x14ac:dyDescent="0.25">
      <c r="I469" t="str">
        <f t="shared" si="7"/>
        <v/>
      </c>
      <c r="J469" s="2" t="str">
        <f>IFERROR(VLOOKUP($G469,Tarifas!$A:$C,(MATCH('Consolidado Pedidos'!$A469,Tarifas!$A$1:$C$1,0)),0)*H469,"")</f>
        <v/>
      </c>
    </row>
    <row r="470" spans="9:10" x14ac:dyDescent="0.25">
      <c r="I470" t="str">
        <f t="shared" si="7"/>
        <v/>
      </c>
      <c r="J470" s="2" t="str">
        <f>IFERROR(VLOOKUP($G470,Tarifas!$A:$C,(MATCH('Consolidado Pedidos'!$A470,Tarifas!$A$1:$C$1,0)),0)*H470,"")</f>
        <v/>
      </c>
    </row>
    <row r="471" spans="9:10" x14ac:dyDescent="0.25">
      <c r="I471" t="str">
        <f t="shared" si="7"/>
        <v/>
      </c>
      <c r="J471" s="2" t="str">
        <f>IFERROR(VLOOKUP($G471,Tarifas!$A:$C,(MATCH('Consolidado Pedidos'!$A471,Tarifas!$A$1:$C$1,0)),0)*H471,"")</f>
        <v/>
      </c>
    </row>
    <row r="472" spans="9:10" x14ac:dyDescent="0.25">
      <c r="I472" t="str">
        <f t="shared" si="7"/>
        <v/>
      </c>
      <c r="J472" s="2" t="str">
        <f>IFERROR(VLOOKUP($G472,Tarifas!$A:$C,(MATCH('Consolidado Pedidos'!$A472,Tarifas!$A$1:$C$1,0)),0)*H472,"")</f>
        <v/>
      </c>
    </row>
    <row r="473" spans="9:10" x14ac:dyDescent="0.25">
      <c r="I473" t="str">
        <f t="shared" si="7"/>
        <v/>
      </c>
      <c r="J473" s="2" t="str">
        <f>IFERROR(VLOOKUP($G473,Tarifas!$A:$C,(MATCH('Consolidado Pedidos'!$A473,Tarifas!$A$1:$C$1,0)),0)*H473,"")</f>
        <v/>
      </c>
    </row>
    <row r="474" spans="9:10" x14ac:dyDescent="0.25">
      <c r="I474" t="str">
        <f t="shared" si="7"/>
        <v/>
      </c>
      <c r="J474" s="2" t="str">
        <f>IFERROR(VLOOKUP($G474,Tarifas!$A:$C,(MATCH('Consolidado Pedidos'!$A474,Tarifas!$A$1:$C$1,0)),0)*H474,"")</f>
        <v/>
      </c>
    </row>
    <row r="475" spans="9:10" x14ac:dyDescent="0.25">
      <c r="I475" t="str">
        <f t="shared" si="7"/>
        <v/>
      </c>
      <c r="J475" s="2" t="str">
        <f>IFERROR(VLOOKUP($G475,Tarifas!$A:$C,(MATCH('Consolidado Pedidos'!$A475,Tarifas!$A$1:$C$1,0)),0)*H475,"")</f>
        <v/>
      </c>
    </row>
    <row r="476" spans="9:10" x14ac:dyDescent="0.25">
      <c r="I476" t="str">
        <f t="shared" si="7"/>
        <v/>
      </c>
      <c r="J476" s="2" t="str">
        <f>IFERROR(VLOOKUP($G476,Tarifas!$A:$C,(MATCH('Consolidado Pedidos'!$A476,Tarifas!$A$1:$C$1,0)),0)*H476,"")</f>
        <v/>
      </c>
    </row>
    <row r="477" spans="9:10" x14ac:dyDescent="0.25">
      <c r="I477" t="str">
        <f t="shared" si="7"/>
        <v/>
      </c>
      <c r="J477" s="2" t="str">
        <f>IFERROR(VLOOKUP($G477,Tarifas!$A:$C,(MATCH('Consolidado Pedidos'!$A477,Tarifas!$A$1:$C$1,0)),0)*H477,"")</f>
        <v/>
      </c>
    </row>
    <row r="478" spans="9:10" x14ac:dyDescent="0.25">
      <c r="I478" t="str">
        <f t="shared" si="7"/>
        <v/>
      </c>
      <c r="J478" s="2" t="str">
        <f>IFERROR(VLOOKUP($G478,Tarifas!$A:$C,(MATCH('Consolidado Pedidos'!$A478,Tarifas!$A$1:$C$1,0)),0)*H478,"")</f>
        <v/>
      </c>
    </row>
    <row r="479" spans="9:10" x14ac:dyDescent="0.25">
      <c r="I479" t="str">
        <f t="shared" si="7"/>
        <v/>
      </c>
      <c r="J479" s="2" t="str">
        <f>IFERROR(VLOOKUP($G479,Tarifas!$A:$C,(MATCH('Consolidado Pedidos'!$A479,Tarifas!$A$1:$C$1,0)),0)*H479,"")</f>
        <v/>
      </c>
    </row>
    <row r="480" spans="9:10" x14ac:dyDescent="0.25">
      <c r="I480" t="str">
        <f t="shared" si="7"/>
        <v/>
      </c>
      <c r="J480" s="2" t="str">
        <f>IFERROR(VLOOKUP($G480,Tarifas!$A:$C,(MATCH('Consolidado Pedidos'!$A480,Tarifas!$A$1:$C$1,0)),0)*H480,"")</f>
        <v/>
      </c>
    </row>
    <row r="481" spans="9:10" x14ac:dyDescent="0.25">
      <c r="I481" t="str">
        <f t="shared" si="7"/>
        <v/>
      </c>
      <c r="J481" s="2" t="str">
        <f>IFERROR(VLOOKUP($G481,Tarifas!$A:$C,(MATCH('Consolidado Pedidos'!$A481,Tarifas!$A$1:$C$1,0)),0)*H481,"")</f>
        <v/>
      </c>
    </row>
    <row r="482" spans="9:10" x14ac:dyDescent="0.25">
      <c r="I482" t="str">
        <f t="shared" si="7"/>
        <v/>
      </c>
      <c r="J482" s="2" t="str">
        <f>IFERROR(VLOOKUP($G482,Tarifas!$A:$C,(MATCH('Consolidado Pedidos'!$A482,Tarifas!$A$1:$C$1,0)),0)*H482,"")</f>
        <v/>
      </c>
    </row>
    <row r="483" spans="9:10" x14ac:dyDescent="0.25">
      <c r="I483" t="str">
        <f t="shared" si="7"/>
        <v/>
      </c>
      <c r="J483" s="2" t="str">
        <f>IFERROR(VLOOKUP($G483,Tarifas!$A:$C,(MATCH('Consolidado Pedidos'!$A483,Tarifas!$A$1:$C$1,0)),0)*H483,"")</f>
        <v/>
      </c>
    </row>
    <row r="484" spans="9:10" x14ac:dyDescent="0.25">
      <c r="I484" t="str">
        <f t="shared" si="7"/>
        <v/>
      </c>
      <c r="J484" s="2" t="str">
        <f>IFERROR(VLOOKUP($G484,Tarifas!$A:$C,(MATCH('Consolidado Pedidos'!$A484,Tarifas!$A$1:$C$1,0)),0)*H484,"")</f>
        <v/>
      </c>
    </row>
    <row r="485" spans="9:10" x14ac:dyDescent="0.25">
      <c r="I485" t="str">
        <f t="shared" si="7"/>
        <v/>
      </c>
      <c r="J485" s="2" t="str">
        <f>IFERROR(VLOOKUP($G485,Tarifas!$A:$C,(MATCH('Consolidado Pedidos'!$A485,Tarifas!$A$1:$C$1,0)),0)*H485,"")</f>
        <v/>
      </c>
    </row>
    <row r="486" spans="9:10" x14ac:dyDescent="0.25">
      <c r="I486" t="str">
        <f t="shared" si="7"/>
        <v/>
      </c>
      <c r="J486" s="2" t="str">
        <f>IFERROR(VLOOKUP($G486,Tarifas!$A:$C,(MATCH('Consolidado Pedidos'!$A486,Tarifas!$A$1:$C$1,0)),0)*H486,"")</f>
        <v/>
      </c>
    </row>
    <row r="487" spans="9:10" x14ac:dyDescent="0.25">
      <c r="I487" t="str">
        <f t="shared" si="7"/>
        <v/>
      </c>
      <c r="J487" s="2" t="str">
        <f>IFERROR(VLOOKUP($G487,Tarifas!$A:$C,(MATCH('Consolidado Pedidos'!$A487,Tarifas!$A$1:$C$1,0)),0)*H487,"")</f>
        <v/>
      </c>
    </row>
    <row r="488" spans="9:10" x14ac:dyDescent="0.25">
      <c r="I488" t="str">
        <f t="shared" si="7"/>
        <v/>
      </c>
      <c r="J488" s="2" t="str">
        <f>IFERROR(VLOOKUP($G488,Tarifas!$A:$C,(MATCH('Consolidado Pedidos'!$A488,Tarifas!$A$1:$C$1,0)),0)*H488,"")</f>
        <v/>
      </c>
    </row>
    <row r="489" spans="9:10" x14ac:dyDescent="0.25">
      <c r="I489" t="str">
        <f t="shared" si="7"/>
        <v/>
      </c>
      <c r="J489" s="2" t="str">
        <f>IFERROR(VLOOKUP($G489,Tarifas!$A:$C,(MATCH('Consolidado Pedidos'!$A489,Tarifas!$A$1:$C$1,0)),0)*H489,"")</f>
        <v/>
      </c>
    </row>
    <row r="490" spans="9:10" x14ac:dyDescent="0.25">
      <c r="I490" t="str">
        <f t="shared" si="7"/>
        <v/>
      </c>
      <c r="J490" s="2" t="str">
        <f>IFERROR(VLOOKUP($G490,Tarifas!$A:$C,(MATCH('Consolidado Pedidos'!$A490,Tarifas!$A$1:$C$1,0)),0)*H490,"")</f>
        <v/>
      </c>
    </row>
    <row r="491" spans="9:10" x14ac:dyDescent="0.25">
      <c r="I491" t="str">
        <f t="shared" si="7"/>
        <v/>
      </c>
      <c r="J491" s="2" t="str">
        <f>IFERROR(VLOOKUP($G491,Tarifas!$A:$C,(MATCH('Consolidado Pedidos'!$A491,Tarifas!$A$1:$C$1,0)),0)*H491,"")</f>
        <v/>
      </c>
    </row>
    <row r="492" spans="9:10" x14ac:dyDescent="0.25">
      <c r="I492" t="str">
        <f t="shared" si="7"/>
        <v/>
      </c>
      <c r="J492" s="2" t="str">
        <f>IFERROR(VLOOKUP($G492,Tarifas!$A:$C,(MATCH('Consolidado Pedidos'!$A492,Tarifas!$A$1:$C$1,0)),0)*H492,"")</f>
        <v/>
      </c>
    </row>
    <row r="493" spans="9:10" x14ac:dyDescent="0.25">
      <c r="I493" t="str">
        <f t="shared" si="7"/>
        <v/>
      </c>
      <c r="J493" s="2" t="str">
        <f>IFERROR(VLOOKUP($G493,Tarifas!$A:$C,(MATCH('Consolidado Pedidos'!$A493,Tarifas!$A$1:$C$1,0)),0)*H493,"")</f>
        <v/>
      </c>
    </row>
    <row r="494" spans="9:10" x14ac:dyDescent="0.25">
      <c r="I494" t="str">
        <f t="shared" si="7"/>
        <v/>
      </c>
      <c r="J494" s="2" t="str">
        <f>IFERROR(VLOOKUP($G494,Tarifas!$A:$C,(MATCH('Consolidado Pedidos'!$A494,Tarifas!$A$1:$C$1,0)),0)*H494,"")</f>
        <v/>
      </c>
    </row>
    <row r="495" spans="9:10" x14ac:dyDescent="0.25">
      <c r="I495" t="str">
        <f t="shared" si="7"/>
        <v/>
      </c>
      <c r="J495" s="2" t="str">
        <f>IFERROR(VLOOKUP($G495,Tarifas!$A:$C,(MATCH('Consolidado Pedidos'!$A495,Tarifas!$A$1:$C$1,0)),0)*H495,"")</f>
        <v/>
      </c>
    </row>
    <row r="496" spans="9:10" x14ac:dyDescent="0.25">
      <c r="I496" t="str">
        <f t="shared" si="7"/>
        <v/>
      </c>
      <c r="J496" s="2" t="str">
        <f>IFERROR(VLOOKUP($G496,Tarifas!$A:$C,(MATCH('Consolidado Pedidos'!$A496,Tarifas!$A$1:$C$1,0)),0)*H496,"")</f>
        <v/>
      </c>
    </row>
    <row r="497" spans="9:10" x14ac:dyDescent="0.25">
      <c r="I497" t="str">
        <f t="shared" si="7"/>
        <v/>
      </c>
      <c r="J497" s="2" t="str">
        <f>IFERROR(VLOOKUP($G497,Tarifas!$A:$C,(MATCH('Consolidado Pedidos'!$A497,Tarifas!$A$1:$C$1,0)),0)*H497,"")</f>
        <v/>
      </c>
    </row>
    <row r="498" spans="9:10" x14ac:dyDescent="0.25">
      <c r="I498" t="str">
        <f t="shared" si="7"/>
        <v/>
      </c>
      <c r="J498" s="2" t="str">
        <f>IFERROR(VLOOKUP($G498,Tarifas!$A:$C,(MATCH('Consolidado Pedidos'!$A498,Tarifas!$A$1:$C$1,0)),0)*H498,"")</f>
        <v/>
      </c>
    </row>
    <row r="499" spans="9:10" x14ac:dyDescent="0.25">
      <c r="I499" t="str">
        <f t="shared" si="7"/>
        <v/>
      </c>
      <c r="J499" s="2" t="str">
        <f>IFERROR(VLOOKUP($G499,Tarifas!$A:$C,(MATCH('Consolidado Pedidos'!$A499,Tarifas!$A$1:$C$1,0)),0)*H499,"")</f>
        <v/>
      </c>
    </row>
    <row r="500" spans="9:10" x14ac:dyDescent="0.25">
      <c r="I500" t="str">
        <f t="shared" si="7"/>
        <v/>
      </c>
      <c r="J500" s="2" t="str">
        <f>IFERROR(VLOOKUP($G500,Tarifas!$A:$C,(MATCH('Consolidado Pedidos'!$A500,Tarifas!$A$1:$C$1,0)),0)*H500,"")</f>
        <v/>
      </c>
    </row>
  </sheetData>
  <autoFilter ref="A1:J500" xr:uid="{00000000-0009-0000-0000-000001000000}"/>
  <conditionalFormatting sqref="A1:J1048576">
    <cfRule type="expression" dxfId="4" priority="2">
      <formula>NOT(ISBLANK(A1))</formula>
    </cfRule>
  </conditionalFormatting>
  <conditionalFormatting sqref="I1:J1048576">
    <cfRule type="cellIs" dxfId="3" priority="1" operator="equal">
      <formula>"KO"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workbookViewId="0">
      <selection activeCell="C8" sqref="C8"/>
    </sheetView>
  </sheetViews>
  <sheetFormatPr baseColWidth="10" defaultRowHeight="15" x14ac:dyDescent="0.25"/>
  <cols>
    <col min="1" max="1" width="42.140625" bestFit="1" customWidth="1"/>
    <col min="2" max="3" width="21.85546875" customWidth="1"/>
  </cols>
  <sheetData>
    <row r="1" spans="1:3" x14ac:dyDescent="0.25">
      <c r="A1" s="3" t="s">
        <v>12</v>
      </c>
      <c r="B1" s="3" t="s">
        <v>16</v>
      </c>
      <c r="C1" s="3" t="s">
        <v>17</v>
      </c>
    </row>
    <row r="2" spans="1:3" x14ac:dyDescent="0.25">
      <c r="A2" t="s">
        <v>18</v>
      </c>
      <c r="B2" s="2">
        <v>1</v>
      </c>
      <c r="C2" s="2">
        <v>1.1000000000000001</v>
      </c>
    </row>
    <row r="3" spans="1:3" x14ac:dyDescent="0.25">
      <c r="A3" t="s">
        <v>19</v>
      </c>
      <c r="B3" s="2">
        <v>2</v>
      </c>
      <c r="C3" s="2">
        <v>2.2000000000000002</v>
      </c>
    </row>
    <row r="4" spans="1:3" x14ac:dyDescent="0.25">
      <c r="A4" t="s">
        <v>20</v>
      </c>
      <c r="B4" s="2">
        <v>3</v>
      </c>
      <c r="C4" s="2">
        <v>3.3</v>
      </c>
    </row>
    <row r="5" spans="1:3" x14ac:dyDescent="0.25">
      <c r="A5" t="s">
        <v>21</v>
      </c>
      <c r="B5" s="2">
        <v>4</v>
      </c>
      <c r="C5" s="2">
        <v>4.4000000000000004</v>
      </c>
    </row>
    <row r="6" spans="1:3" x14ac:dyDescent="0.25">
      <c r="A6" t="s">
        <v>22</v>
      </c>
      <c r="B6" s="2">
        <v>5</v>
      </c>
      <c r="C6" s="2">
        <v>5.5</v>
      </c>
    </row>
    <row r="7" spans="1:3" x14ac:dyDescent="0.25">
      <c r="A7" t="s">
        <v>23</v>
      </c>
      <c r="B7" s="2">
        <v>6</v>
      </c>
      <c r="C7" s="2">
        <v>6.6</v>
      </c>
    </row>
  </sheetData>
  <conditionalFormatting sqref="A1:C8">
    <cfRule type="expression" dxfId="2" priority="1">
      <formula>NOT(ISBLANK(A1))</formula>
    </cfRule>
  </conditionalFormatting>
  <conditionalFormatting sqref="A501:C1048576">
    <cfRule type="expression" dxfId="1" priority="2">
      <formula>NOT(ISBLANK(A501))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zoomScale="85" zoomScaleNormal="85" workbookViewId="0">
      <selection activeCell="B3" sqref="B3"/>
    </sheetView>
  </sheetViews>
  <sheetFormatPr baseColWidth="10" defaultRowHeight="15" x14ac:dyDescent="0.25"/>
  <cols>
    <col min="1" max="1" width="29.42578125" bestFit="1" customWidth="1"/>
    <col min="2" max="2" width="21.42578125" customWidth="1"/>
  </cols>
  <sheetData>
    <row r="1" spans="1:2" x14ac:dyDescent="0.25">
      <c r="A1" s="3" t="s">
        <v>24</v>
      </c>
      <c r="B1" s="3" t="s">
        <v>25</v>
      </c>
    </row>
    <row r="2" spans="1:2" x14ac:dyDescent="0.25">
      <c r="A2" t="s">
        <v>26</v>
      </c>
      <c r="B2" s="9">
        <v>1E-3</v>
      </c>
    </row>
    <row r="3" spans="1:2" x14ac:dyDescent="0.25">
      <c r="A3" s="7" t="s">
        <v>27</v>
      </c>
      <c r="B3" s="7"/>
    </row>
  </sheetData>
  <conditionalFormatting sqref="A1:B2">
    <cfRule type="expression" dxfId="0" priority="1">
      <formula>NOT(ISBLANK(A1))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Notas Pedido</vt:lpstr>
      <vt:lpstr>Consolidado Pedidos</vt:lpstr>
      <vt:lpstr>Tarifas</vt:lpstr>
      <vt:lpstr>Configuración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García</dc:creator>
  <cp:lastModifiedBy>cristian torre</cp:lastModifiedBy>
  <dcterms:created xsi:type="dcterms:W3CDTF">2015-06-05T18:17:20Z</dcterms:created>
  <dcterms:modified xsi:type="dcterms:W3CDTF">2024-04-06T22:04:49Z</dcterms:modified>
</cp:coreProperties>
</file>