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35" windowHeight="8130"/>
  </bookViews>
  <sheets>
    <sheet name="ING-EGRESOS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M70" i="1"/>
  <c r="L70"/>
  <c r="N70" s="1"/>
  <c r="M66"/>
  <c r="L66"/>
  <c r="N66" s="1"/>
  <c r="M64"/>
  <c r="L64"/>
  <c r="N64" s="1"/>
  <c r="K62"/>
  <c r="J62"/>
  <c r="I62"/>
  <c r="H62"/>
  <c r="G62"/>
  <c r="F62"/>
  <c r="E62"/>
  <c r="D62"/>
  <c r="C62"/>
  <c r="B62"/>
  <c r="M60"/>
  <c r="L60"/>
  <c r="N60" s="1"/>
  <c r="M59"/>
  <c r="L59"/>
  <c r="N59" s="1"/>
  <c r="M58"/>
  <c r="L58"/>
  <c r="N58" s="1"/>
  <c r="M57"/>
  <c r="M62" s="1"/>
  <c r="L57"/>
  <c r="L62" s="1"/>
  <c r="K55"/>
  <c r="J55"/>
  <c r="I55"/>
  <c r="H55"/>
  <c r="G55"/>
  <c r="F55"/>
  <c r="E55"/>
  <c r="D55"/>
  <c r="C55"/>
  <c r="B55"/>
  <c r="M53"/>
  <c r="L53"/>
  <c r="N53" s="1"/>
  <c r="M52"/>
  <c r="L52"/>
  <c r="N52" s="1"/>
  <c r="M51"/>
  <c r="L51"/>
  <c r="N51" s="1"/>
  <c r="M50"/>
  <c r="M55" s="1"/>
  <c r="L50"/>
  <c r="N50" s="1"/>
  <c r="M49"/>
  <c r="L49"/>
  <c r="L55" s="1"/>
  <c r="M46"/>
  <c r="L46"/>
  <c r="N46" s="1"/>
  <c r="K44"/>
  <c r="K68" s="1"/>
  <c r="J44"/>
  <c r="J68" s="1"/>
  <c r="I44"/>
  <c r="I68" s="1"/>
  <c r="H44"/>
  <c r="H68" s="1"/>
  <c r="G44"/>
  <c r="G68" s="1"/>
  <c r="F44"/>
  <c r="F68" s="1"/>
  <c r="E44"/>
  <c r="E68" s="1"/>
  <c r="D44"/>
  <c r="D68" s="1"/>
  <c r="C44"/>
  <c r="C68" s="1"/>
  <c r="B44"/>
  <c r="B68" s="1"/>
  <c r="M42"/>
  <c r="L42"/>
  <c r="N42" s="1"/>
  <c r="M41"/>
  <c r="L41"/>
  <c r="N41" s="1"/>
  <c r="M40"/>
  <c r="L40"/>
  <c r="N40" s="1"/>
  <c r="M39"/>
  <c r="L39"/>
  <c r="N39" s="1"/>
  <c r="M38"/>
  <c r="L38"/>
  <c r="N38" s="1"/>
  <c r="M37"/>
  <c r="L37"/>
  <c r="N37" s="1"/>
  <c r="M36"/>
  <c r="M44" s="1"/>
  <c r="M68" s="1"/>
  <c r="L36"/>
  <c r="N36" s="1"/>
  <c r="N44" s="1"/>
  <c r="M31"/>
  <c r="L31"/>
  <c r="K31"/>
  <c r="J31"/>
  <c r="I31"/>
  <c r="H31"/>
  <c r="G31"/>
  <c r="F31"/>
  <c r="E31"/>
  <c r="D31"/>
  <c r="C31"/>
  <c r="B31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31" s="1"/>
  <c r="L44" l="1"/>
  <c r="L68" s="1"/>
  <c r="N49"/>
  <c r="N55" s="1"/>
  <c r="N68" s="1"/>
  <c r="N57"/>
  <c r="N62" s="1"/>
</calcChain>
</file>

<file path=xl/sharedStrings.xml><?xml version="1.0" encoding="utf-8"?>
<sst xmlns="http://schemas.openxmlformats.org/spreadsheetml/2006/main" count="104" uniqueCount="101">
  <si>
    <t>NOMENCLATURA</t>
  </si>
  <si>
    <t>TITULO DE CADA UNIDAD DE INFORMACIÓN</t>
  </si>
  <si>
    <t xml:space="preserve">DESCRIPCIÓN </t>
  </si>
  <si>
    <t xml:space="preserve">INSTITUCIÓN QUE PUBLICA ("PADRE E HIJO") </t>
  </si>
  <si>
    <t>CATEGORÍAS</t>
  </si>
  <si>
    <t xml:space="preserve">PALABRAS CLAVES </t>
  </si>
  <si>
    <t>FRECUENCIA DE ACTUALIZACIÓN DE DATOS</t>
  </si>
  <si>
    <t>FECHA DE LA ULTIMA ACTUALIZACION</t>
  </si>
  <si>
    <t>NOMBRE DEL RESPONSABLE</t>
  </si>
  <si>
    <t>CARGO DEL RESPONSABLE</t>
  </si>
  <si>
    <t>CORREO ELECTRONICO DEL RESPONSABLE</t>
  </si>
  <si>
    <t>FORMATO EN QUE SE ENCUENTRA (excel, PDF, Word, otro etc.)</t>
  </si>
  <si>
    <t>LICENCIA</t>
  </si>
  <si>
    <t>¿TODOS LOS DATOS PUEDEN SER DE CONOCIMIENTO PÚBLICO</t>
  </si>
  <si>
    <t>PRIORIDAD PARA SER PUBLICADA (alta, mediana, baja)</t>
  </si>
  <si>
    <t>¿SE ENCUENTRA ESTANDARIZADO PARA MIGRARA A FORMATO ABIERTO CSV?</t>
  </si>
  <si>
    <t>URL DONDE SE ENCUENTRA EL ARCHIVO</t>
  </si>
  <si>
    <t>18-08-01</t>
  </si>
  <si>
    <t>INGRESOS-EGRESOS 2015</t>
  </si>
  <si>
    <t>TOTAL DE INGRESOS Y EGRESOS EFECTUADOS</t>
  </si>
  <si>
    <t>SISTEMA MUNICIPAL DE AGUAS Y SANEAMIENTO DE TORREON COAHUILA, GERENCIA FINANCIERA</t>
  </si>
  <si>
    <t>MENSUAL</t>
  </si>
  <si>
    <t>C.P. FRANCISCO GAMBOA DUEÑEZ</t>
  </si>
  <si>
    <t>GERENTE DE FINANZAS</t>
  </si>
  <si>
    <t>francisco.gamboa@simastorreon.gob.mx</t>
  </si>
  <si>
    <t>EXCEL</t>
  </si>
  <si>
    <t>SI</t>
  </si>
  <si>
    <t>ALTA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</si>
  <si>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</si>
  <si>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</si>
  <si>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</si>
  <si>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</si>
  <si>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</si>
  <si>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</si>
  <si>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</si>
  <si>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</si>
  <si>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</si>
  <si>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TOTAL</t>
  </si>
  <si>
    <t>* INGRESOS TASA 16%*</t>
  </si>
  <si>
    <t>PRODUCTOS POR SERV AGUA POTABLE</t>
  </si>
  <si>
    <t>PRODUCTOS POR SERV ALCANTARILLADO</t>
  </si>
  <si>
    <t>PARCIALIDADES</t>
  </si>
  <si>
    <t>PRODUCTOS PRO SANEAMIENTO</t>
  </si>
  <si>
    <t>MULTAS Y VERIFICACIONES</t>
  </si>
  <si>
    <t>VENTA DE AGUA TRATADA</t>
  </si>
  <si>
    <t>VENTA DE CLARIFICADA</t>
  </si>
  <si>
    <t>PROP. SUMINISTRO AGUA TRATADA</t>
  </si>
  <si>
    <t>PRODUCTOS POR CONEXIONES</t>
  </si>
  <si>
    <t>PRODUCTOS POR RECARGOS</t>
  </si>
  <si>
    <t>PRODUCTOS POR RECONEXIONES</t>
  </si>
  <si>
    <t>PRODUCTOS POR DIVERSOS</t>
  </si>
  <si>
    <t>PRODUCTOS FINANCIEROS</t>
  </si>
  <si>
    <t>CONVENIO PRODDER</t>
  </si>
  <si>
    <t>APOYO PLANTAS TRATADORAS</t>
  </si>
  <si>
    <t>PROGRAMA PRAFEM CFE</t>
  </si>
  <si>
    <t>PROGRAMA CONDONACION CNA</t>
  </si>
  <si>
    <t>FONDO METROPOLITANO</t>
  </si>
  <si>
    <t>PROME</t>
  </si>
  <si>
    <t>APAZU</t>
  </si>
  <si>
    <t>TOTAL DE INGRESOS</t>
  </si>
  <si>
    <t>N o m b r 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</si>
  <si>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</si>
  <si>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</si>
  <si>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</si>
  <si>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</si>
  <si>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</si>
  <si>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</si>
  <si>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</si>
  <si>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</si>
  <si>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</si>
  <si>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Acumulado</t>
  </si>
  <si>
    <t>SUELDOS</t>
  </si>
  <si>
    <t>SALARIOS</t>
  </si>
  <si>
    <t>FONDO DE AHORRO</t>
  </si>
  <si>
    <t>GRATIFICACION ANUAL</t>
  </si>
  <si>
    <t>PREVISION SOCIAL</t>
  </si>
  <si>
    <t>GASTOS VARIOS SERVICIOS PERSONALES</t>
  </si>
  <si>
    <t xml:space="preserve">HONORARIOS  </t>
  </si>
  <si>
    <t>SERVICIOS PERSONALES</t>
  </si>
  <si>
    <t>MATERIALES Y SUMINISTROS</t>
  </si>
  <si>
    <t>GASTOS DE OFICINA</t>
  </si>
  <si>
    <t>PUBLICIDAD, ANUNCIOS Y SUSCRIPCIONES</t>
  </si>
  <si>
    <t>IMPUESTOS, DERECHOS Y OTROS</t>
  </si>
  <si>
    <t>GASTOS OPERATIVOS Y FIN  PLANTA TRATADORA</t>
  </si>
  <si>
    <t>GTOS. POR DERECHOS DE EXTRACCION</t>
  </si>
  <si>
    <t>SERVICIOS GENERALES</t>
  </si>
  <si>
    <t>Total ENERGIA ELECTRICA</t>
  </si>
  <si>
    <t>Total MANTENIMIENTO EQ. DE BOMBEO</t>
  </si>
  <si>
    <t>Total REPOSICION DE PAVIMENTOS</t>
  </si>
  <si>
    <t>GASTOS OPERATIVOS</t>
  </si>
  <si>
    <t>Total DEPRECIACIONES</t>
  </si>
  <si>
    <t>GASTOS FINANCIEROS</t>
  </si>
  <si>
    <t>Total general</t>
  </si>
  <si>
    <t>Oct</t>
  </si>
  <si>
    <t>Octubre</t>
  </si>
  <si>
    <t>FINANZAS</t>
  </si>
  <si>
    <t>INGRESOS, EGRESOS, SIMAS</t>
  </si>
  <si>
    <t>Nov</t>
  </si>
  <si>
    <t>Dic</t>
  </si>
  <si>
    <t>Noviembre</t>
  </si>
  <si>
    <t>Diciembre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</si>
</sst>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#,##0.00_ ;[Red]\-#,##0.00\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47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/>
    <xf numFmtId="49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5" fontId="6" fillId="0" borderId="2" xfId="0" applyNumberFormat="1" applyFont="1" applyFill="1" applyBorder="1" applyAlignment="1">
      <alignment horizontal="center" vertical="center" wrapText="1"/>
    </xf>
    <xf numFmtId="0" fontId="7" fillId="0" borderId="2" xfId="3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5" fontId="6" fillId="0" borderId="0" xfId="0" applyNumberFormat="1" applyFont="1" applyFill="1" applyBorder="1" applyAlignment="1">
      <alignment horizontal="center" vertical="center" wrapText="1"/>
    </xf>
    <xf numFmtId="0" fontId="7" fillId="0" borderId="0" xfId="3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Border="1"/>
    <xf numFmtId="0" fontId="9" fillId="0" borderId="0" xfId="4" applyFont="1" applyAlignment="1">
      <alignment horizontal="left"/>
    </xf>
    <xf numFmtId="4" fontId="2" fillId="2" borderId="3" xfId="2" applyNumberFormat="1" applyBorder="1" applyAlignment="1">
      <alignment horizontal="center" vertical="center"/>
    </xf>
    <xf numFmtId="4" fontId="2" fillId="2" borderId="4" xfId="2" applyNumberFormat="1" applyBorder="1" applyAlignment="1">
      <alignment horizontal="center" vertical="center"/>
    </xf>
    <xf numFmtId="0" fontId="10" fillId="0" borderId="0" xfId="4" applyFont="1" applyAlignment="1">
      <alignment horizontal="left"/>
    </xf>
    <xf numFmtId="4" fontId="10" fillId="0" borderId="0" xfId="4" applyNumberFormat="1" applyFont="1" applyAlignment="1">
      <alignment horizontal="center"/>
    </xf>
    <xf numFmtId="0" fontId="11" fillId="0" borderId="0" xfId="0" applyFont="1"/>
    <xf numFmtId="0" fontId="0" fillId="0" borderId="0" xfId="0" applyAlignment="1">
      <alignment horizontal="left"/>
    </xf>
    <xf numFmtId="4" fontId="0" fillId="0" borderId="0" xfId="0" applyNumberFormat="1"/>
    <xf numFmtId="4" fontId="0" fillId="0" borderId="5" xfId="0" applyNumberFormat="1" applyBorder="1"/>
    <xf numFmtId="0" fontId="0" fillId="0" borderId="5" xfId="0" applyBorder="1"/>
    <xf numFmtId="0" fontId="12" fillId="0" borderId="6" xfId="0" applyFont="1" applyBorder="1" applyAlignment="1">
      <alignment horizontal="left"/>
    </xf>
    <xf numFmtId="4" fontId="12" fillId="0" borderId="6" xfId="0" applyNumberFormat="1" applyFont="1" applyFill="1" applyBorder="1" applyAlignment="1">
      <alignment horizontal="center"/>
    </xf>
    <xf numFmtId="4" fontId="12" fillId="0" borderId="5" xfId="0" applyNumberFormat="1" applyFont="1" applyFill="1" applyBorder="1" applyAlignment="1">
      <alignment horizontal="center"/>
    </xf>
    <xf numFmtId="164" fontId="12" fillId="0" borderId="6" xfId="0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4" fontId="13" fillId="0" borderId="0" xfId="0" applyNumberFormat="1" applyFont="1" applyFill="1"/>
    <xf numFmtId="40" fontId="13" fillId="0" borderId="0" xfId="0" applyNumberFormat="1" applyFont="1" applyFill="1"/>
    <xf numFmtId="40" fontId="14" fillId="0" borderId="0" xfId="0" applyNumberFormat="1" applyFont="1" applyFill="1"/>
    <xf numFmtId="0" fontId="9" fillId="5" borderId="0" xfId="0" applyFont="1" applyFill="1" applyAlignment="1">
      <alignment horizontal="left"/>
    </xf>
    <xf numFmtId="4" fontId="9" fillId="5" borderId="0" xfId="0" applyNumberFormat="1" applyFont="1" applyFill="1"/>
    <xf numFmtId="0" fontId="10" fillId="0" borderId="0" xfId="0" applyFont="1" applyAlignment="1">
      <alignment horizontal="left"/>
    </xf>
    <xf numFmtId="4" fontId="14" fillId="0" borderId="0" xfId="0" applyNumberFormat="1" applyFont="1" applyFill="1"/>
    <xf numFmtId="0" fontId="14" fillId="0" borderId="0" xfId="0" applyFont="1" applyAlignment="1">
      <alignment horizontal="left"/>
    </xf>
    <xf numFmtId="40" fontId="14" fillId="0" borderId="0" xfId="0" applyNumberFormat="1" applyFont="1"/>
    <xf numFmtId="4" fontId="14" fillId="0" borderId="0" xfId="1" applyNumberFormat="1" applyFont="1" applyFill="1"/>
    <xf numFmtId="43" fontId="14" fillId="0" borderId="0" xfId="1" applyFont="1" applyFill="1"/>
    <xf numFmtId="43" fontId="14" fillId="0" borderId="0" xfId="1" applyFont="1"/>
    <xf numFmtId="4" fontId="13" fillId="6" borderId="0" xfId="0" applyNumberFormat="1" applyFont="1" applyFill="1"/>
    <xf numFmtId="0" fontId="11" fillId="0" borderId="0" xfId="0" applyFont="1" applyAlignment="1">
      <alignment horizontal="left"/>
    </xf>
    <xf numFmtId="4" fontId="11" fillId="0" borderId="0" xfId="0" applyNumberFormat="1" applyFont="1"/>
    <xf numFmtId="0" fontId="3" fillId="0" borderId="0" xfId="0" applyFont="1" applyAlignment="1">
      <alignment horizontal="center"/>
    </xf>
  </cellXfs>
  <cellStyles count="5">
    <cellStyle name="Buena" xfId="2" builtinId="26"/>
    <cellStyle name="Hipervínculo" xfId="3" builtinId="8"/>
    <cellStyle name="Millares" xfId="1" builtinId="3"/>
    <cellStyle name="Normal" xfId="0" builtinId="0"/>
    <cellStyle name="Normal_EDORES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PADO%20CLAUDIA/Presupuesto/PRESUPUESTO%202016/EGRESOS%20PROYECTADOS%203%20A%20NOV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ASTOS REAL 2015"/>
      <sheetName val="PROYECCION 2"/>
      <sheetName val="noviembre gastos"/>
      <sheetName val="todos los meses"/>
    </sheetNames>
    <sheetDataSet>
      <sheetData sheetId="0" refreshError="1"/>
      <sheetData sheetId="1" refreshError="1"/>
      <sheetData sheetId="2" refreshError="1"/>
      <sheetData sheetId="3" refreshError="1">
        <row r="20">
          <cell r="M20">
            <v>3839249.1899999995</v>
          </cell>
        </row>
        <row r="109">
          <cell r="M109">
            <v>217061.32</v>
          </cell>
          <cell r="N109">
            <v>247773.0199999999</v>
          </cell>
        </row>
        <row r="126">
          <cell r="M126">
            <v>4154983.34</v>
          </cell>
          <cell r="N126">
            <v>-29092004.82</v>
          </cell>
        </row>
        <row r="128">
          <cell r="M128">
            <v>2400000</v>
          </cell>
          <cell r="N128">
            <v>2400000</v>
          </cell>
        </row>
        <row r="134">
          <cell r="M134">
            <v>1416381.65</v>
          </cell>
          <cell r="N134">
            <v>2750337.9299999997</v>
          </cell>
        </row>
        <row r="136">
          <cell r="M136">
            <v>468158.8</v>
          </cell>
          <cell r="N136">
            <v>69427.5</v>
          </cell>
        </row>
        <row r="150">
          <cell r="M150">
            <v>69905.83</v>
          </cell>
          <cell r="N150">
            <v>65355.869999999995</v>
          </cell>
        </row>
        <row r="152">
          <cell r="M152">
            <v>49608450.25</v>
          </cell>
          <cell r="N152">
            <v>12994414.690000005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ancisco.gamboa@simastorreon.gob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1"/>
  <sheetViews>
    <sheetView tabSelected="1" workbookViewId="0">
      <selection activeCell="A2" sqref="A2"/>
    </sheetView>
  </sheetViews>
  <sheetFormatPr baseColWidth="10" defaultRowHeight="12.75"/>
  <cols>
    <col min="1" max="1" width="47.5703125" style="44" bestFit="1" customWidth="1"/>
    <col min="2" max="6" width="12.7109375" style="21" bestFit="1" customWidth="1"/>
    <col min="7" max="7" width="14.28515625" style="21" customWidth="1"/>
    <col min="8" max="8" width="14.7109375" style="21" customWidth="1"/>
    <col min="9" max="9" width="12.7109375" style="21" bestFit="1" customWidth="1"/>
    <col min="10" max="10" width="12.7109375" style="21" customWidth="1"/>
    <col min="11" max="11" width="16.7109375" style="21" customWidth="1"/>
    <col min="12" max="14" width="13.7109375" style="21" bestFit="1" customWidth="1"/>
    <col min="15" max="16384" width="11.42578125" style="21"/>
  </cols>
  <sheetData>
    <row r="1" spans="1:17" s="3" customFormat="1" ht="10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s="3" customFormat="1" ht="102">
      <c r="A2" s="4" t="s">
        <v>17</v>
      </c>
      <c r="B2" s="5" t="s">
        <v>18</v>
      </c>
      <c r="C2" s="6" t="s">
        <v>19</v>
      </c>
      <c r="D2" s="5" t="s">
        <v>20</v>
      </c>
      <c r="E2" s="6" t="s">
        <v>95</v>
      </c>
      <c r="F2" s="6" t="s">
        <v>96</v>
      </c>
      <c r="G2" s="6" t="s">
        <v>21</v>
      </c>
      <c r="H2" s="7">
        <v>42403</v>
      </c>
      <c r="I2" s="5" t="s">
        <v>22</v>
      </c>
      <c r="J2" s="5" t="s">
        <v>23</v>
      </c>
      <c r="K2" s="8" t="s">
        <v>24</v>
      </c>
      <c r="L2" s="5" t="s">
        <v>25</v>
      </c>
      <c r="M2" s="5"/>
      <c r="N2" s="5" t="s">
        <v>26</v>
      </c>
      <c r="O2" s="6" t="s">
        <v>27</v>
      </c>
      <c r="P2" s="5" t="s">
        <v>26</v>
      </c>
      <c r="Q2" s="5"/>
    </row>
    <row r="3" spans="1:17" s="3" customFormat="1" ht="15">
      <c r="A3" s="9"/>
      <c r="B3" s="10"/>
      <c r="C3" s="11"/>
      <c r="D3" s="10"/>
      <c r="E3" s="11"/>
      <c r="F3" s="11"/>
      <c r="G3" s="11"/>
      <c r="H3" s="12"/>
      <c r="I3" s="10"/>
      <c r="J3" s="10"/>
      <c r="K3" s="13"/>
      <c r="L3" s="10"/>
      <c r="M3" s="10"/>
      <c r="N3" s="10"/>
      <c r="O3" s="11"/>
      <c r="P3" s="10"/>
      <c r="Q3" s="10"/>
    </row>
    <row r="4" spans="1:17" s="3" customFormat="1" ht="15">
      <c r="A4" s="9"/>
      <c r="B4" s="10"/>
      <c r="C4" s="11"/>
      <c r="D4" s="10"/>
      <c r="E4" s="11"/>
      <c r="F4" s="11"/>
      <c r="G4" s="11"/>
      <c r="H4" s="12"/>
      <c r="I4" s="10"/>
      <c r="J4" s="10"/>
      <c r="K4" s="13"/>
      <c r="L4" s="10"/>
      <c r="M4" s="10"/>
      <c r="N4" s="10"/>
      <c r="O4" s="11"/>
      <c r="P4" s="10"/>
      <c r="Q4" s="10"/>
    </row>
    <row r="5" spans="1:17" customFormat="1" ht="15">
      <c r="A5" s="46" t="s">
        <v>18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</row>
    <row r="6" spans="1:17" customFormat="1" ht="15">
      <c r="B6" s="14"/>
      <c r="C6" s="14"/>
      <c r="D6" s="14"/>
      <c r="E6" s="14"/>
      <c r="K6" s="15"/>
    </row>
    <row r="7" spans="1:17" customFormat="1" ht="15.75" thickBot="1">
      <c r="B7" s="14"/>
      <c r="C7" s="14"/>
      <c r="D7" s="14"/>
      <c r="E7" s="14"/>
      <c r="K7" s="15"/>
    </row>
    <row r="8" spans="1:17" customFormat="1" ht="15.75" thickBot="1">
      <c r="A8" s="16"/>
      <c r="B8" s="17" t="s">
        <v>28</v>
      </c>
      <c r="C8" s="18" t="s">
        <v>29</v>
      </c>
      <c r="D8" s="18" t="s">
        <v>30</v>
      </c>
      <c r="E8" s="18" t="s">
        <v>31</v>
      </c>
      <c r="F8" s="18" t="s">
        <v>32</v>
      </c>
      <c r="G8" s="18" t="s">
        <v>33</v>
      </c>
      <c r="H8" s="18" t="s">
        <v>34</v>
      </c>
      <c r="I8" s="18" t="s">
        <v>35</v>
      </c>
      <c r="J8" s="18" t="s">
        <v>36</v>
      </c>
      <c r="K8" s="18" t="s">
        <v>93</v>
      </c>
      <c r="L8" s="18" t="s">
        <v>97</v>
      </c>
      <c r="M8" s="18" t="s">
        <v>98</v>
      </c>
      <c r="N8" s="18" t="s">
        <v>37</v>
      </c>
    </row>
    <row r="9" spans="1:17" ht="15">
      <c r="A9" s="19" t="s">
        <v>38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/>
    </row>
    <row r="10" spans="1:17" ht="15">
      <c r="A10" s="22" t="s">
        <v>39</v>
      </c>
      <c r="B10" s="23">
        <v>22144845.670000002</v>
      </c>
      <c r="C10" s="23">
        <v>20613076.900000002</v>
      </c>
      <c r="D10" s="23">
        <v>25368610.240000002</v>
      </c>
      <c r="E10" s="23">
        <v>23675508.899999999</v>
      </c>
      <c r="F10" s="23">
        <v>26588752.290000007</v>
      </c>
      <c r="G10" s="23">
        <v>27355446.009999998</v>
      </c>
      <c r="H10" s="23">
        <v>25542744.530000001</v>
      </c>
      <c r="I10" s="23">
        <v>27744275.809999987</v>
      </c>
      <c r="J10" s="23">
        <v>27047946.010000005</v>
      </c>
      <c r="K10" s="23">
        <v>28318647.830000013</v>
      </c>
      <c r="L10" s="23">
        <v>24235167.429999992</v>
      </c>
      <c r="M10" s="23">
        <v>33775118.640000001</v>
      </c>
      <c r="N10" s="23">
        <f>SUM(B10:M10)</f>
        <v>312410140.25999999</v>
      </c>
      <c r="O10"/>
    </row>
    <row r="11" spans="1:17" ht="15">
      <c r="A11" s="22" t="s">
        <v>40</v>
      </c>
      <c r="B11" s="23">
        <v>7861229.2700000005</v>
      </c>
      <c r="C11" s="23">
        <v>8332304.0299999984</v>
      </c>
      <c r="D11" s="23">
        <v>9886558.2300000004</v>
      </c>
      <c r="E11" s="23">
        <v>9431328.4500000011</v>
      </c>
      <c r="F11" s="23">
        <v>10496523.640000001</v>
      </c>
      <c r="G11" s="23">
        <v>10762757.789999999</v>
      </c>
      <c r="H11" s="23">
        <v>11126691.129999999</v>
      </c>
      <c r="I11" s="23">
        <v>10450676.450000003</v>
      </c>
      <c r="J11" s="23">
        <v>10741872.020000003</v>
      </c>
      <c r="K11" s="23">
        <v>12481522.519999996</v>
      </c>
      <c r="L11" s="23">
        <v>9697188.8999999985</v>
      </c>
      <c r="M11" s="23">
        <v>11859682.32</v>
      </c>
      <c r="N11" s="23">
        <f t="shared" ref="N11:N29" si="0">SUM(B11:M11)</f>
        <v>123128334.75</v>
      </c>
      <c r="O11"/>
    </row>
    <row r="12" spans="1:17" ht="15">
      <c r="A12" s="22" t="s">
        <v>41</v>
      </c>
      <c r="B12" s="23">
        <v>0</v>
      </c>
      <c r="C12" s="23">
        <v>0</v>
      </c>
      <c r="D12" s="23">
        <v>0</v>
      </c>
      <c r="E12" s="23">
        <v>0</v>
      </c>
      <c r="F12" s="23">
        <v>24.37</v>
      </c>
      <c r="G12" s="23">
        <v>21.05</v>
      </c>
      <c r="H12" s="23">
        <v>48.379999999999995</v>
      </c>
      <c r="I12" s="23">
        <v>0.90999999999999659</v>
      </c>
      <c r="J12" s="23">
        <v>15.480000000000004</v>
      </c>
      <c r="K12" s="23">
        <v>0</v>
      </c>
      <c r="L12" s="23">
        <v>0</v>
      </c>
      <c r="M12" s="23">
        <v>0</v>
      </c>
      <c r="N12" s="23">
        <f t="shared" si="0"/>
        <v>110.19</v>
      </c>
      <c r="O12"/>
    </row>
    <row r="13" spans="1:17" ht="15">
      <c r="A13" s="22" t="s">
        <v>42</v>
      </c>
      <c r="B13" s="23">
        <v>4408198.49</v>
      </c>
      <c r="C13" s="23">
        <v>4701200.2</v>
      </c>
      <c r="D13" s="23">
        <v>5429280.4000000004</v>
      </c>
      <c r="E13" s="23">
        <v>5154432.9600000009</v>
      </c>
      <c r="F13" s="23">
        <v>5910492.7699999977</v>
      </c>
      <c r="G13" s="23">
        <v>5925838.1299999999</v>
      </c>
      <c r="H13" s="23">
        <v>5699568.1899999995</v>
      </c>
      <c r="I13" s="23">
        <v>5760807.5600000005</v>
      </c>
      <c r="J13" s="23">
        <v>6144624.5200000042</v>
      </c>
      <c r="K13" s="23">
        <v>6245575.9699999942</v>
      </c>
      <c r="L13" s="23">
        <v>5533408.3300000019</v>
      </c>
      <c r="M13" s="23">
        <v>6478962.1000000043</v>
      </c>
      <c r="N13" s="23">
        <f t="shared" si="0"/>
        <v>67392389.620000005</v>
      </c>
      <c r="O13"/>
    </row>
    <row r="14" spans="1:17" ht="15">
      <c r="A14" s="22" t="s">
        <v>43</v>
      </c>
      <c r="B14" s="23">
        <v>100076.89</v>
      </c>
      <c r="C14" s="23">
        <v>147250.88</v>
      </c>
      <c r="D14" s="23">
        <v>188238.84</v>
      </c>
      <c r="E14" s="23">
        <v>227156.55000000002</v>
      </c>
      <c r="F14" s="23">
        <v>186222.96</v>
      </c>
      <c r="G14" s="23">
        <v>120220.42000000001</v>
      </c>
      <c r="H14" s="23">
        <v>230526.93000000005</v>
      </c>
      <c r="I14" s="23">
        <v>153639.94999999987</v>
      </c>
      <c r="J14" s="23">
        <v>98049.25</v>
      </c>
      <c r="K14" s="23">
        <v>136156.81000000006</v>
      </c>
      <c r="L14" s="23">
        <v>144852.57000000007</v>
      </c>
      <c r="M14" s="23">
        <v>138780.71999999997</v>
      </c>
      <c r="N14" s="23">
        <f t="shared" si="0"/>
        <v>1871172.7700000003</v>
      </c>
      <c r="O14"/>
    </row>
    <row r="15" spans="1:17" ht="15">
      <c r="A15" s="22" t="s">
        <v>44</v>
      </c>
      <c r="B15" s="23">
        <v>306631.15999999997</v>
      </c>
      <c r="C15" s="23">
        <v>364564.91</v>
      </c>
      <c r="D15" s="23">
        <v>257066.13000000003</v>
      </c>
      <c r="E15" s="23">
        <v>474322.37999999989</v>
      </c>
      <c r="F15" s="23">
        <v>361043.34000000008</v>
      </c>
      <c r="G15" s="23">
        <v>612019.20000000019</v>
      </c>
      <c r="H15" s="23">
        <v>608054.02</v>
      </c>
      <c r="I15" s="23">
        <v>600132.17000000004</v>
      </c>
      <c r="J15" s="23">
        <v>539820.16999999993</v>
      </c>
      <c r="K15" s="23">
        <v>733527.61000000034</v>
      </c>
      <c r="L15" s="23">
        <v>647982.24999999942</v>
      </c>
      <c r="M15" s="23">
        <v>651714.29</v>
      </c>
      <c r="N15" s="23">
        <f t="shared" si="0"/>
        <v>6156877.629999999</v>
      </c>
      <c r="O15"/>
    </row>
    <row r="16" spans="1:17" ht="15">
      <c r="A16" s="22" t="s">
        <v>45</v>
      </c>
      <c r="B16" s="23">
        <v>154972.93</v>
      </c>
      <c r="C16" s="23">
        <v>117461.5</v>
      </c>
      <c r="D16" s="23">
        <v>130374.12</v>
      </c>
      <c r="E16" s="23">
        <v>146734.87000000005</v>
      </c>
      <c r="F16" s="23">
        <v>174457.55999999994</v>
      </c>
      <c r="G16" s="23">
        <v>121818.21999999997</v>
      </c>
      <c r="H16" s="23">
        <v>171232.43000000005</v>
      </c>
      <c r="I16" s="23">
        <v>215738.15000000002</v>
      </c>
      <c r="J16" s="23">
        <v>219139.89999999991</v>
      </c>
      <c r="K16" s="23">
        <v>201908.3600000001</v>
      </c>
      <c r="L16" s="23">
        <v>188011.49</v>
      </c>
      <c r="M16" s="23">
        <v>258791.84999999986</v>
      </c>
      <c r="N16" s="23">
        <f t="shared" si="0"/>
        <v>2100641.38</v>
      </c>
      <c r="O16"/>
    </row>
    <row r="17" spans="1:15" ht="15">
      <c r="A17" s="22" t="s">
        <v>46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f t="shared" si="0"/>
        <v>0</v>
      </c>
      <c r="O17"/>
    </row>
    <row r="18" spans="1:15" ht="15">
      <c r="A18" s="22" t="s">
        <v>47</v>
      </c>
      <c r="B18" s="23">
        <v>147510.56</v>
      </c>
      <c r="C18" s="23">
        <v>125395.56</v>
      </c>
      <c r="D18" s="23">
        <v>176710.41000000003</v>
      </c>
      <c r="E18" s="23">
        <v>146229.96999999997</v>
      </c>
      <c r="F18" s="23">
        <v>297007.79000000004</v>
      </c>
      <c r="G18" s="23">
        <v>205497.49999999994</v>
      </c>
      <c r="H18" s="23">
        <v>238298.51000000004</v>
      </c>
      <c r="I18" s="23">
        <v>319443.52000000008</v>
      </c>
      <c r="J18" s="23">
        <v>226353.87999999989</v>
      </c>
      <c r="K18" s="23">
        <v>290329.64</v>
      </c>
      <c r="L18" s="23">
        <v>245811.80000000005</v>
      </c>
      <c r="M18" s="23">
        <v>232098.89000000013</v>
      </c>
      <c r="N18" s="23">
        <f t="shared" si="0"/>
        <v>2650688.0299999998</v>
      </c>
      <c r="O18"/>
    </row>
    <row r="19" spans="1:15" ht="15">
      <c r="A19" s="22" t="s">
        <v>48</v>
      </c>
      <c r="B19" s="23">
        <v>413075.74</v>
      </c>
      <c r="C19" s="23">
        <v>524249.04000000004</v>
      </c>
      <c r="D19" s="23">
        <v>2180651.1100000003</v>
      </c>
      <c r="E19" s="23">
        <v>1230788.5499999998</v>
      </c>
      <c r="F19" s="23">
        <v>1134782.0699999998</v>
      </c>
      <c r="G19" s="23">
        <v>635039.25</v>
      </c>
      <c r="H19" s="23">
        <v>461281.37000000058</v>
      </c>
      <c r="I19" s="23">
        <v>950423.98999999929</v>
      </c>
      <c r="J19" s="23">
        <v>467877.59000000032</v>
      </c>
      <c r="K19" s="23">
        <v>990376.97999999952</v>
      </c>
      <c r="L19" s="23">
        <v>472002.33000000101</v>
      </c>
      <c r="M19" s="23">
        <v>636918.66999999993</v>
      </c>
      <c r="N19" s="23">
        <f t="shared" si="0"/>
        <v>10097466.690000003</v>
      </c>
      <c r="O19"/>
    </row>
    <row r="20" spans="1:15" ht="15">
      <c r="A20" s="22" t="s">
        <v>49</v>
      </c>
      <c r="B20" s="23">
        <v>104407.20999999999</v>
      </c>
      <c r="C20" s="23">
        <v>78908.31</v>
      </c>
      <c r="D20" s="23">
        <v>103483.12000000001</v>
      </c>
      <c r="E20" s="23">
        <v>180613.91999999998</v>
      </c>
      <c r="F20" s="23">
        <v>251197.05999999994</v>
      </c>
      <c r="G20" s="23">
        <v>233775.40000000008</v>
      </c>
      <c r="H20" s="23">
        <v>156440.69000000003</v>
      </c>
      <c r="I20" s="23">
        <v>129672.75999999992</v>
      </c>
      <c r="J20" s="23">
        <v>97087.53999999995</v>
      </c>
      <c r="K20" s="23">
        <v>119076.7900000001</v>
      </c>
      <c r="L20" s="23">
        <v>79472.649999999878</v>
      </c>
      <c r="M20" s="23">
        <v>56401.920000000035</v>
      </c>
      <c r="N20" s="23">
        <f t="shared" si="0"/>
        <v>1590537.3699999999</v>
      </c>
      <c r="O20"/>
    </row>
    <row r="21" spans="1:15" ht="15">
      <c r="A21" s="22" t="s">
        <v>50</v>
      </c>
      <c r="B21" s="23">
        <v>981760.44</v>
      </c>
      <c r="C21" s="23">
        <v>3368185.8100000005</v>
      </c>
      <c r="D21" s="23">
        <v>838886.68999999971</v>
      </c>
      <c r="E21" s="23">
        <v>1400288.6600000001</v>
      </c>
      <c r="F21" s="23">
        <v>1073974.5199999996</v>
      </c>
      <c r="G21" s="23">
        <v>2363133.2400000007</v>
      </c>
      <c r="H21" s="23">
        <v>997292.84999999963</v>
      </c>
      <c r="I21" s="23">
        <v>671919.14999999944</v>
      </c>
      <c r="J21" s="23">
        <v>3785895.4200000018</v>
      </c>
      <c r="K21" s="23">
        <v>4148729.1499999985</v>
      </c>
      <c r="L21" s="23">
        <v>3127053.4300000016</v>
      </c>
      <c r="M21" s="23">
        <v>2794170.0099999988</v>
      </c>
      <c r="N21" s="23">
        <f t="shared" si="0"/>
        <v>25551289.369999997</v>
      </c>
      <c r="O21"/>
    </row>
    <row r="22" spans="1:15" ht="15">
      <c r="A22" s="22" t="s">
        <v>51</v>
      </c>
      <c r="B22" s="23">
        <v>1470.55</v>
      </c>
      <c r="C22" s="23">
        <v>2594.5600000000004</v>
      </c>
      <c r="D22" s="23">
        <v>6301.74</v>
      </c>
      <c r="E22" s="23">
        <v>14289.069999999998</v>
      </c>
      <c r="F22" s="23">
        <v>35.450000000000728</v>
      </c>
      <c r="G22" s="23">
        <v>7762.8500000000022</v>
      </c>
      <c r="H22" s="23">
        <v>10244.779999999999</v>
      </c>
      <c r="I22" s="23">
        <v>20067.699999999997</v>
      </c>
      <c r="J22" s="23">
        <v>50.55000000000291</v>
      </c>
      <c r="K22" s="23">
        <v>11914.380000000005</v>
      </c>
      <c r="L22" s="23">
        <v>6298.4499999999971</v>
      </c>
      <c r="M22" s="23">
        <v>5730.4700000000012</v>
      </c>
      <c r="N22" s="23">
        <f t="shared" si="0"/>
        <v>86760.55</v>
      </c>
      <c r="O22"/>
    </row>
    <row r="23" spans="1:15" ht="15">
      <c r="A23" s="22" t="s">
        <v>52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1867677</v>
      </c>
      <c r="H23" s="23">
        <v>629516</v>
      </c>
      <c r="I23" s="23">
        <v>0</v>
      </c>
      <c r="J23" s="23">
        <v>5120753</v>
      </c>
      <c r="K23" s="23">
        <v>3397629</v>
      </c>
      <c r="L23" s="23">
        <v>0</v>
      </c>
      <c r="M23" s="23">
        <v>0</v>
      </c>
      <c r="N23" s="23">
        <f t="shared" si="0"/>
        <v>11015575</v>
      </c>
      <c r="O23"/>
    </row>
    <row r="24" spans="1:15" ht="15">
      <c r="A24" s="22" t="s">
        <v>53</v>
      </c>
      <c r="B24" s="23">
        <v>0</v>
      </c>
      <c r="C24" s="23">
        <v>0</v>
      </c>
      <c r="D24" s="23">
        <v>0</v>
      </c>
      <c r="E24" s="23">
        <v>0</v>
      </c>
      <c r="F24" s="23">
        <v>6840267.9699999997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f t="shared" si="0"/>
        <v>6840267.9699999997</v>
      </c>
      <c r="O24"/>
    </row>
    <row r="25" spans="1:15" ht="15">
      <c r="A25" s="22" t="s">
        <v>54</v>
      </c>
      <c r="B25" s="23">
        <v>0</v>
      </c>
      <c r="C25" s="23">
        <v>0</v>
      </c>
      <c r="D25" s="23">
        <v>0</v>
      </c>
      <c r="E25" s="23">
        <v>11917978</v>
      </c>
      <c r="F25" s="23">
        <v>11416512</v>
      </c>
      <c r="G25" s="23">
        <v>11568183</v>
      </c>
      <c r="H25" s="23">
        <v>11049799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f t="shared" si="0"/>
        <v>45952472</v>
      </c>
      <c r="O25"/>
    </row>
    <row r="26" spans="1:15" ht="15">
      <c r="A26" s="22" t="s">
        <v>55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f t="shared" si="0"/>
        <v>0</v>
      </c>
      <c r="O26"/>
    </row>
    <row r="27" spans="1:15" ht="15">
      <c r="A27" s="22" t="s">
        <v>56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f t="shared" si="0"/>
        <v>0</v>
      </c>
      <c r="O27"/>
    </row>
    <row r="28" spans="1:15" ht="15">
      <c r="A28" s="22" t="s">
        <v>57</v>
      </c>
      <c r="B28" s="23">
        <v>0</v>
      </c>
      <c r="C28" s="23">
        <v>0</v>
      </c>
      <c r="D28" s="23">
        <v>0</v>
      </c>
      <c r="E28" s="23">
        <v>0</v>
      </c>
      <c r="F28" s="23">
        <v>1500000</v>
      </c>
      <c r="G28" s="23">
        <v>0</v>
      </c>
      <c r="H28" s="23">
        <v>0</v>
      </c>
      <c r="I28" s="23">
        <v>792200</v>
      </c>
      <c r="J28" s="23">
        <v>483840</v>
      </c>
      <c r="K28" s="23">
        <v>34487</v>
      </c>
      <c r="L28" s="23">
        <v>243051.2799999998</v>
      </c>
      <c r="M28" s="23">
        <v>0</v>
      </c>
      <c r="N28" s="23">
        <f t="shared" si="0"/>
        <v>3053578.28</v>
      </c>
      <c r="O28"/>
    </row>
    <row r="29" spans="1:15" ht="15.75" thickBot="1">
      <c r="A29" s="22" t="s">
        <v>58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/>
      <c r="L29" s="24">
        <v>0</v>
      </c>
      <c r="M29" s="24">
        <v>0</v>
      </c>
      <c r="N29" s="24">
        <f t="shared" si="0"/>
        <v>0</v>
      </c>
      <c r="O29"/>
    </row>
    <row r="30" spans="1:15" ht="15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/>
    </row>
    <row r="31" spans="1:15" ht="15">
      <c r="A31" s="22" t="s">
        <v>59</v>
      </c>
      <c r="B31" s="23">
        <f t="shared" ref="B31:M31" si="1">SUM(B10:B30)</f>
        <v>36624178.909999996</v>
      </c>
      <c r="C31" s="23">
        <f t="shared" si="1"/>
        <v>38375191.70000001</v>
      </c>
      <c r="D31" s="23">
        <f t="shared" si="1"/>
        <v>44566161.029999994</v>
      </c>
      <c r="E31" s="23">
        <f t="shared" si="1"/>
        <v>53999672.279999994</v>
      </c>
      <c r="F31" s="23">
        <f t="shared" si="1"/>
        <v>66231293.790000007</v>
      </c>
      <c r="G31" s="23">
        <f t="shared" si="1"/>
        <v>61779189.060000002</v>
      </c>
      <c r="H31" s="23">
        <f t="shared" si="1"/>
        <v>56921738.809999995</v>
      </c>
      <c r="I31" s="23">
        <f t="shared" si="1"/>
        <v>47808998.119999997</v>
      </c>
      <c r="J31" s="23">
        <f t="shared" si="1"/>
        <v>54973325.330000013</v>
      </c>
      <c r="K31" s="23">
        <f t="shared" si="1"/>
        <v>57109882.039999999</v>
      </c>
      <c r="L31" s="23">
        <f t="shared" si="1"/>
        <v>44620300.909999996</v>
      </c>
      <c r="M31" s="23">
        <f t="shared" si="1"/>
        <v>56888369.880000003</v>
      </c>
      <c r="N31" s="23">
        <f>SUM(N10:N30)</f>
        <v>619898301.8599999</v>
      </c>
      <c r="O31"/>
    </row>
    <row r="32" spans="1:15" ht="15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/>
      <c r="O32"/>
    </row>
    <row r="33" spans="1:15" ht="15">
      <c r="A33" s="22"/>
      <c r="B33"/>
      <c r="C33"/>
      <c r="D33"/>
      <c r="E33"/>
      <c r="F33"/>
      <c r="G33"/>
      <c r="H33"/>
      <c r="I33"/>
      <c r="J33"/>
      <c r="K33"/>
      <c r="L33"/>
      <c r="M33"/>
      <c r="O33"/>
    </row>
    <row r="34" spans="1:15" ht="15.75" thickBot="1">
      <c r="A34" s="22"/>
      <c r="B34"/>
      <c r="C34"/>
      <c r="D34"/>
      <c r="E34"/>
      <c r="F34"/>
      <c r="G34"/>
      <c r="H34"/>
      <c r="I34" s="25"/>
      <c r="J34" s="15"/>
      <c r="K34" s="15"/>
      <c r="L34" s="15"/>
      <c r="M34"/>
      <c r="O34"/>
    </row>
    <row r="35" spans="1:15" ht="15.75" thickBot="1">
      <c r="A35" s="26" t="s">
        <v>60</v>
      </c>
      <c r="B35" s="27" t="s">
        <v>61</v>
      </c>
      <c r="C35" s="27" t="s">
        <v>62</v>
      </c>
      <c r="D35" s="27" t="s">
        <v>63</v>
      </c>
      <c r="E35" s="27" t="s">
        <v>64</v>
      </c>
      <c r="F35" s="27" t="s">
        <v>65</v>
      </c>
      <c r="G35" s="27" t="s">
        <v>66</v>
      </c>
      <c r="H35" s="27" t="s">
        <v>67</v>
      </c>
      <c r="I35" s="28" t="s">
        <v>68</v>
      </c>
      <c r="J35" s="27" t="s">
        <v>69</v>
      </c>
      <c r="K35" s="27" t="s">
        <v>94</v>
      </c>
      <c r="L35" s="27" t="s">
        <v>99</v>
      </c>
      <c r="M35" s="27" t="s">
        <v>100</v>
      </c>
      <c r="N35" s="29" t="s">
        <v>70</v>
      </c>
      <c r="O35"/>
    </row>
    <row r="36" spans="1:15" ht="15">
      <c r="A36" s="30" t="s">
        <v>71</v>
      </c>
      <c r="B36" s="31">
        <v>3889848.8899999992</v>
      </c>
      <c r="C36" s="31">
        <v>3498885.9500000007</v>
      </c>
      <c r="D36" s="31">
        <v>3922701.4899999988</v>
      </c>
      <c r="E36" s="31">
        <v>3817640.2200000007</v>
      </c>
      <c r="F36" s="31">
        <v>3985925.379999999</v>
      </c>
      <c r="G36" s="31">
        <v>3831381.06</v>
      </c>
      <c r="H36" s="31">
        <v>4937234.8199999984</v>
      </c>
      <c r="I36" s="31">
        <v>6493196.2300000004</v>
      </c>
      <c r="J36" s="31">
        <v>3766407.89</v>
      </c>
      <c r="K36" s="31">
        <v>4726961.7699999996</v>
      </c>
      <c r="L36" s="31" t="e">
        <f>'[1]todos los meses'!M22</f>
        <v>#REF!</v>
      </c>
      <c r="M36" s="31" t="e">
        <f>'[1]todos los meses'!N22</f>
        <v>#REF!</v>
      </c>
      <c r="N36" s="31" t="e">
        <f t="shared" ref="N36:N42" si="2">SUM(B36:M36)</f>
        <v>#REF!</v>
      </c>
      <c r="O36"/>
    </row>
    <row r="37" spans="1:15" ht="15">
      <c r="A37" s="30" t="s">
        <v>72</v>
      </c>
      <c r="B37" s="31">
        <v>4950603.8099999996</v>
      </c>
      <c r="C37" s="31">
        <v>5163687.0699999984</v>
      </c>
      <c r="D37" s="31">
        <v>6622790.6900000013</v>
      </c>
      <c r="E37" s="31">
        <v>6242154.0599999996</v>
      </c>
      <c r="F37" s="31">
        <v>6180638.0100000007</v>
      </c>
      <c r="G37" s="31">
        <v>5660314.5999999996</v>
      </c>
      <c r="H37" s="31">
        <v>8384603.1100000013</v>
      </c>
      <c r="I37" s="31">
        <v>6087969.4899999993</v>
      </c>
      <c r="J37" s="31">
        <v>7337167.0200000014</v>
      </c>
      <c r="K37" s="31">
        <v>5935148.5200000033</v>
      </c>
      <c r="L37" s="31" t="e">
        <f>'[1]todos los meses'!M39</f>
        <v>#REF!</v>
      </c>
      <c r="M37" s="31" t="e">
        <f>'[1]todos los meses'!N39</f>
        <v>#REF!</v>
      </c>
      <c r="N37" s="31" t="e">
        <f t="shared" si="2"/>
        <v>#REF!</v>
      </c>
      <c r="O37"/>
    </row>
    <row r="38" spans="1:15" ht="15">
      <c r="A38" s="30" t="s">
        <v>73</v>
      </c>
      <c r="B38" s="31">
        <v>533802.59</v>
      </c>
      <c r="C38" s="31">
        <v>524113.76000000007</v>
      </c>
      <c r="D38" s="31">
        <v>645813.64999999991</v>
      </c>
      <c r="E38" s="31">
        <v>558776.53000000014</v>
      </c>
      <c r="F38" s="31">
        <v>568838.01000000013</v>
      </c>
      <c r="G38" s="31">
        <v>569011.41</v>
      </c>
      <c r="H38" s="31">
        <v>674371.14999999991</v>
      </c>
      <c r="I38" s="31">
        <v>573455.45999999985</v>
      </c>
      <c r="J38" s="31">
        <v>670845.78999999992</v>
      </c>
      <c r="K38" s="31">
        <v>587793.97000000009</v>
      </c>
      <c r="L38" s="31" t="e">
        <f>'[1]todos los meses'!M44</f>
        <v>#REF!</v>
      </c>
      <c r="M38" s="31" t="e">
        <f>'[1]todos los meses'!N44</f>
        <v>#REF!</v>
      </c>
      <c r="N38" s="31" t="e">
        <f t="shared" si="2"/>
        <v>#REF!</v>
      </c>
      <c r="O38"/>
    </row>
    <row r="39" spans="1:15" ht="15">
      <c r="A39" s="30" t="s">
        <v>74</v>
      </c>
      <c r="B39" s="31">
        <v>1205177.76</v>
      </c>
      <c r="C39" s="31">
        <v>19411.919999999998</v>
      </c>
      <c r="D39" s="31">
        <v>1266875.7</v>
      </c>
      <c r="E39" s="31">
        <v>1215168.4999999998</v>
      </c>
      <c r="F39" s="31">
        <v>1228738.32</v>
      </c>
      <c r="G39" s="31">
        <v>1249938.3799999999</v>
      </c>
      <c r="H39" s="31">
        <v>1292882.5399999996</v>
      </c>
      <c r="I39" s="31">
        <v>1253829.5399999996</v>
      </c>
      <c r="J39" s="31">
        <v>1299813.32</v>
      </c>
      <c r="K39" s="31">
        <v>1305815.5300000005</v>
      </c>
      <c r="L39" s="31" t="e">
        <f>'[1]todos los meses'!M48</f>
        <v>#REF!</v>
      </c>
      <c r="M39" s="31" t="e">
        <f>'[1]todos los meses'!N48</f>
        <v>#REF!</v>
      </c>
      <c r="N39" s="31" t="e">
        <f t="shared" si="2"/>
        <v>#REF!</v>
      </c>
      <c r="O39"/>
    </row>
    <row r="40" spans="1:15" ht="15">
      <c r="A40" s="30" t="s">
        <v>75</v>
      </c>
      <c r="B40" s="31">
        <v>3055172.3899999997</v>
      </c>
      <c r="C40" s="31">
        <v>3688462.42</v>
      </c>
      <c r="D40" s="31">
        <v>3451420.15</v>
      </c>
      <c r="E40" s="31">
        <v>3394175.5500000003</v>
      </c>
      <c r="F40" s="31">
        <v>4462062.9699999988</v>
      </c>
      <c r="G40" s="31">
        <v>2027852.2000000007</v>
      </c>
      <c r="H40" s="31">
        <v>3499178.8000000007</v>
      </c>
      <c r="I40" s="31">
        <v>3339560.9899999998</v>
      </c>
      <c r="J40" s="31">
        <v>3727611.7500000005</v>
      </c>
      <c r="K40" s="31">
        <v>2995575.06</v>
      </c>
      <c r="L40" s="31" t="e">
        <f>'[1]todos los meses'!M62</f>
        <v>#REF!</v>
      </c>
      <c r="M40" s="31" t="e">
        <f>'[1]todos los meses'!N62</f>
        <v>#REF!</v>
      </c>
      <c r="N40" s="31" t="e">
        <f t="shared" si="2"/>
        <v>#REF!</v>
      </c>
      <c r="O40"/>
    </row>
    <row r="41" spans="1:15" ht="15">
      <c r="A41" s="30" t="s">
        <v>76</v>
      </c>
      <c r="B41" s="31">
        <v>2991704.1100000008</v>
      </c>
      <c r="C41" s="31">
        <v>3317541.2899999996</v>
      </c>
      <c r="D41" s="31">
        <v>4301869.34</v>
      </c>
      <c r="E41" s="31">
        <v>2240026.36</v>
      </c>
      <c r="F41" s="31">
        <v>4417774.45</v>
      </c>
      <c r="G41" s="31">
        <v>2622900.2399999988</v>
      </c>
      <c r="H41" s="31">
        <v>3426025.8000000003</v>
      </c>
      <c r="I41" s="31">
        <v>2930601.3400000003</v>
      </c>
      <c r="J41" s="31">
        <v>2914895.1100000008</v>
      </c>
      <c r="K41" s="31">
        <v>2886925.4699999988</v>
      </c>
      <c r="L41" s="31" t="e">
        <f>'[1]todos los meses'!M77</f>
        <v>#REF!</v>
      </c>
      <c r="M41" s="31" t="e">
        <f>'[1]todos los meses'!N77</f>
        <v>#REF!</v>
      </c>
      <c r="N41" s="31" t="e">
        <f t="shared" si="2"/>
        <v>#REF!</v>
      </c>
      <c r="O41"/>
    </row>
    <row r="42" spans="1:15" ht="15">
      <c r="A42" s="30" t="s">
        <v>77</v>
      </c>
      <c r="B42" s="31">
        <v>460710.19</v>
      </c>
      <c r="C42" s="31">
        <v>412835.46</v>
      </c>
      <c r="D42" s="31">
        <v>423495.95999999996</v>
      </c>
      <c r="E42" s="31">
        <v>586728.87</v>
      </c>
      <c r="F42" s="31">
        <v>508556.0199999999</v>
      </c>
      <c r="G42" s="31">
        <v>428880.57999999996</v>
      </c>
      <c r="H42" s="31">
        <v>432743.72</v>
      </c>
      <c r="I42" s="31">
        <v>435925.1</v>
      </c>
      <c r="J42" s="31">
        <v>435051.25</v>
      </c>
      <c r="K42" s="31">
        <v>500191.25999999989</v>
      </c>
      <c r="L42" s="31" t="e">
        <f>'[1]todos los meses'!M81</f>
        <v>#REF!</v>
      </c>
      <c r="M42" s="31" t="e">
        <f>'[1]todos los meses'!N81</f>
        <v>#REF!</v>
      </c>
      <c r="N42" s="31" t="e">
        <f t="shared" si="2"/>
        <v>#REF!</v>
      </c>
      <c r="O42"/>
    </row>
    <row r="43" spans="1:15" ht="15">
      <c r="A43" s="30"/>
      <c r="B43" s="31"/>
      <c r="C43" s="31"/>
      <c r="D43" s="31"/>
      <c r="E43" s="31"/>
      <c r="F43" s="31"/>
      <c r="G43" s="31"/>
      <c r="H43" s="32"/>
      <c r="I43" s="32"/>
      <c r="J43" s="32"/>
      <c r="K43" s="32"/>
      <c r="L43" s="32"/>
      <c r="M43" s="32"/>
      <c r="N43" s="33"/>
      <c r="O43"/>
    </row>
    <row r="44" spans="1:15" ht="15">
      <c r="A44" s="34" t="s">
        <v>78</v>
      </c>
      <c r="B44" s="35">
        <f>SUM(B36:B43)</f>
        <v>17087019.739999998</v>
      </c>
      <c r="C44" s="35">
        <f t="shared" ref="C44:I44" si="3">SUM(C36:C43)</f>
        <v>16624937.869999999</v>
      </c>
      <c r="D44" s="35">
        <f t="shared" si="3"/>
        <v>20634966.98</v>
      </c>
      <c r="E44" s="35">
        <f t="shared" si="3"/>
        <v>18054670.090000004</v>
      </c>
      <c r="F44" s="35">
        <f t="shared" si="3"/>
        <v>21352533.16</v>
      </c>
      <c r="G44" s="35">
        <f t="shared" si="3"/>
        <v>16390278.469999999</v>
      </c>
      <c r="H44" s="35">
        <f t="shared" si="3"/>
        <v>22647039.940000001</v>
      </c>
      <c r="I44" s="35">
        <f t="shared" si="3"/>
        <v>21114538.149999999</v>
      </c>
      <c r="J44" s="35">
        <f>SUM(J36:J43)</f>
        <v>20151792.130000003</v>
      </c>
      <c r="K44" s="35">
        <f>SUM(K36:K43)</f>
        <v>18938411.580000006</v>
      </c>
      <c r="L44" s="35" t="e">
        <f>SUM(L36:L43)</f>
        <v>#REF!</v>
      </c>
      <c r="M44" s="35" t="e">
        <f>SUM(M36:M43)</f>
        <v>#REF!</v>
      </c>
      <c r="N44" s="35" t="e">
        <f>SUM(N36:N43)</f>
        <v>#REF!</v>
      </c>
      <c r="O44"/>
    </row>
    <row r="45" spans="1:15" ht="15">
      <c r="A45" s="36"/>
      <c r="B45" s="37"/>
      <c r="C45" s="37"/>
      <c r="D45" s="37"/>
      <c r="E45" s="37"/>
      <c r="F45" s="37"/>
      <c r="G45" s="37"/>
      <c r="H45" s="33"/>
      <c r="I45" s="33"/>
      <c r="J45" s="33"/>
      <c r="K45" s="33"/>
      <c r="L45" s="33"/>
      <c r="M45" s="33"/>
      <c r="N45" s="33"/>
      <c r="O45"/>
    </row>
    <row r="46" spans="1:15" ht="15">
      <c r="A46" s="34" t="s">
        <v>79</v>
      </c>
      <c r="B46" s="35">
        <v>991066.46999999986</v>
      </c>
      <c r="C46" s="35">
        <v>2797858.32</v>
      </c>
      <c r="D46" s="35">
        <v>3025496.8599999994</v>
      </c>
      <c r="E46" s="35">
        <v>2087984.44</v>
      </c>
      <c r="F46" s="35">
        <v>4190112.6399999997</v>
      </c>
      <c r="G46" s="35">
        <v>5008488.93</v>
      </c>
      <c r="H46" s="35">
        <v>5158119.2699999996</v>
      </c>
      <c r="I46" s="35">
        <v>4622401.8399999989</v>
      </c>
      <c r="J46" s="35">
        <v>2486719.7399999998</v>
      </c>
      <c r="K46" s="35">
        <v>4333641.879999999</v>
      </c>
      <c r="L46" s="35" t="e">
        <f>'[1]todos los meses'!M93</f>
        <v>#REF!</v>
      </c>
      <c r="M46" s="35" t="e">
        <f>'[1]todos los meses'!N93</f>
        <v>#REF!</v>
      </c>
      <c r="N46" s="35" t="e">
        <f>SUM(B46:M46)</f>
        <v>#REF!</v>
      </c>
      <c r="O46"/>
    </row>
    <row r="47" spans="1:15" ht="15">
      <c r="A47" s="38"/>
      <c r="B47" s="37"/>
      <c r="C47" s="37"/>
      <c r="D47" s="37"/>
      <c r="E47" s="37"/>
      <c r="F47" s="37"/>
      <c r="G47" s="37"/>
      <c r="H47" s="33"/>
      <c r="I47" s="33"/>
      <c r="J47" s="33"/>
      <c r="K47" s="33"/>
      <c r="L47" s="33"/>
      <c r="M47" s="33"/>
      <c r="N47" s="33"/>
      <c r="O47"/>
    </row>
    <row r="48" spans="1:15" ht="15">
      <c r="A48" s="38"/>
      <c r="B48" s="37"/>
      <c r="C48" s="37"/>
      <c r="D48" s="37"/>
      <c r="E48" s="37"/>
      <c r="F48" s="37"/>
      <c r="G48" s="37"/>
      <c r="H48" s="33"/>
      <c r="I48" s="33"/>
      <c r="J48" s="33"/>
      <c r="K48" s="33"/>
      <c r="L48" s="33"/>
      <c r="M48" s="33"/>
      <c r="N48" s="33"/>
      <c r="O48"/>
    </row>
    <row r="49" spans="1:15" ht="15">
      <c r="A49" s="38" t="s">
        <v>80</v>
      </c>
      <c r="B49" s="31">
        <v>679590.96</v>
      </c>
      <c r="C49" s="31">
        <v>685617.97</v>
      </c>
      <c r="D49" s="31">
        <v>1074827.9200000002</v>
      </c>
      <c r="E49" s="31">
        <v>1007117.4600000001</v>
      </c>
      <c r="F49" s="31">
        <v>762352.42</v>
      </c>
      <c r="G49" s="31">
        <v>3004497.42</v>
      </c>
      <c r="H49" s="31">
        <v>1072191.98</v>
      </c>
      <c r="I49" s="31">
        <v>2218322.7100000004</v>
      </c>
      <c r="J49" s="31">
        <v>2513392.8600000003</v>
      </c>
      <c r="K49" s="31">
        <v>2428748.9699999997</v>
      </c>
      <c r="L49" s="31">
        <f>'[1]todos los meses'!M109</f>
        <v>217061.32</v>
      </c>
      <c r="M49" s="31">
        <f>'[1]todos los meses'!N109</f>
        <v>247773.0199999999</v>
      </c>
      <c r="N49" s="31">
        <f>SUM(B49:M49)</f>
        <v>15911495.010000002</v>
      </c>
      <c r="O49"/>
    </row>
    <row r="50" spans="1:15" ht="15">
      <c r="A50" s="38" t="s">
        <v>81</v>
      </c>
      <c r="B50" s="31">
        <v>12035</v>
      </c>
      <c r="C50" s="31">
        <v>0</v>
      </c>
      <c r="D50" s="31">
        <v>33319.82</v>
      </c>
      <c r="E50" s="31">
        <v>14835.18</v>
      </c>
      <c r="F50" s="31">
        <v>73154.540000000008</v>
      </c>
      <c r="G50" s="31">
        <v>9212.8499999999913</v>
      </c>
      <c r="H50" s="32">
        <v>68660.179999999993</v>
      </c>
      <c r="I50" s="32">
        <v>76989.979999999981</v>
      </c>
      <c r="J50" s="32">
        <v>24750</v>
      </c>
      <c r="K50" s="32">
        <v>210319.76</v>
      </c>
      <c r="L50" s="32" t="e">
        <f>'[1]todos los meses'!M111</f>
        <v>#REF!</v>
      </c>
      <c r="M50" s="32" t="e">
        <f>'[1]todos los meses'!N111</f>
        <v>#REF!</v>
      </c>
      <c r="N50" s="31" t="e">
        <f>SUM(B50:M50)</f>
        <v>#REF!</v>
      </c>
      <c r="O50"/>
    </row>
    <row r="51" spans="1:15" ht="15">
      <c r="A51" s="38" t="s">
        <v>82</v>
      </c>
      <c r="B51" s="31">
        <v>360228.23</v>
      </c>
      <c r="C51" s="31">
        <v>412533.44999999984</v>
      </c>
      <c r="D51" s="31">
        <v>303996.37999999995</v>
      </c>
      <c r="E51" s="31">
        <v>311054.12000000005</v>
      </c>
      <c r="F51" s="31">
        <v>255068.81999999989</v>
      </c>
      <c r="G51" s="31">
        <v>138576.78</v>
      </c>
      <c r="H51" s="31">
        <v>518709.56999999989</v>
      </c>
      <c r="I51" s="31">
        <v>524796.18000000005</v>
      </c>
      <c r="J51" s="31">
        <v>210529.94999999995</v>
      </c>
      <c r="K51" s="31">
        <v>437208.88000000012</v>
      </c>
      <c r="L51" s="31">
        <f>'[1]todos los meses'!M126</f>
        <v>4154983.34</v>
      </c>
      <c r="M51" s="31">
        <f>'[1]todos los meses'!N126</f>
        <v>-29092004.82</v>
      </c>
      <c r="N51" s="31">
        <f>SUM(B51:M51)</f>
        <v>-21464319.120000001</v>
      </c>
      <c r="O51"/>
    </row>
    <row r="52" spans="1:15" ht="15">
      <c r="A52" s="38" t="s">
        <v>83</v>
      </c>
      <c r="B52" s="31">
        <v>4430223.0999999996</v>
      </c>
      <c r="C52" s="31">
        <v>4473133</v>
      </c>
      <c r="D52" s="31">
        <v>4472310</v>
      </c>
      <c r="E52" s="31">
        <v>2778904.4600000009</v>
      </c>
      <c r="F52" s="31">
        <v>2778904.46</v>
      </c>
      <c r="G52" s="31">
        <v>2778904.46</v>
      </c>
      <c r="H52" s="32">
        <v>4101406.16</v>
      </c>
      <c r="I52" s="32">
        <v>4192213.66</v>
      </c>
      <c r="J52" s="32">
        <v>4225266.8600000013</v>
      </c>
      <c r="K52" s="32">
        <v>4081421.4199999981</v>
      </c>
      <c r="L52" s="32">
        <f>'[1]todos los meses'!M128</f>
        <v>2400000</v>
      </c>
      <c r="M52" s="32">
        <f>'[1]todos los meses'!N128</f>
        <v>2400000</v>
      </c>
      <c r="N52" s="31">
        <f>SUM(B52:M52)</f>
        <v>43112687.579999998</v>
      </c>
      <c r="O52"/>
    </row>
    <row r="53" spans="1:15" ht="15">
      <c r="A53" s="38" t="s">
        <v>84</v>
      </c>
      <c r="B53" s="31">
        <v>2400000</v>
      </c>
      <c r="C53" s="31">
        <v>2400000</v>
      </c>
      <c r="D53" s="31">
        <v>2400000</v>
      </c>
      <c r="E53" s="31">
        <v>2400000</v>
      </c>
      <c r="F53" s="31">
        <v>2400000</v>
      </c>
      <c r="G53" s="31">
        <v>2400000</v>
      </c>
      <c r="H53" s="32">
        <v>2400000</v>
      </c>
      <c r="I53" s="32">
        <v>2400000</v>
      </c>
      <c r="J53" s="32">
        <v>4882356</v>
      </c>
      <c r="K53" s="32">
        <v>2400000</v>
      </c>
      <c r="L53" s="32" t="e">
        <f>'[1]todos los meses'!M130</f>
        <v>#REF!</v>
      </c>
      <c r="M53" s="32" t="e">
        <f>'[1]todos los meses'!N130</f>
        <v>#REF!</v>
      </c>
      <c r="N53" s="31" t="e">
        <f>SUM(B53:M53)</f>
        <v>#REF!</v>
      </c>
      <c r="O53"/>
    </row>
    <row r="54" spans="1:15" ht="15">
      <c r="A54" s="38"/>
      <c r="B54" s="31"/>
      <c r="C54" s="31"/>
      <c r="D54" s="37"/>
      <c r="E54" s="37"/>
      <c r="F54" s="37"/>
      <c r="G54" s="37"/>
      <c r="H54" s="32"/>
      <c r="I54" s="32"/>
      <c r="J54" s="32"/>
      <c r="K54" s="32"/>
      <c r="L54" s="32"/>
      <c r="M54" s="32"/>
      <c r="N54" s="33"/>
      <c r="O54"/>
    </row>
    <row r="55" spans="1:15" ht="15">
      <c r="A55" s="38" t="s">
        <v>85</v>
      </c>
      <c r="B55" s="35">
        <f>SUM(B49:B54)</f>
        <v>7882077.2899999991</v>
      </c>
      <c r="C55" s="35">
        <f t="shared" ref="C55:I55" si="4">SUM(C49:C54)</f>
        <v>7971284.4199999999</v>
      </c>
      <c r="D55" s="35">
        <f t="shared" si="4"/>
        <v>8284454.1200000001</v>
      </c>
      <c r="E55" s="35">
        <f t="shared" si="4"/>
        <v>6511911.2200000007</v>
      </c>
      <c r="F55" s="35">
        <f t="shared" si="4"/>
        <v>6269480.2400000002</v>
      </c>
      <c r="G55" s="35">
        <f t="shared" si="4"/>
        <v>8331191.5099999998</v>
      </c>
      <c r="H55" s="35">
        <f t="shared" si="4"/>
        <v>8160967.8899999997</v>
      </c>
      <c r="I55" s="35">
        <f t="shared" si="4"/>
        <v>9412322.5300000012</v>
      </c>
      <c r="J55" s="35">
        <f>SUM(J49:J54)</f>
        <v>11856295.670000002</v>
      </c>
      <c r="K55" s="35">
        <f>SUM(K49:K54)</f>
        <v>9557699.0299999975</v>
      </c>
      <c r="L55" s="35" t="e">
        <f>SUM(L49:L54)</f>
        <v>#REF!</v>
      </c>
      <c r="M55" s="35" t="e">
        <f>SUM(M49:M54)</f>
        <v>#REF!</v>
      </c>
      <c r="N55" s="35" t="e">
        <f>SUM(N49:N54)</f>
        <v>#REF!</v>
      </c>
      <c r="O55"/>
    </row>
    <row r="56" spans="1:15" ht="15">
      <c r="A56" s="38"/>
      <c r="B56" s="37"/>
      <c r="C56" s="37"/>
      <c r="D56" s="31"/>
      <c r="E56" s="31"/>
      <c r="F56" s="31"/>
      <c r="G56" s="31"/>
      <c r="H56" s="33"/>
      <c r="I56" s="33"/>
      <c r="J56" s="33"/>
      <c r="K56" s="33"/>
      <c r="L56" s="33"/>
      <c r="M56" s="33"/>
      <c r="N56" s="33"/>
      <c r="O56"/>
    </row>
    <row r="57" spans="1:15" ht="15">
      <c r="A57" s="38" t="s">
        <v>86</v>
      </c>
      <c r="B57" s="31">
        <v>11541208.810000002</v>
      </c>
      <c r="C57" s="31">
        <v>10208717.500000007</v>
      </c>
      <c r="D57" s="31">
        <v>9295226.0699999966</v>
      </c>
      <c r="E57" s="31">
        <v>20039796.610000014</v>
      </c>
      <c r="F57" s="31">
        <v>11604247.599999998</v>
      </c>
      <c r="G57" s="31">
        <v>9972571.5899999943</v>
      </c>
      <c r="H57" s="32">
        <v>10141857.360000003</v>
      </c>
      <c r="I57" s="32">
        <v>9805030.6599999871</v>
      </c>
      <c r="J57" s="32">
        <v>10089403.450000009</v>
      </c>
      <c r="K57" s="32">
        <v>11834008.530000001</v>
      </c>
      <c r="L57" s="32">
        <f>'[1]todos los meses'!M134</f>
        <v>1416381.65</v>
      </c>
      <c r="M57" s="32">
        <f>'[1]todos los meses'!N134</f>
        <v>2750337.9299999997</v>
      </c>
      <c r="N57" s="32">
        <f>SUM(B57:M57)</f>
        <v>118698787.75999999</v>
      </c>
      <c r="O57"/>
    </row>
    <row r="58" spans="1:15" ht="15">
      <c r="A58" s="36" t="s">
        <v>87</v>
      </c>
      <c r="B58" s="31">
        <v>796353.57</v>
      </c>
      <c r="C58" s="31">
        <v>513477.23000000004</v>
      </c>
      <c r="D58" s="31">
        <v>1446520.98</v>
      </c>
      <c r="E58" s="31">
        <v>1442269.85</v>
      </c>
      <c r="F58" s="31">
        <v>644861.32999999984</v>
      </c>
      <c r="G58" s="31">
        <v>834088.98999999987</v>
      </c>
      <c r="H58" s="32">
        <v>4231688.1100000003</v>
      </c>
      <c r="I58" s="32">
        <v>3140705.0199999996</v>
      </c>
      <c r="J58" s="32">
        <v>1483479.8199999994</v>
      </c>
      <c r="K58" s="32">
        <v>2793764.0300000003</v>
      </c>
      <c r="L58" s="32">
        <f>'[1]todos los meses'!M136</f>
        <v>468158.8</v>
      </c>
      <c r="M58" s="32">
        <f>'[1]todos los meses'!N136</f>
        <v>69427.5</v>
      </c>
      <c r="N58" s="32">
        <f>SUM(B58:M58)</f>
        <v>17864795.230000004</v>
      </c>
      <c r="O58"/>
    </row>
    <row r="59" spans="1:15" ht="15">
      <c r="A59" s="38" t="s">
        <v>88</v>
      </c>
      <c r="B59" s="31">
        <v>0</v>
      </c>
      <c r="C59" s="31">
        <v>0</v>
      </c>
      <c r="D59" s="31">
        <v>284305.49</v>
      </c>
      <c r="E59" s="31">
        <v>0</v>
      </c>
      <c r="F59" s="31">
        <v>242113.33999999997</v>
      </c>
      <c r="G59" s="31">
        <v>130395.56000000006</v>
      </c>
      <c r="H59" s="32">
        <v>242530.54999999993</v>
      </c>
      <c r="I59" s="32">
        <v>0</v>
      </c>
      <c r="J59" s="32">
        <v>220911.93999999994</v>
      </c>
      <c r="K59" s="32">
        <v>206583.81000000006</v>
      </c>
      <c r="L59" s="32" t="e">
        <f>'[1]todos los meses'!M138</f>
        <v>#REF!</v>
      </c>
      <c r="M59" s="32" t="e">
        <f>'[1]todos los meses'!N138</f>
        <v>#REF!</v>
      </c>
      <c r="N59" s="32" t="e">
        <f>SUM(B59:M59)</f>
        <v>#REF!</v>
      </c>
      <c r="O59"/>
    </row>
    <row r="60" spans="1:15" ht="15">
      <c r="A60" s="38" t="s">
        <v>89</v>
      </c>
      <c r="B60" s="31">
        <v>526789.24</v>
      </c>
      <c r="C60" s="31">
        <v>1170899.99</v>
      </c>
      <c r="D60" s="31">
        <v>1858415.73</v>
      </c>
      <c r="E60" s="31">
        <v>1317810.1999999997</v>
      </c>
      <c r="F60" s="31">
        <v>1713182.6400000001</v>
      </c>
      <c r="G60" s="31">
        <v>2507442.0999999996</v>
      </c>
      <c r="H60" s="32">
        <v>2588288.67</v>
      </c>
      <c r="I60" s="32">
        <v>1460723.1700000002</v>
      </c>
      <c r="J60" s="32">
        <v>1764742.6199999999</v>
      </c>
      <c r="K60" s="32">
        <v>2395593.7099999995</v>
      </c>
      <c r="L60" s="32" t="e">
        <f>'[1]todos los meses'!M146</f>
        <v>#REF!</v>
      </c>
      <c r="M60" s="32" t="e">
        <f>'[1]todos los meses'!N146</f>
        <v>#REF!</v>
      </c>
      <c r="N60" s="32" t="e">
        <f>SUM(B60:M60)</f>
        <v>#REF!</v>
      </c>
      <c r="O60"/>
    </row>
    <row r="61" spans="1:15" ht="15">
      <c r="A61" s="38"/>
      <c r="B61" s="31"/>
      <c r="C61" s="31"/>
      <c r="D61" s="37"/>
      <c r="E61" s="37"/>
      <c r="F61" s="37"/>
      <c r="G61" s="37"/>
      <c r="H61" s="32"/>
      <c r="I61" s="32"/>
      <c r="J61" s="32"/>
      <c r="K61" s="32"/>
      <c r="L61" s="32"/>
      <c r="M61" s="32"/>
      <c r="N61" s="33"/>
      <c r="O61"/>
    </row>
    <row r="62" spans="1:15" ht="15">
      <c r="A62" s="38" t="s">
        <v>89</v>
      </c>
      <c r="B62" s="35">
        <f t="shared" ref="B62:J62" si="5">SUM(B57:B61)</f>
        <v>12864351.620000003</v>
      </c>
      <c r="C62" s="35">
        <f t="shared" si="5"/>
        <v>11893094.720000008</v>
      </c>
      <c r="D62" s="35">
        <f t="shared" si="5"/>
        <v>12884468.269999998</v>
      </c>
      <c r="E62" s="35">
        <f t="shared" si="5"/>
        <v>22799876.660000015</v>
      </c>
      <c r="F62" s="35">
        <f t="shared" si="5"/>
        <v>14204404.909999998</v>
      </c>
      <c r="G62" s="35">
        <f t="shared" si="5"/>
        <v>13444498.239999995</v>
      </c>
      <c r="H62" s="35">
        <f t="shared" si="5"/>
        <v>17204364.690000005</v>
      </c>
      <c r="I62" s="35">
        <f t="shared" si="5"/>
        <v>14406458.849999987</v>
      </c>
      <c r="J62" s="35">
        <f t="shared" si="5"/>
        <v>13558537.830000006</v>
      </c>
      <c r="K62" s="35">
        <f>SUM(K57:K61)</f>
        <v>17229950.080000002</v>
      </c>
      <c r="L62" s="35" t="e">
        <f>SUM(L57:L61)</f>
        <v>#REF!</v>
      </c>
      <c r="M62" s="35" t="e">
        <f>SUM(M57:M61)</f>
        <v>#REF!</v>
      </c>
      <c r="N62" s="35" t="e">
        <f>SUM(N57:N61)</f>
        <v>#REF!</v>
      </c>
      <c r="O62"/>
    </row>
    <row r="63" spans="1:15" ht="15">
      <c r="A63" s="38"/>
      <c r="B63" s="37"/>
      <c r="C63" s="37"/>
      <c r="D63" s="37"/>
      <c r="E63" s="37"/>
      <c r="F63" s="37"/>
      <c r="G63" s="37"/>
      <c r="H63" s="33"/>
      <c r="I63" s="33"/>
      <c r="J63" s="33"/>
      <c r="K63" s="33"/>
      <c r="L63" s="33"/>
      <c r="M63" s="33"/>
      <c r="N63" s="33"/>
      <c r="O63"/>
    </row>
    <row r="64" spans="1:15" ht="15">
      <c r="A64" s="38" t="s">
        <v>90</v>
      </c>
      <c r="B64" s="31">
        <v>3318239.6599999988</v>
      </c>
      <c r="C64" s="31">
        <v>3220578.5200000014</v>
      </c>
      <c r="D64" s="31">
        <v>3199831.2499999995</v>
      </c>
      <c r="E64" s="31">
        <v>3199831.2499999995</v>
      </c>
      <c r="F64" s="31">
        <v>3210482.07</v>
      </c>
      <c r="G64" s="31">
        <v>3203075.7200000016</v>
      </c>
      <c r="H64" s="32">
        <v>3203075.7200000007</v>
      </c>
      <c r="I64" s="32">
        <v>3203075.7200000007</v>
      </c>
      <c r="J64" s="32">
        <v>3203075.72</v>
      </c>
      <c r="K64" s="32">
        <v>3203075.7199999997</v>
      </c>
      <c r="L64" s="32">
        <f>'[1]todos los meses'!M150</f>
        <v>69905.83</v>
      </c>
      <c r="M64" s="32">
        <f>'[1]todos los meses'!N150</f>
        <v>65355.869999999995</v>
      </c>
      <c r="N64" s="32">
        <f>SUM(B64:M64)</f>
        <v>32299603.050000001</v>
      </c>
      <c r="O64"/>
    </row>
    <row r="65" spans="1:14">
      <c r="A65" s="38"/>
      <c r="B65" s="31"/>
      <c r="C65" s="31"/>
      <c r="D65" s="31"/>
      <c r="E65" s="31"/>
      <c r="F65" s="31"/>
      <c r="G65" s="31"/>
      <c r="H65" s="33"/>
      <c r="I65" s="33"/>
      <c r="J65" s="33"/>
      <c r="K65" s="33"/>
      <c r="L65" s="33"/>
      <c r="M65" s="33"/>
      <c r="N65" s="33"/>
    </row>
    <row r="66" spans="1:14">
      <c r="A66" s="38" t="s">
        <v>91</v>
      </c>
      <c r="B66" s="31">
        <v>63251.64</v>
      </c>
      <c r="C66" s="31">
        <v>55716.84</v>
      </c>
      <c r="D66" s="31">
        <v>102909.99000000002</v>
      </c>
      <c r="E66" s="31">
        <v>592440.55000000005</v>
      </c>
      <c r="F66" s="31">
        <v>104532.23000000004</v>
      </c>
      <c r="G66" s="31">
        <v>67484</v>
      </c>
      <c r="H66" s="32">
        <v>60404.989999999991</v>
      </c>
      <c r="I66" s="32">
        <v>70207.330000000016</v>
      </c>
      <c r="J66" s="32">
        <v>59842.390000000014</v>
      </c>
      <c r="K66" s="32">
        <v>60008.289999999921</v>
      </c>
      <c r="L66" s="32">
        <f>'[1]todos los meses'!M152</f>
        <v>49608450.25</v>
      </c>
      <c r="M66" s="32">
        <f>'[1]todos los meses'!N152</f>
        <v>12994414.690000005</v>
      </c>
      <c r="N66" s="32">
        <f>SUM(B66:M66)</f>
        <v>63839663.190000005</v>
      </c>
    </row>
    <row r="67" spans="1:14">
      <c r="A67" s="38"/>
      <c r="B67" s="31"/>
      <c r="C67" s="31"/>
      <c r="D67" s="31"/>
      <c r="E67" s="31"/>
      <c r="F67" s="31"/>
      <c r="G67" s="31"/>
      <c r="H67" s="33"/>
      <c r="I67" s="33"/>
      <c r="J67" s="33"/>
      <c r="K67" s="33"/>
      <c r="L67" s="33"/>
      <c r="M67" s="33"/>
      <c r="N67" s="39"/>
    </row>
    <row r="68" spans="1:14">
      <c r="A68" s="38" t="s">
        <v>92</v>
      </c>
      <c r="B68" s="31">
        <f t="shared" ref="B68:I68" si="6">B44+B46+B55+B62+B64+B66</f>
        <v>42206006.419999994</v>
      </c>
      <c r="C68" s="31">
        <f t="shared" si="6"/>
        <v>42563470.690000013</v>
      </c>
      <c r="D68" s="31">
        <f t="shared" si="6"/>
        <v>48132127.469999999</v>
      </c>
      <c r="E68" s="31">
        <f t="shared" si="6"/>
        <v>53246714.210000023</v>
      </c>
      <c r="F68" s="31">
        <f t="shared" si="6"/>
        <v>49331545.249999993</v>
      </c>
      <c r="G68" s="31">
        <f t="shared" si="6"/>
        <v>46445016.86999999</v>
      </c>
      <c r="H68" s="31">
        <f t="shared" si="6"/>
        <v>56433972.500000007</v>
      </c>
      <c r="I68" s="31">
        <f t="shared" si="6"/>
        <v>52829004.419999979</v>
      </c>
      <c r="J68" s="31">
        <f>J44+J46+J55+J62+J64+J66</f>
        <v>51316263.480000012</v>
      </c>
      <c r="K68" s="31">
        <f>K44+K46+K55+K62+K64+K66</f>
        <v>53322786.580000006</v>
      </c>
      <c r="L68" s="31" t="e">
        <f>L44+L46+L55+L62+L64+L66</f>
        <v>#REF!</v>
      </c>
      <c r="M68" s="31" t="e">
        <f>M44+M46+M55+M62+M64+M66</f>
        <v>#REF!</v>
      </c>
      <c r="N68" s="31" t="e">
        <f>N44+N46+N55+N62+N64+N66</f>
        <v>#REF!</v>
      </c>
    </row>
    <row r="69" spans="1:14">
      <c r="A69" s="38"/>
      <c r="B69" s="40"/>
      <c r="C69" s="40"/>
      <c r="D69" s="37"/>
      <c r="E69" s="37"/>
      <c r="F69" s="37"/>
      <c r="G69" s="37"/>
      <c r="H69" s="41"/>
      <c r="I69" s="41"/>
      <c r="J69" s="41"/>
      <c r="K69" s="41"/>
      <c r="L69" s="41"/>
      <c r="M69" s="41"/>
      <c r="N69" s="42"/>
    </row>
    <row r="70" spans="1:14">
      <c r="A70" s="38"/>
      <c r="B70" s="43">
        <v>42206006.419999994</v>
      </c>
      <c r="C70" s="43">
        <v>42563470.690000013</v>
      </c>
      <c r="D70" s="43">
        <v>48132127.469999999</v>
      </c>
      <c r="E70" s="43">
        <v>53246714.210000023</v>
      </c>
      <c r="F70" s="43">
        <v>49331545.249999993</v>
      </c>
      <c r="G70" s="43">
        <v>46445016.86999999</v>
      </c>
      <c r="H70" s="43">
        <v>56433972.500000007</v>
      </c>
      <c r="I70" s="43">
        <v>52829004.419999979</v>
      </c>
      <c r="J70" s="43">
        <v>51316263.480000012</v>
      </c>
      <c r="K70" s="43">
        <v>53322786.579999998</v>
      </c>
      <c r="L70" s="43" t="e">
        <f>'[1]todos los meses'!M154</f>
        <v>#REF!</v>
      </c>
      <c r="M70" s="43">
        <f>'[1]todos los meses'!$N$152</f>
        <v>12994414.690000005</v>
      </c>
      <c r="N70" s="43" t="e">
        <f>SUM(B70:M70)</f>
        <v>#REF!</v>
      </c>
    </row>
    <row r="71" spans="1:14">
      <c r="L71" s="45"/>
      <c r="M71" s="45"/>
      <c r="N71" s="45"/>
    </row>
  </sheetData>
  <mergeCells count="1">
    <mergeCell ref="A5:N5"/>
  </mergeCells>
  <hyperlinks>
    <hyperlink ref="K2" r:id="rId1"/>
  </hyperlinks>
  <pageMargins left="0.51181102362204722" right="0.11811023622047245" top="0.35433070866141736" bottom="0.15748031496062992" header="0.31496062992125984" footer="0.31496062992125984"/>
  <pageSetup scale="75" orientation="landscape" r:id="rId2"/>
  <ignoredErrors>
    <ignoredError sqref="A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ING-EGRESOS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SIMAS Torreón</dc:creator>
  <cp:lastModifiedBy>SIMAS Torreón</cp:lastModifiedBy>
  <cp:lastPrinted>2016-02-03T20:47:44Z</cp:lastPrinted>
  <dcterms:created xsi:type="dcterms:W3CDTF">2015-11-06T15:30:56Z</dcterms:created>
  <dcterms:modified xsi:type="dcterms:W3CDTF">2016-02-03T20:48:50Z</dcterms:modified>
</cp:coreProperties>
</file>