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2016" sheetId="1" r:id="rId1"/>
  </sheets>
  <definedNames>
    <definedName name="_xlnm.Print_Titles" localSheetId="0">'2016'!#REF!</definedName>
  </definedNames>
  <calcPr calcId="145621"/>
</workbook>
</file>

<file path=xl/calcChain.xml><?xml version="1.0" encoding="utf-8"?>
<calcChain xmlns="http://schemas.openxmlformats.org/spreadsheetml/2006/main">
  <c r="M73" i="1" l="1"/>
  <c r="L73" i="1"/>
  <c r="K73" i="1"/>
  <c r="M67" i="1"/>
  <c r="M77" i="1" s="1"/>
  <c r="L67" i="1"/>
  <c r="L77" i="1" s="1"/>
  <c r="K67" i="1"/>
  <c r="K77" i="1" s="1"/>
  <c r="M58" i="1"/>
  <c r="L58" i="1"/>
  <c r="K58" i="1"/>
  <c r="M47" i="1"/>
  <c r="L47" i="1"/>
  <c r="K47" i="1"/>
  <c r="M36" i="1"/>
  <c r="L36" i="1"/>
  <c r="K36" i="1"/>
  <c r="M27" i="1"/>
  <c r="L27" i="1"/>
  <c r="L64" i="1" s="1"/>
  <c r="L80" i="1" s="1"/>
  <c r="K27" i="1"/>
  <c r="N75" i="1"/>
  <c r="N74" i="1"/>
  <c r="J73" i="1"/>
  <c r="I73" i="1"/>
  <c r="H73" i="1"/>
  <c r="G73" i="1"/>
  <c r="F73" i="1"/>
  <c r="E73" i="1"/>
  <c r="D73" i="1"/>
  <c r="C73" i="1"/>
  <c r="B73" i="1"/>
  <c r="N73" i="1" s="1"/>
  <c r="N71" i="1"/>
  <c r="N70" i="1"/>
  <c r="N69" i="1"/>
  <c r="N68" i="1"/>
  <c r="J67" i="1"/>
  <c r="I67" i="1"/>
  <c r="I77" i="1" s="1"/>
  <c r="H67" i="1"/>
  <c r="G67" i="1"/>
  <c r="G77" i="1" s="1"/>
  <c r="F67" i="1"/>
  <c r="E67" i="1"/>
  <c r="E77" i="1" s="1"/>
  <c r="D67" i="1"/>
  <c r="C67" i="1"/>
  <c r="C77" i="1" s="1"/>
  <c r="B67" i="1"/>
  <c r="N61" i="1"/>
  <c r="N60" i="1"/>
  <c r="N59" i="1"/>
  <c r="J58" i="1"/>
  <c r="I58" i="1"/>
  <c r="H58" i="1"/>
  <c r="G58" i="1"/>
  <c r="F58" i="1"/>
  <c r="E58" i="1"/>
  <c r="D58" i="1"/>
  <c r="C58" i="1"/>
  <c r="B58" i="1"/>
  <c r="N56" i="1"/>
  <c r="N55" i="1"/>
  <c r="N54" i="1"/>
  <c r="N53" i="1"/>
  <c r="N52" i="1"/>
  <c r="N51" i="1"/>
  <c r="N50" i="1"/>
  <c r="N49" i="1"/>
  <c r="N48" i="1"/>
  <c r="J47" i="1"/>
  <c r="I47" i="1"/>
  <c r="H47" i="1"/>
  <c r="G47" i="1"/>
  <c r="F47" i="1"/>
  <c r="E47" i="1"/>
  <c r="D47" i="1"/>
  <c r="C47" i="1"/>
  <c r="B47" i="1"/>
  <c r="N45" i="1"/>
  <c r="N44" i="1"/>
  <c r="N43" i="1"/>
  <c r="N42" i="1"/>
  <c r="N41" i="1"/>
  <c r="N40" i="1"/>
  <c r="N39" i="1"/>
  <c r="N38" i="1"/>
  <c r="N37" i="1"/>
  <c r="J36" i="1"/>
  <c r="I36" i="1"/>
  <c r="H36" i="1"/>
  <c r="G36" i="1"/>
  <c r="F36" i="1"/>
  <c r="E36" i="1"/>
  <c r="D36" i="1"/>
  <c r="C36" i="1"/>
  <c r="B36" i="1"/>
  <c r="N34" i="1"/>
  <c r="N33" i="1"/>
  <c r="N32" i="1"/>
  <c r="N31" i="1"/>
  <c r="N30" i="1"/>
  <c r="N29" i="1"/>
  <c r="N28" i="1"/>
  <c r="J27" i="1"/>
  <c r="J64" i="1" s="1"/>
  <c r="I27" i="1"/>
  <c r="I64" i="1" s="1"/>
  <c r="I80" i="1" s="1"/>
  <c r="H27" i="1"/>
  <c r="G27" i="1"/>
  <c r="G64" i="1" s="1"/>
  <c r="G80" i="1" s="1"/>
  <c r="F27" i="1"/>
  <c r="F64" i="1" s="1"/>
  <c r="E27" i="1"/>
  <c r="E64" i="1" s="1"/>
  <c r="E80" i="1" s="1"/>
  <c r="D27" i="1"/>
  <c r="D64" i="1" s="1"/>
  <c r="C27" i="1"/>
  <c r="C64" i="1" s="1"/>
  <c r="C80" i="1" s="1"/>
  <c r="B27" i="1"/>
  <c r="B64" i="1" s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1" i="1" l="1"/>
  <c r="N36" i="1"/>
  <c r="N47" i="1"/>
  <c r="N58" i="1"/>
  <c r="B77" i="1"/>
  <c r="B80" i="1" s="1"/>
  <c r="D77" i="1"/>
  <c r="D80" i="1" s="1"/>
  <c r="F77" i="1"/>
  <c r="F80" i="1" s="1"/>
  <c r="H77" i="1"/>
  <c r="J77" i="1"/>
  <c r="J80" i="1" s="1"/>
  <c r="K64" i="1"/>
  <c r="K80" i="1" s="1"/>
  <c r="M64" i="1"/>
  <c r="M80" i="1" s="1"/>
  <c r="H64" i="1"/>
  <c r="H80" i="1" s="1"/>
  <c r="N27" i="1"/>
  <c r="N67" i="1"/>
  <c r="N77" i="1" s="1"/>
  <c r="N64" i="1" l="1"/>
  <c r="N80" i="1"/>
</calcChain>
</file>

<file path=xl/sharedStrings.xml><?xml version="1.0" encoding="utf-8"?>
<sst xmlns="http://schemas.openxmlformats.org/spreadsheetml/2006/main" count="91" uniqueCount="77">
  <si>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</si>
  <si>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</si>
  <si>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</si>
  <si>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</si>
  <si>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</si>
  <si>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</si>
  <si>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</si>
  <si>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</si>
  <si>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</si>
  <si>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</si>
  <si>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</si>
  <si>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</si>
  <si>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</si>
  <si>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Acumulado</t>
  </si>
  <si>
    <t>INGRESO POR SERVICIO DE AGUA</t>
  </si>
  <si>
    <t>INGRESOS DRENAJE</t>
  </si>
  <si>
    <t>MULTAS Y VERIFICACIONES</t>
  </si>
  <si>
    <t xml:space="preserve">VENTA DE AGUA CLARIFICADA </t>
  </si>
  <si>
    <t>VENTA DE AGUA TRATADA</t>
  </si>
  <si>
    <t>DERECHOS CONEXIONES</t>
  </si>
  <si>
    <t>RECARGOS</t>
  </si>
  <si>
    <t>RECONEXIONES</t>
  </si>
  <si>
    <t>TARIFA SANEAMIENTO</t>
  </si>
  <si>
    <t>INGRESOS VARIOS</t>
  </si>
  <si>
    <t>INGRESOS FACTIBILIDADES</t>
  </si>
  <si>
    <t>FINANCIEROS</t>
  </si>
  <si>
    <t>CONVENIO PRODDER</t>
  </si>
  <si>
    <t>APOYO PLANTAS TRATADORAS</t>
  </si>
  <si>
    <t>PROGRAMA PRAFEM CFE</t>
  </si>
  <si>
    <t>PROGRAMA CONDONACION CNA</t>
  </si>
  <si>
    <t>FONDO METROPOLITANO</t>
  </si>
  <si>
    <t>PROME</t>
  </si>
  <si>
    <t>APAZU</t>
  </si>
  <si>
    <t>TOTAL DE INGRESOS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</si>
  <si>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</si>
  <si>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</si>
  <si>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</si>
  <si>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</si>
  <si>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</si>
  <si>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</si>
  <si>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</si>
  <si>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</si>
  <si>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</si>
  <si>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</si>
  <si>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</si>
  <si>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</si>
  <si>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</si>
  <si>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</si>
  <si>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</si>
  <si>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MATERIALES Y SUMINISTROS PARA SEGURIDAD</t>
  </si>
  <si>
    <t>VESTUARIO, BLANCOS, PRENDAS DE PROTECCIÓN Y ARTÍCULOS DEPORTIVOS</t>
  </si>
  <si>
    <t>HERRAMIENTAS, REFACCIONES Y ACCESORIOS MENORES</t>
  </si>
  <si>
    <t>SERVICIOS GENERALES</t>
  </si>
  <si>
    <t>SERVICIOS BASICOS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</si>
  <si>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</si>
  <si>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</si>
  <si>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</si>
  <si>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</si>
  <si>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</si>
  <si>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</si>
  <si>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</si>
  <si>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</si>
  <si>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</si>
  <si>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SUBSIDIOS Y SUBVENCIONES</t>
  </si>
  <si>
    <t>AYUDAS SOCIALES</t>
  </si>
  <si>
    <t>PENSIONES Y JUBILACIONES</t>
  </si>
  <si>
    <t>Total Erogaciones Gasto Corriente</t>
  </si>
  <si>
    <t>BIENES MUEBLES, INMUEBLES E INTANGIBLES</t>
  </si>
  <si>
    <t>MOBILIARIO Y EQUIPO DE ADMINISTRACIÓN</t>
  </si>
  <si>
    <t>EQUIPO E INSTRUMENTAL MÉDICO Y DE LABORATORIO</t>
  </si>
  <si>
    <t>VEHÍCULOS Y EQUIPO DE TRANSPORTE</t>
  </si>
  <si>
    <t>MAQUINARIA, OTROS EQUIPOS Y HERRAMIENTAS</t>
  </si>
  <si>
    <t>INVERSIÓN PÚBLICA</t>
  </si>
  <si>
    <t>OBRA PÚBLICA EN BIENES DE DOMINIO PÚBLICO</t>
  </si>
  <si>
    <t>OBRA PÚBLICA EN BIENES PROPIOS</t>
  </si>
  <si>
    <t>Total Erogaciones Inversion</t>
  </si>
  <si>
    <t>Total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</si>
</sst>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>
      <alignment vertical="top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4" fillId="2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/>
    <xf numFmtId="4" fontId="5" fillId="0" borderId="2" xfId="0" applyNumberFormat="1" applyFont="1" applyBorder="1"/>
    <xf numFmtId="0" fontId="6" fillId="3" borderId="0" xfId="0" applyFont="1" applyFill="1" applyAlignment="1">
      <alignment horizontal="left"/>
    </xf>
    <xf numFmtId="4" fontId="6" fillId="3" borderId="0" xfId="0" applyNumberFormat="1" applyFont="1" applyFill="1"/>
    <xf numFmtId="0" fontId="5" fillId="0" borderId="0" xfId="0" applyFont="1"/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2" fillId="0" borderId="0" xfId="0" applyNumberFormat="1" applyFont="1"/>
    <xf numFmtId="0" fontId="1" fillId="0" borderId="2" xfId="0" applyFont="1" applyBorder="1"/>
    <xf numFmtId="4" fontId="4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9" fillId="0" borderId="0" xfId="1" applyFont="1">
      <alignment vertical="top"/>
    </xf>
    <xf numFmtId="165" fontId="9" fillId="4" borderId="0" xfId="1" applyNumberFormat="1" applyFont="1" applyFill="1">
      <alignment vertical="top"/>
    </xf>
    <xf numFmtId="4" fontId="6" fillId="4" borderId="0" xfId="0" applyNumberFormat="1" applyFont="1" applyFill="1"/>
    <xf numFmtId="0" fontId="10" fillId="0" borderId="0" xfId="1" applyFont="1" applyAlignment="1">
      <alignment vertical="top" wrapText="1"/>
    </xf>
    <xf numFmtId="4" fontId="10" fillId="0" borderId="0" xfId="1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10" fillId="0" borderId="0" xfId="1" applyFont="1">
      <alignment vertical="top"/>
    </xf>
    <xf numFmtId="4" fontId="10" fillId="0" borderId="0" xfId="1" applyNumberFormat="1" applyFont="1">
      <alignment vertical="top"/>
    </xf>
    <xf numFmtId="0" fontId="9" fillId="4" borderId="0" xfId="1" applyFont="1" applyFill="1">
      <alignment vertical="top"/>
    </xf>
    <xf numFmtId="165" fontId="6" fillId="4" borderId="0" xfId="0" applyNumberFormat="1" applyFont="1" applyFill="1"/>
    <xf numFmtId="0" fontId="5" fillId="0" borderId="0" xfId="0" applyFont="1" applyAlignment="1">
      <alignment vertical="center"/>
    </xf>
    <xf numFmtId="0" fontId="9" fillId="4" borderId="0" xfId="1" applyFont="1" applyFill="1" applyAlignment="1">
      <alignment vertical="top" wrapText="1"/>
    </xf>
    <xf numFmtId="0" fontId="9" fillId="3" borderId="3" xfId="1" applyFont="1" applyFill="1" applyBorder="1" applyAlignment="1">
      <alignment vertical="top" wrapText="1"/>
    </xf>
    <xf numFmtId="165" fontId="9" fillId="3" borderId="3" xfId="1" applyNumberFormat="1" applyFont="1" applyFill="1" applyBorder="1">
      <alignment vertical="top"/>
    </xf>
    <xf numFmtId="0" fontId="2" fillId="0" borderId="0" xfId="0" applyFont="1" applyAlignment="1">
      <alignment vertical="top" wrapText="1"/>
    </xf>
    <xf numFmtId="165" fontId="9" fillId="4" borderId="0" xfId="1" applyNumberFormat="1" applyFont="1" applyFill="1" applyAlignment="1">
      <alignment vertical="center"/>
    </xf>
    <xf numFmtId="165" fontId="6" fillId="4" borderId="0" xfId="0" applyNumberFormat="1" applyFont="1" applyFill="1" applyAlignment="1">
      <alignment vertical="center"/>
    </xf>
    <xf numFmtId="0" fontId="10" fillId="0" borderId="0" xfId="0" applyFont="1" applyAlignment="1">
      <alignment vertical="top"/>
    </xf>
    <xf numFmtId="4" fontId="10" fillId="0" borderId="0" xfId="1" applyNumberFormat="1" applyFont="1" applyAlignment="1"/>
    <xf numFmtId="0" fontId="9" fillId="3" borderId="3" xfId="1" applyFont="1" applyFill="1" applyBorder="1">
      <alignment vertical="top"/>
    </xf>
    <xf numFmtId="165" fontId="9" fillId="3" borderId="3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9" fillId="4" borderId="0" xfId="1" applyFont="1" applyFill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B22" sqref="B22"/>
    </sheetView>
  </sheetViews>
  <sheetFormatPr baseColWidth="10" defaultRowHeight="12.75" x14ac:dyDescent="0.2"/>
  <cols>
    <col min="1" max="1" width="40.5703125" style="20" bestFit="1" customWidth="1"/>
    <col min="2" max="2" width="12.42578125" style="2" customWidth="1"/>
    <col min="3" max="3" width="12.140625" style="2" customWidth="1"/>
    <col min="4" max="6" width="12.7109375" style="2" bestFit="1" customWidth="1"/>
    <col min="7" max="7" width="13.42578125" style="2" customWidth="1"/>
    <col min="8" max="8" width="14" style="2" customWidth="1"/>
    <col min="9" max="9" width="12.7109375" style="2" bestFit="1" customWidth="1"/>
    <col min="10" max="10" width="12.7109375" style="2" customWidth="1"/>
    <col min="11" max="11" width="12.140625" style="2" customWidth="1"/>
    <col min="12" max="12" width="13" style="2" customWidth="1"/>
    <col min="13" max="13" width="12.7109375" style="2" customWidth="1"/>
    <col min="14" max="14" width="12.42578125" style="2" customWidth="1"/>
    <col min="15" max="16384" width="11.42578125" style="2"/>
  </cols>
  <sheetData>
    <row r="1" spans="1:15" s="1" customFormat="1" ht="15" thickBo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5" ht="14.25" x14ac:dyDescent="0.2">
      <c r="A2" s="7" t="s">
        <v>14</v>
      </c>
      <c r="B2" s="8">
        <v>23723147.749999996</v>
      </c>
      <c r="C2" s="8">
        <v>26284770.679999996</v>
      </c>
      <c r="D2" s="8">
        <v>26320033.559999999</v>
      </c>
      <c r="E2" s="8">
        <v>28809670.980000004</v>
      </c>
      <c r="F2" s="8">
        <v>28979914.390000001</v>
      </c>
      <c r="G2" s="8">
        <v>29951091.690000001</v>
      </c>
      <c r="H2" s="8">
        <v>30636029.439999994</v>
      </c>
      <c r="I2" s="8">
        <v>36130067.25</v>
      </c>
      <c r="J2" s="8">
        <v>27319941.149999999</v>
      </c>
      <c r="K2" s="8">
        <v>38039614.820000008</v>
      </c>
      <c r="L2" s="8">
        <v>28109165.920000002</v>
      </c>
      <c r="M2" s="8">
        <v>34187455.990000002</v>
      </c>
      <c r="N2" s="8">
        <f>SUM(B2:M2)</f>
        <v>358490903.62000006</v>
      </c>
      <c r="O2" s="1"/>
    </row>
    <row r="3" spans="1:15" ht="14.25" x14ac:dyDescent="0.2">
      <c r="A3" s="7" t="s">
        <v>15</v>
      </c>
      <c r="B3" s="8">
        <v>8908974.0299999993</v>
      </c>
      <c r="C3" s="8">
        <v>10207729.01</v>
      </c>
      <c r="D3" s="8">
        <v>10183994.33</v>
      </c>
      <c r="E3" s="8">
        <v>10786768.939999999</v>
      </c>
      <c r="F3" s="8">
        <v>11159298.449999999</v>
      </c>
      <c r="G3" s="8">
        <v>11341422.59</v>
      </c>
      <c r="H3" s="8">
        <v>11138778.57</v>
      </c>
      <c r="I3" s="8">
        <v>7651359.25</v>
      </c>
      <c r="J3" s="8">
        <v>10310061.129999999</v>
      </c>
      <c r="K3" s="8">
        <v>12060287.48</v>
      </c>
      <c r="L3" s="8">
        <v>10649631.92</v>
      </c>
      <c r="M3" s="8">
        <v>11891253.720000001</v>
      </c>
      <c r="N3" s="8">
        <f t="shared" ref="N3:N20" si="0">SUM(B3:M3)</f>
        <v>126289559.41999999</v>
      </c>
      <c r="O3" s="1"/>
    </row>
    <row r="4" spans="1:15" ht="14.25" x14ac:dyDescent="0.2">
      <c r="A4" s="7" t="s">
        <v>16</v>
      </c>
      <c r="B4" s="8">
        <v>120126.44</v>
      </c>
      <c r="C4" s="8">
        <v>357561.66</v>
      </c>
      <c r="D4" s="8">
        <v>114565.28</v>
      </c>
      <c r="E4" s="8">
        <v>4985.87</v>
      </c>
      <c r="F4" s="8">
        <v>39667.760000000002</v>
      </c>
      <c r="G4" s="8">
        <v>173480.75999999998</v>
      </c>
      <c r="H4" s="8">
        <v>130474.40999999999</v>
      </c>
      <c r="I4" s="8">
        <v>114368.84</v>
      </c>
      <c r="J4" s="8">
        <v>57331.930000000008</v>
      </c>
      <c r="K4" s="8">
        <v>96706.6</v>
      </c>
      <c r="L4" s="8">
        <v>80655.86</v>
      </c>
      <c r="M4" s="8">
        <v>75017.17</v>
      </c>
      <c r="N4" s="8">
        <f>SUM(B4:M4)</f>
        <v>1364942.58</v>
      </c>
      <c r="O4" s="1"/>
    </row>
    <row r="5" spans="1:15" ht="14.25" x14ac:dyDescent="0.2">
      <c r="A5" s="7" t="s">
        <v>17</v>
      </c>
      <c r="B5" s="8">
        <v>161148.71</v>
      </c>
      <c r="C5" s="8">
        <v>131317.81</v>
      </c>
      <c r="D5" s="8">
        <v>152167.18</v>
      </c>
      <c r="E5" s="8">
        <v>159271.57</v>
      </c>
      <c r="F5" s="8">
        <v>133979.79</v>
      </c>
      <c r="G5" s="8">
        <v>208074.52</v>
      </c>
      <c r="H5" s="8">
        <v>229041.03</v>
      </c>
      <c r="I5" s="8">
        <v>203081.83</v>
      </c>
      <c r="J5" s="8">
        <v>166583.44</v>
      </c>
      <c r="K5" s="8">
        <v>154534</v>
      </c>
      <c r="L5" s="8">
        <v>157560.25</v>
      </c>
      <c r="M5" s="8">
        <v>189170.34</v>
      </c>
      <c r="N5" s="8">
        <f t="shared" si="0"/>
        <v>2045930.4700000002</v>
      </c>
      <c r="O5" s="1"/>
    </row>
    <row r="6" spans="1:15" ht="14.25" x14ac:dyDescent="0.2">
      <c r="A6" s="7" t="s">
        <v>18</v>
      </c>
      <c r="B6" s="8">
        <v>462715.09</v>
      </c>
      <c r="C6" s="8">
        <v>627781.47</v>
      </c>
      <c r="D6" s="8">
        <v>585239.54</v>
      </c>
      <c r="E6" s="8">
        <v>675597.12</v>
      </c>
      <c r="F6" s="8">
        <v>898262.76</v>
      </c>
      <c r="G6" s="8">
        <v>644549.53999999992</v>
      </c>
      <c r="H6" s="8">
        <v>715222.97</v>
      </c>
      <c r="I6" s="8">
        <v>279591.65000000002</v>
      </c>
      <c r="J6" s="8">
        <v>702324.24</v>
      </c>
      <c r="K6" s="8">
        <v>573980.65</v>
      </c>
      <c r="L6" s="8">
        <v>759881.89</v>
      </c>
      <c r="M6" s="8">
        <v>722811.27</v>
      </c>
      <c r="N6" s="8">
        <f t="shared" si="0"/>
        <v>7647958.1900000013</v>
      </c>
      <c r="O6" s="1"/>
    </row>
    <row r="7" spans="1:15" ht="14.25" x14ac:dyDescent="0.2">
      <c r="A7" s="7" t="s">
        <v>19</v>
      </c>
      <c r="B7" s="8">
        <v>241249.34000000003</v>
      </c>
      <c r="C7" s="8">
        <v>251779.83000000002</v>
      </c>
      <c r="D7" s="8">
        <v>315938.5</v>
      </c>
      <c r="E7" s="8">
        <v>316824.79000000004</v>
      </c>
      <c r="F7" s="8">
        <v>292209.32</v>
      </c>
      <c r="G7" s="8">
        <v>263902.14</v>
      </c>
      <c r="H7" s="8">
        <v>317160.12</v>
      </c>
      <c r="I7" s="8">
        <v>304976.38</v>
      </c>
      <c r="J7" s="8">
        <v>296221.95</v>
      </c>
      <c r="K7" s="8">
        <v>270569.75</v>
      </c>
      <c r="L7" s="8">
        <v>226347.34000000003</v>
      </c>
      <c r="M7" s="8">
        <v>245507.62</v>
      </c>
      <c r="N7" s="8">
        <f t="shared" si="0"/>
        <v>3342687.08</v>
      </c>
      <c r="O7" s="1"/>
    </row>
    <row r="8" spans="1:15" ht="14.25" x14ac:dyDescent="0.2">
      <c r="A8" s="7" t="s">
        <v>20</v>
      </c>
      <c r="B8" s="8">
        <v>873460.05999999994</v>
      </c>
      <c r="C8" s="8">
        <v>328894.89999999997</v>
      </c>
      <c r="D8" s="8">
        <v>451270.41</v>
      </c>
      <c r="E8" s="8">
        <v>1139205.8600000001</v>
      </c>
      <c r="F8" s="8">
        <v>596153.82000000007</v>
      </c>
      <c r="G8" s="8">
        <v>1184818.8500000001</v>
      </c>
      <c r="H8" s="8">
        <v>571256.56000000006</v>
      </c>
      <c r="I8" s="8">
        <v>1216318.5</v>
      </c>
      <c r="J8" s="8">
        <v>844469.01</v>
      </c>
      <c r="K8" s="8">
        <v>1300309.6100000001</v>
      </c>
      <c r="L8" s="8">
        <v>388439.78</v>
      </c>
      <c r="M8" s="8">
        <v>523558.43000000005</v>
      </c>
      <c r="N8" s="8">
        <f t="shared" si="0"/>
        <v>9418155.7899999991</v>
      </c>
      <c r="O8" s="1"/>
    </row>
    <row r="9" spans="1:15" ht="14.25" x14ac:dyDescent="0.2">
      <c r="A9" s="7" t="s">
        <v>21</v>
      </c>
      <c r="B9" s="8">
        <v>54180.439999999995</v>
      </c>
      <c r="C9" s="8">
        <v>749506.97</v>
      </c>
      <c r="D9" s="8">
        <v>35908.75</v>
      </c>
      <c r="E9" s="8">
        <v>34571.240000000005</v>
      </c>
      <c r="F9" s="8">
        <v>32140.84</v>
      </c>
      <c r="G9" s="8">
        <v>50282.5</v>
      </c>
      <c r="H9" s="8">
        <v>38824.799999999996</v>
      </c>
      <c r="I9" s="8">
        <v>31292</v>
      </c>
      <c r="J9" s="8">
        <v>39254.29</v>
      </c>
      <c r="K9" s="8">
        <v>47442.97</v>
      </c>
      <c r="L9" s="8">
        <v>45363.99</v>
      </c>
      <c r="M9" s="8">
        <v>39742.82</v>
      </c>
      <c r="N9" s="8">
        <f t="shared" si="0"/>
        <v>1198511.6099999999</v>
      </c>
      <c r="O9" s="1"/>
    </row>
    <row r="10" spans="1:15" ht="14.25" x14ac:dyDescent="0.2">
      <c r="A10" s="7" t="s">
        <v>22</v>
      </c>
      <c r="B10" s="8">
        <v>4850966.42</v>
      </c>
      <c r="C10" s="8">
        <v>4907369.4000000004</v>
      </c>
      <c r="D10" s="8">
        <v>5602670.4000000004</v>
      </c>
      <c r="E10" s="8">
        <v>6001846.21</v>
      </c>
      <c r="F10" s="8">
        <v>6201257.8899999997</v>
      </c>
      <c r="G10" s="8">
        <v>6445626.7999999998</v>
      </c>
      <c r="H10" s="8">
        <v>6384161.0600000005</v>
      </c>
      <c r="I10" s="8">
        <v>7014443.3799999999</v>
      </c>
      <c r="J10" s="8">
        <v>5829188.8600000003</v>
      </c>
      <c r="K10" s="8">
        <v>6932754.3600000003</v>
      </c>
      <c r="L10" s="8">
        <v>5938259.8200000003</v>
      </c>
      <c r="M10" s="8">
        <v>6657709.6500000004</v>
      </c>
      <c r="N10" s="8">
        <f t="shared" si="0"/>
        <v>72766254.25</v>
      </c>
      <c r="O10" s="1"/>
    </row>
    <row r="11" spans="1:15" ht="14.25" x14ac:dyDescent="0.2">
      <c r="A11" s="7" t="s">
        <v>23</v>
      </c>
      <c r="B11" s="8">
        <v>461143</v>
      </c>
      <c r="C11" s="8">
        <v>477449.03000000009</v>
      </c>
      <c r="D11" s="8">
        <v>432805.58999999997</v>
      </c>
      <c r="E11" s="8">
        <v>807160.66000000015</v>
      </c>
      <c r="F11" s="8">
        <v>759116.15999999992</v>
      </c>
      <c r="G11" s="8">
        <v>535064.3600000001</v>
      </c>
      <c r="H11" s="8">
        <v>602377.63999999978</v>
      </c>
      <c r="I11" s="8">
        <v>675300.8899999999</v>
      </c>
      <c r="J11" s="8">
        <v>772500.2</v>
      </c>
      <c r="K11" s="8">
        <v>372907.5</v>
      </c>
      <c r="L11" s="8">
        <v>636333.4099999998</v>
      </c>
      <c r="M11" s="8">
        <v>495311.54000000015</v>
      </c>
      <c r="N11" s="8">
        <f t="shared" si="0"/>
        <v>7027469.9800000004</v>
      </c>
      <c r="O11" s="1"/>
    </row>
    <row r="12" spans="1:15" ht="14.25" x14ac:dyDescent="0.2">
      <c r="A12" s="7" t="s">
        <v>24</v>
      </c>
      <c r="B12" s="8">
        <v>555477.16999999993</v>
      </c>
      <c r="C12" s="8">
        <v>3693007.18</v>
      </c>
      <c r="D12" s="8">
        <v>1111115.3700000001</v>
      </c>
      <c r="E12" s="8">
        <v>1057085.6299999999</v>
      </c>
      <c r="F12" s="8">
        <v>1470511.38</v>
      </c>
      <c r="G12" s="8">
        <v>565172.17999999993</v>
      </c>
      <c r="H12" s="8">
        <v>524134.31000000006</v>
      </c>
      <c r="I12" s="8">
        <v>1129197.79</v>
      </c>
      <c r="J12" s="8">
        <v>530559.48</v>
      </c>
      <c r="K12" s="8">
        <v>282028.90999999997</v>
      </c>
      <c r="L12" s="8">
        <v>1678784.92</v>
      </c>
      <c r="M12" s="8">
        <v>1619284.62</v>
      </c>
      <c r="N12" s="8">
        <f t="shared" si="0"/>
        <v>14216358.940000001</v>
      </c>
      <c r="O12" s="1"/>
    </row>
    <row r="13" spans="1:15" ht="14.25" x14ac:dyDescent="0.2">
      <c r="A13" s="7" t="s">
        <v>25</v>
      </c>
      <c r="B13" s="8">
        <v>0</v>
      </c>
      <c r="C13" s="8">
        <v>11453.81</v>
      </c>
      <c r="D13" s="8">
        <v>7525.99</v>
      </c>
      <c r="E13" s="8">
        <v>6354.99</v>
      </c>
      <c r="F13" s="8">
        <v>0</v>
      </c>
      <c r="G13" s="8">
        <v>7087.72</v>
      </c>
      <c r="H13" s="8">
        <v>7588.88</v>
      </c>
      <c r="I13" s="8">
        <v>5776.98</v>
      </c>
      <c r="J13" s="8">
        <v>7401.07</v>
      </c>
      <c r="K13" s="8">
        <v>6108.68</v>
      </c>
      <c r="L13" s="8">
        <v>11134.75</v>
      </c>
      <c r="M13" s="8">
        <v>5530.98</v>
      </c>
      <c r="N13" s="8">
        <f t="shared" si="0"/>
        <v>75963.849999999991</v>
      </c>
      <c r="O13" s="1"/>
    </row>
    <row r="14" spans="1:15" ht="14.25" x14ac:dyDescent="0.2">
      <c r="A14" s="7" t="s">
        <v>26</v>
      </c>
      <c r="B14" s="8">
        <v>11984241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4526202</v>
      </c>
      <c r="I14" s="8">
        <v>0</v>
      </c>
      <c r="J14" s="8">
        <v>6676449</v>
      </c>
      <c r="K14" s="8">
        <v>0</v>
      </c>
      <c r="L14" s="8">
        <v>0</v>
      </c>
      <c r="M14" s="8">
        <v>0</v>
      </c>
      <c r="N14" s="8">
        <f t="shared" si="0"/>
        <v>23186892</v>
      </c>
      <c r="O14" s="1"/>
    </row>
    <row r="15" spans="1:15" ht="14.25" hidden="1" x14ac:dyDescent="0.2">
      <c r="A15" s="7" t="s">
        <v>27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f t="shared" si="0"/>
        <v>0</v>
      </c>
      <c r="O15" s="1"/>
    </row>
    <row r="16" spans="1:15" ht="14.25" hidden="1" x14ac:dyDescent="0.2">
      <c r="A16" s="7" t="s">
        <v>28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f t="shared" si="0"/>
        <v>0</v>
      </c>
      <c r="O16" s="1"/>
    </row>
    <row r="17" spans="1:15" ht="14.25" hidden="1" x14ac:dyDescent="0.2">
      <c r="A17" s="7" t="s">
        <v>29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 t="shared" si="0"/>
        <v>0</v>
      </c>
      <c r="O17" s="1"/>
    </row>
    <row r="18" spans="1:15" ht="14.25" hidden="1" x14ac:dyDescent="0.2">
      <c r="A18" s="7" t="s">
        <v>30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 t="shared" si="0"/>
        <v>0</v>
      </c>
      <c r="O18" s="1"/>
    </row>
    <row r="19" spans="1:15" ht="14.25" hidden="1" x14ac:dyDescent="0.2">
      <c r="A19" s="7" t="s">
        <v>31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 t="shared" si="0"/>
        <v>0</v>
      </c>
      <c r="O19" s="1"/>
    </row>
    <row r="20" spans="1:15" ht="15" hidden="1" thickBot="1" x14ac:dyDescent="0.25">
      <c r="A20" s="7" t="s">
        <v>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>
        <f t="shared" si="0"/>
        <v>0</v>
      </c>
      <c r="O20" s="1"/>
    </row>
    <row r="21" spans="1:15" s="12" customFormat="1" ht="11.25" x14ac:dyDescent="0.2">
      <c r="A21" s="10" t="s">
        <v>33</v>
      </c>
      <c r="B21" s="11">
        <f t="shared" ref="B21:N21" si="1">SUM(B2:B20)</f>
        <v>52396829.450000003</v>
      </c>
      <c r="C21" s="11">
        <f t="shared" si="1"/>
        <v>48028621.749999993</v>
      </c>
      <c r="D21" s="11">
        <f t="shared" si="1"/>
        <v>45313234.899999999</v>
      </c>
      <c r="E21" s="11">
        <f t="shared" si="1"/>
        <v>49799343.859999999</v>
      </c>
      <c r="F21" s="11">
        <f t="shared" si="1"/>
        <v>50562512.560000002</v>
      </c>
      <c r="G21" s="11">
        <f t="shared" si="1"/>
        <v>51370573.649999999</v>
      </c>
      <c r="H21" s="11">
        <f t="shared" si="1"/>
        <v>55821251.789999992</v>
      </c>
      <c r="I21" s="11">
        <f t="shared" si="1"/>
        <v>54755774.740000002</v>
      </c>
      <c r="J21" s="11">
        <f t="shared" si="1"/>
        <v>53552285.75</v>
      </c>
      <c r="K21" s="11">
        <f t="shared" si="1"/>
        <v>60137245.330000006</v>
      </c>
      <c r="L21" s="11">
        <f t="shared" si="1"/>
        <v>48681559.850000009</v>
      </c>
      <c r="M21" s="11">
        <f t="shared" si="1"/>
        <v>56652354.149999999</v>
      </c>
      <c r="N21" s="11">
        <f t="shared" si="1"/>
        <v>627071587.78000021</v>
      </c>
    </row>
    <row r="22" spans="1:15" ht="14.25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"/>
      <c r="O22" s="1"/>
    </row>
    <row r="23" spans="1:15" ht="14.25" x14ac:dyDescent="0.2">
      <c r="A23" s="13"/>
      <c r="B23" s="1"/>
      <c r="C23" s="1"/>
      <c r="D23" s="8"/>
      <c r="E23" s="8"/>
      <c r="F23" s="8"/>
      <c r="G23" s="1"/>
      <c r="H23" s="1"/>
      <c r="I23" s="1"/>
      <c r="J23" s="1"/>
      <c r="K23" s="1"/>
      <c r="L23" s="1"/>
      <c r="M23" s="1"/>
      <c r="N23" s="15"/>
      <c r="O23" s="1"/>
    </row>
    <row r="24" spans="1:15" ht="15" thickBot="1" x14ac:dyDescent="0.25">
      <c r="A24" s="13"/>
      <c r="B24" s="1"/>
      <c r="C24" s="1"/>
      <c r="D24" s="1"/>
      <c r="E24" s="1"/>
      <c r="F24" s="1"/>
      <c r="G24" s="1"/>
      <c r="H24" s="1"/>
      <c r="I24" s="16"/>
      <c r="J24" s="3"/>
      <c r="K24" s="3"/>
      <c r="L24" s="3"/>
      <c r="M24" s="1"/>
      <c r="O24" s="1"/>
    </row>
    <row r="25" spans="1:15" s="19" customFormat="1" ht="15.75" thickBot="1" x14ac:dyDescent="0.3">
      <c r="A25" s="4" t="s">
        <v>0</v>
      </c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17" t="s">
        <v>8</v>
      </c>
      <c r="J25" s="5" t="s">
        <v>9</v>
      </c>
      <c r="K25" s="5" t="s">
        <v>10</v>
      </c>
      <c r="L25" s="5" t="s">
        <v>11</v>
      </c>
      <c r="M25" s="5" t="s">
        <v>12</v>
      </c>
      <c r="N25" s="6" t="s">
        <v>13</v>
      </c>
      <c r="O25" s="18"/>
    </row>
    <row r="26" spans="1:15" x14ac:dyDescent="0.2">
      <c r="L26" s="15"/>
      <c r="M26" s="15"/>
      <c r="N26" s="15"/>
    </row>
    <row r="27" spans="1:15" s="12" customFormat="1" ht="11.25" x14ac:dyDescent="0.2">
      <c r="A27" s="21" t="s">
        <v>34</v>
      </c>
      <c r="B27" s="22">
        <f>SUM(B28:B34)</f>
        <v>13136833.840000002</v>
      </c>
      <c r="C27" s="22">
        <f>SUM(C28:C34)</f>
        <v>17967632.339999996</v>
      </c>
      <c r="D27" s="22">
        <f t="shared" ref="D27:M27" si="2">SUM(D28:D34)</f>
        <v>19575650.379999999</v>
      </c>
      <c r="E27" s="22">
        <f t="shared" si="2"/>
        <v>17554215.059999999</v>
      </c>
      <c r="F27" s="22">
        <f t="shared" si="2"/>
        <v>18246070.709999997</v>
      </c>
      <c r="G27" s="22">
        <f t="shared" si="2"/>
        <v>17066078.02</v>
      </c>
      <c r="H27" s="22">
        <f t="shared" si="2"/>
        <v>19663197.09</v>
      </c>
      <c r="I27" s="22">
        <f t="shared" si="2"/>
        <v>20337288.529999997</v>
      </c>
      <c r="J27" s="22">
        <f t="shared" si="2"/>
        <v>21463079.32</v>
      </c>
      <c r="K27" s="36">
        <f t="shared" si="2"/>
        <v>17414266.190000001</v>
      </c>
      <c r="L27" s="36">
        <f t="shared" si="2"/>
        <v>16247182.4</v>
      </c>
      <c r="M27" s="36">
        <f t="shared" si="2"/>
        <v>19971972.010000002</v>
      </c>
      <c r="N27" s="23">
        <f>SUM(B27:M27)</f>
        <v>218643465.88999999</v>
      </c>
    </row>
    <row r="28" spans="1:15" ht="22.5" x14ac:dyDescent="0.2">
      <c r="A28" s="24" t="s">
        <v>35</v>
      </c>
      <c r="B28" s="25">
        <v>6909312.21</v>
      </c>
      <c r="C28" s="25">
        <v>7006008.0599999996</v>
      </c>
      <c r="D28" s="26">
        <v>7917770.8200000003</v>
      </c>
      <c r="E28" s="26">
        <v>7304639.6799999997</v>
      </c>
      <c r="F28" s="26">
        <v>7812408.2199999997</v>
      </c>
      <c r="G28" s="26">
        <v>7317286.1299999999</v>
      </c>
      <c r="H28" s="26">
        <v>8687901.5700000003</v>
      </c>
      <c r="I28" s="26">
        <v>7771524.79</v>
      </c>
      <c r="J28" s="26">
        <v>8215720</v>
      </c>
      <c r="K28" s="26">
        <v>7431490.3700000001</v>
      </c>
      <c r="L28" s="26">
        <v>7415770.4900000002</v>
      </c>
      <c r="M28" s="26">
        <v>8189647.2400000002</v>
      </c>
      <c r="N28" s="8">
        <f>SUM(B28:M28)</f>
        <v>91979479.579999998</v>
      </c>
    </row>
    <row r="29" spans="1:15" ht="22.5" x14ac:dyDescent="0.2">
      <c r="A29" s="24" t="s">
        <v>36</v>
      </c>
      <c r="B29" s="25">
        <v>1660542.93</v>
      </c>
      <c r="C29" s="25">
        <v>1751201.64</v>
      </c>
      <c r="D29" s="26">
        <v>2323766.1</v>
      </c>
      <c r="E29" s="26">
        <v>1730535.17</v>
      </c>
      <c r="F29" s="26">
        <v>1793119.72</v>
      </c>
      <c r="G29" s="26">
        <v>1927483.02</v>
      </c>
      <c r="H29" s="26">
        <v>1982384.61</v>
      </c>
      <c r="I29" s="26">
        <v>1903438.57</v>
      </c>
      <c r="J29" s="26">
        <v>1940453.59</v>
      </c>
      <c r="K29" s="26">
        <v>1948004.24</v>
      </c>
      <c r="L29" s="26">
        <v>1951396.32</v>
      </c>
      <c r="M29" s="26">
        <v>2578011.41</v>
      </c>
      <c r="N29" s="8">
        <f t="shared" ref="N29:N34" si="3">SUM(B29:M29)</f>
        <v>23490337.32</v>
      </c>
    </row>
    <row r="30" spans="1:15" x14ac:dyDescent="0.2">
      <c r="A30" s="24" t="s">
        <v>37</v>
      </c>
      <c r="B30" s="25">
        <v>1894281.73</v>
      </c>
      <c r="C30" s="25">
        <v>1664997.54</v>
      </c>
      <c r="D30" s="26">
        <v>3213229.79</v>
      </c>
      <c r="E30" s="26">
        <v>3468835.92</v>
      </c>
      <c r="F30" s="26">
        <v>3139316.17</v>
      </c>
      <c r="G30" s="26">
        <v>3316777.34</v>
      </c>
      <c r="H30" s="26">
        <v>3975182.63</v>
      </c>
      <c r="I30" s="26">
        <v>4240856.1900000004</v>
      </c>
      <c r="J30" s="26">
        <v>5476301.6799999997</v>
      </c>
      <c r="K30" s="26">
        <v>2607135.17</v>
      </c>
      <c r="L30" s="26">
        <v>1966729.34</v>
      </c>
      <c r="M30" s="26">
        <v>5127944.83</v>
      </c>
      <c r="N30" s="8">
        <f t="shared" si="3"/>
        <v>40091588.330000006</v>
      </c>
    </row>
    <row r="31" spans="1:15" x14ac:dyDescent="0.2">
      <c r="A31" s="24" t="s">
        <v>38</v>
      </c>
      <c r="B31" s="25">
        <v>0</v>
      </c>
      <c r="C31" s="25">
        <v>5189449.38</v>
      </c>
      <c r="D31" s="26">
        <v>2393849.13</v>
      </c>
      <c r="E31" s="26">
        <v>2332228.67</v>
      </c>
      <c r="F31" s="26">
        <v>2135433.04</v>
      </c>
      <c r="G31" s="26">
        <v>2426449.04</v>
      </c>
      <c r="H31" s="26">
        <v>2426448.5299999998</v>
      </c>
      <c r="I31" s="26">
        <v>2455213.36</v>
      </c>
      <c r="J31" s="26">
        <v>2455213.59</v>
      </c>
      <c r="K31" s="26">
        <v>2455213.59</v>
      </c>
      <c r="L31" s="26">
        <v>2455213.59</v>
      </c>
      <c r="M31" s="26">
        <v>2583.7399999999998</v>
      </c>
      <c r="N31" s="8">
        <f t="shared" si="3"/>
        <v>26727295.659999996</v>
      </c>
    </row>
    <row r="32" spans="1:15" x14ac:dyDescent="0.2">
      <c r="A32" s="27" t="s">
        <v>39</v>
      </c>
      <c r="B32" s="25">
        <v>2672696.9700000002</v>
      </c>
      <c r="C32" s="25">
        <v>2355975.7200000002</v>
      </c>
      <c r="D32" s="26">
        <v>3601304.93</v>
      </c>
      <c r="E32" s="26">
        <v>2592246.0099999998</v>
      </c>
      <c r="F32" s="26">
        <v>3240063.95</v>
      </c>
      <c r="G32" s="26">
        <v>1952352.88</v>
      </c>
      <c r="H32" s="26">
        <v>2465550.2400000002</v>
      </c>
      <c r="I32" s="26">
        <v>3828033.63</v>
      </c>
      <c r="J32" s="26">
        <v>3247933.48</v>
      </c>
      <c r="K32" s="26">
        <v>2844965.84</v>
      </c>
      <c r="L32" s="26">
        <v>2330615.6800000002</v>
      </c>
      <c r="M32" s="26">
        <v>3240502.33</v>
      </c>
      <c r="N32" s="8">
        <f t="shared" si="3"/>
        <v>34372241.660000004</v>
      </c>
    </row>
    <row r="33" spans="1:14" x14ac:dyDescent="0.2">
      <c r="A33" s="24" t="s">
        <v>40</v>
      </c>
      <c r="B33" s="25">
        <v>0</v>
      </c>
      <c r="C33" s="25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8">
        <f t="shared" si="3"/>
        <v>0</v>
      </c>
    </row>
    <row r="34" spans="1:14" x14ac:dyDescent="0.2">
      <c r="A34" s="24" t="s">
        <v>41</v>
      </c>
      <c r="B34" s="28">
        <v>0</v>
      </c>
      <c r="C34" s="28">
        <v>0</v>
      </c>
      <c r="D34" s="8">
        <v>125729.61</v>
      </c>
      <c r="E34" s="8">
        <v>125729.61</v>
      </c>
      <c r="F34" s="8">
        <v>125729.61</v>
      </c>
      <c r="G34" s="8">
        <v>125729.61</v>
      </c>
      <c r="H34" s="8">
        <v>125729.51</v>
      </c>
      <c r="I34" s="8">
        <v>138221.99</v>
      </c>
      <c r="J34" s="8">
        <v>127456.98</v>
      </c>
      <c r="K34" s="26">
        <v>127456.98</v>
      </c>
      <c r="L34" s="26">
        <v>127456.98</v>
      </c>
      <c r="M34" s="26">
        <v>833282.46</v>
      </c>
      <c r="N34" s="8">
        <f t="shared" si="3"/>
        <v>1982523.3399999999</v>
      </c>
    </row>
    <row r="35" spans="1:14" x14ac:dyDescent="0.2">
      <c r="A35" s="27"/>
      <c r="B35" s="27"/>
      <c r="C35" s="28"/>
      <c r="D35" s="12"/>
      <c r="E35" s="12"/>
      <c r="F35" s="12"/>
      <c r="G35" s="12"/>
      <c r="H35" s="12"/>
      <c r="I35" s="12"/>
      <c r="J35" s="12"/>
      <c r="K35" s="31"/>
      <c r="L35" s="31"/>
      <c r="M35" s="31"/>
      <c r="N35" s="12"/>
    </row>
    <row r="36" spans="1:14" x14ac:dyDescent="0.2">
      <c r="A36" s="29" t="s">
        <v>42</v>
      </c>
      <c r="B36" s="22">
        <f>SUM(B37:B45)</f>
        <v>688804.02</v>
      </c>
      <c r="C36" s="22">
        <f>SUM(C37:C45)</f>
        <v>3392538.61</v>
      </c>
      <c r="D36" s="22">
        <f t="shared" ref="D36:M36" si="4">SUM(D37:D45)</f>
        <v>2330826.56</v>
      </c>
      <c r="E36" s="22">
        <f t="shared" si="4"/>
        <v>3404820.3000000003</v>
      </c>
      <c r="F36" s="22">
        <f t="shared" si="4"/>
        <v>4471413.57</v>
      </c>
      <c r="G36" s="22">
        <f t="shared" si="4"/>
        <v>3534013.7800000003</v>
      </c>
      <c r="H36" s="22">
        <f t="shared" si="4"/>
        <v>2710888.33</v>
      </c>
      <c r="I36" s="22">
        <f t="shared" si="4"/>
        <v>4870444.29</v>
      </c>
      <c r="J36" s="22">
        <f t="shared" si="4"/>
        <v>3050073.54</v>
      </c>
      <c r="K36" s="36">
        <f t="shared" si="4"/>
        <v>2397619.89</v>
      </c>
      <c r="L36" s="36">
        <f t="shared" si="4"/>
        <v>5148220.78</v>
      </c>
      <c r="M36" s="36">
        <f t="shared" si="4"/>
        <v>3627757.33</v>
      </c>
      <c r="N36" s="30">
        <f>SUM(B36:M36)</f>
        <v>39627421</v>
      </c>
    </row>
    <row r="37" spans="1:14" ht="22.5" x14ac:dyDescent="0.2">
      <c r="A37" s="24" t="s">
        <v>43</v>
      </c>
      <c r="B37" s="25">
        <v>75463.759999999995</v>
      </c>
      <c r="C37" s="25">
        <v>271377.40000000002</v>
      </c>
      <c r="D37" s="26">
        <v>226032.25</v>
      </c>
      <c r="E37" s="26">
        <v>235916.64</v>
      </c>
      <c r="F37" s="26">
        <v>441315.7</v>
      </c>
      <c r="G37" s="26">
        <v>256684.1</v>
      </c>
      <c r="H37" s="26">
        <v>281490.34000000003</v>
      </c>
      <c r="I37" s="26">
        <v>232635.34</v>
      </c>
      <c r="J37" s="26">
        <v>220327.9</v>
      </c>
      <c r="K37" s="26">
        <v>264759.3</v>
      </c>
      <c r="L37" s="26">
        <v>248566.8</v>
      </c>
      <c r="M37" s="26">
        <v>51036.36</v>
      </c>
      <c r="N37" s="8">
        <f>SUM(B37:M37)</f>
        <v>2805605.8899999997</v>
      </c>
    </row>
    <row r="38" spans="1:14" x14ac:dyDescent="0.2">
      <c r="A38" s="24" t="s">
        <v>44</v>
      </c>
      <c r="B38" s="25">
        <v>11794.57</v>
      </c>
      <c r="C38" s="25">
        <v>23217.15</v>
      </c>
      <c r="D38" s="26">
        <v>9654</v>
      </c>
      <c r="E38" s="26">
        <v>5657.14</v>
      </c>
      <c r="F38" s="26">
        <v>5663.34</v>
      </c>
      <c r="G38" s="26">
        <v>3962.17</v>
      </c>
      <c r="H38" s="26">
        <v>18322.439999999999</v>
      </c>
      <c r="I38" s="26">
        <v>1076.08</v>
      </c>
      <c r="J38" s="26">
        <v>2030.7</v>
      </c>
      <c r="K38" s="26">
        <v>4748.54</v>
      </c>
      <c r="L38" s="26">
        <v>2907.89</v>
      </c>
      <c r="M38" s="26">
        <v>25271.01</v>
      </c>
      <c r="N38" s="8">
        <f t="shared" ref="N38:N45" si="5">SUM(B38:M38)</f>
        <v>114305.02999999998</v>
      </c>
    </row>
    <row r="39" spans="1:14" ht="22.5" hidden="1" x14ac:dyDescent="0.2">
      <c r="A39" s="24" t="s">
        <v>45</v>
      </c>
      <c r="B39" s="25">
        <v>0</v>
      </c>
      <c r="C39" s="25">
        <v>0</v>
      </c>
      <c r="D39" s="26"/>
      <c r="E39" s="26"/>
      <c r="F39" s="26"/>
      <c r="G39" s="26">
        <v>0</v>
      </c>
      <c r="H39" s="26">
        <v>0</v>
      </c>
      <c r="I39" s="26">
        <v>392</v>
      </c>
      <c r="J39" s="26">
        <v>0</v>
      </c>
      <c r="K39" s="26">
        <v>261.91000000000003</v>
      </c>
      <c r="L39" s="26">
        <v>0</v>
      </c>
      <c r="M39" s="26">
        <v>0</v>
      </c>
      <c r="N39" s="8">
        <f t="shared" si="5"/>
        <v>653.91000000000008</v>
      </c>
    </row>
    <row r="40" spans="1:14" ht="22.5" x14ac:dyDescent="0.2">
      <c r="A40" s="24" t="s">
        <v>46</v>
      </c>
      <c r="B40" s="25">
        <v>451048.81</v>
      </c>
      <c r="C40" s="25">
        <v>1627398</v>
      </c>
      <c r="D40" s="26">
        <v>673457.23</v>
      </c>
      <c r="E40" s="26">
        <v>1287653.43</v>
      </c>
      <c r="F40" s="26">
        <v>1182365.52</v>
      </c>
      <c r="G40" s="26">
        <v>750233.5</v>
      </c>
      <c r="H40" s="26">
        <v>1483713.46</v>
      </c>
      <c r="I40" s="26">
        <v>1327149.6599999999</v>
      </c>
      <c r="J40" s="26">
        <v>817283.74</v>
      </c>
      <c r="K40" s="26">
        <v>1089279.47</v>
      </c>
      <c r="L40" s="26">
        <v>3015789.25</v>
      </c>
      <c r="M40" s="26">
        <v>1216592.33</v>
      </c>
      <c r="N40" s="8">
        <f t="shared" si="5"/>
        <v>14921964.4</v>
      </c>
    </row>
    <row r="41" spans="1:14" ht="22.5" x14ac:dyDescent="0.2">
      <c r="A41" s="24" t="s">
        <v>47</v>
      </c>
      <c r="B41" s="25">
        <v>2268.27</v>
      </c>
      <c r="C41" s="25">
        <v>655683.30000000005</v>
      </c>
      <c r="D41" s="26">
        <v>422709.85</v>
      </c>
      <c r="E41" s="26">
        <v>622399.19999999995</v>
      </c>
      <c r="F41" s="26">
        <v>507037.25</v>
      </c>
      <c r="G41" s="26">
        <v>304703.46999999997</v>
      </c>
      <c r="H41" s="26">
        <v>124323.46</v>
      </c>
      <c r="I41" s="26">
        <v>747667.01</v>
      </c>
      <c r="J41" s="26">
        <v>542886.72</v>
      </c>
      <c r="K41" s="26">
        <v>377198.1</v>
      </c>
      <c r="L41" s="26">
        <v>634799.98</v>
      </c>
      <c r="M41" s="26">
        <v>3345.47</v>
      </c>
      <c r="N41" s="8">
        <f t="shared" si="5"/>
        <v>4945022.0799999991</v>
      </c>
    </row>
    <row r="42" spans="1:14" x14ac:dyDescent="0.2">
      <c r="A42" s="24" t="s">
        <v>48</v>
      </c>
      <c r="B42" s="25">
        <v>136745.5</v>
      </c>
      <c r="C42" s="25">
        <v>670087.48</v>
      </c>
      <c r="D42" s="26">
        <v>789302.4</v>
      </c>
      <c r="E42" s="26">
        <v>869609.31</v>
      </c>
      <c r="F42" s="26">
        <v>812314.99</v>
      </c>
      <c r="G42" s="26">
        <v>854575.3</v>
      </c>
      <c r="H42" s="26">
        <v>619691.15</v>
      </c>
      <c r="I42" s="26">
        <v>986964.88</v>
      </c>
      <c r="J42" s="26">
        <v>1158223.8899999999</v>
      </c>
      <c r="K42" s="26">
        <v>588570.30000000005</v>
      </c>
      <c r="L42" s="26">
        <v>609216.21</v>
      </c>
      <c r="M42" s="26">
        <v>1159700.47</v>
      </c>
      <c r="N42" s="8">
        <f t="shared" si="5"/>
        <v>9255001.879999999</v>
      </c>
    </row>
    <row r="43" spans="1:14" x14ac:dyDescent="0.2">
      <c r="A43" s="24" t="s">
        <v>49</v>
      </c>
      <c r="B43" s="25">
        <v>0</v>
      </c>
      <c r="C43" s="25">
        <v>85625</v>
      </c>
      <c r="D43" s="26">
        <v>59929</v>
      </c>
      <c r="E43" s="26">
        <v>80939.199999999997</v>
      </c>
      <c r="F43" s="26">
        <v>36304</v>
      </c>
      <c r="G43" s="26">
        <v>1071886</v>
      </c>
      <c r="H43" s="26">
        <v>0</v>
      </c>
      <c r="I43" s="26">
        <v>291112</v>
      </c>
      <c r="J43" s="26">
        <v>76380</v>
      </c>
      <c r="K43" s="26">
        <v>0</v>
      </c>
      <c r="L43" s="26">
        <v>488990</v>
      </c>
      <c r="M43" s="26">
        <v>1141146</v>
      </c>
      <c r="N43" s="8">
        <f t="shared" si="5"/>
        <v>3332311.2</v>
      </c>
    </row>
    <row r="44" spans="1:14" ht="22.5" x14ac:dyDescent="0.2">
      <c r="A44" s="24" t="s">
        <v>50</v>
      </c>
      <c r="B44" s="25">
        <v>0</v>
      </c>
      <c r="C44" s="25">
        <v>0</v>
      </c>
      <c r="D44" s="26">
        <v>0</v>
      </c>
      <c r="E44" s="26">
        <v>51700</v>
      </c>
      <c r="F44" s="26">
        <v>5550</v>
      </c>
      <c r="G44" s="26">
        <v>10800</v>
      </c>
      <c r="H44" s="26">
        <v>0</v>
      </c>
      <c r="I44" s="26">
        <v>4345.5</v>
      </c>
      <c r="J44" s="26">
        <v>8083</v>
      </c>
      <c r="K44" s="26">
        <v>0</v>
      </c>
      <c r="L44" s="26">
        <v>0</v>
      </c>
      <c r="M44" s="26">
        <v>0</v>
      </c>
      <c r="N44" s="8">
        <f t="shared" si="5"/>
        <v>80478.5</v>
      </c>
    </row>
    <row r="45" spans="1:14" ht="22.5" x14ac:dyDescent="0.2">
      <c r="A45" s="24" t="s">
        <v>51</v>
      </c>
      <c r="B45" s="25">
        <v>11483.11</v>
      </c>
      <c r="C45" s="25">
        <v>59150.28</v>
      </c>
      <c r="D45" s="26">
        <v>149741.82999999999</v>
      </c>
      <c r="E45" s="26">
        <v>250945.38</v>
      </c>
      <c r="F45" s="26">
        <v>1480862.77</v>
      </c>
      <c r="G45" s="26">
        <v>281169.24</v>
      </c>
      <c r="H45" s="26">
        <v>183347.48</v>
      </c>
      <c r="I45" s="26">
        <v>1279101.82</v>
      </c>
      <c r="J45" s="26">
        <v>224857.59</v>
      </c>
      <c r="K45" s="26">
        <v>72802.27</v>
      </c>
      <c r="L45" s="26">
        <v>147950.65</v>
      </c>
      <c r="M45" s="26">
        <v>30665.69</v>
      </c>
      <c r="N45" s="8">
        <f t="shared" si="5"/>
        <v>4172078.11</v>
      </c>
    </row>
    <row r="46" spans="1:14" x14ac:dyDescent="0.2">
      <c r="A46" s="27"/>
      <c r="B46" s="28"/>
      <c r="C46" s="28"/>
      <c r="D46" s="12"/>
      <c r="E46" s="12"/>
      <c r="F46" s="12"/>
      <c r="G46" s="12"/>
      <c r="H46" s="12"/>
      <c r="I46" s="12"/>
      <c r="J46" s="12"/>
      <c r="K46" s="31"/>
      <c r="L46" s="31"/>
      <c r="M46" s="31"/>
      <c r="N46" s="12"/>
    </row>
    <row r="47" spans="1:14" x14ac:dyDescent="0.2">
      <c r="A47" s="29" t="s">
        <v>52</v>
      </c>
      <c r="B47" s="22">
        <f>SUM(B48:B56)</f>
        <v>13513935.930000002</v>
      </c>
      <c r="C47" s="22">
        <f>SUM(C48:C56)</f>
        <v>22347849.830000002</v>
      </c>
      <c r="D47" s="22">
        <f t="shared" ref="D47:M47" si="6">SUM(D48:D56)</f>
        <v>16836083.288000003</v>
      </c>
      <c r="E47" s="22">
        <f t="shared" si="6"/>
        <v>25927217.439999998</v>
      </c>
      <c r="F47" s="22">
        <f t="shared" si="6"/>
        <v>24235187.420000002</v>
      </c>
      <c r="G47" s="22">
        <f t="shared" si="6"/>
        <v>15823698.609999999</v>
      </c>
      <c r="H47" s="22">
        <f t="shared" si="6"/>
        <v>23896368.110000003</v>
      </c>
      <c r="I47" s="22">
        <f t="shared" si="6"/>
        <v>21917527.850000001</v>
      </c>
      <c r="J47" s="22">
        <f t="shared" si="6"/>
        <v>21861545.48</v>
      </c>
      <c r="K47" s="36">
        <f t="shared" si="6"/>
        <v>30142446.789999999</v>
      </c>
      <c r="L47" s="36">
        <f t="shared" si="6"/>
        <v>19158169.560000002</v>
      </c>
      <c r="M47" s="36">
        <f t="shared" si="6"/>
        <v>17954795.420000002</v>
      </c>
      <c r="N47" s="30">
        <f>SUM(B47:M47)</f>
        <v>253614825.72799999</v>
      </c>
    </row>
    <row r="48" spans="1:14" x14ac:dyDescent="0.2">
      <c r="A48" s="24" t="s">
        <v>53</v>
      </c>
      <c r="B48" s="25">
        <v>10006646.720000001</v>
      </c>
      <c r="C48" s="25">
        <v>10865277.720000001</v>
      </c>
      <c r="D48" s="26">
        <v>11759565.24</v>
      </c>
      <c r="E48" s="26">
        <v>9967438.5399999991</v>
      </c>
      <c r="F48" s="26">
        <v>11521411.41</v>
      </c>
      <c r="G48" s="26">
        <v>10616306.470000001</v>
      </c>
      <c r="H48" s="26">
        <v>10513900.41</v>
      </c>
      <c r="I48" s="26">
        <v>11733276.82</v>
      </c>
      <c r="J48" s="26">
        <v>12226125.6</v>
      </c>
      <c r="K48" s="26">
        <v>12797174.59</v>
      </c>
      <c r="L48" s="26">
        <v>12785864.470000001</v>
      </c>
      <c r="M48" s="26">
        <v>7105156.4299999997</v>
      </c>
      <c r="N48" s="8">
        <f>SUM(B48:M48)</f>
        <v>131898144.41999999</v>
      </c>
    </row>
    <row r="49" spans="1:14" x14ac:dyDescent="0.2">
      <c r="A49" s="24" t="s">
        <v>54</v>
      </c>
      <c r="B49" s="25">
        <v>245922.85</v>
      </c>
      <c r="C49" s="25">
        <v>1572721.06</v>
      </c>
      <c r="D49" s="26">
        <v>593726.9</v>
      </c>
      <c r="E49" s="26">
        <v>1276458.46</v>
      </c>
      <c r="F49" s="26">
        <v>625417.31999999995</v>
      </c>
      <c r="G49" s="26">
        <v>324758.87</v>
      </c>
      <c r="H49" s="26">
        <v>671384.61</v>
      </c>
      <c r="I49" s="26">
        <v>437076.1</v>
      </c>
      <c r="J49" s="26">
        <v>1781748.24</v>
      </c>
      <c r="K49" s="26">
        <v>1560322.98</v>
      </c>
      <c r="L49" s="26">
        <v>124410</v>
      </c>
      <c r="M49" s="26">
        <v>1304062.02</v>
      </c>
      <c r="N49" s="8">
        <f t="shared" ref="N49:N56" si="7">SUM(B49:M49)</f>
        <v>10518009.41</v>
      </c>
    </row>
    <row r="50" spans="1:14" ht="22.5" x14ac:dyDescent="0.2">
      <c r="A50" s="24" t="s">
        <v>55</v>
      </c>
      <c r="B50" s="25">
        <v>425174</v>
      </c>
      <c r="C50" s="25">
        <v>1851540.33</v>
      </c>
      <c r="D50" s="26">
        <v>249335.98</v>
      </c>
      <c r="E50" s="26">
        <v>2550452.79</v>
      </c>
      <c r="F50" s="26">
        <v>2404979.5699999998</v>
      </c>
      <c r="G50" s="26">
        <v>756885.27</v>
      </c>
      <c r="H50" s="26">
        <v>1596667.69</v>
      </c>
      <c r="I50" s="26">
        <v>1861358.67</v>
      </c>
      <c r="J50" s="26">
        <v>2124191.94</v>
      </c>
      <c r="K50" s="26">
        <v>2364690.04</v>
      </c>
      <c r="L50" s="26">
        <v>210329.38</v>
      </c>
      <c r="M50" s="26">
        <v>1769514.17</v>
      </c>
      <c r="N50" s="8">
        <f t="shared" si="7"/>
        <v>18165119.829999998</v>
      </c>
    </row>
    <row r="51" spans="1:14" ht="22.5" x14ac:dyDescent="0.2">
      <c r="A51" s="24" t="s">
        <v>56</v>
      </c>
      <c r="B51" s="25">
        <v>145234.69</v>
      </c>
      <c r="C51" s="25">
        <v>43899.73</v>
      </c>
      <c r="D51" s="26">
        <v>247421.8</v>
      </c>
      <c r="E51" s="26">
        <v>386081.9</v>
      </c>
      <c r="F51" s="26">
        <v>264871.09999999998</v>
      </c>
      <c r="G51" s="26">
        <v>166521.13</v>
      </c>
      <c r="H51" s="26">
        <v>347194.46</v>
      </c>
      <c r="I51" s="26">
        <v>168259.48</v>
      </c>
      <c r="J51" s="26">
        <v>1201741.56</v>
      </c>
      <c r="K51" s="26">
        <v>257897.04</v>
      </c>
      <c r="L51" s="26">
        <v>11787.08</v>
      </c>
      <c r="M51" s="26">
        <v>105293.54</v>
      </c>
      <c r="N51" s="8">
        <f t="shared" si="7"/>
        <v>3346203.5100000002</v>
      </c>
    </row>
    <row r="52" spans="1:14" ht="22.5" x14ac:dyDescent="0.2">
      <c r="A52" s="24" t="s">
        <v>57</v>
      </c>
      <c r="B52" s="25">
        <v>2613097.4500000002</v>
      </c>
      <c r="C52" s="25">
        <v>6703080.1900000004</v>
      </c>
      <c r="D52" s="26">
        <v>3277277.78</v>
      </c>
      <c r="E52" s="26">
        <v>4358434.62</v>
      </c>
      <c r="F52" s="26">
        <v>8162375.4000000004</v>
      </c>
      <c r="G52" s="26">
        <v>3218166.08</v>
      </c>
      <c r="H52" s="26">
        <v>3684860.61</v>
      </c>
      <c r="I52" s="26">
        <v>5205619.63</v>
      </c>
      <c r="J52" s="26">
        <v>3341030.21</v>
      </c>
      <c r="K52" s="26">
        <v>8492936.6500000004</v>
      </c>
      <c r="L52" s="26">
        <v>4338262.66</v>
      </c>
      <c r="M52" s="26">
        <v>4079711.31</v>
      </c>
      <c r="N52" s="8">
        <f t="shared" si="7"/>
        <v>57474852.590000004</v>
      </c>
    </row>
    <row r="53" spans="1:14" x14ac:dyDescent="0.2">
      <c r="A53" s="24" t="s">
        <v>58</v>
      </c>
      <c r="B53" s="25">
        <v>70108.259999999995</v>
      </c>
      <c r="C53" s="25">
        <v>579256.56999999995</v>
      </c>
      <c r="D53" s="26">
        <v>295134.37800000003</v>
      </c>
      <c r="E53" s="26">
        <v>243070.82</v>
      </c>
      <c r="F53" s="26">
        <v>785691.69</v>
      </c>
      <c r="G53" s="26">
        <v>174483.36</v>
      </c>
      <c r="H53" s="26">
        <v>287084.12</v>
      </c>
      <c r="I53" s="26">
        <v>2080751.46</v>
      </c>
      <c r="J53" s="26">
        <v>662519.76</v>
      </c>
      <c r="K53" s="26">
        <v>1142905.51</v>
      </c>
      <c r="L53" s="26">
        <v>65000</v>
      </c>
      <c r="M53" s="26">
        <v>975868.9</v>
      </c>
      <c r="N53" s="8">
        <f t="shared" si="7"/>
        <v>7361874.8279999997</v>
      </c>
    </row>
    <row r="54" spans="1:14" x14ac:dyDescent="0.2">
      <c r="A54" s="24" t="s">
        <v>59</v>
      </c>
      <c r="B54" s="25">
        <v>0</v>
      </c>
      <c r="C54" s="25">
        <v>1472.8</v>
      </c>
      <c r="D54" s="26">
        <v>0</v>
      </c>
      <c r="E54" s="26">
        <v>8493.89</v>
      </c>
      <c r="F54" s="26">
        <v>0</v>
      </c>
      <c r="G54" s="26">
        <v>6174.4</v>
      </c>
      <c r="H54" s="26">
        <v>8171.52</v>
      </c>
      <c r="I54" s="26">
        <v>1469</v>
      </c>
      <c r="J54" s="26">
        <v>992.24</v>
      </c>
      <c r="K54" s="26">
        <v>14234.05</v>
      </c>
      <c r="L54" s="26">
        <v>8147.04</v>
      </c>
      <c r="M54" s="26">
        <v>79406.64</v>
      </c>
      <c r="N54" s="8">
        <f t="shared" si="7"/>
        <v>128561.58</v>
      </c>
    </row>
    <row r="55" spans="1:14" hidden="1" x14ac:dyDescent="0.2">
      <c r="A55" s="24" t="s">
        <v>60</v>
      </c>
      <c r="B55" s="25">
        <v>0</v>
      </c>
      <c r="C55" s="25">
        <v>0</v>
      </c>
      <c r="D55" s="26"/>
      <c r="E55" s="26"/>
      <c r="F55" s="26"/>
      <c r="G55" s="26">
        <v>38793.1</v>
      </c>
      <c r="H55" s="26">
        <v>0</v>
      </c>
      <c r="I55" s="26">
        <v>0</v>
      </c>
      <c r="J55" s="26">
        <v>0</v>
      </c>
      <c r="K55" s="26">
        <v>0</v>
      </c>
      <c r="L55" s="26">
        <v>750</v>
      </c>
      <c r="M55" s="26">
        <v>17879.580000000002</v>
      </c>
      <c r="N55" s="8">
        <f t="shared" si="7"/>
        <v>57422.68</v>
      </c>
    </row>
    <row r="56" spans="1:14" x14ac:dyDescent="0.2">
      <c r="A56" s="24" t="s">
        <v>61</v>
      </c>
      <c r="B56" s="25">
        <v>7751.96</v>
      </c>
      <c r="C56" s="25">
        <v>730601.43</v>
      </c>
      <c r="D56" s="26">
        <v>413621.21</v>
      </c>
      <c r="E56" s="26">
        <v>7136786.4199999999</v>
      </c>
      <c r="F56" s="26">
        <v>470440.93</v>
      </c>
      <c r="G56" s="26">
        <v>521609.93</v>
      </c>
      <c r="H56" s="26">
        <v>6787104.6900000004</v>
      </c>
      <c r="I56" s="26">
        <v>429716.69</v>
      </c>
      <c r="J56" s="26">
        <v>523195.93</v>
      </c>
      <c r="K56" s="26">
        <v>3512285.93</v>
      </c>
      <c r="L56" s="26">
        <v>1613618.93</v>
      </c>
      <c r="M56" s="26">
        <v>2517902.83</v>
      </c>
      <c r="N56" s="8">
        <f t="shared" si="7"/>
        <v>24664636.880000003</v>
      </c>
    </row>
    <row r="57" spans="1:14" x14ac:dyDescent="0.2">
      <c r="A57" s="24"/>
      <c r="B57" s="25"/>
      <c r="C57" s="25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12"/>
    </row>
    <row r="58" spans="1:14" s="42" customFormat="1" ht="22.5" x14ac:dyDescent="0.25">
      <c r="A58" s="44" t="s">
        <v>62</v>
      </c>
      <c r="B58" s="36">
        <f>SUM(B59:B61)</f>
        <v>3020358.48</v>
      </c>
      <c r="C58" s="36">
        <f>SUM(C59:C61)</f>
        <v>3254557.46</v>
      </c>
      <c r="D58" s="36">
        <f t="shared" ref="D58:M58" si="8">SUM(D59:D61)</f>
        <v>3059066.98</v>
      </c>
      <c r="E58" s="36">
        <f t="shared" si="8"/>
        <v>2890504.9299999997</v>
      </c>
      <c r="F58" s="36">
        <f t="shared" si="8"/>
        <v>3232979.25</v>
      </c>
      <c r="G58" s="36">
        <f t="shared" si="8"/>
        <v>2813013.65</v>
      </c>
      <c r="H58" s="36">
        <f t="shared" si="8"/>
        <v>6627990.1099999994</v>
      </c>
      <c r="I58" s="36">
        <f t="shared" si="8"/>
        <v>3081256.84</v>
      </c>
      <c r="J58" s="36">
        <f t="shared" si="8"/>
        <v>3824452.1399999997</v>
      </c>
      <c r="K58" s="36">
        <f t="shared" si="8"/>
        <v>3267509.69</v>
      </c>
      <c r="L58" s="36">
        <f t="shared" si="8"/>
        <v>3083180.05</v>
      </c>
      <c r="M58" s="36">
        <f t="shared" si="8"/>
        <v>6621294</v>
      </c>
      <c r="N58" s="37">
        <f>SUM(B58:M58)</f>
        <v>44776163.579999998</v>
      </c>
    </row>
    <row r="59" spans="1:14" x14ac:dyDescent="0.2">
      <c r="A59" s="24" t="s">
        <v>63</v>
      </c>
      <c r="B59" s="28">
        <v>746746.32</v>
      </c>
      <c r="C59" s="28">
        <v>909476.6</v>
      </c>
      <c r="D59" s="8">
        <v>757295.01</v>
      </c>
      <c r="E59" s="8">
        <v>816154.55</v>
      </c>
      <c r="F59" s="8">
        <v>944726.89</v>
      </c>
      <c r="G59" s="8">
        <v>924928.62</v>
      </c>
      <c r="H59" s="8">
        <v>1049649.9099999999</v>
      </c>
      <c r="I59" s="8">
        <v>1095745.6599999999</v>
      </c>
      <c r="J59" s="8">
        <v>678322.13</v>
      </c>
      <c r="K59" s="26">
        <v>744472</v>
      </c>
      <c r="L59" s="26">
        <v>794699.2</v>
      </c>
      <c r="M59" s="26">
        <v>770205.7</v>
      </c>
      <c r="N59" s="8">
        <f>SUM(B59:M59)</f>
        <v>10232422.589999998</v>
      </c>
    </row>
    <row r="60" spans="1:14" x14ac:dyDescent="0.2">
      <c r="A60" s="24" t="s">
        <v>64</v>
      </c>
      <c r="B60" s="28">
        <v>499065.04</v>
      </c>
      <c r="C60" s="28">
        <v>574278.85</v>
      </c>
      <c r="D60" s="8">
        <v>236344.26</v>
      </c>
      <c r="E60" s="8">
        <v>158810.70000000001</v>
      </c>
      <c r="F60" s="8">
        <v>284598.37</v>
      </c>
      <c r="G60" s="8">
        <v>224740.87</v>
      </c>
      <c r="H60" s="8">
        <v>2824229.1</v>
      </c>
      <c r="I60" s="8">
        <v>223798.39999999999</v>
      </c>
      <c r="J60" s="8">
        <v>390988.84</v>
      </c>
      <c r="K60" s="26">
        <v>429740.02</v>
      </c>
      <c r="L60" s="26">
        <v>223032.32000000001</v>
      </c>
      <c r="M60" s="26">
        <v>1003379.87</v>
      </c>
      <c r="N60" s="8">
        <f t="shared" ref="N60:N61" si="9">SUM(B60:M60)</f>
        <v>7073006.6399999997</v>
      </c>
    </row>
    <row r="61" spans="1:14" x14ac:dyDescent="0.2">
      <c r="A61" s="24" t="s">
        <v>65</v>
      </c>
      <c r="B61" s="28">
        <v>1774547.12</v>
      </c>
      <c r="C61" s="28">
        <v>1770802.01</v>
      </c>
      <c r="D61" s="8">
        <v>2065427.71</v>
      </c>
      <c r="E61" s="8">
        <v>1915539.68</v>
      </c>
      <c r="F61" s="8">
        <v>2003653.99</v>
      </c>
      <c r="G61" s="8">
        <v>1663344.16</v>
      </c>
      <c r="H61" s="8">
        <v>2754111.1</v>
      </c>
      <c r="I61" s="8">
        <v>1761712.78</v>
      </c>
      <c r="J61" s="8">
        <v>2755141.17</v>
      </c>
      <c r="K61" s="26">
        <v>2093297.67</v>
      </c>
      <c r="L61" s="26">
        <v>2065448.53</v>
      </c>
      <c r="M61" s="26">
        <v>4847708.43</v>
      </c>
      <c r="N61" s="8">
        <f t="shared" si="9"/>
        <v>27470734.350000001</v>
      </c>
    </row>
    <row r="62" spans="1:14" x14ac:dyDescent="0.2">
      <c r="A62" s="24"/>
      <c r="B62" s="28"/>
      <c r="C62" s="28"/>
      <c r="D62" s="8"/>
      <c r="E62" s="8"/>
      <c r="F62" s="8"/>
      <c r="G62" s="8"/>
      <c r="H62" s="8"/>
      <c r="I62" s="8"/>
      <c r="J62" s="8"/>
      <c r="K62" s="26"/>
      <c r="L62" s="26"/>
      <c r="M62" s="26"/>
      <c r="N62" s="12"/>
    </row>
    <row r="63" spans="1:14" x14ac:dyDescent="0.2">
      <c r="A63" s="24"/>
      <c r="B63" s="28"/>
      <c r="C63" s="28"/>
      <c r="D63" s="12"/>
      <c r="E63" s="12"/>
      <c r="F63" s="12"/>
      <c r="G63" s="12"/>
      <c r="H63" s="12"/>
      <c r="I63" s="12"/>
      <c r="J63" s="12"/>
      <c r="K63" s="31"/>
      <c r="L63" s="31"/>
      <c r="M63" s="31"/>
      <c r="N63" s="12"/>
    </row>
    <row r="64" spans="1:14" ht="13.5" thickBot="1" x14ac:dyDescent="0.25">
      <c r="A64" s="33" t="s">
        <v>66</v>
      </c>
      <c r="B64" s="34">
        <f>B27+B36+B47+B58</f>
        <v>30359932.270000003</v>
      </c>
      <c r="C64" s="34">
        <f>C27+C36+C47+C58</f>
        <v>46962578.240000002</v>
      </c>
      <c r="D64" s="34">
        <f t="shared" ref="D64:N64" si="10">D27+D36+D47+D58</f>
        <v>41801627.207999997</v>
      </c>
      <c r="E64" s="34">
        <f t="shared" si="10"/>
        <v>49776757.729999997</v>
      </c>
      <c r="F64" s="34">
        <f t="shared" si="10"/>
        <v>50185650.950000003</v>
      </c>
      <c r="G64" s="34">
        <f t="shared" si="10"/>
        <v>39236804.059999995</v>
      </c>
      <c r="H64" s="34">
        <f>H27+H36+H47+H58</f>
        <v>52898443.640000001</v>
      </c>
      <c r="I64" s="34">
        <f t="shared" si="10"/>
        <v>50206517.510000005</v>
      </c>
      <c r="J64" s="34">
        <f t="shared" si="10"/>
        <v>50199150.480000004</v>
      </c>
      <c r="K64" s="41">
        <f t="shared" si="10"/>
        <v>53221842.560000002</v>
      </c>
      <c r="L64" s="41">
        <f t="shared" si="10"/>
        <v>43636752.789999999</v>
      </c>
      <c r="M64" s="41">
        <f t="shared" si="10"/>
        <v>48175818.760000005</v>
      </c>
      <c r="N64" s="34">
        <f t="shared" si="10"/>
        <v>556661876.19799995</v>
      </c>
    </row>
    <row r="65" spans="1:14" ht="13.5" thickTop="1" x14ac:dyDescent="0.2">
      <c r="A65" s="35"/>
      <c r="K65" s="42"/>
      <c r="L65" s="42"/>
      <c r="M65" s="42"/>
    </row>
    <row r="66" spans="1:14" x14ac:dyDescent="0.2">
      <c r="A66" s="35"/>
      <c r="K66" s="42"/>
      <c r="L66" s="42"/>
      <c r="M66" s="42"/>
    </row>
    <row r="67" spans="1:14" x14ac:dyDescent="0.2">
      <c r="A67" s="32" t="s">
        <v>67</v>
      </c>
      <c r="B67" s="36">
        <f>SUM(B68:B72)</f>
        <v>431936.17</v>
      </c>
      <c r="C67" s="36">
        <f t="shared" ref="C67:M67" si="11">SUM(C68:C72)</f>
        <v>1176</v>
      </c>
      <c r="D67" s="36">
        <f t="shared" si="11"/>
        <v>399565.18</v>
      </c>
      <c r="E67" s="36">
        <f t="shared" si="11"/>
        <v>819203.22</v>
      </c>
      <c r="F67" s="36">
        <f t="shared" si="11"/>
        <v>2869032.98</v>
      </c>
      <c r="G67" s="36">
        <f t="shared" si="11"/>
        <v>444152.39</v>
      </c>
      <c r="H67" s="36">
        <f t="shared" si="11"/>
        <v>168084.34</v>
      </c>
      <c r="I67" s="36">
        <f t="shared" si="11"/>
        <v>539716.19999999995</v>
      </c>
      <c r="J67" s="36">
        <f t="shared" si="11"/>
        <v>105638.84</v>
      </c>
      <c r="K67" s="36">
        <f t="shared" si="11"/>
        <v>188768.75</v>
      </c>
      <c r="L67" s="36">
        <f t="shared" si="11"/>
        <v>85055.84</v>
      </c>
      <c r="M67" s="36">
        <f t="shared" si="11"/>
        <v>191824.1</v>
      </c>
      <c r="N67" s="37">
        <f>SUM(B67:M67)</f>
        <v>6244154.0099999988</v>
      </c>
    </row>
    <row r="68" spans="1:14" s="12" customFormat="1" ht="11.25" x14ac:dyDescent="0.2">
      <c r="A68" s="24" t="s">
        <v>68</v>
      </c>
      <c r="B68" s="28">
        <v>39781</v>
      </c>
      <c r="C68" s="28">
        <v>1176</v>
      </c>
      <c r="D68" s="28">
        <v>7410</v>
      </c>
      <c r="E68" s="28">
        <v>85280.55</v>
      </c>
      <c r="F68" s="28">
        <v>844.82</v>
      </c>
      <c r="G68" s="28">
        <v>0</v>
      </c>
      <c r="H68" s="28">
        <v>120920.59</v>
      </c>
      <c r="I68" s="28">
        <v>113438.05</v>
      </c>
      <c r="J68" s="28">
        <v>58538.84</v>
      </c>
      <c r="K68" s="25">
        <v>21347</v>
      </c>
      <c r="L68" s="25">
        <v>10062.219999999999</v>
      </c>
      <c r="M68" s="25">
        <v>0</v>
      </c>
      <c r="N68" s="8">
        <f>SUM(B68:M68)</f>
        <v>458799.06999999995</v>
      </c>
    </row>
    <row r="69" spans="1:14" s="12" customFormat="1" ht="11.25" x14ac:dyDescent="0.2">
      <c r="A69" s="38" t="s">
        <v>69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292500</v>
      </c>
      <c r="J69" s="28">
        <v>0</v>
      </c>
      <c r="K69" s="25">
        <v>87996.75</v>
      </c>
      <c r="L69" s="25">
        <v>0</v>
      </c>
      <c r="M69" s="25">
        <v>10024.1</v>
      </c>
      <c r="N69" s="8">
        <f>SUM(B69:M69)</f>
        <v>390520.85</v>
      </c>
    </row>
    <row r="70" spans="1:14" s="12" customFormat="1" ht="11.25" x14ac:dyDescent="0.2">
      <c r="A70" s="24" t="s">
        <v>70</v>
      </c>
      <c r="B70" s="28">
        <v>392155.17</v>
      </c>
      <c r="C70" s="28">
        <v>0</v>
      </c>
      <c r="D70" s="28">
        <v>392155.18</v>
      </c>
      <c r="E70" s="28">
        <v>153362.06</v>
      </c>
      <c r="F70" s="28">
        <v>1833868.99</v>
      </c>
      <c r="G70" s="28">
        <v>-0.01</v>
      </c>
      <c r="H70" s="28">
        <v>0</v>
      </c>
      <c r="I70" s="28">
        <v>0</v>
      </c>
      <c r="J70" s="28">
        <v>0</v>
      </c>
      <c r="K70" s="25">
        <v>0</v>
      </c>
      <c r="L70" s="25">
        <v>0</v>
      </c>
      <c r="M70" s="25">
        <v>0</v>
      </c>
      <c r="N70" s="8">
        <f t="shared" ref="N70:N71" si="12">SUM(B70:M70)</f>
        <v>2771541.39</v>
      </c>
    </row>
    <row r="71" spans="1:14" s="12" customFormat="1" ht="11.25" x14ac:dyDescent="0.2">
      <c r="A71" s="24" t="s">
        <v>71</v>
      </c>
      <c r="B71" s="39">
        <v>0</v>
      </c>
      <c r="C71" s="39">
        <v>0</v>
      </c>
      <c r="D71" s="39">
        <v>0</v>
      </c>
      <c r="E71" s="39">
        <v>580560.61</v>
      </c>
      <c r="F71" s="39">
        <v>1034319.17</v>
      </c>
      <c r="G71" s="8">
        <v>444152.4</v>
      </c>
      <c r="H71" s="8">
        <v>47163.75</v>
      </c>
      <c r="I71" s="8">
        <v>133778.15</v>
      </c>
      <c r="J71" s="8">
        <v>47100</v>
      </c>
      <c r="K71" s="26">
        <v>79425</v>
      </c>
      <c r="L71" s="26">
        <v>74993.62</v>
      </c>
      <c r="M71" s="26">
        <v>181800</v>
      </c>
      <c r="N71" s="8">
        <f t="shared" si="12"/>
        <v>2623292.7000000002</v>
      </c>
    </row>
    <row r="72" spans="1:14" x14ac:dyDescent="0.2">
      <c r="A72" s="24"/>
      <c r="B72" s="28"/>
      <c r="C72" s="28"/>
      <c r="D72" s="15"/>
      <c r="E72" s="15"/>
      <c r="F72" s="15"/>
      <c r="G72" s="15"/>
      <c r="H72" s="15"/>
      <c r="I72" s="15"/>
      <c r="J72" s="15"/>
      <c r="K72" s="43"/>
      <c r="L72" s="43"/>
      <c r="M72" s="43"/>
    </row>
    <row r="73" spans="1:14" x14ac:dyDescent="0.2">
      <c r="A73" s="32" t="s">
        <v>72</v>
      </c>
      <c r="B73" s="22">
        <f>SUM(B74:B76)</f>
        <v>7439172.46</v>
      </c>
      <c r="C73" s="22">
        <f t="shared" ref="C73:M73" si="13">SUM(C74:C76)</f>
        <v>7330066.9300000006</v>
      </c>
      <c r="D73" s="22">
        <f t="shared" si="13"/>
        <v>11448736.890000001</v>
      </c>
      <c r="E73" s="22">
        <f t="shared" si="13"/>
        <v>6803039.6399999997</v>
      </c>
      <c r="F73" s="22">
        <f t="shared" si="13"/>
        <v>5599629.8799999999</v>
      </c>
      <c r="G73" s="22">
        <f t="shared" si="13"/>
        <v>1153799.6100000001</v>
      </c>
      <c r="H73" s="22">
        <f t="shared" si="13"/>
        <v>3532103.8600000003</v>
      </c>
      <c r="I73" s="22">
        <f t="shared" si="13"/>
        <v>9195927.0999999996</v>
      </c>
      <c r="J73" s="22">
        <f t="shared" si="13"/>
        <v>3883408.64</v>
      </c>
      <c r="K73" s="36">
        <f t="shared" si="13"/>
        <v>464911.79</v>
      </c>
      <c r="L73" s="36">
        <f t="shared" si="13"/>
        <v>296515.25</v>
      </c>
      <c r="M73" s="36">
        <f t="shared" si="13"/>
        <v>7018245.5199999996</v>
      </c>
      <c r="N73" s="30">
        <f>SUM(B73:M73)</f>
        <v>64165557.570000008</v>
      </c>
    </row>
    <row r="74" spans="1:14" x14ac:dyDescent="0.2">
      <c r="A74" s="24" t="s">
        <v>73</v>
      </c>
      <c r="B74" s="28">
        <v>153840.63</v>
      </c>
      <c r="C74" s="28">
        <v>394736.19</v>
      </c>
      <c r="D74" s="28">
        <v>119515</v>
      </c>
      <c r="E74" s="28">
        <v>2425264.0499999998</v>
      </c>
      <c r="F74" s="28">
        <v>0</v>
      </c>
      <c r="G74" s="28">
        <v>188067.44</v>
      </c>
      <c r="H74" s="28">
        <v>749653.55</v>
      </c>
      <c r="I74" s="28">
        <v>852282.74</v>
      </c>
      <c r="J74" s="28"/>
      <c r="K74" s="25">
        <v>0</v>
      </c>
      <c r="L74" s="25">
        <v>0</v>
      </c>
      <c r="M74" s="25">
        <v>0</v>
      </c>
      <c r="N74" s="8">
        <f>SUM(B74:M74)</f>
        <v>4883359.6000000006</v>
      </c>
    </row>
    <row r="75" spans="1:14" ht="15.75" customHeight="1" x14ac:dyDescent="0.2">
      <c r="A75" s="24" t="s">
        <v>74</v>
      </c>
      <c r="B75" s="28">
        <v>7285331.8300000001</v>
      </c>
      <c r="C75" s="28">
        <v>6935330.7400000002</v>
      </c>
      <c r="D75" s="28">
        <v>11329221.890000001</v>
      </c>
      <c r="E75" s="28">
        <v>4377775.59</v>
      </c>
      <c r="F75" s="28">
        <v>5599629.8799999999</v>
      </c>
      <c r="G75" s="28">
        <v>965732.17</v>
      </c>
      <c r="H75" s="28">
        <v>2782450.31</v>
      </c>
      <c r="I75" s="28">
        <v>8343644.3600000003</v>
      </c>
      <c r="J75" s="28">
        <v>3883408.64</v>
      </c>
      <c r="K75" s="25">
        <v>464911.79</v>
      </c>
      <c r="L75" s="25">
        <v>296515.25</v>
      </c>
      <c r="M75" s="25">
        <v>7018245.5199999996</v>
      </c>
      <c r="N75" s="8">
        <f t="shared" ref="N75" si="14">SUM(B75:M75)</f>
        <v>59282197.969999999</v>
      </c>
    </row>
    <row r="76" spans="1:14" x14ac:dyDescent="0.2">
      <c r="A76" s="35"/>
      <c r="K76" s="42"/>
      <c r="L76" s="42"/>
      <c r="M76" s="42"/>
    </row>
    <row r="77" spans="1:14" ht="13.5" thickBot="1" x14ac:dyDescent="0.25">
      <c r="A77" s="33" t="s">
        <v>75</v>
      </c>
      <c r="B77" s="34">
        <f>B67+B73</f>
        <v>7871108.6299999999</v>
      </c>
      <c r="C77" s="34">
        <f t="shared" ref="C77:N77" si="15">C67+C73</f>
        <v>7331242.9300000006</v>
      </c>
      <c r="D77" s="34">
        <f t="shared" si="15"/>
        <v>11848302.07</v>
      </c>
      <c r="E77" s="34">
        <f t="shared" si="15"/>
        <v>7622242.8599999994</v>
      </c>
      <c r="F77" s="34">
        <f t="shared" si="15"/>
        <v>8468662.8599999994</v>
      </c>
      <c r="G77" s="34">
        <f t="shared" si="15"/>
        <v>1597952</v>
      </c>
      <c r="H77" s="34">
        <f t="shared" si="15"/>
        <v>3700188.2</v>
      </c>
      <c r="I77" s="34">
        <f t="shared" si="15"/>
        <v>9735643.2999999989</v>
      </c>
      <c r="J77" s="34">
        <f t="shared" si="15"/>
        <v>3989047.48</v>
      </c>
      <c r="K77" s="41">
        <f t="shared" si="15"/>
        <v>653680.54</v>
      </c>
      <c r="L77" s="41">
        <f t="shared" si="15"/>
        <v>381571.08999999997</v>
      </c>
      <c r="M77" s="41">
        <f t="shared" si="15"/>
        <v>7210069.6199999992</v>
      </c>
      <c r="N77" s="34">
        <f t="shared" si="15"/>
        <v>70409711.580000013</v>
      </c>
    </row>
    <row r="78" spans="1:14" ht="13.5" thickTop="1" x14ac:dyDescent="0.2">
      <c r="A78" s="35"/>
      <c r="K78" s="42"/>
      <c r="L78" s="42"/>
      <c r="M78" s="42"/>
    </row>
    <row r="79" spans="1:14" x14ac:dyDescent="0.2">
      <c r="K79" s="42"/>
      <c r="L79" s="42"/>
      <c r="M79" s="42"/>
    </row>
    <row r="80" spans="1:14" ht="13.5" thickBot="1" x14ac:dyDescent="0.25">
      <c r="A80" s="40" t="s">
        <v>76</v>
      </c>
      <c r="B80" s="34">
        <f>B64+B77</f>
        <v>38231040.900000006</v>
      </c>
      <c r="C80" s="34">
        <f t="shared" ref="C80:N80" si="16">C64+C77</f>
        <v>54293821.170000002</v>
      </c>
      <c r="D80" s="34">
        <f t="shared" si="16"/>
        <v>53649929.277999997</v>
      </c>
      <c r="E80" s="34">
        <f t="shared" si="16"/>
        <v>57399000.589999996</v>
      </c>
      <c r="F80" s="34">
        <f t="shared" si="16"/>
        <v>58654313.810000002</v>
      </c>
      <c r="G80" s="34">
        <f t="shared" si="16"/>
        <v>40834756.059999995</v>
      </c>
      <c r="H80" s="34">
        <f t="shared" si="16"/>
        <v>56598631.840000004</v>
      </c>
      <c r="I80" s="34">
        <f t="shared" si="16"/>
        <v>59942160.810000002</v>
      </c>
      <c r="J80" s="34">
        <f t="shared" si="16"/>
        <v>54188197.960000001</v>
      </c>
      <c r="K80" s="41">
        <f t="shared" si="16"/>
        <v>53875523.100000001</v>
      </c>
      <c r="L80" s="41">
        <f t="shared" si="16"/>
        <v>44018323.880000003</v>
      </c>
      <c r="M80" s="41">
        <f t="shared" si="16"/>
        <v>55385888.380000003</v>
      </c>
      <c r="N80" s="34">
        <f t="shared" si="16"/>
        <v>627071587.778</v>
      </c>
    </row>
    <row r="81" ht="13.5" thickTop="1" x14ac:dyDescent="0.2"/>
  </sheetData>
  <pageMargins left="0.31496062992125984" right="0.19685039370078741" top="0.15748031496062992" bottom="0.62992125984251968" header="0.15748031496062992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cp:lastPrinted>2016-11-10T17:14:13Z</cp:lastPrinted>
  <dcterms:created xsi:type="dcterms:W3CDTF">2016-11-10T16:44:33Z</dcterms:created>
  <dcterms:modified xsi:type="dcterms:W3CDTF">2017-03-13T17:53:35Z</dcterms:modified>
</cp:coreProperties>
</file>