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2:T8"/>
  <sheetViews>
    <sheetView tabSelected="1" topLeftCell="B1" workbookViewId="0">
      <selection activeCell="O8" sqref="O8:S8"/>
    </sheetView>
  </sheetViews>
  <sheetFormatPr defaultColWidth="9" defaultRowHeight="14.5" outlineLevelRow="7"/>
  <cols>
    <col min="9" max="9" width="10.5504587155963"/>
    <col min="11" max="13" width="10.5504587155963"/>
    <col min="15" max="19" width="12.6605504587156"/>
  </cols>
  <sheetData>
    <row r="2" spans="9:19">
      <c r="I2" s="1">
        <v>57145.1</v>
      </c>
      <c r="J2">
        <v>67447.8</v>
      </c>
      <c r="K2" s="1">
        <v>79046.4</v>
      </c>
      <c r="L2" s="1">
        <v>91805</v>
      </c>
      <c r="M2" s="1">
        <v>95940.4</v>
      </c>
      <c r="O2">
        <v>38795.3</v>
      </c>
      <c r="P2">
        <v>28492.6</v>
      </c>
      <c r="Q2">
        <v>16894</v>
      </c>
      <c r="R2">
        <v>4135.39999999999</v>
      </c>
      <c r="S2">
        <v>0</v>
      </c>
    </row>
    <row r="3" spans="9:19">
      <c r="I3">
        <f>$M2-I2</f>
        <v>38795.3</v>
      </c>
      <c r="J3">
        <f>$M2-J2</f>
        <v>28492.6</v>
      </c>
      <c r="K3">
        <f>$M2-K2</f>
        <v>16894</v>
      </c>
      <c r="L3">
        <f>$M2-L2</f>
        <v>4135.39999999999</v>
      </c>
      <c r="M3">
        <f>$M2-M2</f>
        <v>0</v>
      </c>
      <c r="O3">
        <v>3</v>
      </c>
      <c r="P3">
        <v>3.9</v>
      </c>
      <c r="Q3">
        <v>5.3</v>
      </c>
      <c r="R3">
        <v>6.6</v>
      </c>
      <c r="S3">
        <v>7.3</v>
      </c>
    </row>
    <row r="4" spans="9:19">
      <c r="I4">
        <v>3</v>
      </c>
      <c r="J4">
        <v>3.9</v>
      </c>
      <c r="K4">
        <v>5.3</v>
      </c>
      <c r="L4">
        <v>6.6</v>
      </c>
      <c r="M4">
        <v>7.3</v>
      </c>
      <c r="O4">
        <v>181.2</v>
      </c>
      <c r="P4">
        <v>170.6</v>
      </c>
      <c r="Q4">
        <v>143.7</v>
      </c>
      <c r="R4">
        <v>89.9</v>
      </c>
      <c r="S4">
        <v>0</v>
      </c>
    </row>
    <row r="5" spans="9:20">
      <c r="I5">
        <v>64.5</v>
      </c>
      <c r="J5">
        <v>75.1</v>
      </c>
      <c r="K5">
        <v>102</v>
      </c>
      <c r="L5">
        <v>155.8</v>
      </c>
      <c r="M5">
        <v>245.7</v>
      </c>
      <c r="O5">
        <f>O2/($O2+$P2+$Q2+$R2+$S2)</f>
        <v>0.439271807448824</v>
      </c>
      <c r="P5">
        <f>P2/($O2+$P2+$Q2+$R2+$S2)</f>
        <v>0.322616293749922</v>
      </c>
      <c r="Q5">
        <f>Q2/($O2+$P2+$Q2+$R2+$S2)</f>
        <v>0.191287550683728</v>
      </c>
      <c r="R5">
        <f>R2/($O2+$P2+$Q2+$R2+$S2)</f>
        <v>0.0468243481175262</v>
      </c>
      <c r="S5">
        <f>S2/($O2+$P2+$Q2+$R2+$S2)</f>
        <v>0</v>
      </c>
      <c r="T5">
        <v>0.18599</v>
      </c>
    </row>
    <row r="6" spans="9:20">
      <c r="I6">
        <f>$M5-I5</f>
        <v>181.2</v>
      </c>
      <c r="J6">
        <f>$M5-J5</f>
        <v>170.6</v>
      </c>
      <c r="K6">
        <f>$M5-K5</f>
        <v>143.7</v>
      </c>
      <c r="L6">
        <f>$M5-L5</f>
        <v>89.9</v>
      </c>
      <c r="M6">
        <f>$M5-M5</f>
        <v>0</v>
      </c>
      <c r="O6">
        <f>O3/($O3+$P3+$Q3+$R3+$S3)</f>
        <v>0.114942528735632</v>
      </c>
      <c r="P6">
        <f>P3/($O3+$P3+$Q3+$R3+$S3)</f>
        <v>0.149425287356322</v>
      </c>
      <c r="Q6">
        <f>Q3/($O3+$P3+$Q3+$R3+$S3)</f>
        <v>0.203065134099617</v>
      </c>
      <c r="R6">
        <f>R3/($O3+$P3+$Q3+$R3+$S3)</f>
        <v>0.252873563218391</v>
      </c>
      <c r="S6">
        <f>S3/($O3+$P3+$Q3+$R3+$S3)</f>
        <v>0.279693486590038</v>
      </c>
      <c r="T6">
        <v>0.50695</v>
      </c>
    </row>
    <row r="7" spans="15:20">
      <c r="O7">
        <f>O4/($O4+$P4+$Q4+$R4+$S4)</f>
        <v>0.309531943969935</v>
      </c>
      <c r="P7">
        <f>P4/($O4+$P4+$Q4+$R4+$S4)</f>
        <v>0.291424666894431</v>
      </c>
      <c r="Q7">
        <f>Q4/($O4+$P4+$Q4+$R4+$S4)</f>
        <v>0.245473180731124</v>
      </c>
      <c r="R7">
        <f>R4/($O4+$P4+$Q4+$R4+$S4)</f>
        <v>0.15357020840451</v>
      </c>
      <c r="S7">
        <f>S4/($O4+$P4+$Q4+$R4+$S4)</f>
        <v>0</v>
      </c>
      <c r="T7">
        <v>0.30706</v>
      </c>
    </row>
    <row r="8" spans="15:19">
      <c r="O8">
        <f>O5*$T5+O6*$T6+O7*$T7</f>
        <v>0.235015157125344</v>
      </c>
      <c r="P8">
        <f>P5*$T5+P6*$T6+P7*$T7</f>
        <v>0.225239412116439</v>
      </c>
      <c r="Q8">
        <f>Q5*$T5+Q6*$T6+Q7*$T7</f>
        <v>0.213896436158766</v>
      </c>
      <c r="R8">
        <f>R5*$T5+R6*$T6+R7*$T7</f>
        <v>0.184058381572631</v>
      </c>
      <c r="S8">
        <f>S5*$T5+S6*$T6+S7*$T7</f>
        <v>0.14179061302682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>杨烜</cp:lastModifiedBy>
  <dcterms:created xsi:type="dcterms:W3CDTF">2023-02-17T09:13:00Z</dcterms:created>
  <dcterms:modified xsi:type="dcterms:W3CDTF">2023-02-18T03:26:47Z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39FCB3C2482F43E187FB375E8BB89FBA</vt:lpwstr>
  </property>
  <property fmtid="{D5CDD505-2E9C-101B-9397-08002B2CF9AE}" pid="3" name="KSOProductBuildVer">
    <vt:lpwstr>2052-11.1.0.13703</vt:lpwstr>
  </property>
</Properties>
</file>