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08kb\OneDrive\Documents\GitHub\Tortoise6323\docs\assets\source_docs\"/>
    </mc:Choice>
  </mc:AlternateContent>
  <xr:revisionPtr revIDLastSave="0" documentId="13_ncr:1_{2B9FD79A-E28D-4758-B251-AC36762B654E}" xr6:coauthVersionLast="47" xr6:coauthVersionMax="47" xr10:uidLastSave="{00000000-0000-0000-0000-000000000000}"/>
  <bookViews>
    <workbookView xWindow="-120" yWindow="-120" windowWidth="29040" windowHeight="15990" xr2:uid="{37D94086-B033-424B-A04D-145FD803C26A}"/>
  </bookViews>
  <sheets>
    <sheet name="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31" i="1"/>
  <c r="G26" i="1"/>
  <c r="G17" i="1"/>
  <c r="G18" i="1"/>
  <c r="G19" i="1"/>
  <c r="G20" i="1"/>
  <c r="G16" i="1"/>
  <c r="G11" i="1"/>
  <c r="G12" i="1"/>
  <c r="G13" i="1"/>
  <c r="G14" i="1"/>
  <c r="G10" i="1"/>
  <c r="G32" i="1" l="1"/>
  <c r="G22" i="1"/>
  <c r="G24" i="1" s="1"/>
  <c r="G27" i="1" s="1"/>
</calcChain>
</file>

<file path=xl/sharedStrings.xml><?xml version="1.0" encoding="utf-8"?>
<sst xmlns="http://schemas.openxmlformats.org/spreadsheetml/2006/main" count="76" uniqueCount="48">
  <si>
    <t>Team Number</t>
  </si>
  <si>
    <t>Project Name</t>
  </si>
  <si>
    <t>Team Members</t>
  </si>
  <si>
    <t>Subsystem</t>
  </si>
  <si>
    <t>Weather Station</t>
  </si>
  <si>
    <t>Aarshon George</t>
  </si>
  <si>
    <t>Alex Comeaux</t>
  </si>
  <si>
    <t>Ian Anderson</t>
  </si>
  <si>
    <t>Kushagra Dashora</t>
  </si>
  <si>
    <t>All Major Components</t>
  </si>
  <si>
    <t>PIC18F27Q10-I/SO</t>
  </si>
  <si>
    <t>AS5600L-ASOM SOIC8 LF T&amp;RDP</t>
  </si>
  <si>
    <t>HIH6030-021-001</t>
  </si>
  <si>
    <t>MS580301BA01-00</t>
  </si>
  <si>
    <t>MCP6541RT-E/OT</t>
  </si>
  <si>
    <t>Part Number</t>
  </si>
  <si>
    <t>PIC 18 Microcontroller</t>
  </si>
  <si>
    <t>Rotary Hall Effect Sensor</t>
  </si>
  <si>
    <t>Humidity &amp; Temperature Sensor</t>
  </si>
  <si>
    <t>Comparator</t>
  </si>
  <si>
    <t>Barometer</t>
  </si>
  <si>
    <t>Voltage Supply Range</t>
  </si>
  <si>
    <t>#</t>
  </si>
  <si>
    <t>Absolute Maximum Current</t>
  </si>
  <si>
    <t>Total Current      (mA)</t>
  </si>
  <si>
    <t xml:space="preserve"> +3.3V Rail</t>
  </si>
  <si>
    <t>Sensor Suite</t>
  </si>
  <si>
    <t>Component Name</t>
  </si>
  <si>
    <t>Safety Margin</t>
  </si>
  <si>
    <t>External Power Source 1</t>
  </si>
  <si>
    <t>Output Voltage</t>
  </si>
  <si>
    <t>Power Budget</t>
  </si>
  <si>
    <t>3.0V-3.6V</t>
  </si>
  <si>
    <t>1.8V-5.5V</t>
  </si>
  <si>
    <t>2.3V-5.5V</t>
  </si>
  <si>
    <t>1.8V-3.6V</t>
  </si>
  <si>
    <t>1.6V-5.5V</t>
  </si>
  <si>
    <t>Subtotal</t>
  </si>
  <si>
    <t>Total Current Required</t>
  </si>
  <si>
    <t>1. Regulator</t>
  </si>
  <si>
    <t xml:space="preserve"> +3.3V Buck Converter</t>
  </si>
  <si>
    <t>Remaining Current on +3.3V Rail</t>
  </si>
  <si>
    <t>External Power Source</t>
  </si>
  <si>
    <t>3.3V Power Rail</t>
  </si>
  <si>
    <t>Remaining Current on External Power Source</t>
  </si>
  <si>
    <t>Current Supply Capacity</t>
  </si>
  <si>
    <t>LMR16006YQ3DDCRQ1</t>
  </si>
  <si>
    <t>4.0V-40V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</si>
</sst>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right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right" wrapText="1"/>
    </xf>
    <xf numFmtId="0" fontId="0" fillId="0" borderId="1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9" fontId="0" fillId="0" borderId="9" xfId="1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right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right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2251-EA03-4A4F-8FF5-A8A28B8474F6}">
  <sheetPr>
    <pageSetUpPr fitToPage="1"/>
  </sheetPr>
  <dimension ref="A1:G32"/>
  <sheetViews>
    <sheetView tabSelected="1" topLeftCell="A9" workbookViewId="0">
      <selection activeCell="M33" sqref="M33"/>
    </sheetView>
  </sheetViews>
  <sheetFormatPr defaultColWidth="8.85546875" defaultRowHeight="15" x14ac:dyDescent="0.25"/>
  <cols>
    <col min="1" max="1" width="27.7109375" style="1" customWidth="1"/>
    <col min="2" max="3" width="30.7109375" style="1" customWidth="1"/>
    <col min="4" max="4" width="10.7109375" style="2" customWidth="1"/>
    <col min="5" max="5" width="7.7109375" style="2" customWidth="1"/>
    <col min="6" max="7" width="10.7109375" style="2" customWidth="1"/>
    <col min="8" max="16384" width="8.85546875" style="1"/>
  </cols>
  <sheetData>
    <row r="1" spans="1:7" x14ac:dyDescent="0.25">
      <c r="A1" s="3" t="s">
        <v>0</v>
      </c>
      <c r="B1" s="4">
        <v>306</v>
      </c>
      <c r="C1" s="31" t="s">
        <v>31</v>
      </c>
      <c r="D1" s="32"/>
      <c r="E1" s="32"/>
      <c r="F1" s="32"/>
      <c r="G1" s="32"/>
    </row>
    <row r="2" spans="1:7" x14ac:dyDescent="0.25">
      <c r="A2" s="3" t="s">
        <v>1</v>
      </c>
      <c r="B2" s="5" t="s">
        <v>4</v>
      </c>
      <c r="C2" s="33"/>
      <c r="D2" s="32"/>
      <c r="E2" s="32"/>
      <c r="F2" s="32"/>
      <c r="G2" s="32"/>
    </row>
    <row r="3" spans="1:7" x14ac:dyDescent="0.25">
      <c r="A3" s="34" t="s">
        <v>2</v>
      </c>
      <c r="B3" s="5" t="s">
        <v>5</v>
      </c>
      <c r="C3" s="33"/>
      <c r="D3" s="32"/>
      <c r="E3" s="32"/>
      <c r="F3" s="32"/>
      <c r="G3" s="32"/>
    </row>
    <row r="4" spans="1:7" x14ac:dyDescent="0.25">
      <c r="A4" s="35"/>
      <c r="B4" s="6" t="s">
        <v>6</v>
      </c>
      <c r="C4" s="33"/>
      <c r="D4" s="32"/>
      <c r="E4" s="32"/>
      <c r="F4" s="32"/>
      <c r="G4" s="32"/>
    </row>
    <row r="5" spans="1:7" x14ac:dyDescent="0.25">
      <c r="A5" s="35"/>
      <c r="B5" s="6" t="s">
        <v>7</v>
      </c>
      <c r="C5" s="33"/>
      <c r="D5" s="32"/>
      <c r="E5" s="32"/>
      <c r="F5" s="32"/>
      <c r="G5" s="32"/>
    </row>
    <row r="6" spans="1:7" x14ac:dyDescent="0.25">
      <c r="A6" s="36"/>
      <c r="B6" s="7" t="s">
        <v>8</v>
      </c>
      <c r="C6" s="33"/>
      <c r="D6" s="32"/>
      <c r="E6" s="32"/>
      <c r="F6" s="32"/>
      <c r="G6" s="32"/>
    </row>
    <row r="7" spans="1:7" x14ac:dyDescent="0.25">
      <c r="A7" s="8" t="s">
        <v>3</v>
      </c>
      <c r="B7" s="7" t="s">
        <v>26</v>
      </c>
      <c r="C7" s="33"/>
      <c r="D7" s="32"/>
      <c r="E7" s="32"/>
      <c r="F7" s="32"/>
      <c r="G7" s="32"/>
    </row>
    <row r="9" spans="1:7" s="2" customFormat="1" ht="45" customHeight="1" x14ac:dyDescent="0.25">
      <c r="A9" s="23" t="s">
        <v>9</v>
      </c>
      <c r="B9" s="23" t="s">
        <v>27</v>
      </c>
      <c r="C9" s="23" t="s">
        <v>15</v>
      </c>
      <c r="D9" s="23" t="s">
        <v>21</v>
      </c>
      <c r="E9" s="23" t="s">
        <v>22</v>
      </c>
      <c r="F9" s="23" t="s">
        <v>23</v>
      </c>
      <c r="G9" s="24" t="s">
        <v>24</v>
      </c>
    </row>
    <row r="10" spans="1:7" x14ac:dyDescent="0.25">
      <c r="A10" s="28"/>
      <c r="B10" s="10" t="s">
        <v>16</v>
      </c>
      <c r="C10" s="10" t="s">
        <v>10</v>
      </c>
      <c r="D10" s="11" t="s">
        <v>33</v>
      </c>
      <c r="E10" s="11">
        <v>1</v>
      </c>
      <c r="F10" s="11">
        <v>250</v>
      </c>
      <c r="G10" s="14">
        <f>E10*F10</f>
        <v>250</v>
      </c>
    </row>
    <row r="11" spans="1:7" ht="15" customHeight="1" x14ac:dyDescent="0.25">
      <c r="A11" s="29"/>
      <c r="B11" s="9" t="s">
        <v>17</v>
      </c>
      <c r="C11" s="9" t="s">
        <v>11</v>
      </c>
      <c r="D11" s="2" t="s">
        <v>32</v>
      </c>
      <c r="E11" s="2">
        <v>1</v>
      </c>
      <c r="F11" s="2">
        <v>100</v>
      </c>
      <c r="G11" s="15">
        <f>E11*F11</f>
        <v>100</v>
      </c>
    </row>
    <row r="12" spans="1:7" ht="15" customHeight="1" x14ac:dyDescent="0.25">
      <c r="A12" s="29"/>
      <c r="B12" s="9" t="s">
        <v>18</v>
      </c>
      <c r="C12" s="9" t="s">
        <v>12</v>
      </c>
      <c r="D12" s="2" t="s">
        <v>34</v>
      </c>
      <c r="E12" s="2">
        <v>1</v>
      </c>
      <c r="F12" s="2">
        <v>1</v>
      </c>
      <c r="G12" s="15">
        <f>E12*F12</f>
        <v>1</v>
      </c>
    </row>
    <row r="13" spans="1:7" x14ac:dyDescent="0.25">
      <c r="A13" s="29"/>
      <c r="B13" s="9" t="s">
        <v>20</v>
      </c>
      <c r="C13" s="9" t="s">
        <v>13</v>
      </c>
      <c r="D13" s="2" t="s">
        <v>35</v>
      </c>
      <c r="E13" s="2">
        <v>1</v>
      </c>
      <c r="F13" s="2">
        <v>1.4</v>
      </c>
      <c r="G13" s="15">
        <f>E13*F13</f>
        <v>1.4</v>
      </c>
    </row>
    <row r="14" spans="1:7" x14ac:dyDescent="0.25">
      <c r="A14" s="37"/>
      <c r="B14" s="12" t="s">
        <v>19</v>
      </c>
      <c r="C14" s="12" t="s">
        <v>14</v>
      </c>
      <c r="D14" s="13" t="s">
        <v>36</v>
      </c>
      <c r="E14" s="13">
        <v>1</v>
      </c>
      <c r="F14" s="13">
        <v>2</v>
      </c>
      <c r="G14" s="16">
        <f>E14*F14</f>
        <v>2</v>
      </c>
    </row>
    <row r="15" spans="1:7" s="2" customFormat="1" ht="45" x14ac:dyDescent="0.25">
      <c r="A15" s="23" t="s">
        <v>25</v>
      </c>
      <c r="B15" s="23" t="s">
        <v>27</v>
      </c>
      <c r="C15" s="23" t="s">
        <v>15</v>
      </c>
      <c r="D15" s="23" t="s">
        <v>21</v>
      </c>
      <c r="E15" s="23" t="s">
        <v>22</v>
      </c>
      <c r="F15" s="23" t="s">
        <v>23</v>
      </c>
      <c r="G15" s="25" t="s">
        <v>24</v>
      </c>
    </row>
    <row r="16" spans="1:7" x14ac:dyDescent="0.25">
      <c r="A16" s="28"/>
      <c r="B16" s="10" t="s">
        <v>16</v>
      </c>
      <c r="C16" s="10" t="s">
        <v>10</v>
      </c>
      <c r="D16" s="11" t="s">
        <v>33</v>
      </c>
      <c r="E16" s="11">
        <v>1</v>
      </c>
      <c r="F16" s="11">
        <v>250</v>
      </c>
      <c r="G16" s="14">
        <f>E16*F16</f>
        <v>250</v>
      </c>
    </row>
    <row r="17" spans="1:7" x14ac:dyDescent="0.25">
      <c r="A17" s="29"/>
      <c r="B17" s="9" t="s">
        <v>17</v>
      </c>
      <c r="C17" s="9" t="s">
        <v>11</v>
      </c>
      <c r="D17" s="2" t="s">
        <v>32</v>
      </c>
      <c r="E17" s="2">
        <v>1</v>
      </c>
      <c r="F17" s="2">
        <v>100</v>
      </c>
      <c r="G17" s="15">
        <f t="shared" ref="G17:G20" si="0">E17*F17</f>
        <v>100</v>
      </c>
    </row>
    <row r="18" spans="1:7" x14ac:dyDescent="0.25">
      <c r="A18" s="29"/>
      <c r="B18" s="9" t="s">
        <v>18</v>
      </c>
      <c r="C18" s="9" t="s">
        <v>12</v>
      </c>
      <c r="D18" s="2" t="s">
        <v>34</v>
      </c>
      <c r="E18" s="2">
        <v>1</v>
      </c>
      <c r="F18" s="2">
        <v>1</v>
      </c>
      <c r="G18" s="15">
        <f t="shared" si="0"/>
        <v>1</v>
      </c>
    </row>
    <row r="19" spans="1:7" x14ac:dyDescent="0.25">
      <c r="A19" s="29"/>
      <c r="B19" s="9" t="s">
        <v>20</v>
      </c>
      <c r="C19" s="9" t="s">
        <v>13</v>
      </c>
      <c r="D19" s="2" t="s">
        <v>35</v>
      </c>
      <c r="E19" s="2">
        <v>1</v>
      </c>
      <c r="F19" s="2">
        <v>1.4</v>
      </c>
      <c r="G19" s="15">
        <f t="shared" si="0"/>
        <v>1.4</v>
      </c>
    </row>
    <row r="20" spans="1:7" x14ac:dyDescent="0.25">
      <c r="A20" s="29"/>
      <c r="B20" s="9" t="s">
        <v>19</v>
      </c>
      <c r="C20" s="9" t="s">
        <v>14</v>
      </c>
      <c r="D20" s="2" t="s">
        <v>36</v>
      </c>
      <c r="E20" s="2">
        <v>1</v>
      </c>
      <c r="F20" s="2">
        <v>2</v>
      </c>
      <c r="G20" s="15">
        <f t="shared" si="0"/>
        <v>2</v>
      </c>
    </row>
    <row r="21" spans="1:7" x14ac:dyDescent="0.25">
      <c r="A21" s="29"/>
      <c r="G21" s="15"/>
    </row>
    <row r="22" spans="1:7" x14ac:dyDescent="0.25">
      <c r="A22" s="29"/>
      <c r="B22" s="38" t="s">
        <v>37</v>
      </c>
      <c r="C22" s="38"/>
      <c r="D22" s="38"/>
      <c r="E22" s="38"/>
      <c r="F22" s="38"/>
      <c r="G22" s="15">
        <f>SUM(G16:G20)</f>
        <v>354.4</v>
      </c>
    </row>
    <row r="23" spans="1:7" x14ac:dyDescent="0.25">
      <c r="A23" s="29"/>
      <c r="B23" s="38" t="s">
        <v>28</v>
      </c>
      <c r="C23" s="38"/>
      <c r="D23" s="38"/>
      <c r="E23" s="38"/>
      <c r="F23" s="38"/>
      <c r="G23" s="19">
        <v>0.25</v>
      </c>
    </row>
    <row r="24" spans="1:7" x14ac:dyDescent="0.25">
      <c r="A24" s="29"/>
      <c r="B24" s="38" t="s">
        <v>38</v>
      </c>
      <c r="C24" s="38"/>
      <c r="D24" s="38"/>
      <c r="E24" s="38"/>
      <c r="F24" s="38"/>
      <c r="G24" s="15">
        <f>G22*(1+G23)</f>
        <v>443</v>
      </c>
    </row>
    <row r="25" spans="1:7" x14ac:dyDescent="0.25">
      <c r="A25" s="29"/>
      <c r="G25" s="15"/>
    </row>
    <row r="26" spans="1:7" x14ac:dyDescent="0.25">
      <c r="A26" s="20" t="s">
        <v>39</v>
      </c>
      <c r="B26" s="10" t="s">
        <v>40</v>
      </c>
      <c r="C26" s="10" t="s">
        <v>46</v>
      </c>
      <c r="D26" s="11" t="s">
        <v>47</v>
      </c>
      <c r="E26" s="11">
        <v>1</v>
      </c>
      <c r="F26" s="11">
        <v>600</v>
      </c>
      <c r="G26" s="14">
        <f>E26*F26</f>
        <v>600</v>
      </c>
    </row>
    <row r="27" spans="1:7" x14ac:dyDescent="0.25">
      <c r="A27" s="18"/>
      <c r="B27" s="27" t="s">
        <v>41</v>
      </c>
      <c r="C27" s="27"/>
      <c r="D27" s="27"/>
      <c r="E27" s="27"/>
      <c r="F27" s="27"/>
      <c r="G27" s="16">
        <f>G26-G24</f>
        <v>157</v>
      </c>
    </row>
    <row r="28" spans="1:7" s="2" customFormat="1" ht="60" x14ac:dyDescent="0.25">
      <c r="A28" s="25" t="s">
        <v>42</v>
      </c>
      <c r="B28" s="25" t="s">
        <v>27</v>
      </c>
      <c r="C28" s="25" t="s">
        <v>15</v>
      </c>
      <c r="D28" s="25" t="s">
        <v>21</v>
      </c>
      <c r="E28" s="25" t="s">
        <v>30</v>
      </c>
      <c r="F28" s="25" t="s">
        <v>45</v>
      </c>
      <c r="G28" s="25" t="s">
        <v>24</v>
      </c>
    </row>
    <row r="29" spans="1:7" x14ac:dyDescent="0.25">
      <c r="A29" s="20" t="s">
        <v>29</v>
      </c>
      <c r="B29" s="21"/>
      <c r="C29" s="21"/>
      <c r="D29" s="11"/>
      <c r="E29" s="11"/>
      <c r="F29" s="11"/>
      <c r="G29" s="14">
        <f>F29</f>
        <v>0</v>
      </c>
    </row>
    <row r="30" spans="1:7" x14ac:dyDescent="0.25">
      <c r="A30" s="17"/>
      <c r="G30" s="15"/>
    </row>
    <row r="31" spans="1:7" x14ac:dyDescent="0.25">
      <c r="A31" s="17" t="s">
        <v>43</v>
      </c>
      <c r="B31" s="9" t="s">
        <v>40</v>
      </c>
      <c r="C31" s="9" t="s">
        <v>46</v>
      </c>
      <c r="D31" s="2" t="s">
        <v>47</v>
      </c>
      <c r="E31" s="2">
        <v>1</v>
      </c>
      <c r="F31" s="2">
        <v>600</v>
      </c>
      <c r="G31" s="15">
        <f>E31*F31</f>
        <v>600</v>
      </c>
    </row>
    <row r="32" spans="1:7" x14ac:dyDescent="0.25">
      <c r="A32" s="22"/>
      <c r="B32" s="30" t="s">
        <v>44</v>
      </c>
      <c r="C32" s="30"/>
      <c r="D32" s="30"/>
      <c r="E32" s="30"/>
      <c r="F32" s="30"/>
      <c r="G32" s="26">
        <f>G29-G31</f>
        <v>-600</v>
      </c>
    </row>
  </sheetData>
  <mergeCells count="9">
    <mergeCell ref="B27:F27"/>
    <mergeCell ref="A16:A25"/>
    <mergeCell ref="B32:F32"/>
    <mergeCell ref="C1:G7"/>
    <mergeCell ref="A3:A6"/>
    <mergeCell ref="A10:A14"/>
    <mergeCell ref="B22:F22"/>
    <mergeCell ref="B23:F23"/>
    <mergeCell ref="B24:F24"/>
  </mergeCells>
  <pageMargins left="0.25" right="0.25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C2114600EF94E904014671414AA05" ma:contentTypeVersion="13" ma:contentTypeDescription="Create a new document." ma:contentTypeScope="" ma:versionID="5502da4ed44f6e488d2f4e8ee20eab50">
  <xsd:schema xmlns:xsd="http://www.w3.org/2001/XMLSchema" xmlns:xs="http://www.w3.org/2001/XMLSchema" xmlns:p="http://schemas.microsoft.com/office/2006/metadata/properties" xmlns:ns3="16d5c6fd-7ddd-4aac-9a37-d48382eb1103" xmlns:ns4="dff95b2b-36c2-4fe8-a0e9-ec96700e4b07" targetNamespace="http://schemas.microsoft.com/office/2006/metadata/properties" ma:root="true" ma:fieldsID="a58d231317ff908a32118a2d34c5e1e9" ns3:_="" ns4:_="">
    <xsd:import namespace="16d5c6fd-7ddd-4aac-9a37-d48382eb1103"/>
    <xsd:import namespace="dff95b2b-36c2-4fe8-a0e9-ec96700e4b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d5c6fd-7ddd-4aac-9a37-d48382eb11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95b2b-36c2-4fe8-a0e9-ec96700e4b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d5c6fd-7ddd-4aac-9a37-d48382eb110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D39C8-C71C-497C-84FA-889A7ED1B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d5c6fd-7ddd-4aac-9a37-d48382eb1103"/>
    <ds:schemaRef ds:uri="dff95b2b-36c2-4fe8-a0e9-ec96700e4b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62BE54-DA15-4BBA-9C3A-8AFC6A711788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ff95b2b-36c2-4fe8-a0e9-ec96700e4b07"/>
    <ds:schemaRef ds:uri="16d5c6fd-7ddd-4aac-9a37-d48382eb1103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69FDE-5CD2-4D92-8688-32C6394EC7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Anderson (Student)</dc:creator>
  <cp:lastModifiedBy>Ian Anderson (Student)</cp:lastModifiedBy>
  <cp:lastPrinted>2025-02-26T01:03:35Z</cp:lastPrinted>
  <dcterms:created xsi:type="dcterms:W3CDTF">2025-02-25T20:22:38Z</dcterms:created>
  <dcterms:modified xsi:type="dcterms:W3CDTF">2025-02-26T02:19:30Z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0x0101004DFC2114600EF94E904014671414AA05</vt:lpwstr>
  </property>
</Properties>
</file>