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\Desktop\"/>
    </mc:Choice>
  </mc:AlternateContent>
  <xr:revisionPtr revIDLastSave="0" documentId="13_ncr:1_{4B39BDB0-4783-45C8-8ABD-3560F854AE7E}" xr6:coauthVersionLast="47" xr6:coauthVersionMax="47" xr10:uidLastSave="{00000000-0000-0000-0000-000000000000}"/>
  <bookViews>
    <workbookView xWindow="-108" yWindow="-108" windowWidth="23256" windowHeight="13176" tabRatio="860" activeTab="4" xr2:uid="{00000000-000D-0000-FFFF-FFFF00000000}"/>
  </bookViews>
  <sheets>
    <sheet name="rankbyYear" sheetId="1" r:id="rId1"/>
    <sheet name="rankbyName" sheetId="3" r:id="rId2"/>
    <sheet name="compariable" sheetId="2" state="hidden" r:id="rId3"/>
    <sheet name="Winterweizen" sheetId="36" r:id="rId4"/>
    <sheet name="For QGIS" sheetId="38" r:id="rId5"/>
    <sheet name="Sheet1" sheetId="37" state="hidden" r:id="rId6"/>
    <sheet name="2008" sheetId="4" state="hidden" r:id="rId7"/>
    <sheet name="2009" sheetId="5" state="hidden" r:id="rId8"/>
    <sheet name="2010" sheetId="19" state="hidden" r:id="rId9"/>
    <sheet name="2011" sheetId="18" state="hidden" r:id="rId10"/>
    <sheet name="2012" sheetId="17" state="hidden" r:id="rId11"/>
    <sheet name="2013" sheetId="16" state="hidden" r:id="rId12"/>
    <sheet name="2014" sheetId="15" state="hidden" r:id="rId13"/>
    <sheet name="2015" sheetId="35" state="hidden" r:id="rId14"/>
    <sheet name="2016" sheetId="13" state="hidden" r:id="rId15"/>
    <sheet name="2017" sheetId="12" state="hidden" r:id="rId16"/>
    <sheet name="2018" sheetId="11" state="hidden" r:id="rId17"/>
    <sheet name="2019" sheetId="10" state="hidden" r:id="rId18"/>
    <sheet name="2020" sheetId="9" state="hidden" r:id="rId19"/>
    <sheet name="2021" sheetId="8" state="hidden" r:id="rId20"/>
  </sheets>
  <definedNames>
    <definedName name="_xlnm._FilterDatabase" localSheetId="6" hidden="1">'2008'!$B$1:$K$48</definedName>
    <definedName name="_xlnm._FilterDatabase" localSheetId="7" hidden="1">'2009'!$A$1:$K$53</definedName>
    <definedName name="_xlnm._FilterDatabase" localSheetId="18" hidden="1">'2020'!$A$1:$K$9</definedName>
    <definedName name="_xlnm._FilterDatabase" localSheetId="2" hidden="1">compariable!$A$1:$B$189</definedName>
    <definedName name="_xlnm._FilterDatabase" localSheetId="4" hidden="1">'For QGIS'!$A$1:$G$111</definedName>
    <definedName name="_xlnm._FilterDatabase" localSheetId="1" hidden="1">rankbyName!$A$1:$K$497</definedName>
    <definedName name="_xlnm._FilterDatabase" localSheetId="0" hidden="1">rankbyYear!$A$1:$K$497</definedName>
    <definedName name="_xlnm._FilterDatabase" localSheetId="5" hidden="1">Sheet1!$A$1:$H$131</definedName>
    <definedName name="_xlnm._FilterDatabase" localSheetId="3" hidden="1">Winterweizen!$A$1:$N$129</definedName>
  </definedNames>
  <calcPr calcId="191029"/>
  <pivotCaches>
    <pivotCache cacheId="0" r:id="rId21"/>
    <pivotCache cacheId="1" r:id="rId2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6" i="38" l="1"/>
  <c r="C106" i="38"/>
  <c r="G71" i="38"/>
  <c r="F71" i="38"/>
  <c r="C71" i="38"/>
  <c r="M83" i="36"/>
  <c r="L83" i="36"/>
  <c r="G83" i="36"/>
  <c r="M123" i="36"/>
  <c r="G123" i="36"/>
  <c r="H131" i="37"/>
  <c r="H130" i="37"/>
  <c r="H129" i="37"/>
  <c r="H128" i="37"/>
  <c r="H127" i="37"/>
  <c r="H126" i="37"/>
  <c r="H125" i="37"/>
  <c r="H124" i="37"/>
  <c r="H123" i="37"/>
  <c r="H122" i="37"/>
  <c r="H121" i="37"/>
  <c r="H120" i="37"/>
  <c r="H119" i="37"/>
  <c r="H118" i="37"/>
  <c r="H117" i="37"/>
  <c r="H116" i="37"/>
  <c r="H115" i="37"/>
  <c r="H114" i="37"/>
  <c r="H113" i="37"/>
  <c r="H112" i="37"/>
  <c r="H111" i="37"/>
  <c r="H110" i="37"/>
  <c r="H109" i="37"/>
  <c r="H108" i="37"/>
  <c r="H107" i="37"/>
  <c r="H106" i="37"/>
  <c r="H105" i="37"/>
  <c r="H104" i="37"/>
  <c r="H103" i="37"/>
  <c r="H102" i="37"/>
  <c r="H101" i="37"/>
  <c r="H100" i="37"/>
  <c r="H99" i="37"/>
  <c r="H98" i="37"/>
  <c r="H97" i="37"/>
  <c r="H96" i="37"/>
  <c r="H95" i="37"/>
  <c r="H94" i="37"/>
  <c r="H93" i="37"/>
  <c r="H92" i="37"/>
  <c r="H91" i="37"/>
  <c r="H90" i="37"/>
  <c r="H89" i="37"/>
  <c r="H88" i="37"/>
  <c r="H87" i="37"/>
  <c r="H86" i="37"/>
  <c r="H85" i="37"/>
  <c r="H84" i="37"/>
  <c r="H83" i="37"/>
  <c r="H82" i="37"/>
  <c r="H81" i="37"/>
  <c r="H80" i="37"/>
  <c r="H79" i="37"/>
  <c r="H78" i="37"/>
  <c r="H77" i="37"/>
  <c r="H76" i="37"/>
  <c r="H75" i="37"/>
  <c r="H74" i="37"/>
  <c r="H73" i="37"/>
  <c r="H72" i="37"/>
  <c r="H71" i="37"/>
  <c r="H70" i="37"/>
  <c r="H69" i="37"/>
  <c r="H68" i="37"/>
  <c r="H67" i="37"/>
  <c r="H66" i="37"/>
  <c r="H65" i="37"/>
  <c r="H64" i="37"/>
  <c r="H63" i="37"/>
  <c r="H62" i="37"/>
  <c r="H61" i="37"/>
  <c r="H60" i="37"/>
  <c r="H59" i="37"/>
  <c r="H58" i="37"/>
  <c r="H57" i="37"/>
  <c r="H56" i="37"/>
  <c r="H55" i="37"/>
  <c r="H54" i="37"/>
  <c r="H53" i="37"/>
  <c r="H52" i="37"/>
  <c r="H51" i="37"/>
  <c r="H50" i="37"/>
  <c r="H49" i="37"/>
  <c r="H48" i="37"/>
  <c r="H47" i="37"/>
  <c r="H46" i="37"/>
  <c r="H45" i="37"/>
  <c r="H44" i="37"/>
  <c r="H43" i="37"/>
  <c r="H42" i="37"/>
  <c r="H41" i="37"/>
  <c r="H40" i="37"/>
  <c r="H39" i="37"/>
  <c r="H38" i="37"/>
  <c r="H37" i="37"/>
  <c r="H36" i="37"/>
  <c r="H35" i="37"/>
  <c r="H34" i="37"/>
  <c r="H33" i="37"/>
  <c r="H32" i="37"/>
  <c r="H31" i="37"/>
  <c r="H30" i="37"/>
  <c r="H29" i="37"/>
  <c r="H28" i="37"/>
  <c r="H27" i="37"/>
  <c r="H26" i="37"/>
  <c r="H25" i="37"/>
  <c r="H24" i="37"/>
  <c r="H23" i="37"/>
  <c r="H22" i="37"/>
  <c r="H21" i="37"/>
  <c r="H20" i="37"/>
  <c r="H19" i="37"/>
  <c r="H18" i="37"/>
  <c r="H17" i="37"/>
  <c r="H16" i="37"/>
  <c r="H15" i="37"/>
  <c r="H14" i="37"/>
  <c r="H13" i="37"/>
  <c r="H12" i="37"/>
  <c r="H11" i="37"/>
  <c r="H10" i="37"/>
  <c r="H9" i="37"/>
  <c r="H8" i="37"/>
  <c r="H7" i="37"/>
  <c r="H6" i="37"/>
  <c r="H5" i="37"/>
  <c r="H4" i="37"/>
  <c r="H3" i="37"/>
  <c r="H2" i="37"/>
  <c r="B77" i="37"/>
  <c r="B76" i="37"/>
  <c r="B75" i="37"/>
  <c r="B74" i="37"/>
  <c r="B73" i="37"/>
  <c r="B72" i="37"/>
  <c r="B71" i="37"/>
  <c r="B70" i="37"/>
  <c r="B69" i="37"/>
  <c r="B68" i="37"/>
  <c r="B66" i="37"/>
  <c r="B65" i="37"/>
  <c r="B64" i="37"/>
  <c r="B63" i="37"/>
  <c r="B62" i="37"/>
  <c r="B61" i="37"/>
  <c r="B60" i="37"/>
  <c r="B59" i="37"/>
  <c r="B58" i="37"/>
  <c r="B57" i="37"/>
  <c r="B56" i="37"/>
  <c r="B55" i="37"/>
  <c r="B54" i="37"/>
  <c r="B53" i="37"/>
  <c r="B52" i="37"/>
  <c r="B51" i="37"/>
  <c r="B50" i="37"/>
  <c r="B49" i="37"/>
  <c r="B48" i="37"/>
  <c r="B47" i="37"/>
  <c r="B45" i="37"/>
  <c r="B44" i="37"/>
  <c r="B43" i="37"/>
  <c r="B42" i="37"/>
  <c r="B41" i="37"/>
  <c r="B40" i="37"/>
  <c r="B39" i="37"/>
  <c r="B38" i="37"/>
  <c r="B36" i="37"/>
  <c r="B34" i="37"/>
  <c r="B33" i="37"/>
  <c r="B32" i="37"/>
  <c r="B31" i="37"/>
  <c r="B30" i="37"/>
  <c r="B29" i="37"/>
  <c r="B28" i="37"/>
  <c r="B27" i="37"/>
  <c r="B26" i="37"/>
  <c r="B25" i="37"/>
  <c r="B24" i="37"/>
  <c r="B23" i="37"/>
  <c r="B22" i="37"/>
  <c r="B21" i="37"/>
  <c r="B20" i="37"/>
  <c r="B19" i="37"/>
  <c r="B18" i="37"/>
  <c r="B17" i="37"/>
  <c r="B16" i="37"/>
  <c r="B14" i="37"/>
  <c r="B13" i="37"/>
  <c r="B12" i="37"/>
  <c r="B11" i="37"/>
  <c r="B10" i="37"/>
  <c r="B9" i="37"/>
  <c r="B8" i="37"/>
  <c r="B7" i="37"/>
  <c r="B6" i="37"/>
  <c r="B5" i="37"/>
  <c r="B4" i="37"/>
  <c r="B3" i="37"/>
  <c r="C132" i="36"/>
  <c r="F62" i="36"/>
  <c r="F126" i="36"/>
  <c r="F125" i="36"/>
  <c r="F124" i="36"/>
  <c r="F123" i="36"/>
  <c r="F118" i="36"/>
  <c r="F117" i="36"/>
  <c r="F116" i="36"/>
  <c r="F115" i="36"/>
  <c r="F109" i="36"/>
  <c r="F108" i="36"/>
  <c r="F107" i="36"/>
  <c r="F101" i="36"/>
  <c r="F100" i="36"/>
  <c r="F99" i="36"/>
  <c r="F94" i="36"/>
  <c r="F93" i="36"/>
  <c r="F92" i="36"/>
  <c r="F91" i="36"/>
  <c r="F85" i="36"/>
  <c r="F84" i="36"/>
  <c r="F83" i="36"/>
  <c r="F78" i="36"/>
  <c r="F77" i="36"/>
  <c r="F76" i="36"/>
  <c r="F72" i="36"/>
  <c r="F71" i="36"/>
  <c r="F70" i="36"/>
  <c r="F69" i="36"/>
  <c r="F68" i="36"/>
  <c r="F65" i="36"/>
  <c r="F64" i="36"/>
  <c r="F63" i="36"/>
  <c r="F61" i="36"/>
  <c r="F60" i="36"/>
  <c r="F59" i="36"/>
  <c r="F57" i="36"/>
  <c r="F56" i="36"/>
  <c r="F55" i="36"/>
  <c r="F54" i="36"/>
  <c r="F53" i="36"/>
  <c r="F52" i="36"/>
  <c r="F51" i="36"/>
  <c r="F49" i="36"/>
  <c r="F48" i="36"/>
  <c r="F47" i="36"/>
  <c r="F46" i="36"/>
  <c r="F45" i="36"/>
  <c r="F44" i="36"/>
  <c r="F43" i="36"/>
  <c r="F41" i="36"/>
  <c r="F40" i="36"/>
  <c r="F39" i="36"/>
  <c r="F38" i="36"/>
  <c r="F37" i="36"/>
  <c r="F36" i="36"/>
  <c r="F35" i="36"/>
  <c r="F33" i="36"/>
  <c r="F32" i="36"/>
  <c r="F31" i="36"/>
  <c r="F30" i="36"/>
  <c r="F29" i="36"/>
  <c r="F28" i="36"/>
  <c r="F27" i="36"/>
  <c r="F25" i="36"/>
  <c r="F24" i="36"/>
  <c r="F23" i="36"/>
  <c r="F22" i="36"/>
  <c r="F21" i="36"/>
  <c r="F20" i="36"/>
  <c r="F19" i="36"/>
  <c r="F18" i="36"/>
  <c r="F17" i="36"/>
  <c r="F16" i="36"/>
  <c r="F15" i="36"/>
  <c r="F14" i="36"/>
  <c r="F13" i="36"/>
  <c r="F12" i="36"/>
  <c r="F11" i="36"/>
  <c r="F9" i="36"/>
  <c r="F8" i="36"/>
  <c r="F7" i="36"/>
  <c r="F6" i="36"/>
  <c r="F5" i="36"/>
  <c r="F4" i="36"/>
  <c r="F3" i="36"/>
  <c r="F2" i="36"/>
  <c r="F110" i="36"/>
  <c r="F102" i="36"/>
  <c r="F86" i="36"/>
  <c r="F79" i="36"/>
  <c r="F129" i="36"/>
  <c r="F128" i="36"/>
  <c r="F127" i="36"/>
  <c r="F122" i="36"/>
  <c r="F121" i="36"/>
  <c r="F120" i="36"/>
  <c r="F119" i="36"/>
  <c r="F114" i="36"/>
  <c r="F113" i="36"/>
  <c r="F112" i="36"/>
  <c r="F111" i="36"/>
  <c r="F106" i="36"/>
  <c r="F105" i="36"/>
  <c r="F104" i="36"/>
  <c r="F103" i="36"/>
  <c r="F98" i="36"/>
  <c r="F97" i="36"/>
  <c r="F96" i="36"/>
  <c r="F95" i="36"/>
  <c r="F90" i="36"/>
  <c r="F89" i="36"/>
  <c r="F88" i="36"/>
  <c r="F87" i="36"/>
  <c r="F82" i="36"/>
  <c r="F81" i="36"/>
  <c r="F80" i="36"/>
  <c r="F75" i="36"/>
  <c r="F74" i="36"/>
  <c r="F73" i="36"/>
  <c r="F67" i="36"/>
  <c r="F66" i="36"/>
  <c r="F58" i="36"/>
  <c r="F50" i="36"/>
  <c r="F42" i="36"/>
  <c r="F34" i="36"/>
  <c r="F26" i="36"/>
  <c r="F10" i="36"/>
</calcChain>
</file>

<file path=xl/sharedStrings.xml><?xml version="1.0" encoding="utf-8"?>
<sst xmlns="http://schemas.openxmlformats.org/spreadsheetml/2006/main" count="6289" uniqueCount="464">
  <si>
    <t>No.</t>
  </si>
  <si>
    <t>Schlag</t>
  </si>
  <si>
    <t>Jahr/Year</t>
  </si>
  <si>
    <t>Groeße (ha)</t>
  </si>
  <si>
    <t>Hauptfrucht</t>
  </si>
  <si>
    <t>Datum Saat</t>
  </si>
  <si>
    <t>Datum Saat.1</t>
  </si>
  <si>
    <t>Saatgutmenge/Saatstaerke</t>
  </si>
  <si>
    <t>Datum</t>
  </si>
  <si>
    <t>Ertrag (dt/ha)</t>
  </si>
  <si>
    <t>Fertilizer</t>
  </si>
  <si>
    <t>Moosacker</t>
  </si>
  <si>
    <t>Wintergerste</t>
  </si>
  <si>
    <t>Sojabohne</t>
  </si>
  <si>
    <t>Thalhausen 138</t>
  </si>
  <si>
    <t>Winterraps</t>
  </si>
  <si>
    <t>-</t>
  </si>
  <si>
    <t>Pellmeirfeld</t>
  </si>
  <si>
    <t>Thalhausen 86</t>
  </si>
  <si>
    <t>Moosfeld</t>
  </si>
  <si>
    <t>Bergfeld 2/3</t>
  </si>
  <si>
    <t>Thalhausen 141</t>
  </si>
  <si>
    <t>Unterfeld 6/7</t>
  </si>
  <si>
    <t>Schnoebichl</t>
  </si>
  <si>
    <t>Krohberg</t>
  </si>
  <si>
    <t>Sieblerfeld</t>
  </si>
  <si>
    <t>Grafenfeld</t>
  </si>
  <si>
    <t>S 4</t>
  </si>
  <si>
    <t>D 13</t>
  </si>
  <si>
    <t>D 24</t>
  </si>
  <si>
    <t>D 5</t>
  </si>
  <si>
    <t>W.Raps</t>
  </si>
  <si>
    <t>D 3</t>
  </si>
  <si>
    <t>D 4</t>
  </si>
  <si>
    <t xml:space="preserve">D 8 </t>
  </si>
  <si>
    <t>Gartelshauser</t>
  </si>
  <si>
    <t>Voettinger Feld</t>
  </si>
  <si>
    <t>Holzacker</t>
  </si>
  <si>
    <t>Heng</t>
    <phoneticPr fontId="1" type="noConversion"/>
  </si>
  <si>
    <t>Lamprecht Sued</t>
  </si>
  <si>
    <t>2,6 kg</t>
  </si>
  <si>
    <t xml:space="preserve">Eisenmann </t>
  </si>
  <si>
    <t xml:space="preserve">Winterraps </t>
  </si>
  <si>
    <t>Eisenmann 3</t>
  </si>
  <si>
    <t>Itzling 1</t>
  </si>
  <si>
    <t>Itzling 2</t>
  </si>
  <si>
    <t>Itzling 3</t>
  </si>
  <si>
    <t>Itzling 4</t>
  </si>
  <si>
    <t>Itzling 5</t>
  </si>
  <si>
    <t>Itzling 6</t>
  </si>
  <si>
    <t>Lamprecht</t>
  </si>
  <si>
    <t>Radarstation</t>
  </si>
  <si>
    <t>Schönbichl</t>
  </si>
  <si>
    <t>3.3 kg</t>
  </si>
  <si>
    <t>D 1</t>
  </si>
  <si>
    <t>Thalhausen 208</t>
  </si>
  <si>
    <t>Moorfeld 1/8</t>
  </si>
  <si>
    <t>23.8.15</t>
  </si>
  <si>
    <t>2,7</t>
  </si>
  <si>
    <t>Feldhof 1</t>
  </si>
  <si>
    <t>Feldhof 1b</t>
  </si>
  <si>
    <t>Winterweizen</t>
  </si>
  <si>
    <t>Baumacker</t>
  </si>
  <si>
    <t>D 8</t>
  </si>
  <si>
    <t>Holzacker(0.79)</t>
  </si>
  <si>
    <t>Heng</t>
  </si>
  <si>
    <t>Kreuzacker</t>
  </si>
  <si>
    <t>Feichtmeier</t>
  </si>
  <si>
    <t>Burghausen</t>
  </si>
  <si>
    <t>Schoenbichl</t>
  </si>
  <si>
    <t>D 22/2</t>
  </si>
  <si>
    <t>Unterfeld 5</t>
  </si>
  <si>
    <t>22.8.15</t>
  </si>
  <si>
    <t>Plörnbach</t>
  </si>
  <si>
    <t>Moorfeld 6</t>
  </si>
  <si>
    <t>Thalhausen 630</t>
  </si>
  <si>
    <t>Koenigsfeld</t>
  </si>
  <si>
    <t>D 2</t>
  </si>
  <si>
    <t>S. Gerste</t>
  </si>
  <si>
    <t>Haunerfeld</t>
  </si>
  <si>
    <t>Bergfeld 4</t>
  </si>
  <si>
    <t>Unterfeld 3/4</t>
  </si>
  <si>
    <t>Pellmeier Feld</t>
  </si>
  <si>
    <t>A- Bohnen</t>
  </si>
  <si>
    <t>14.3.15</t>
  </si>
  <si>
    <t>6.8.15</t>
  </si>
  <si>
    <t>Thalhausen 147</t>
  </si>
  <si>
    <t>Setzensack</t>
  </si>
  <si>
    <t>Unterfeld 1/2</t>
  </si>
  <si>
    <t>21.8.15</t>
  </si>
  <si>
    <t>Feldhof 1a</t>
  </si>
  <si>
    <t>S. gerste- S. weizen</t>
  </si>
  <si>
    <t>Unterfeld 1/2</t>
    <phoneticPr fontId="1" type="noConversion"/>
  </si>
  <si>
    <t>Erbsen</t>
  </si>
  <si>
    <t>16.3.15</t>
  </si>
  <si>
    <t>Moorfeld 1/8</t>
    <phoneticPr fontId="1" type="noConversion"/>
  </si>
  <si>
    <t>22.7.15</t>
  </si>
  <si>
    <t>Feldhof 2</t>
    <phoneticPr fontId="1" type="noConversion"/>
  </si>
  <si>
    <t>Thalhausen 141 - 144</t>
  </si>
  <si>
    <t>Ploernbach</t>
  </si>
  <si>
    <t>Boschenbreite</t>
  </si>
  <si>
    <t>Striegelfeld 1</t>
  </si>
  <si>
    <t>Eisenmann 2</t>
  </si>
  <si>
    <t>D3 Teiluere</t>
  </si>
  <si>
    <t>Duernaster feld</t>
  </si>
  <si>
    <t>Summergerste</t>
  </si>
  <si>
    <t>Summerweizen</t>
  </si>
  <si>
    <t>Feldhof 2</t>
  </si>
  <si>
    <t>Hausacker</t>
  </si>
  <si>
    <t>Schoenbichle</t>
  </si>
  <si>
    <t>W.Weizen</t>
  </si>
  <si>
    <t>1.50dt</t>
  </si>
  <si>
    <t>D 8 alt</t>
  </si>
  <si>
    <t>W. Weizen/W. Gerste</t>
  </si>
  <si>
    <t>W.Gerste</t>
  </si>
  <si>
    <t>1.79dt</t>
  </si>
  <si>
    <t>Ampertshauser F</t>
  </si>
  <si>
    <t>Sommergerste</t>
  </si>
  <si>
    <t>Moorfeld 4/5</t>
  </si>
  <si>
    <t>Kroberg</t>
  </si>
  <si>
    <t>1.75 dt</t>
  </si>
  <si>
    <t>Hoffeld</t>
  </si>
  <si>
    <t>Dreiecksacker</t>
  </si>
  <si>
    <t>Tummelfeld</t>
  </si>
  <si>
    <t>155/130</t>
  </si>
  <si>
    <t>300/340</t>
  </si>
  <si>
    <t xml:space="preserve"> Wippenhausen Eiche</t>
  </si>
  <si>
    <t>Lamprecht Nord</t>
  </si>
  <si>
    <t>Pellmeierfeld</t>
  </si>
  <si>
    <t>Moorfeld 4</t>
  </si>
  <si>
    <t>Z- Rueben</t>
  </si>
  <si>
    <t>Duernastfeld</t>
  </si>
  <si>
    <t>Hafer</t>
  </si>
  <si>
    <t>18.9.14</t>
  </si>
  <si>
    <t>17.3.15</t>
  </si>
  <si>
    <t>Eiche</t>
  </si>
  <si>
    <t>Holzacker(1.26)</t>
  </si>
  <si>
    <t>21.3.16</t>
  </si>
  <si>
    <t>Eisenmann 1</t>
  </si>
  <si>
    <t>Unterfeld 5/6/7</t>
  </si>
  <si>
    <t>Lager Rechts</t>
  </si>
  <si>
    <t>Moorfeld 2/3</t>
  </si>
  <si>
    <t>19.9.14</t>
  </si>
  <si>
    <t xml:space="preserve">Moosfeld </t>
  </si>
  <si>
    <t>Ampertshaus</t>
  </si>
  <si>
    <t>Lager Links</t>
  </si>
  <si>
    <t>3,4</t>
  </si>
  <si>
    <t>29.9.15</t>
  </si>
  <si>
    <t xml:space="preserve">Hoffeld </t>
  </si>
  <si>
    <t>Striegefeld 1</t>
  </si>
  <si>
    <t xml:space="preserve">D 1 </t>
  </si>
  <si>
    <t>Handtuch</t>
  </si>
  <si>
    <t>140/206</t>
  </si>
  <si>
    <t>10-11.10.14</t>
  </si>
  <si>
    <t>Hausacker</t>
    <phoneticPr fontId="1" type="noConversion"/>
  </si>
  <si>
    <t>13.10.14</t>
  </si>
  <si>
    <t>Striegefeld 2</t>
  </si>
  <si>
    <t>Wippenhausen Gide</t>
  </si>
  <si>
    <t>7.10.14</t>
  </si>
  <si>
    <t>Eisenmann 1</t>
    <phoneticPr fontId="1" type="noConversion"/>
  </si>
  <si>
    <t>Mais</t>
  </si>
  <si>
    <t>Thalhausen 147-149</t>
  </si>
  <si>
    <t>K. Mais</t>
  </si>
  <si>
    <t>Wimpasingerfeld</t>
  </si>
  <si>
    <t>August</t>
  </si>
  <si>
    <t>Waldstreifen</t>
  </si>
  <si>
    <t>Heindl Spitz</t>
  </si>
  <si>
    <t>Schlüter Hofausfa</t>
  </si>
  <si>
    <t>Schlürterbrücke</t>
  </si>
  <si>
    <t>Sänger 3</t>
  </si>
  <si>
    <t>Bals</t>
  </si>
  <si>
    <t>Sänger 2</t>
  </si>
  <si>
    <t>Mastenfeld</t>
  </si>
  <si>
    <t>Holzacker(1.26)</t>
    <phoneticPr fontId="1" type="noConversion"/>
  </si>
  <si>
    <t>Name_UPDATE</t>
    <phoneticPr fontId="1" type="noConversion"/>
  </si>
  <si>
    <t>Waldstreifen</t>
    <phoneticPr fontId="1" type="noConversion"/>
  </si>
  <si>
    <t>Haunerfeld</t>
    <phoneticPr fontId="1" type="noConversion"/>
  </si>
  <si>
    <t>Schnoebichl</t>
    <phoneticPr fontId="1" type="noConversion"/>
  </si>
  <si>
    <t>Unteres Moos</t>
    <phoneticPr fontId="1" type="noConversion"/>
  </si>
  <si>
    <t>Unteres Moos 2 (没有3</t>
    <phoneticPr fontId="1" type="noConversion"/>
  </si>
  <si>
    <t>Bergwiese</t>
  </si>
  <si>
    <t>Koenigsfeld</t>
    <phoneticPr fontId="1" type="noConversion"/>
  </si>
  <si>
    <t>Feldhof 1</t>
    <phoneticPr fontId="1" type="noConversion"/>
  </si>
  <si>
    <t>Feldhof 1a</t>
    <phoneticPr fontId="1" type="noConversion"/>
  </si>
  <si>
    <t>Feldhof 1b</t>
    <phoneticPr fontId="1" type="noConversion"/>
  </si>
  <si>
    <t>Grosskopf 1</t>
    <phoneticPr fontId="1" type="noConversion"/>
  </si>
  <si>
    <t>Grosskopf 2</t>
    <phoneticPr fontId="1" type="noConversion"/>
  </si>
  <si>
    <t>Ampertshauser</t>
    <phoneticPr fontId="1" type="noConversion"/>
  </si>
  <si>
    <t>Strieglfeld 1</t>
    <phoneticPr fontId="1" type="noConversion"/>
  </si>
  <si>
    <t>Ploernbach</t>
    <phoneticPr fontId="1" type="noConversion"/>
  </si>
  <si>
    <t>Ploernbach？</t>
    <phoneticPr fontId="1" type="noConversion"/>
  </si>
  <si>
    <t>Wimpasingerfeld</t>
    <phoneticPr fontId="1" type="noConversion"/>
  </si>
  <si>
    <t>无</t>
    <phoneticPr fontId="1" type="noConversion"/>
  </si>
  <si>
    <t>Dorfackeranger</t>
  </si>
  <si>
    <t>D 9</t>
  </si>
  <si>
    <t>D 18</t>
  </si>
  <si>
    <t>D 20</t>
  </si>
  <si>
    <t>Duernastfeld</t>
    <phoneticPr fontId="1" type="noConversion"/>
  </si>
  <si>
    <t>Voettinger Feld</t>
    <phoneticPr fontId="1" type="noConversion"/>
  </si>
  <si>
    <t xml:space="preserve">D 25 </t>
    <phoneticPr fontId="1" type="noConversion"/>
  </si>
  <si>
    <t xml:space="preserve">D 26 </t>
    <phoneticPr fontId="1" type="noConversion"/>
  </si>
  <si>
    <t xml:space="preserve">D 27 </t>
    <phoneticPr fontId="1" type="noConversion"/>
  </si>
  <si>
    <t>D1 Wiese</t>
    <phoneticPr fontId="1" type="noConversion"/>
  </si>
  <si>
    <t>D 5 (只有D5 这里指作物为Wiese的D5吗？</t>
    <phoneticPr fontId="1" type="noConversion"/>
  </si>
  <si>
    <t>没有 只有类似Schlürterbrücke</t>
    <phoneticPr fontId="1" type="noConversion"/>
  </si>
  <si>
    <t>没有</t>
    <phoneticPr fontId="1" type="noConversion"/>
  </si>
  <si>
    <t>Mitterfeld1 只有mitterfeld没有123</t>
    <phoneticPr fontId="1" type="noConversion"/>
  </si>
  <si>
    <t>D28之后没有</t>
    <phoneticPr fontId="1" type="noConversion"/>
  </si>
  <si>
    <t>Vh都没找到</t>
    <phoneticPr fontId="1" type="noConversion"/>
  </si>
  <si>
    <t>Schlangenweg</t>
  </si>
  <si>
    <t>Mühlacker</t>
    <phoneticPr fontId="1" type="noConversion"/>
  </si>
  <si>
    <t>Neulandsiedlung</t>
    <phoneticPr fontId="1" type="noConversion"/>
  </si>
  <si>
    <t>Dichtl Acker</t>
  </si>
  <si>
    <t>Schlüter Hofausfa？</t>
    <phoneticPr fontId="1" type="noConversion"/>
  </si>
  <si>
    <t>Krautgarten</t>
  </si>
  <si>
    <t>D 23</t>
  </si>
  <si>
    <t>Dampfanger</t>
    <phoneticPr fontId="1" type="noConversion"/>
  </si>
  <si>
    <t>Moorfeld 6/7 只有Moorfeld6</t>
    <phoneticPr fontId="1" type="noConversion"/>
  </si>
  <si>
    <t>Ochsenfeld</t>
  </si>
  <si>
    <t>Lager rechts/links</t>
    <phoneticPr fontId="1" type="noConversion"/>
  </si>
  <si>
    <t>Bergfeld2/3</t>
    <phoneticPr fontId="1" type="noConversion"/>
  </si>
  <si>
    <t>Moorfeld6/7 只有Moorfeld6</t>
    <phoneticPr fontId="1" type="noConversion"/>
  </si>
  <si>
    <t>Ochsenfeld</t>
    <phoneticPr fontId="1" type="noConversion"/>
  </si>
  <si>
    <t>Unterfeld（有1/2/ 3/4/ 5 6/7但是没有Nord什么</t>
    <phoneticPr fontId="1" type="noConversion"/>
  </si>
  <si>
    <t>Unterfeld（有1/2/ 3/4/ 5 6/8但是没有Nord什么</t>
    <phoneticPr fontId="1" type="noConversion"/>
  </si>
  <si>
    <t>Moorfeld （有Moorfeld Moorfeld1/8…</t>
    <phoneticPr fontId="1" type="noConversion"/>
  </si>
  <si>
    <t>Moorfeld 4/5</t>
    <phoneticPr fontId="1" type="noConversion"/>
  </si>
  <si>
    <t>Tummelfeld （只有Tummelfeld</t>
    <phoneticPr fontId="1" type="noConversion"/>
  </si>
  <si>
    <t>Wippenhausen Eiche</t>
    <phoneticPr fontId="1" type="noConversion"/>
  </si>
  <si>
    <t>Ampertshauser F 6.17</t>
    <phoneticPr fontId="1" type="noConversion"/>
  </si>
  <si>
    <t>Bergfeld 2/3</t>
    <phoneticPr fontId="1" type="noConversion"/>
  </si>
  <si>
    <t>Dürnasterfeld</t>
    <phoneticPr fontId="1" type="noConversion"/>
  </si>
  <si>
    <t>Duernasterfeld</t>
    <phoneticPr fontId="1" type="noConversion"/>
  </si>
  <si>
    <t>Holzacker 两个</t>
    <phoneticPr fontId="1" type="noConversion"/>
  </si>
  <si>
    <t xml:space="preserve">Hoffeld </t>
    <phoneticPr fontId="1" type="noConversion"/>
  </si>
  <si>
    <t>Pellmeier Feld</t>
    <phoneticPr fontId="1" type="noConversion"/>
  </si>
  <si>
    <t>Schoenbichle</t>
    <phoneticPr fontId="1" type="noConversion"/>
  </si>
  <si>
    <t>Sieblerfeld</t>
    <phoneticPr fontId="1" type="noConversion"/>
  </si>
  <si>
    <t>Striegelfeld 1</t>
    <phoneticPr fontId="1" type="noConversion"/>
  </si>
  <si>
    <t>Tummelfeld</t>
    <phoneticPr fontId="1" type="noConversion"/>
  </si>
  <si>
    <t>Unterfeld 5/6/7</t>
    <phoneticPr fontId="1" type="noConversion"/>
  </si>
  <si>
    <t>Vöttinger Feld</t>
    <phoneticPr fontId="1" type="noConversion"/>
  </si>
  <si>
    <t>Schlüter Hofausfa</t>
    <phoneticPr fontId="1" type="noConversion"/>
  </si>
  <si>
    <t>Schlürterbrücke</t>
    <phoneticPr fontId="1" type="noConversion"/>
  </si>
  <si>
    <t>Thalhausen 86</t>
    <phoneticPr fontId="1" type="noConversion"/>
  </si>
  <si>
    <t>Thalhausen 208</t>
    <phoneticPr fontId="1" type="noConversion"/>
  </si>
  <si>
    <t>Ploernbach</t>
    <phoneticPr fontId="1" type="noConversion"/>
  </si>
  <si>
    <t xml:space="preserve">D 1 </t>
    <phoneticPr fontId="1" type="noConversion"/>
  </si>
  <si>
    <t>Striegelfeld 1</t>
    <phoneticPr fontId="1" type="noConversion"/>
  </si>
  <si>
    <t>Koenigsfeld</t>
    <phoneticPr fontId="1" type="noConversion"/>
  </si>
  <si>
    <t>Eisenmann 3</t>
    <phoneticPr fontId="1" type="noConversion"/>
  </si>
  <si>
    <t>Itzling 2</t>
    <phoneticPr fontId="1" type="noConversion"/>
  </si>
  <si>
    <t>Total</t>
  </si>
  <si>
    <t>Grand Total</t>
  </si>
  <si>
    <t>Duernasterfeld</t>
  </si>
  <si>
    <t xml:space="preserve"> Wippenhausen Eiche Total</t>
  </si>
  <si>
    <t>Ampertshaus Total</t>
  </si>
  <si>
    <t>Ampertshauser F Total</t>
  </si>
  <si>
    <t>Bals Total</t>
  </si>
  <si>
    <t>Baumacker Total</t>
  </si>
  <si>
    <t>Bergfeld 2/3 Total</t>
  </si>
  <si>
    <t>Bergfeld 4 Total</t>
  </si>
  <si>
    <t>Boschenbreite Total</t>
  </si>
  <si>
    <t>Burghausen Total</t>
  </si>
  <si>
    <t>D 1 Total</t>
  </si>
  <si>
    <t>D 1  Total</t>
  </si>
  <si>
    <t>D 13 Total</t>
  </si>
  <si>
    <t>D 2 Total</t>
  </si>
  <si>
    <t>D 22/2 Total</t>
  </si>
  <si>
    <t>D 24 Total</t>
  </si>
  <si>
    <t>D 3 Total</t>
  </si>
  <si>
    <t>D 4 Total</t>
  </si>
  <si>
    <t>D 5 Total</t>
  </si>
  <si>
    <t>D 8 Total</t>
  </si>
  <si>
    <t>D 8  Total</t>
  </si>
  <si>
    <t>D 8 alt Total</t>
  </si>
  <si>
    <t>D3 Teiluere Total</t>
  </si>
  <si>
    <t>Dreiecksacker Total</t>
  </si>
  <si>
    <t>Duernaster feld Total</t>
  </si>
  <si>
    <t>Duernasterfeld Total</t>
  </si>
  <si>
    <t>Duernastfeld Total</t>
  </si>
  <si>
    <t>Eiche Total</t>
  </si>
  <si>
    <t>Eisenmann  Total</t>
  </si>
  <si>
    <t>Eisenmann 1 Total</t>
  </si>
  <si>
    <t>Eisenmann 2 Total</t>
  </si>
  <si>
    <t>Eisenmann 3 Total</t>
  </si>
  <si>
    <t>Feichtmeier Total</t>
  </si>
  <si>
    <t>Feldhof 1 Total</t>
  </si>
  <si>
    <t>Feldhof 1a Total</t>
  </si>
  <si>
    <t>Feldhof 1b Total</t>
  </si>
  <si>
    <t>Feldhof 2 Total</t>
  </si>
  <si>
    <t>Gartelshauser Total</t>
  </si>
  <si>
    <t>Grafenfeld Total</t>
  </si>
  <si>
    <t>Handtuch Total</t>
  </si>
  <si>
    <t>Haunerfeld Total</t>
  </si>
  <si>
    <t>Hausacker Total</t>
  </si>
  <si>
    <t>Heindl Spitz Total</t>
  </si>
  <si>
    <t>Heng Total</t>
  </si>
  <si>
    <t>Hoffeld Total</t>
  </si>
  <si>
    <t>Hoffeld  Total</t>
  </si>
  <si>
    <t>Holzacker Total</t>
  </si>
  <si>
    <t>Holzacker(0.79) Total</t>
  </si>
  <si>
    <t>Holzacker(1.26) Total</t>
  </si>
  <si>
    <t>Itzling 1 Total</t>
  </si>
  <si>
    <t>Itzling 2 Total</t>
  </si>
  <si>
    <t>Itzling 3 Total</t>
  </si>
  <si>
    <t>Itzling 4 Total</t>
  </si>
  <si>
    <t>Itzling 5 Total</t>
  </si>
  <si>
    <t>Itzling 6 Total</t>
  </si>
  <si>
    <t>Koenigsfeld Total</t>
  </si>
  <si>
    <t>Kreuzacker Total</t>
  </si>
  <si>
    <t>Kroberg Total</t>
  </si>
  <si>
    <t>Krohberg Total</t>
  </si>
  <si>
    <t>Lager Links Total</t>
  </si>
  <si>
    <t>Lager Rechts Total</t>
  </si>
  <si>
    <t>Lamprecht Total</t>
  </si>
  <si>
    <t>Lamprecht Nord Total</t>
  </si>
  <si>
    <t>Lamprecht Sued Total</t>
  </si>
  <si>
    <t>Mastenfeld Total</t>
  </si>
  <si>
    <t>Moorfeld 1/8 Total</t>
  </si>
  <si>
    <t>Moorfeld 2/3 Total</t>
  </si>
  <si>
    <t>Moorfeld 4 Total</t>
  </si>
  <si>
    <t>Moorfeld 4/5 Total</t>
  </si>
  <si>
    <t>Moorfeld 6 Total</t>
  </si>
  <si>
    <t>Moosacker Total</t>
  </si>
  <si>
    <t>Moosfeld Total</t>
  </si>
  <si>
    <t>Moosfeld  Total</t>
  </si>
  <si>
    <t>Pellmeier Feld Total</t>
  </si>
  <si>
    <t>Ploernbach Total</t>
  </si>
  <si>
    <t>Radarstation Total</t>
  </si>
  <si>
    <t>S 4 Total</t>
  </si>
  <si>
    <t>Sänger 2 Total</t>
  </si>
  <si>
    <t>Sänger 3 Total</t>
  </si>
  <si>
    <t>Schlürterbrücke Total</t>
  </si>
  <si>
    <t>Schlüter Hofausfa Total</t>
  </si>
  <si>
    <t>Schnoebichl Total</t>
  </si>
  <si>
    <t>Schoenbichl Total</t>
  </si>
  <si>
    <t>Schoenbichle Total</t>
  </si>
  <si>
    <t>Setzensack Total</t>
  </si>
  <si>
    <t>Sieblerfeld Total</t>
  </si>
  <si>
    <t>Striegefeld 1 Total</t>
  </si>
  <si>
    <t>Striegefeld 2 Total</t>
  </si>
  <si>
    <t>Striegelfeld 1 Total</t>
  </si>
  <si>
    <t>Thalhausen 138 Total</t>
  </si>
  <si>
    <t>Thalhausen 141 Total</t>
  </si>
  <si>
    <t>Thalhausen 141 - 144 Total</t>
  </si>
  <si>
    <t>Thalhausen 147 Total</t>
  </si>
  <si>
    <t>Thalhausen 147-149 Total</t>
  </si>
  <si>
    <t>Thalhausen 208 Total</t>
  </si>
  <si>
    <t>Thalhausen 630 Total</t>
  </si>
  <si>
    <t>Thalhausen 86 Total</t>
  </si>
  <si>
    <t>Tummelfeld Total</t>
  </si>
  <si>
    <t>Unterfeld 1/2 Total</t>
  </si>
  <si>
    <t>Unterfeld 3/4 Total</t>
  </si>
  <si>
    <t>Unterfeld 5 Total</t>
  </si>
  <si>
    <t>Unterfeld 5/6/7 Total</t>
  </si>
  <si>
    <t>Unterfeld 6/7 Total</t>
  </si>
  <si>
    <t>Voettinger Feld Total</t>
  </si>
  <si>
    <t>Waldstreifen Total</t>
  </si>
  <si>
    <t>Wimpasingerfeld Total</t>
  </si>
  <si>
    <t>Wippenhausen Gide Total</t>
  </si>
  <si>
    <t>#N/A</t>
  </si>
  <si>
    <t>Sum of Schlag</t>
  </si>
  <si>
    <t>Cek</t>
  </si>
  <si>
    <t>Ampertshauser</t>
  </si>
  <si>
    <t>Bergfeld2/3</t>
  </si>
  <si>
    <t xml:space="preserve">D 25 </t>
  </si>
  <si>
    <t xml:space="preserve">D 26 </t>
  </si>
  <si>
    <t>Grosskopf 1</t>
  </si>
  <si>
    <t>Grosskopf 2</t>
  </si>
  <si>
    <t>Lager rechts/links</t>
  </si>
  <si>
    <t>Mitterfeld1 只有mitterfeld没有123</t>
  </si>
  <si>
    <t>Moorfeld （有Moorfeld Moorfeld1/8…</t>
  </si>
  <si>
    <t>Strieglfeld 1</t>
  </si>
  <si>
    <t>Tummelfeld （只有Tummelfeld</t>
  </si>
  <si>
    <t>Unteres Moos</t>
  </si>
  <si>
    <t>Unteres Moos 2 (没有3</t>
  </si>
  <si>
    <t>Königsfeld</t>
  </si>
  <si>
    <t>Schnöbichl</t>
  </si>
  <si>
    <t>Name w/ Umlaut &amp; 1=I</t>
  </si>
  <si>
    <t>Feldhof I</t>
  </si>
  <si>
    <t>Feldhof_Ia</t>
  </si>
  <si>
    <t>Feldhof Ib</t>
  </si>
  <si>
    <t>Doesn't exist</t>
  </si>
  <si>
    <t>Change the name form</t>
  </si>
  <si>
    <t>Strieglfeld I</t>
  </si>
  <si>
    <t>Feldhof II</t>
  </si>
  <si>
    <t>written with "DG" in shp file</t>
  </si>
  <si>
    <t>Doesn't exist, maybe use the old name Thal 208 or Unteres Moos III</t>
  </si>
  <si>
    <t>Confusing data</t>
  </si>
  <si>
    <t>Jahr</t>
  </si>
  <si>
    <t>Ampertshauser Feld</t>
  </si>
  <si>
    <t>D 25  DG</t>
  </si>
  <si>
    <t>D 26  DG</t>
  </si>
  <si>
    <t>D 27  DG</t>
  </si>
  <si>
    <t>D 5 Wiese im Norden</t>
  </si>
  <si>
    <t>D1 Wiese Westen DG</t>
  </si>
  <si>
    <t>D1_Wiese Norden DG</t>
  </si>
  <si>
    <t>Dampfanger DG</t>
  </si>
  <si>
    <t>Dürnasterfeld</t>
  </si>
  <si>
    <t>Furtner Wiese</t>
  </si>
  <si>
    <t>Große Mooswiese</t>
  </si>
  <si>
    <t>Großkopf I</t>
  </si>
  <si>
    <t>Großkopf II</t>
  </si>
  <si>
    <t>Haunerfeld DG</t>
  </si>
  <si>
    <t>Heindl Acker</t>
  </si>
  <si>
    <t>Hiebl Acker</t>
  </si>
  <si>
    <t>Hüttenw. Moosach</t>
  </si>
  <si>
    <t>Hüttenweide</t>
  </si>
  <si>
    <t>Mühlacker</t>
  </si>
  <si>
    <t>Mühlwiese aus FS302</t>
  </si>
  <si>
    <t>Neulandsiedlung</t>
  </si>
  <si>
    <t>PlörnbachWise</t>
  </si>
  <si>
    <t>Sänger3</t>
  </si>
  <si>
    <t>Schafhof Ost</t>
  </si>
  <si>
    <t>Schafhof West</t>
  </si>
  <si>
    <t>Schlangenweg klein</t>
  </si>
  <si>
    <t>Schlüterbrücke</t>
  </si>
  <si>
    <t>Schlüter-Fabrik</t>
  </si>
  <si>
    <t>Schlüter-Hofausfahrt</t>
  </si>
  <si>
    <t>UntereMooswiese1a</t>
  </si>
  <si>
    <t>Unteres Moos III</t>
  </si>
  <si>
    <t>Vh 1 Bio</t>
  </si>
  <si>
    <t>Vh 1 Bio Teil DGneu</t>
  </si>
  <si>
    <t>Vh 2/1 Bio</t>
  </si>
  <si>
    <t>Vh 2/2 Bio</t>
  </si>
  <si>
    <t>Vh 3/1 Bio</t>
  </si>
  <si>
    <t>Vh 3/2 Bio</t>
  </si>
  <si>
    <t>Vh 4 Bio</t>
  </si>
  <si>
    <t>Vh 5 Bio</t>
  </si>
  <si>
    <t>Vh 6  Bio</t>
  </si>
  <si>
    <t>Vh 7  Bio</t>
  </si>
  <si>
    <t>Vh 8  Bio</t>
  </si>
  <si>
    <t>Vh 9 Acker Bio</t>
  </si>
  <si>
    <t>VH Biomasseversuch</t>
  </si>
  <si>
    <t>Vh_ Bio Gartelshause</t>
  </si>
  <si>
    <t>Vh_ Bio war D22II</t>
  </si>
  <si>
    <t>Vh_ Bio war D24</t>
  </si>
  <si>
    <t>Vh_10   Bio</t>
  </si>
  <si>
    <t>Vh_11 Bio</t>
  </si>
  <si>
    <t>Vh_12 Bio</t>
  </si>
  <si>
    <t>Vh1/2  DG Bio</t>
  </si>
  <si>
    <t>vh6/2  DG Bio</t>
  </si>
  <si>
    <t>Vh9 Wiese DG Bio</t>
  </si>
  <si>
    <t>Vöttinger Feld</t>
  </si>
  <si>
    <t>Waldstreifen DG neu</t>
  </si>
  <si>
    <t>Waldstreifenacker</t>
  </si>
  <si>
    <t>Wasserhaus A</t>
  </si>
  <si>
    <t>Weide am Güllebeh.</t>
  </si>
  <si>
    <t>Weide am Wasserwerk</t>
  </si>
  <si>
    <t>Weide Rusp</t>
  </si>
  <si>
    <t>Wimpasinger Feld</t>
  </si>
  <si>
    <t>Excel</t>
  </si>
  <si>
    <t>QGIS</t>
  </si>
  <si>
    <t>a</t>
  </si>
  <si>
    <t>Moorfeld 6/7</t>
  </si>
  <si>
    <t>Striegefeld II</t>
  </si>
  <si>
    <t>Lamprecht Süd</t>
  </si>
  <si>
    <t>b</t>
  </si>
  <si>
    <t>Ampertshauser feld</t>
  </si>
  <si>
    <t>Updated_Name</t>
  </si>
  <si>
    <t>Nama</t>
  </si>
  <si>
    <t>Accumulation of Lager Rechts + Links, original Links is deleted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</si>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</sst>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\.yyyy;@"/>
    <numFmt numFmtId="165" formatCode="0.00_);[Red]\(0.00\)"/>
  </numFmts>
  <fonts count="13">
    <font>
      <sz val="12"/>
      <color theme="1"/>
      <name val="Calibri"/>
      <charset val="134"/>
      <scheme val="minor"/>
    </font>
    <font>
      <sz val="9"/>
      <name val="等线"/>
      <charset val="134"/>
    </font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FFFF"/>
      <name val="宋体"/>
      <charset val="134"/>
    </font>
    <font>
      <b/>
      <sz val="11"/>
      <color rgb="FF000000"/>
      <name val="宋体"/>
      <charset val="134"/>
    </font>
    <font>
      <sz val="11"/>
      <color theme="1"/>
      <name val="宋体"/>
      <charset val="134"/>
    </font>
    <font>
      <sz val="11"/>
      <color rgb="FF000000"/>
      <name val="宋体"/>
      <charset val="134"/>
    </font>
    <font>
      <b/>
      <sz val="11"/>
      <color rgb="FFFF0000"/>
      <name val="宋体"/>
      <charset val="134"/>
    </font>
    <font>
      <sz val="11"/>
      <color rgb="FFFF0000"/>
      <name val="宋体"/>
      <charset val="134"/>
    </font>
    <font>
      <b/>
      <sz val="11"/>
      <color theme="1"/>
      <name val="宋体"/>
      <charset val="134"/>
    </font>
    <font>
      <sz val="11"/>
      <color rgb="FF002060"/>
      <name val="Calibri"/>
      <charset val="134"/>
      <scheme val="minor"/>
    </font>
    <font>
      <u/>
      <sz val="11"/>
      <color theme="1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4F81BD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rgb="FF4F81BD"/>
      </left>
      <right/>
      <top style="thin">
        <color rgb="FF4F81BD"/>
      </top>
      <bottom/>
      <diagonal/>
    </border>
    <border>
      <left style="thin">
        <color indexed="64"/>
      </left>
      <right style="thin">
        <color rgb="FF4F81BD"/>
      </right>
      <top style="thin">
        <color rgb="FF4F81BD"/>
      </top>
      <bottom/>
      <diagonal/>
    </border>
    <border>
      <left/>
      <right/>
      <top style="thin">
        <color rgb="FF4F81BD"/>
      </top>
      <bottom/>
      <diagonal/>
    </border>
    <border>
      <left style="thin">
        <color indexed="64"/>
      </left>
      <right/>
      <top style="thin">
        <color rgb="FF4F81BD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indexed="9"/>
      </left>
      <right/>
      <top style="thin">
        <color rgb="FF999999"/>
      </top>
      <bottom style="thin">
        <color rgb="FF999999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9"/>
      </top>
      <bottom/>
      <diagonal/>
    </border>
    <border>
      <left style="thin">
        <color indexed="65"/>
      </left>
      <right style="thin">
        <color rgb="FFABABAB"/>
      </right>
      <top style="thin">
        <color indexed="9"/>
      </top>
      <bottom/>
      <diagonal/>
    </border>
    <border>
      <left style="thin">
        <color rgb="FFABABAB"/>
      </left>
      <right/>
      <top style="thin">
        <color indexed="9"/>
      </top>
      <bottom style="thin">
        <color rgb="FFABABAB"/>
      </bottom>
      <diagonal/>
    </border>
    <border>
      <left style="thin">
        <color indexed="9"/>
      </left>
      <right/>
      <top style="thin">
        <color indexed="9"/>
      </top>
      <bottom style="thin">
        <color rgb="FFABABAB"/>
      </bottom>
      <diagonal/>
    </border>
    <border>
      <left style="thin">
        <color indexed="9"/>
      </left>
      <right style="thin">
        <color rgb="FFABABAB"/>
      </right>
      <top style="thin">
        <color indexed="9"/>
      </top>
      <bottom style="thin">
        <color rgb="FFABABAB"/>
      </bottom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</borders>
  <cellStyleXfs count="1">
    <xf numFmtId="0" fontId="0" fillId="0" borderId="0">
      <alignment vertical="center"/>
    </xf>
  </cellStyleXfs>
  <cellXfs count="102">
    <xf numFmtId="0" fontId="0" fillId="0" borderId="0" xfId="0">
      <alignment vertical="center"/>
    </xf>
    <xf numFmtId="0" fontId="4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top"/>
    </xf>
    <xf numFmtId="164" fontId="4" fillId="2" borderId="1" xfId="0" applyNumberFormat="1" applyFont="1" applyFill="1" applyBorder="1" applyAlignment="1">
      <alignment horizontal="center" vertical="top"/>
    </xf>
    <xf numFmtId="165" fontId="4" fillId="2" borderId="5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2" fontId="6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164" fontId="6" fillId="0" borderId="6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top"/>
    </xf>
    <xf numFmtId="0" fontId="9" fillId="0" borderId="7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/>
    </xf>
    <xf numFmtId="164" fontId="9" fillId="0" borderId="6" xfId="0" applyNumberFormat="1" applyFont="1" applyBorder="1" applyAlignment="1">
      <alignment horizontal="center"/>
    </xf>
    <xf numFmtId="165" fontId="9" fillId="0" borderId="6" xfId="0" applyNumberFormat="1" applyFont="1" applyBorder="1" applyAlignment="1">
      <alignment horizontal="center" vertical="center"/>
    </xf>
    <xf numFmtId="165" fontId="6" fillId="0" borderId="6" xfId="0" applyNumberFormat="1" applyFont="1" applyBorder="1" applyAlignment="1">
      <alignment horizontal="center"/>
    </xf>
    <xf numFmtId="164" fontId="7" fillId="0" borderId="6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top"/>
    </xf>
    <xf numFmtId="0" fontId="0" fillId="3" borderId="0" xfId="0" applyFill="1">
      <alignment vertical="center"/>
    </xf>
    <xf numFmtId="0" fontId="1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7" xfId="0" applyBorder="1">
      <alignment vertical="center"/>
    </xf>
    <xf numFmtId="0" fontId="12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/>
    </xf>
    <xf numFmtId="165" fontId="6" fillId="0" borderId="0" xfId="0" applyNumberFormat="1" applyFont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8" xfId="0" pivotButton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NumberFormat="1" applyBorder="1">
      <alignment vertical="center"/>
    </xf>
    <xf numFmtId="0" fontId="0" fillId="0" borderId="11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15" xfId="0" applyNumberFormat="1" applyBorder="1">
      <alignment vertical="center"/>
    </xf>
    <xf numFmtId="0" fontId="0" fillId="0" borderId="16" xfId="0" applyBorder="1">
      <alignment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165" fontId="6" fillId="0" borderId="6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164" fontId="4" fillId="4" borderId="1" xfId="0" applyNumberFormat="1" applyFont="1" applyFill="1" applyBorder="1" applyAlignment="1">
      <alignment horizontal="center" vertical="top"/>
    </xf>
    <xf numFmtId="0" fontId="6" fillId="3" borderId="7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/>
    </xf>
    <xf numFmtId="164" fontId="6" fillId="3" borderId="6" xfId="0" applyNumberFormat="1" applyFont="1" applyFill="1" applyBorder="1" applyAlignment="1">
      <alignment horizontal="center"/>
    </xf>
    <xf numFmtId="165" fontId="6" fillId="3" borderId="6" xfId="0" applyNumberFormat="1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/>
    </xf>
    <xf numFmtId="164" fontId="6" fillId="5" borderId="6" xfId="0" applyNumberFormat="1" applyFont="1" applyFill="1" applyBorder="1" applyAlignment="1">
      <alignment horizontal="center"/>
    </xf>
    <xf numFmtId="165" fontId="6" fillId="5" borderId="6" xfId="0" applyNumberFormat="1" applyFont="1" applyFill="1" applyBorder="1" applyAlignment="1">
      <alignment horizontal="center" vertical="center"/>
    </xf>
    <xf numFmtId="0" fontId="0" fillId="5" borderId="0" xfId="0" applyFill="1">
      <alignment vertical="center"/>
    </xf>
    <xf numFmtId="0" fontId="6" fillId="5" borderId="7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/>
    </xf>
    <xf numFmtId="164" fontId="6" fillId="6" borderId="6" xfId="0" applyNumberFormat="1" applyFont="1" applyFill="1" applyBorder="1" applyAlignment="1">
      <alignment horizontal="center"/>
    </xf>
    <xf numFmtId="165" fontId="6" fillId="6" borderId="6" xfId="0" applyNumberFormat="1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6" fillId="0" borderId="7" xfId="0" applyFont="1" applyFill="1" applyBorder="1" applyAlignment="1">
      <alignment horizontal="center"/>
    </xf>
    <xf numFmtId="2" fontId="6" fillId="5" borderId="6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3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17" xfId="0" pivotButton="1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3" borderId="25" xfId="0" applyFill="1" applyBorder="1">
      <alignment vertical="center"/>
    </xf>
    <xf numFmtId="0" fontId="0" fillId="0" borderId="0" xfId="0" applyAlignment="1"/>
    <xf numFmtId="2" fontId="6" fillId="0" borderId="6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2" fontId="6" fillId="0" borderId="6" xfId="0" applyNumberFormat="1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tty Margaretha" refreshedDate="45238.952877083335" createdVersion="1" refreshedVersion="4" recordCount="496" upgradeOnRefresh="1" xr:uid="{00000000-000A-0000-FFFF-FFFF00000000}">
  <cacheSource type="worksheet">
    <worksheetSource ref="A1:K497" sheet="rankbyYear"/>
  </cacheSource>
  <cacheFields count="11">
    <cacheField name="No." numFmtId="0">
      <sharedItems containsSemiMixedTypes="0" containsString="0" containsNumber="1" containsInteger="1" minValue="1" maxValue="927"/>
    </cacheField>
    <cacheField name="Schlag" numFmtId="0">
      <sharedItems count="106">
        <s v="Eisenmann "/>
        <s v="Eisenmann 3"/>
        <s v="Itzling 1"/>
        <s v="Itzling 2"/>
        <s v="Itzling 3"/>
        <s v="Itzling 4"/>
        <s v="Itzling 5"/>
        <s v="Itzling 6"/>
        <s v="D 3"/>
        <s v="D 4"/>
        <s v="Schoenbichl"/>
        <s v="D 2"/>
        <s v="Pellmeier Feld"/>
        <s v="D 22/2"/>
        <s v="Lamprecht"/>
        <s v="Kreuzacker"/>
        <s v="Feichtmeier"/>
        <s v="Burghausen"/>
        <s v="Setzensack"/>
        <s v="Thalhausen 141"/>
        <s v="Haunerfeld"/>
        <s v="Thalhausen 86"/>
        <s v="Thalhausen 630"/>
        <s v="D 1"/>
        <s v="Thalhausen 147"/>
        <s v="Thalhausen 138"/>
        <s v="Koenigsfeld"/>
        <s v="Thalhausen 208"/>
        <s v="Krohberg"/>
        <s v="D 5"/>
        <s v="D 24"/>
        <s v="Grafenfeld"/>
        <s v="Holzacker"/>
        <s v="Sieblerfeld"/>
        <s v="D 13"/>
        <s v="Hausacker"/>
        <s v="S 4"/>
        <s v="Dreiecksacker"/>
        <s v="Hoffeld"/>
        <s v="Wippenhausen Gide"/>
        <s v="Eisenmann 1"/>
        <s v="Baumacker"/>
        <s v="Feldhof 1"/>
        <s v="Feldhof 1a"/>
        <s v="Feldhof 1b"/>
        <s v="Feldhof 2"/>
        <s v="Radarstation"/>
        <s v="Moosfeld"/>
        <s v="Schnoebichl"/>
        <s v="D3 Teiluere"/>
        <s v="D 8 alt"/>
        <s v=" Wippenhausen Eiche"/>
        <s v="Lamprecht Sued"/>
        <s v="Lamprecht Nord"/>
        <s v="Eisenmann 2"/>
        <s v="Voettinger Feld"/>
        <s v="Gartelshauser"/>
        <s v="Boschenbreite"/>
        <s v="Duernaster feld"/>
        <s v="Heng"/>
        <s v="Schoenbichle"/>
        <s v="D 8 "/>
        <s v="Eiche"/>
        <s v="Waldstreifen"/>
        <s v="Ploernbach"/>
        <s v="Ampertshaus"/>
        <s v="Striegefeld 2"/>
        <s v="Hoffeld "/>
        <s v="Striegelfeld 1"/>
        <s v="Duernastfeld"/>
        <s v="Striegefeld 1"/>
        <s v="Moosfeld "/>
        <s v="Thalhausen 141 - 144"/>
        <s v="D 8"/>
        <s v="Thalhausen 147-149"/>
        <s v="Kroberg"/>
        <s v="D 1 "/>
        <s v="Bergfeld 4"/>
        <s v="Unterfeld 1/2"/>
        <s v="Moorfeld 1/8"/>
        <s v="Moorfeld 4"/>
        <s v="Unterfeld 5"/>
        <s v="Unterfeld 3/4"/>
        <s v="Bergfeld 2/3"/>
        <s v="Ampertshauser F"/>
        <s v="Unterfeld 6/7"/>
        <s v="Moosacker"/>
        <s v="Moorfeld 2/3"/>
        <s v="Holzacker(0.79)"/>
        <s v="Duernasterfeld"/>
        <s v="Holzacker(1.26)"/>
        <s v="Moorfeld 6"/>
        <s v="Moorfeld 4/5"/>
        <s v="Wimpasingerfeld"/>
        <s v="Heindl Spitz"/>
        <s v="Schlüter Hofausfa"/>
        <s v="Schlürterbrücke"/>
        <s v="Sänger 3"/>
        <s v="Bals"/>
        <s v="Sänger 2"/>
        <s v="Mastenfeld"/>
        <s v="Unterfeld 5/6/7"/>
        <s v="Tummelfeld"/>
        <s v="Lager Rechts"/>
        <s v="Lager Links"/>
        <s v="Handtuch"/>
      </sharedItems>
    </cacheField>
    <cacheField name="Jahr/Year" numFmtId="0">
      <sharedItems containsSemiMixedTypes="0" containsString="0" containsNumber="1" containsInteger="1" minValue="2008" maxValue="2021" count="14"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Groeße (ha)" numFmtId="0">
      <sharedItems containsMixedTypes="1" containsNumber="1" minValue="0.18" maxValue="25.4" count="142">
        <n v="3.58"/>
        <n v="1.4"/>
        <n v="2.42"/>
        <n v="1.19"/>
        <n v="2.39"/>
        <n v="0.55000000000000004"/>
        <n v="4.71"/>
        <n v="1.57"/>
        <n v="3.88"/>
        <n v="12.23"/>
        <n v="2.0099999999999998"/>
        <n v="4.3499999999999996"/>
        <n v="2.33"/>
        <n v="3.13"/>
        <n v="7.15"/>
        <n v="4.08"/>
        <n v="1.92"/>
        <n v="0.39"/>
        <n v="0.67"/>
        <n v="4.37"/>
        <n v="7.8"/>
        <n v="0.82"/>
        <n v="2.4700000000000002"/>
        <n v="14.99"/>
        <n v="6.34"/>
        <n v="4.1900000000000004"/>
        <n v="1.73"/>
        <n v="1.42"/>
        <n v="7.04"/>
        <n v="2.93"/>
        <n v="2.15"/>
        <n v="12.88"/>
        <n v="1.26"/>
        <n v="4.62"/>
        <n v="6.4"/>
        <n v="1.49"/>
        <n v="8.67"/>
        <n v="1.1000000000000001"/>
        <n v="5.35"/>
        <n v="1.67"/>
        <n v="5.57"/>
        <n v="4.46"/>
        <n v="1.01"/>
        <n v="0.63"/>
        <n v="1.61"/>
        <n v="1.65"/>
        <n v="1.77"/>
        <n v="1.44"/>
        <n v="3.76"/>
        <n v="0.18"/>
        <n v="0.56000000000000005"/>
        <n v="6.94"/>
        <n v="0.79"/>
        <n v="1.56"/>
        <n v="7.82"/>
        <n v="1.93"/>
        <n v="2.59"/>
        <n v="5.58"/>
        <n v="0.28000000000000003"/>
        <n v="0.37"/>
        <s v="-"/>
        <n v="10.14"/>
        <n v="12.67"/>
        <n v="6.17"/>
        <n v="14.42"/>
        <n v="4.12"/>
        <n v="1.46"/>
        <n v="3.61"/>
        <n v="2.56"/>
        <n v="4.3600000000000003"/>
        <n v="6.45"/>
        <n v="0.84"/>
        <n v="7.1"/>
        <n v="3.4"/>
        <n v="2.67"/>
        <n v="0.8"/>
        <n v="1.1100000000000001"/>
        <n v="25.4"/>
        <n v="3.82"/>
        <n v="3.55"/>
        <n v="8"/>
        <n v="13"/>
        <n v="17.399999999999999"/>
        <n v="6.39"/>
        <n v="6.14"/>
        <n v="12.27"/>
        <n v="4.66"/>
        <n v="12"/>
        <n v="17.5"/>
        <n v="4.5"/>
        <n v="7"/>
        <n v="13.7"/>
        <n v="7.5"/>
        <n v="17.100000000000001"/>
        <s v="3,4"/>
        <n v="3.81"/>
        <n v="4.0999999999999996"/>
        <n v="1.48"/>
        <n v="3.6"/>
        <n v="18.5"/>
        <n v="8.81"/>
        <n v="4.21"/>
        <n v="10.3"/>
        <n v="4.58"/>
        <n v="7.81"/>
        <n v="12.83"/>
        <n v="6.31"/>
        <n v="18"/>
        <n v="1.91"/>
        <n v="11.8"/>
        <n v="8.36"/>
        <n v="0.81"/>
        <n v="7.06"/>
        <n v="24.4"/>
        <n v="4.3899999999999997"/>
        <n v="12.77"/>
        <n v="4.4800000000000004"/>
        <n v="6.38"/>
        <n v="5.6"/>
        <n v="1.25"/>
        <n v="12.33"/>
        <n v="4.54"/>
        <n v="14.22"/>
        <n v="4.8099999999999996"/>
        <n v="2.4500000000000002"/>
        <n v="5.97"/>
        <n v="4.4400000000000004"/>
        <n v="0.68"/>
        <n v="1.5"/>
        <n v="22"/>
        <n v="21.8"/>
        <n v="1.8"/>
        <n v="3"/>
        <n v="2.4"/>
        <n v="9.4"/>
        <n v="14.1"/>
        <n v="10.4"/>
        <n v="3.2"/>
        <n v="5"/>
        <n v="11"/>
        <n v="3.3"/>
        <n v="20"/>
      </sharedItems>
    </cacheField>
    <cacheField name="Hauptfrucht" numFmtId="0">
      <sharedItems/>
    </cacheField>
    <cacheField name="Datum Saat.1" numFmtId="0">
      <sharedItems containsDate="1" containsMixedTypes="1" minDate="2007-08-24T00:00:00" maxDate="2021-03-31T00:00:00"/>
    </cacheField>
    <cacheField name="Saatgutmenge/Saatstaerke" numFmtId="0">
      <sharedItems containsBlank="1" containsMixedTypes="1" containsNumber="1" minValue="1.3" maxValue="220"/>
    </cacheField>
    <cacheField name="Datum" numFmtId="0">
      <sharedItems containsDate="1" containsMixedTypes="1" minDate="2008-01-01T00:00:00" maxDate="2021-08-15T00:00:00"/>
    </cacheField>
    <cacheField name="Ertrag (dt/ha)" numFmtId="0">
      <sharedItems containsSemiMixedTypes="0" containsString="0" containsNumber="1" minValue="5.2" maxValue="700"/>
    </cacheField>
    <cacheField name="Fertilizer" numFmtId="0">
      <sharedItems containsMixedTypes="1" containsNumber="1" minValue="0" maxValue="270" count="138">
        <n v="174"/>
        <n v="199.6"/>
        <n v="100"/>
        <n v="78"/>
        <n v="139"/>
        <n v="56"/>
        <n v="57"/>
        <n v="64"/>
        <n v="92"/>
        <n v="97"/>
        <n v="142"/>
        <n v="155"/>
        <n v="162"/>
        <n v="137"/>
        <n v="156"/>
        <n v="143"/>
        <n v="96"/>
        <n v="154"/>
        <n v="104"/>
        <n v="116"/>
        <n v="159"/>
        <n v="152"/>
        <n v="192"/>
        <n v="147"/>
        <n v="127"/>
        <n v="184"/>
        <n v="0"/>
        <n v="140"/>
        <n v="176"/>
        <n v="48"/>
        <n v="134"/>
        <n v="124"/>
        <n v="185"/>
        <n v="187"/>
        <n v="194"/>
        <n v="227"/>
        <n v="145"/>
        <n v="30"/>
        <n v="180"/>
        <n v="220"/>
        <n v="195"/>
        <n v="132"/>
        <n v="200"/>
        <n v="160"/>
        <n v="189"/>
        <n v="149"/>
        <n v="175"/>
        <n v="164"/>
        <n v="87"/>
        <n v="183"/>
        <n v="52"/>
        <n v="181"/>
        <n v="186"/>
        <e v="#N/A"/>
        <n v="118"/>
        <n v="27"/>
        <n v="117"/>
        <n v="135"/>
        <n v="120"/>
        <n v="178"/>
        <n v="158"/>
        <n v="161"/>
        <n v="174.5"/>
        <n v="129.80000000000001"/>
        <n v="130"/>
        <n v="112"/>
        <n v="270"/>
        <n v="202"/>
        <n v="110"/>
        <n v="150"/>
        <n v="188"/>
        <n v="141"/>
        <n v="132.69999999999999"/>
        <n v="86"/>
        <n v="121"/>
        <n v="210"/>
        <n v="190"/>
        <n v="182.5"/>
        <n v="126"/>
        <n v="198"/>
        <n v="171.65"/>
        <n v="194.07999999999998"/>
        <n v="194.06"/>
        <n v="194.48"/>
        <n v="194.13"/>
        <n v="160.41999999999999"/>
        <n v="171.68"/>
        <n v="72.58"/>
        <n v="120.99999999999999"/>
        <n v="159.14999999999998"/>
        <n v="114.75"/>
        <n v="166.99"/>
        <n v="148.46"/>
        <n v="60"/>
        <n v="159.27000000000001"/>
        <n v="166.97"/>
        <n v="148.49"/>
        <n v="169.98000000000002"/>
        <n v="157.61000000000001"/>
        <n v="152.14000000000001"/>
        <n v="145.46"/>
        <n v="166.91"/>
        <n v="167.09"/>
        <n v="148.54"/>
        <n v="166.92000000000002"/>
        <n v="148.45999999999998"/>
        <n v="148.35"/>
        <n v="148.48999999999998"/>
        <n v="159.19999999999999"/>
        <n v="159.47"/>
        <n v="159.16"/>
        <n v="158.80000000000001"/>
        <n v="103"/>
        <n v="159.25"/>
        <n v="159.62"/>
        <n v="159.13"/>
        <n v="159.24"/>
        <n v="170.8"/>
        <n v="18"/>
        <n v="158.42000000000002"/>
        <n v="209.18"/>
        <n v="209.12"/>
        <n v="208.91"/>
        <n v="209.06"/>
        <n v="209.21"/>
        <n v="209.10000000000002"/>
        <n v="90"/>
        <n v="169"/>
        <n v="157"/>
        <n v="123"/>
        <n v="95"/>
        <n v="166"/>
        <n v="165"/>
        <n v="71"/>
        <n v="138"/>
        <n v="105"/>
        <n v="146"/>
        <n v="136"/>
      </sharedItems>
    </cacheField>
    <cacheField name="Datum Saat" numFmtId="0">
      <sharedItems containsDate="1" containsBlank="1" containsMixedTypes="1" minDate="2007-08-01T00:00:00" maxDate="2013-08-20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tty Margaretha" refreshedDate="45255.092146759256" createdVersion="1" refreshedVersion="4" recordCount="130" upgradeOnRefresh="1" xr:uid="{00000000-000A-0000-FFFF-FFFF01000000}">
  <cacheSource type="worksheet">
    <worksheetSource ref="A1:N129" sheet="Winterweizen"/>
  </cacheSource>
  <cacheFields count="12">
    <cacheField name="Schlag" numFmtId="0">
      <sharedItems count="76">
        <s v="Ampertshaus"/>
        <s v="Baumacker"/>
        <s v="Bergfeld 2/3"/>
        <s v="Bergfeld 4"/>
        <s v="Burghausen"/>
        <s v="D 1"/>
        <s v="D 13"/>
        <s v="D 2"/>
        <s v="D 22/2"/>
        <s v="D 24"/>
        <s v="D 3"/>
        <s v="D 4"/>
        <s v="D 5"/>
        <s v="D 8"/>
        <s v="D 8 alt"/>
        <s v="Dreiecksacker"/>
        <s v="Duernaster feld"/>
        <s v="Eiche"/>
        <s v="Eisenmann 1"/>
        <s v="Eisenmann 2"/>
        <s v="Eisenmann 3"/>
        <s v="Feichtmeier"/>
        <s v="Feldhof 1"/>
        <s v="Feldhof 1a"/>
        <s v="Feldhof 1b"/>
        <s v="Feldhof 2"/>
        <s v="Gartelshauser"/>
        <s v="Grafenfeld"/>
        <s v="Handtuch"/>
        <s v="Haunerfeld"/>
        <s v="Hausacker"/>
        <s v="Heng"/>
        <s v="Hoffeld"/>
        <s v="Hoffeld "/>
        <s v="Holzacker"/>
        <s v="Holzacker(0.79)"/>
        <s v="Itzling 1"/>
        <s v="Itzling 2"/>
        <s v="Itzling 3"/>
        <s v="Itzling 4"/>
        <s v="Itzling 5"/>
        <s v="Itzling 6"/>
        <s v="Koenigsfeld"/>
        <s v="Kreuzacker"/>
        <s v="Kroberg"/>
        <s v="Krohberg"/>
        <s v="Lager Links"/>
        <s v="Lager Rechts"/>
        <s v="Lamprecht"/>
        <s v="Lamprecht Nord"/>
        <s v="Lamprecht Sued"/>
        <s v="Moorfeld 1/8"/>
        <s v="Moorfeld 2/3"/>
        <s v="Moosfeld"/>
        <s v="Pellmeier Feld"/>
        <s v="Radarstation"/>
        <s v="S 4"/>
        <s v="Schoenbichle"/>
        <s v="Setzensack"/>
        <s v="Sieblerfeld"/>
        <s v="Striegefeld 2"/>
        <s v="Striegelfeld 1"/>
        <s v="Thalhausen 138"/>
        <s v="Thalhausen 141"/>
        <s v="Thalhausen 147"/>
        <s v="Thalhausen 147-149"/>
        <s v="Thalhausen 208"/>
        <s v="Thalhausen 630"/>
        <s v="Thalhausen 86"/>
        <s v="Unterfeld 1/2"/>
        <s v="Unterfeld 3/4"/>
        <s v="Unterfeld 5"/>
        <s v="Unterfeld 5/6/7"/>
        <s v="Unterfeld 6/7"/>
        <s v="Voettinger Feld"/>
        <s v="Wippenhausen Gide"/>
      </sharedItems>
    </cacheField>
    <cacheField name="Name" numFmtId="0">
      <sharedItems count="55">
        <s v="Ampertshauser"/>
        <s v="Bergfeld 2/3"/>
        <s v="Bergfeld 4"/>
        <s v="Bergfeld2/3"/>
        <s v="Bergwiese"/>
        <s v="D 1"/>
        <s v="D 13"/>
        <s v="D 18"/>
        <s v="D 2"/>
        <s v="D 20"/>
        <s v="D 25 "/>
        <s v="D 26 "/>
        <s v="Dorfackeranger"/>
        <s v="Duernastfeld"/>
        <s v="Feichtmeier"/>
        <s v="Feldhof 1"/>
        <s v="Feldhof 1a"/>
        <s v="Feldhof 1b"/>
        <s v="Feldhof 2"/>
        <s v="Grafenfeld"/>
        <s v="Grosskopf 1"/>
        <s v="Grosskopf 2"/>
        <s v="Handtuch"/>
        <s v="Haunerfeld"/>
        <s v="Hausacker"/>
        <s v="Hoffeld"/>
        <s v="Holzacker"/>
        <e v="#N/A"/>
        <s v="Itzling 4"/>
        <s v="Itzling 6"/>
        <s v="Koenigsfeld"/>
        <s v="Krautgarten"/>
        <s v="Kreuzacker"/>
        <s v="Krohberg"/>
        <s v="Lager rechts/links"/>
        <s v="Mitterfeld1 只有mitterfeld没有123"/>
        <s v="Moorfeld （有Moorfeld Moorfeld1/8…"/>
        <s v="Moorfeld 1/8"/>
        <s v="Moorfeld 4/5"/>
        <s v="Moosacker"/>
        <s v="Moosfeld"/>
        <s v="Pellmeier Feld"/>
        <s v="Ploernbach"/>
        <s v="Schnöbichl"/>
        <s v="Strieglfeld 1"/>
        <s v="Thalhausen 138"/>
        <s v="Thalhausen 147"/>
        <s v="Thalhausen 630"/>
        <s v="Thalhausen 86"/>
        <s v="Tummelfeld"/>
        <s v="Tummelfeld （只有Tummelfeld"/>
        <s v="Unteres Moos"/>
        <s v="Unteres Moos 2 (没有3"/>
        <s v="Unterfeld 1/2"/>
        <s v="Unterfeld 3/4"/>
      </sharedItems>
    </cacheField>
    <cacheField name="Name w/ Umlaut &amp; 1=I" numFmtId="0">
      <sharedItems/>
    </cacheField>
    <cacheField name="Cek" numFmtId="0">
      <sharedItems/>
    </cacheField>
    <cacheField name="Groeße (ha)" numFmtId="0">
      <sharedItems containsMixedTypes="1" containsNumber="1" minValue="0.18" maxValue="22"/>
    </cacheField>
    <cacheField name="Hauptfrucht" numFmtId="0">
      <sharedItems/>
    </cacheField>
    <cacheField name="Datum Saat.1" numFmtId="0">
      <sharedItems containsSemiMixedTypes="0" containsNonDate="0" containsDate="1" containsString="0" minDate="2007-10-08T00:00:00" maxDate="2020-10-23T00:00:00"/>
    </cacheField>
    <cacheField name="Saatgutmenge/Saatstaerke" numFmtId="0">
      <sharedItems containsMixedTypes="1" containsNumber="1" minValue="1.35" maxValue="168"/>
    </cacheField>
    <cacheField name="Datum" numFmtId="0">
      <sharedItems containsSemiMixedTypes="0" containsNonDate="0" containsDate="1" containsString="0" minDate="2008-01-01T00:00:00" maxDate="2021-08-15T00:00:00"/>
    </cacheField>
    <cacheField name="Ertrag (dt/ha)" numFmtId="0">
      <sharedItems containsSemiMixedTypes="0" containsString="0" containsNumber="1" minValue="40" maxValue="103.76"/>
    </cacheField>
    <cacheField name="Fertilizer" numFmtId="0">
      <sharedItems containsMixedTypes="1" containsNumber="1" minValue="52" maxValue="227"/>
    </cacheField>
    <cacheField name="Datum Saa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6">
  <r>
    <n v="25"/>
    <x v="0"/>
    <x v="0"/>
    <x v="0"/>
    <s v="Winterraps "/>
    <d v="2007-08-24T00:00:00"/>
    <n v="2.15"/>
    <d v="2008-07-26T00:00:00"/>
    <n v="35"/>
    <x v="0"/>
    <s v="-"/>
  </r>
  <r>
    <n v="26"/>
    <x v="1"/>
    <x v="0"/>
    <x v="1"/>
    <s v="Winterraps "/>
    <d v="2007-08-24T00:00:00"/>
    <n v="2.15"/>
    <d v="2008-07-26T00:00:00"/>
    <n v="35"/>
    <x v="0"/>
    <s v="-"/>
  </r>
  <r>
    <n v="27"/>
    <x v="2"/>
    <x v="0"/>
    <x v="2"/>
    <s v="Winterraps "/>
    <d v="2007-08-24T00:00:00"/>
    <n v="2.15"/>
    <d v="2008-07-26T00:00:00"/>
    <n v="35"/>
    <x v="0"/>
    <s v="-"/>
  </r>
  <r>
    <n v="28"/>
    <x v="3"/>
    <x v="0"/>
    <x v="3"/>
    <s v="Winterraps "/>
    <d v="2007-08-25T00:00:00"/>
    <n v="2.15"/>
    <d v="2008-07-26T00:00:00"/>
    <n v="35"/>
    <x v="0"/>
    <s v="-"/>
  </r>
  <r>
    <n v="29"/>
    <x v="4"/>
    <x v="0"/>
    <x v="4"/>
    <s v="Winterraps "/>
    <d v="2007-08-25T00:00:00"/>
    <n v="2.15"/>
    <d v="2008-07-26T00:00:00"/>
    <n v="35"/>
    <x v="0"/>
    <s v="-"/>
  </r>
  <r>
    <n v="30"/>
    <x v="5"/>
    <x v="0"/>
    <x v="5"/>
    <s v="Winterraps "/>
    <d v="2007-08-25T00:00:00"/>
    <n v="2.15"/>
    <d v="2008-07-26T00:00:00"/>
    <n v="35"/>
    <x v="0"/>
    <s v="-"/>
  </r>
  <r>
    <n v="31"/>
    <x v="6"/>
    <x v="0"/>
    <x v="6"/>
    <s v="Winterraps "/>
    <d v="2007-08-25T00:00:00"/>
    <n v="2.15"/>
    <d v="2008-07-26T00:00:00"/>
    <n v="35"/>
    <x v="0"/>
    <s v="-"/>
  </r>
  <r>
    <n v="32"/>
    <x v="7"/>
    <x v="0"/>
    <x v="7"/>
    <s v="Winterraps "/>
    <d v="2007-08-25T00:00:00"/>
    <n v="2.15"/>
    <d v="2008-07-26T00:00:00"/>
    <n v="35"/>
    <x v="0"/>
    <s v="-"/>
  </r>
  <r>
    <n v="60"/>
    <x v="8"/>
    <x v="0"/>
    <x v="8"/>
    <s v="Winterraps "/>
    <d v="2007-08-26T00:00:00"/>
    <n v="2.13"/>
    <d v="2008-07-25T00:00:00"/>
    <n v="35"/>
    <x v="1"/>
    <s v="-"/>
  </r>
  <r>
    <n v="61"/>
    <x v="9"/>
    <x v="0"/>
    <x v="9"/>
    <s v="Winterraps "/>
    <d v="2007-08-27T00:00:00"/>
    <n v="2.13"/>
    <d v="2008-07-25T00:00:00"/>
    <n v="35"/>
    <x v="1"/>
    <s v="-"/>
  </r>
  <r>
    <n v="14"/>
    <x v="10"/>
    <x v="0"/>
    <x v="10"/>
    <s v="Wintergerste"/>
    <d v="2007-09-22T00:00:00"/>
    <n v="1.94"/>
    <d v="2008-07-10T00:00:00"/>
    <n v="40.39"/>
    <x v="2"/>
    <s v="-"/>
  </r>
  <r>
    <n v="63"/>
    <x v="11"/>
    <x v="0"/>
    <x v="11"/>
    <s v="S. gerste- S. weizen"/>
    <d v="2008-04-01T00:00:00"/>
    <n v="1.5"/>
    <d v="2008-08-01T00:00:00"/>
    <n v="44.32"/>
    <x v="3"/>
    <s v="-"/>
  </r>
  <r>
    <n v="15"/>
    <x v="12"/>
    <x v="0"/>
    <x v="12"/>
    <s v="Wintergerste"/>
    <d v="2007-09-22T00:00:00"/>
    <n v="1.94"/>
    <d v="2008-07-10T00:00:00"/>
    <n v="45"/>
    <x v="2"/>
    <s v="-"/>
  </r>
  <r>
    <n v="59"/>
    <x v="13"/>
    <x v="0"/>
    <x v="13"/>
    <s v="Wintergerste"/>
    <d v="2007-09-24T00:00:00"/>
    <n v="1.94"/>
    <d v="2008-07-11T00:00:00"/>
    <n v="49.13"/>
    <x v="4"/>
    <s v="-"/>
  </r>
  <r>
    <n v="23"/>
    <x v="14"/>
    <x v="0"/>
    <x v="14"/>
    <s v="Wintergerste"/>
    <d v="2007-09-21T00:00:00"/>
    <n v="1.94"/>
    <d v="2008-07-10T00:00:00"/>
    <n v="49.47"/>
    <x v="5"/>
    <s v="-"/>
  </r>
  <r>
    <n v="16"/>
    <x v="15"/>
    <x v="0"/>
    <x v="15"/>
    <s v="Wintergerste"/>
    <d v="2007-09-22T00:00:00"/>
    <n v="1.94"/>
    <d v="2008-07-10T00:00:00"/>
    <n v="50"/>
    <x v="6"/>
    <s v="-"/>
  </r>
  <r>
    <n v="17"/>
    <x v="16"/>
    <x v="0"/>
    <x v="16"/>
    <s v="Wintergerste"/>
    <d v="2007-09-22T00:00:00"/>
    <n v="1.94"/>
    <d v="2008-07-10T00:00:00"/>
    <n v="50"/>
    <x v="6"/>
    <s v="-"/>
  </r>
  <r>
    <n v="18"/>
    <x v="17"/>
    <x v="0"/>
    <x v="17"/>
    <s v="Wintergerste"/>
    <d v="2007-09-22T00:00:00"/>
    <n v="1.94"/>
    <d v="2008-07-10T00:00:00"/>
    <n v="50"/>
    <x v="6"/>
    <s v="-"/>
  </r>
  <r>
    <n v="19"/>
    <x v="18"/>
    <x v="0"/>
    <x v="18"/>
    <s v="Wintergerste"/>
    <d v="2007-09-22T00:00:00"/>
    <n v="1.94"/>
    <d v="2008-07-10T00:00:00"/>
    <n v="50"/>
    <x v="6"/>
    <s v="-"/>
  </r>
  <r>
    <n v="20"/>
    <x v="19"/>
    <x v="0"/>
    <x v="19"/>
    <s v="Wintergerste"/>
    <d v="2007-09-23T00:00:00"/>
    <n v="1.94"/>
    <d v="2008-07-10T00:00:00"/>
    <n v="50"/>
    <x v="7"/>
    <s v="-"/>
  </r>
  <r>
    <n v="12"/>
    <x v="20"/>
    <x v="0"/>
    <x v="20"/>
    <s v="Wintergerste"/>
    <d v="2007-09-24T00:00:00"/>
    <n v="1.94"/>
    <d v="2008-07-10T00:00:00"/>
    <n v="54"/>
    <x v="7"/>
    <s v="-"/>
  </r>
  <r>
    <n v="22"/>
    <x v="21"/>
    <x v="0"/>
    <x v="21"/>
    <s v="Wintergerste"/>
    <d v="2007-09-24T00:00:00"/>
    <n v="1.94"/>
    <d v="2008-07-10T00:00:00"/>
    <n v="54.47"/>
    <x v="8"/>
    <s v="-"/>
  </r>
  <r>
    <n v="13"/>
    <x v="22"/>
    <x v="0"/>
    <x v="22"/>
    <s v="Wintergerste"/>
    <d v="2008-09-23T00:00:00"/>
    <n v="1.94"/>
    <d v="2008-07-10T00:00:00"/>
    <n v="54.85"/>
    <x v="7"/>
    <s v="-"/>
  </r>
  <r>
    <n v="58"/>
    <x v="23"/>
    <x v="0"/>
    <x v="23"/>
    <s v="Wintergerste"/>
    <d v="2007-09-24T00:00:00"/>
    <n v="1.94"/>
    <d v="2008-07-11T00:00:00"/>
    <n v="58.4"/>
    <x v="4"/>
    <s v="-"/>
  </r>
  <r>
    <n v="21"/>
    <x v="24"/>
    <x v="0"/>
    <x v="24"/>
    <s v="Wintergerste"/>
    <d v="2007-09-23T00:00:00"/>
    <n v="1.94"/>
    <d v="2008-07-12T00:00:00"/>
    <n v="60.11"/>
    <x v="7"/>
    <s v="-"/>
  </r>
  <r>
    <n v="9"/>
    <x v="25"/>
    <x v="0"/>
    <x v="25"/>
    <s v="Winterweizen"/>
    <d v="2007-10-10T00:00:00"/>
    <n v="1.5"/>
    <d v="2008-01-01T00:00:00"/>
    <n v="65.650000000000006"/>
    <x v="9"/>
    <s v="-"/>
  </r>
  <r>
    <n v="10"/>
    <x v="26"/>
    <x v="0"/>
    <x v="26"/>
    <s v="Winterweizen"/>
    <d v="2007-10-10T00:00:00"/>
    <n v="1.5"/>
    <d v="2008-08-01T00:00:00"/>
    <n v="65.650000000000006"/>
    <x v="9"/>
    <s v="-"/>
  </r>
  <r>
    <n v="11"/>
    <x v="27"/>
    <x v="0"/>
    <x v="27"/>
    <s v="Winterweizen"/>
    <d v="2007-10-10T00:00:00"/>
    <n v="1.5"/>
    <d v="2008-08-01T00:00:00"/>
    <n v="65.650000000000006"/>
    <x v="9"/>
    <s v="-"/>
  </r>
  <r>
    <n v="2"/>
    <x v="28"/>
    <x v="0"/>
    <x v="28"/>
    <s v="Winterweizen"/>
    <d v="2007-10-16T00:00:00"/>
    <n v="1.5"/>
    <d v="2008-08-06T00:00:00"/>
    <n v="67.73"/>
    <x v="10"/>
    <s v="-"/>
  </r>
  <r>
    <n v="54"/>
    <x v="29"/>
    <x v="0"/>
    <x v="29"/>
    <s v="Winterweizen"/>
    <d v="2007-10-12T00:00:00"/>
    <n v="1.5"/>
    <d v="2008-08-08T00:00:00"/>
    <n v="67.95"/>
    <x v="11"/>
    <s v="-"/>
  </r>
  <r>
    <n v="56"/>
    <x v="30"/>
    <x v="0"/>
    <x v="30"/>
    <s v="Winterweizen"/>
    <d v="2007-10-12T00:00:00"/>
    <n v="1.5"/>
    <d v="2008-08-10T00:00:00"/>
    <n v="69.86"/>
    <x v="12"/>
    <s v="-"/>
  </r>
  <r>
    <n v="1"/>
    <x v="31"/>
    <x v="0"/>
    <x v="31"/>
    <s v="Winterweizen"/>
    <d v="2007-10-08T00:00:00"/>
    <n v="1.5"/>
    <d v="2008-08-07T00:00:00"/>
    <n v="70.36"/>
    <x v="13"/>
    <s v="-"/>
  </r>
  <r>
    <n v="8"/>
    <x v="32"/>
    <x v="0"/>
    <x v="32"/>
    <s v="Winterweizen"/>
    <d v="2007-10-09T00:00:00"/>
    <n v="1.5"/>
    <d v="2008-08-01T00:00:00"/>
    <n v="70.959999999999994"/>
    <x v="14"/>
    <s v="-"/>
  </r>
  <r>
    <n v="3"/>
    <x v="33"/>
    <x v="0"/>
    <x v="33"/>
    <s v="Winterweizen"/>
    <d v="2007-10-16T00:00:00"/>
    <n v="1.5"/>
    <d v="2008-08-06T00:00:00"/>
    <n v="71.040000000000006"/>
    <x v="10"/>
    <s v="-"/>
  </r>
  <r>
    <n v="55"/>
    <x v="34"/>
    <x v="0"/>
    <x v="34"/>
    <s v="Winterweizen"/>
    <d v="2007-10-12T00:00:00"/>
    <n v="1.5"/>
    <d v="2008-08-08T00:00:00"/>
    <n v="72.12"/>
    <x v="15"/>
    <s v="-"/>
  </r>
  <r>
    <n v="7"/>
    <x v="35"/>
    <x v="0"/>
    <x v="35"/>
    <s v="Winterweizen"/>
    <d v="2007-10-09T00:00:00"/>
    <n v="1.5"/>
    <d v="2008-08-01T00:00:00"/>
    <n v="72.88"/>
    <x v="16"/>
    <s v="-"/>
  </r>
  <r>
    <n v="57"/>
    <x v="36"/>
    <x v="0"/>
    <x v="36"/>
    <s v="Winterweizen"/>
    <d v="2007-10-10T00:00:00"/>
    <n v="1.5"/>
    <d v="2008-08-07T00:00:00"/>
    <n v="75.42"/>
    <x v="17"/>
    <s v="-"/>
  </r>
  <r>
    <n v="5"/>
    <x v="37"/>
    <x v="0"/>
    <x v="37"/>
    <s v="Winterweizen"/>
    <d v="2007-10-09T00:00:00"/>
    <n v="1.5"/>
    <d v="2008-08-01T00:00:00"/>
    <n v="76.900000000000006"/>
    <x v="4"/>
    <s v="-"/>
  </r>
  <r>
    <n v="6"/>
    <x v="38"/>
    <x v="0"/>
    <x v="38"/>
    <s v="Winterweizen"/>
    <d v="2007-10-09T00:00:00"/>
    <n v="1.5"/>
    <d v="2008-08-06T00:00:00"/>
    <n v="79.930000000000007"/>
    <x v="4"/>
    <s v="-"/>
  </r>
  <r>
    <n v="4"/>
    <x v="39"/>
    <x v="0"/>
    <x v="39"/>
    <s v="Winterweizen"/>
    <d v="2007-10-09T00:00:00"/>
    <n v="1.5"/>
    <d v="2008-08-06T00:00:00"/>
    <n v="86.48"/>
    <x v="4"/>
    <s v="-"/>
  </r>
  <r>
    <n v="35"/>
    <x v="40"/>
    <x v="0"/>
    <x v="40"/>
    <s v="Mais"/>
    <d v="2008-05-08T00:00:00"/>
    <s v="-"/>
    <d v="2008-10-27T00:00:00"/>
    <n v="90"/>
    <x v="4"/>
    <d v="2007-08-14T00:00:00"/>
  </r>
  <r>
    <n v="36"/>
    <x v="41"/>
    <x v="0"/>
    <x v="41"/>
    <s v="Mais"/>
    <d v="2008-05-08T00:00:00"/>
    <s v="-"/>
    <d v="2008-10-27T00:00:00"/>
    <n v="90"/>
    <x v="4"/>
    <d v="2007-08-14T00:00:00"/>
  </r>
  <r>
    <n v="37"/>
    <x v="42"/>
    <x v="0"/>
    <x v="17"/>
    <s v="Mais"/>
    <d v="2008-05-09T00:00:00"/>
    <s v="-"/>
    <d v="2008-10-27T00:00:00"/>
    <n v="90"/>
    <x v="4"/>
    <d v="2007-08-01T00:00:00"/>
  </r>
  <r>
    <n v="38"/>
    <x v="43"/>
    <x v="0"/>
    <x v="42"/>
    <s v="Mais"/>
    <d v="2008-05-09T00:00:00"/>
    <s v="-"/>
    <d v="2008-10-27T00:00:00"/>
    <n v="90"/>
    <x v="18"/>
    <d v="2007-08-01T00:00:00"/>
  </r>
  <r>
    <n v="39"/>
    <x v="44"/>
    <x v="0"/>
    <x v="43"/>
    <s v="Mais"/>
    <d v="2008-05-09T00:00:00"/>
    <s v="-"/>
    <d v="2008-10-27T00:00:00"/>
    <n v="90"/>
    <x v="4"/>
    <d v="2007-08-01T00:00:00"/>
  </r>
  <r>
    <n v="40"/>
    <x v="45"/>
    <x v="0"/>
    <x v="44"/>
    <s v="Mais"/>
    <d v="2008-05-09T00:00:00"/>
    <s v="-"/>
    <d v="2008-10-27T00:00:00"/>
    <n v="90"/>
    <x v="4"/>
    <d v="2007-08-01T00:00:00"/>
  </r>
  <r>
    <n v="41"/>
    <x v="46"/>
    <x v="0"/>
    <x v="45"/>
    <s v="Mais"/>
    <d v="2008-05-09T00:00:00"/>
    <s v="-"/>
    <d v="2008-10-27T00:00:00"/>
    <n v="90"/>
    <x v="19"/>
    <s v="-"/>
  </r>
  <r>
    <n v="91"/>
    <x v="25"/>
    <x v="1"/>
    <x v="25"/>
    <s v="Winterraps"/>
    <d v="2008-08-27T00:00:00"/>
    <n v="3.2"/>
    <d v="2009-07-28T00:00:00"/>
    <n v="28.16"/>
    <x v="10"/>
    <s v="-"/>
  </r>
  <r>
    <n v="89"/>
    <x v="12"/>
    <x v="1"/>
    <x v="12"/>
    <s v="Winterraps"/>
    <d v="2008-08-27T00:00:00"/>
    <n v="3.2"/>
    <d v="2009-07-28T00:00:00"/>
    <n v="30.04"/>
    <x v="10"/>
    <s v="-"/>
  </r>
  <r>
    <n v="92"/>
    <x v="21"/>
    <x v="1"/>
    <x v="21"/>
    <s v="Winterraps"/>
    <d v="2008-08-27T00:00:00"/>
    <n v="3.2"/>
    <d v="2009-07-27T00:00:00"/>
    <n v="31.66"/>
    <x v="10"/>
    <s v="-"/>
  </r>
  <r>
    <n v="93"/>
    <x v="47"/>
    <x v="1"/>
    <x v="46"/>
    <s v="Winterraps"/>
    <d v="2008-08-28T00:00:00"/>
    <n v="2"/>
    <d v="2009-07-27T00:00:00"/>
    <n v="31.66"/>
    <x v="10"/>
    <s v="-"/>
  </r>
  <r>
    <n v="90"/>
    <x v="19"/>
    <x v="1"/>
    <x v="19"/>
    <s v="Winterraps"/>
    <d v="2008-08-27T00:00:00"/>
    <n v="3.2"/>
    <d v="2009-07-27T00:00:00"/>
    <n v="33.270000000000003"/>
    <x v="10"/>
    <s v="-"/>
  </r>
  <r>
    <n v="88"/>
    <x v="48"/>
    <x v="1"/>
    <x v="10"/>
    <s v="Winterraps"/>
    <d v="2008-08-27T00:00:00"/>
    <n v="3.2"/>
    <d v="2009-07-29T00:00:00"/>
    <n v="33.729999999999997"/>
    <x v="10"/>
    <s v="-"/>
  </r>
  <r>
    <n v="138"/>
    <x v="14"/>
    <x v="1"/>
    <x v="14"/>
    <s v="-"/>
    <d v="2008-08-28T00:00:00"/>
    <n v="2"/>
    <d v="2009-07-27T00:00:00"/>
    <n v="35"/>
    <x v="10"/>
    <s v="-"/>
  </r>
  <r>
    <n v="94"/>
    <x v="23"/>
    <x v="1"/>
    <x v="23"/>
    <s v="Winterraps"/>
    <d v="2008-08-30T00:00:00"/>
    <n v="3.2"/>
    <d v="2009-07-29T00:00:00"/>
    <n v="37.340000000000003"/>
    <x v="20"/>
    <s v="-"/>
  </r>
  <r>
    <n v="96"/>
    <x v="13"/>
    <x v="1"/>
    <x v="13"/>
    <s v="Winterraps"/>
    <d v="2008-08-29T00:00:00"/>
    <n v="3.2"/>
    <d v="2009-07-29T00:00:00"/>
    <n v="40.47"/>
    <x v="20"/>
    <s v="-"/>
  </r>
  <r>
    <n v="95"/>
    <x v="11"/>
    <x v="1"/>
    <x v="11"/>
    <s v="Winterraps"/>
    <d v="2008-08-29T00:00:00"/>
    <n v="3.2"/>
    <d v="2009-07-29T00:00:00"/>
    <n v="42.32"/>
    <x v="20"/>
    <s v="-"/>
  </r>
  <r>
    <n v="109"/>
    <x v="49"/>
    <x v="1"/>
    <x v="47"/>
    <s v="Wintergerste"/>
    <d v="2008-09-29T00:00:00"/>
    <n v="1.85"/>
    <d v="2009-07-18T00:00:00"/>
    <n v="50.32"/>
    <x v="12"/>
    <s v="-"/>
  </r>
  <r>
    <n v="85"/>
    <x v="46"/>
    <x v="1"/>
    <x v="45"/>
    <s v="Winterweizen"/>
    <d v="2008-10-23T00:00:00"/>
    <n v="1.45"/>
    <d v="2009-08-07T00:00:00"/>
    <n v="54.67"/>
    <x v="21"/>
    <s v="-"/>
  </r>
  <r>
    <n v="107"/>
    <x v="34"/>
    <x v="1"/>
    <x v="34"/>
    <s v="Wintergerste"/>
    <d v="2008-09-27T00:00:00"/>
    <n v="1.85"/>
    <d v="2009-07-18T00:00:00"/>
    <n v="58.27"/>
    <x v="12"/>
    <s v="-"/>
  </r>
  <r>
    <n v="86"/>
    <x v="50"/>
    <x v="1"/>
    <x v="48"/>
    <s v="Winterweizen"/>
    <d v="2008-10-08T00:00:00"/>
    <n v="1.45"/>
    <d v="2009-08-16T00:00:00"/>
    <n v="60"/>
    <x v="22"/>
    <s v="-"/>
  </r>
  <r>
    <n v="87"/>
    <x v="9"/>
    <x v="1"/>
    <x v="9"/>
    <s v="Winterweizen"/>
    <d v="2008-10-07T00:00:00"/>
    <n v="1.45"/>
    <d v="2009-08-16T00:00:00"/>
    <n v="60"/>
    <x v="23"/>
    <s v="-"/>
  </r>
  <r>
    <n v="111"/>
    <x v="8"/>
    <x v="1"/>
    <x v="8"/>
    <s v="W. Weizen/W. Gerste"/>
    <d v="2008-10-09T00:00:00"/>
    <n v="1.45"/>
    <d v="2009-08-16T00:00:00"/>
    <n v="60"/>
    <x v="23"/>
    <s v="-"/>
  </r>
  <r>
    <n v="81"/>
    <x v="42"/>
    <x v="1"/>
    <x v="17"/>
    <s v="Winterweizen"/>
    <d v="2008-10-22T00:00:00"/>
    <n v="1.45"/>
    <d v="2009-08-09T00:00:00"/>
    <n v="60.6"/>
    <x v="21"/>
    <s v="-"/>
  </r>
  <r>
    <n v="82"/>
    <x v="43"/>
    <x v="1"/>
    <x v="42"/>
    <s v="Winterweizen"/>
    <d v="2008-10-22T00:00:00"/>
    <n v="1.45"/>
    <d v="2009-08-09T00:00:00"/>
    <n v="60.6"/>
    <x v="21"/>
    <s v="-"/>
  </r>
  <r>
    <n v="83"/>
    <x v="44"/>
    <x v="1"/>
    <x v="43"/>
    <s v="Winterweizen"/>
    <d v="2008-10-22T00:00:00"/>
    <n v="1.45"/>
    <d v="2009-08-09T00:00:00"/>
    <n v="60.6"/>
    <x v="21"/>
    <s v="-"/>
  </r>
  <r>
    <n v="84"/>
    <x v="45"/>
    <x v="1"/>
    <x v="44"/>
    <s v="Winterweizen"/>
    <d v="2008-10-22T00:00:00"/>
    <n v="1.45"/>
    <d v="2009-08-09T00:00:00"/>
    <n v="60.6"/>
    <x v="21"/>
    <s v="-"/>
  </r>
  <r>
    <n v="104"/>
    <x v="32"/>
    <x v="1"/>
    <x v="32"/>
    <s v="Wintergerste"/>
    <d v="2008-09-18T00:00:00"/>
    <n v="1.9"/>
    <d v="2009-07-18T00:00:00"/>
    <n v="61.3"/>
    <x v="23"/>
    <s v="-"/>
  </r>
  <r>
    <n v="101"/>
    <x v="37"/>
    <x v="1"/>
    <x v="37"/>
    <s v="Wintergerste"/>
    <d v="2008-09-18T00:00:00"/>
    <n v="1.9"/>
    <d v="2009-07-18T00:00:00"/>
    <n v="61.87"/>
    <x v="23"/>
    <s v="-"/>
  </r>
  <r>
    <n v="106"/>
    <x v="30"/>
    <x v="1"/>
    <x v="30"/>
    <s v="Wintergerste"/>
    <d v="2008-09-28T00:00:00"/>
    <n v="1.85"/>
    <d v="2009-07-18T00:00:00"/>
    <n v="63.58"/>
    <x v="12"/>
    <s v="-"/>
  </r>
  <r>
    <n v="100"/>
    <x v="51"/>
    <x v="1"/>
    <x v="39"/>
    <s v="Wintergerste"/>
    <d v="2008-09-18T00:00:00"/>
    <n v="1.9"/>
    <d v="2009-07-17T00:00:00"/>
    <n v="64.3"/>
    <x v="23"/>
    <s v="-"/>
  </r>
  <r>
    <n v="76"/>
    <x v="5"/>
    <x v="1"/>
    <x v="5"/>
    <s v="Winterweizen"/>
    <d v="2008-10-11T00:00:00"/>
    <n v="1.45"/>
    <d v="2009-08-08T00:00:00"/>
    <n v="64.52"/>
    <x v="21"/>
    <s v="-"/>
  </r>
  <r>
    <n v="79"/>
    <x v="52"/>
    <x v="1"/>
    <x v="49"/>
    <s v="Winterweizen"/>
    <d v="2008-10-11T00:00:00"/>
    <n v="1.45"/>
    <d v="2009-08-08T00:00:00"/>
    <n v="64.52"/>
    <x v="21"/>
    <s v="-"/>
  </r>
  <r>
    <n v="80"/>
    <x v="53"/>
    <x v="1"/>
    <x v="50"/>
    <s v="Winterweizen"/>
    <d v="2008-10-23T00:00:00"/>
    <n v="1.45"/>
    <d v="2009-08-08T00:00:00"/>
    <n v="64.52"/>
    <x v="21"/>
    <s v="-"/>
  </r>
  <r>
    <n v="105"/>
    <x v="36"/>
    <x v="1"/>
    <x v="36"/>
    <s v="Wintergerste"/>
    <d v="2008-09-27T00:00:00"/>
    <n v="1.85"/>
    <d v="2009-07-18T00:00:00"/>
    <n v="64.87"/>
    <x v="12"/>
    <s v="-"/>
  </r>
  <r>
    <n v="98"/>
    <x v="33"/>
    <x v="1"/>
    <x v="33"/>
    <s v="Wintergerste"/>
    <d v="2008-09-20T00:00:00"/>
    <n v="1.9"/>
    <d v="2009-07-17T00:00:00"/>
    <n v="65.34"/>
    <x v="23"/>
    <s v="-"/>
  </r>
  <r>
    <n v="102"/>
    <x v="38"/>
    <x v="1"/>
    <x v="38"/>
    <s v="Wintergerste"/>
    <d v="2008-09-21T00:00:00"/>
    <n v="1.9"/>
    <d v="2009-07-18T00:00:00"/>
    <n v="65.599999999999994"/>
    <x v="23"/>
    <s v="-"/>
  </r>
  <r>
    <n v="71"/>
    <x v="54"/>
    <x v="1"/>
    <x v="0"/>
    <s v="Winterweizen"/>
    <d v="2008-10-10T00:00:00"/>
    <n v="1.45"/>
    <d v="2009-08-09T00:00:00"/>
    <n v="66"/>
    <x v="21"/>
    <s v="-"/>
  </r>
  <r>
    <n v="99"/>
    <x v="31"/>
    <x v="1"/>
    <x v="31"/>
    <s v="Wintergerste"/>
    <d v="2008-09-20T00:00:00"/>
    <n v="1.9"/>
    <d v="2009-07-17T00:00:00"/>
    <n v="69.2"/>
    <x v="24"/>
    <s v="-"/>
  </r>
  <r>
    <n v="77"/>
    <x v="6"/>
    <x v="1"/>
    <x v="6"/>
    <s v="Winterweizen"/>
    <d v="2008-10-11T00:00:00"/>
    <n v="1.45"/>
    <d v="2009-08-08T00:00:00"/>
    <n v="70.010000000000005"/>
    <x v="21"/>
    <s v="-"/>
  </r>
  <r>
    <n v="78"/>
    <x v="7"/>
    <x v="1"/>
    <x v="7"/>
    <s v="Winterweizen"/>
    <d v="2008-10-10T00:00:00"/>
    <n v="1.45"/>
    <d v="2009-08-08T00:00:00"/>
    <n v="70.099999999999994"/>
    <x v="21"/>
    <s v="-"/>
  </r>
  <r>
    <n v="75"/>
    <x v="4"/>
    <x v="1"/>
    <x v="4"/>
    <s v="Winterweizen"/>
    <d v="2008-10-11T00:00:00"/>
    <n v="1.45"/>
    <d v="2009-08-08T00:00:00"/>
    <n v="70.209999999999994"/>
    <x v="21"/>
    <s v="-"/>
  </r>
  <r>
    <n v="72"/>
    <x v="1"/>
    <x v="1"/>
    <x v="1"/>
    <s v="Winterweizen"/>
    <d v="2008-10-10T00:00:00"/>
    <n v="1.45"/>
    <d v="2009-08-09T00:00:00"/>
    <n v="70.36"/>
    <x v="21"/>
    <s v="-"/>
  </r>
  <r>
    <n v="103"/>
    <x v="35"/>
    <x v="1"/>
    <x v="35"/>
    <s v="Wintergerste"/>
    <d v="2008-09-18T00:00:00"/>
    <n v="1.9"/>
    <d v="2009-07-18T00:00:00"/>
    <n v="70.63"/>
    <x v="23"/>
    <s v="-"/>
  </r>
  <r>
    <n v="69"/>
    <x v="40"/>
    <x v="1"/>
    <x v="40"/>
    <s v="Winterweizen"/>
    <d v="2008-10-27T00:00:00"/>
    <n v="1.45"/>
    <d v="2009-08-16T00:00:00"/>
    <n v="71.400000000000006"/>
    <x v="25"/>
    <s v="-"/>
  </r>
  <r>
    <n v="70"/>
    <x v="41"/>
    <x v="1"/>
    <x v="41"/>
    <s v="Winterweizen"/>
    <d v="2008-10-22T00:00:00"/>
    <n v="1.45"/>
    <d v="2009-08-16T00:00:00"/>
    <n v="71.400000000000006"/>
    <x v="25"/>
    <s v="-"/>
  </r>
  <r>
    <n v="108"/>
    <x v="29"/>
    <x v="1"/>
    <x v="29"/>
    <s v="Wintergerste"/>
    <d v="2008-09-27T00:00:00"/>
    <n v="1.85"/>
    <d v="2009-07-18T00:00:00"/>
    <n v="74.7"/>
    <x v="12"/>
    <s v="-"/>
  </r>
  <r>
    <n v="73"/>
    <x v="2"/>
    <x v="1"/>
    <x v="2"/>
    <s v="Winterweizen"/>
    <d v="2008-10-11T00:00:00"/>
    <n v="1.45"/>
    <d v="2009-08-08T00:00:00"/>
    <n v="76.3"/>
    <x v="21"/>
    <s v="-"/>
  </r>
  <r>
    <n v="74"/>
    <x v="3"/>
    <x v="1"/>
    <x v="3"/>
    <s v="Winterweizen"/>
    <d v="2008-10-11T00:00:00"/>
    <n v="1.45"/>
    <d v="2009-08-08T00:00:00"/>
    <n v="76.599999999999994"/>
    <x v="21"/>
    <s v="-"/>
  </r>
  <r>
    <n v="97"/>
    <x v="28"/>
    <x v="1"/>
    <x v="51"/>
    <s v="Wintergerste"/>
    <d v="2008-09-20T00:00:00"/>
    <n v="1.9"/>
    <d v="2009-07-16T00:00:00"/>
    <n v="79.03"/>
    <x v="23"/>
    <s v="-"/>
  </r>
  <r>
    <n v="121"/>
    <x v="20"/>
    <x v="1"/>
    <x v="20"/>
    <s v="K. Mais"/>
    <d v="2009-04-22T00:00:00"/>
    <s v="-"/>
    <d v="2009-10-22T00:00:00"/>
    <n v="120.18"/>
    <x v="26"/>
    <d v="2008-08-19T00:00:00"/>
  </r>
  <r>
    <n v="122"/>
    <x v="26"/>
    <x v="1"/>
    <x v="26"/>
    <s v="K. Mais"/>
    <d v="2009-04-22T00:00:00"/>
    <s v="-"/>
    <d v="2009-10-22T00:00:00"/>
    <n v="122.37"/>
    <x v="27"/>
    <d v="2008-08-20T00:00:00"/>
  </r>
  <r>
    <n v="123"/>
    <x v="27"/>
    <x v="1"/>
    <x v="27"/>
    <s v="K. Mais"/>
    <d v="2009-04-22T00:00:00"/>
    <s v="-"/>
    <d v="2009-10-22T00:00:00"/>
    <n v="122.37"/>
    <x v="27"/>
    <d v="2008-08-20T00:00:00"/>
  </r>
  <r>
    <n v="124"/>
    <x v="22"/>
    <x v="1"/>
    <x v="22"/>
    <s v="K. Mais"/>
    <d v="2009-04-22T00:00:00"/>
    <s v="-"/>
    <d v="2009-10-21T00:00:00"/>
    <n v="125.64"/>
    <x v="27"/>
    <d v="2008-08-20T00:00:00"/>
  </r>
  <r>
    <n v="128"/>
    <x v="18"/>
    <x v="1"/>
    <x v="18"/>
    <s v="K. Mais"/>
    <d v="2009-04-23T00:00:00"/>
    <s v="-"/>
    <d v="2009-10-21T00:00:00"/>
    <n v="125.64"/>
    <x v="27"/>
    <d v="2008-08-26T00:00:00"/>
  </r>
  <r>
    <n v="125"/>
    <x v="15"/>
    <x v="1"/>
    <x v="15"/>
    <s v="K. Mais"/>
    <d v="2009-04-23T00:00:00"/>
    <s v="-"/>
    <d v="2009-10-21T00:00:00"/>
    <n v="128.91999999999999"/>
    <x v="27"/>
    <d v="2008-08-14T00:00:00"/>
  </r>
  <r>
    <n v="126"/>
    <x v="16"/>
    <x v="1"/>
    <x v="16"/>
    <s v="K. Mais"/>
    <d v="2009-04-23T00:00:00"/>
    <s v="-"/>
    <d v="2009-10-21T00:00:00"/>
    <n v="128.91999999999999"/>
    <x v="27"/>
    <d v="2008-08-28T00:00:00"/>
  </r>
  <r>
    <n v="127"/>
    <x v="17"/>
    <x v="1"/>
    <x v="17"/>
    <s v="K. Mais"/>
    <d v="2009-04-23T00:00:00"/>
    <s v="-"/>
    <d v="2009-10-21T00:00:00"/>
    <n v="128.91999999999999"/>
    <x v="27"/>
    <d v="2008-08-26T00:00:00"/>
  </r>
  <r>
    <n v="129"/>
    <x v="24"/>
    <x v="1"/>
    <x v="24"/>
    <s v="K. Mais"/>
    <d v="2009-04-23T00:00:00"/>
    <s v="-"/>
    <d v="2009-10-21T00:00:00"/>
    <n v="128.91999999999999"/>
    <x v="27"/>
    <d v="2008-08-28T00:00:00"/>
  </r>
  <r>
    <n v="139"/>
    <x v="28"/>
    <x v="2"/>
    <x v="51"/>
    <s v="Winterraps"/>
    <d v="2009-08-21T00:00:00"/>
    <s v="-"/>
    <d v="2010-07-31T00:00:00"/>
    <n v="34"/>
    <x v="28"/>
    <s v="-"/>
  </r>
  <r>
    <n v="140"/>
    <x v="33"/>
    <x v="2"/>
    <x v="33"/>
    <s v="Winterraps"/>
    <d v="2009-08-21T00:00:00"/>
    <s v="-"/>
    <d v="2010-07-31T00:00:00"/>
    <n v="34"/>
    <x v="28"/>
    <s v="-"/>
  </r>
  <r>
    <n v="141"/>
    <x v="31"/>
    <x v="2"/>
    <x v="31"/>
    <s v="Winterraps"/>
    <d v="2009-08-20T00:00:00"/>
    <s v="-"/>
    <d v="2010-07-31T00:00:00"/>
    <n v="34"/>
    <x v="28"/>
    <s v="-"/>
  </r>
  <r>
    <n v="193"/>
    <x v="36"/>
    <x v="2"/>
    <x v="36"/>
    <s v="Winterraps"/>
    <d v="2009-08-21T00:00:00"/>
    <s v="-"/>
    <d v="2010-08-01T00:00:00"/>
    <n v="34"/>
    <x v="28"/>
    <s v="-"/>
  </r>
  <r>
    <n v="194"/>
    <x v="34"/>
    <x v="2"/>
    <x v="34"/>
    <s v="Winterraps"/>
    <d v="2009-08-25T00:00:00"/>
    <s v="-"/>
    <d v="2010-08-01T00:00:00"/>
    <n v="34"/>
    <x v="28"/>
    <s v="-"/>
  </r>
  <r>
    <n v="195"/>
    <x v="30"/>
    <x v="2"/>
    <x v="30"/>
    <s v="Winterraps"/>
    <d v="2009-08-21T00:00:00"/>
    <s v="-"/>
    <d v="2010-08-01T00:00:00"/>
    <n v="34"/>
    <x v="28"/>
    <s v="-"/>
  </r>
  <r>
    <n v="196"/>
    <x v="29"/>
    <x v="2"/>
    <x v="29"/>
    <s v="Winterraps"/>
    <d v="2009-08-26T00:00:00"/>
    <s v="-"/>
    <d v="2010-08-01T00:00:00"/>
    <n v="34"/>
    <x v="28"/>
    <s v="-"/>
  </r>
  <r>
    <n v="157"/>
    <x v="47"/>
    <x v="2"/>
    <x v="46"/>
    <s v="Winterweizen"/>
    <d v="2009-09-30T00:00:00"/>
    <n v="1.35"/>
    <d v="2010-08-10T00:00:00"/>
    <n v="40"/>
    <x v="21"/>
    <s v="-"/>
  </r>
  <r>
    <n v="208"/>
    <x v="11"/>
    <x v="2"/>
    <x v="11"/>
    <s v="S. Gerste"/>
    <d v="2010-04-06T00:00:00"/>
    <n v="1.5"/>
    <d v="2010-08-17T00:00:00"/>
    <n v="41.37"/>
    <x v="29"/>
    <s v="-"/>
  </r>
  <r>
    <n v="205"/>
    <x v="32"/>
    <x v="2"/>
    <x v="52"/>
    <s v="Wintergerste"/>
    <d v="2009-09-26T00:00:00"/>
    <n v="1.5"/>
    <d v="2010-07-12T00:00:00"/>
    <n v="43"/>
    <x v="30"/>
    <s v="-"/>
  </r>
  <r>
    <n v="156"/>
    <x v="14"/>
    <x v="2"/>
    <x v="14"/>
    <s v="Winterweizen"/>
    <d v="2009-09-29T00:00:00"/>
    <n v="1.35"/>
    <d v="2010-08-10T00:00:00"/>
    <n v="43.18"/>
    <x v="21"/>
    <s v="-"/>
  </r>
  <r>
    <n v="203"/>
    <x v="55"/>
    <x v="2"/>
    <x v="46"/>
    <s v="Wintergerste"/>
    <d v="2009-09-24T00:00:00"/>
    <n v="1.5"/>
    <d v="2010-07-12T00:00:00"/>
    <n v="44"/>
    <x v="31"/>
    <s v="-"/>
  </r>
  <r>
    <n v="202"/>
    <x v="56"/>
    <x v="2"/>
    <x v="53"/>
    <s v="Wintergerste"/>
    <d v="2009-09-23T00:00:00"/>
    <n v="1.5"/>
    <d v="2010-07-12T00:00:00"/>
    <n v="48"/>
    <x v="31"/>
    <s v="-"/>
  </r>
  <r>
    <n v="197"/>
    <x v="13"/>
    <x v="2"/>
    <x v="13"/>
    <s v="Winterweizen"/>
    <d v="2009-10-06T00:00:00"/>
    <n v="1.45"/>
    <d v="2010-08-22T00:00:00"/>
    <n v="50"/>
    <x v="17"/>
    <s v="-"/>
  </r>
  <r>
    <n v="204"/>
    <x v="57"/>
    <x v="2"/>
    <x v="3"/>
    <s v="Wintergerste"/>
    <d v="2009-09-25T00:00:00"/>
    <n v="1.5"/>
    <d v="2010-07-12T00:00:00"/>
    <n v="50"/>
    <x v="31"/>
    <s v="-"/>
  </r>
  <r>
    <n v="160"/>
    <x v="54"/>
    <x v="2"/>
    <x v="0"/>
    <s v="Wintergerste"/>
    <d v="2009-09-23T00:00:00"/>
    <n v="1.5"/>
    <d v="2010-07-16T00:00:00"/>
    <n v="50.06"/>
    <x v="32"/>
    <s v="-"/>
  </r>
  <r>
    <n v="142"/>
    <x v="20"/>
    <x v="2"/>
    <x v="54"/>
    <s v="Winterweizen"/>
    <d v="2009-10-28T00:00:00"/>
    <n v="1.55"/>
    <d v="2010-08-10T00:00:00"/>
    <n v="50.2"/>
    <x v="33"/>
    <s v="-"/>
  </r>
  <r>
    <n v="207"/>
    <x v="58"/>
    <x v="2"/>
    <x v="55"/>
    <s v="Wintergerste"/>
    <d v="2009-09-22T00:00:00"/>
    <n v="1.5"/>
    <d v="2010-07-12T00:00:00"/>
    <n v="51.22"/>
    <x v="31"/>
    <s v="-"/>
  </r>
  <r>
    <n v="206"/>
    <x v="59"/>
    <x v="2"/>
    <x v="56"/>
    <s v="Wintergerste"/>
    <d v="2009-09-25T00:00:00"/>
    <n v="1.5"/>
    <d v="2010-07-12T00:00:00"/>
    <n v="51.56"/>
    <x v="31"/>
    <s v="-"/>
  </r>
  <r>
    <n v="161"/>
    <x v="1"/>
    <x v="2"/>
    <x v="1"/>
    <s v="Wintergerste"/>
    <d v="2009-09-23T00:00:00"/>
    <n v="1.5"/>
    <d v="2010-07-16T00:00:00"/>
    <n v="52.9"/>
    <x v="32"/>
    <s v="-"/>
  </r>
  <r>
    <n v="200"/>
    <x v="9"/>
    <x v="2"/>
    <x v="9"/>
    <s v="Wintergerste"/>
    <d v="2009-09-23T00:00:00"/>
    <n v="1.5"/>
    <d v="2010-07-12T00:00:00"/>
    <n v="55.7"/>
    <x v="31"/>
    <s v="-"/>
  </r>
  <r>
    <n v="168"/>
    <x v="52"/>
    <x v="2"/>
    <x v="49"/>
    <s v="Wintergerste"/>
    <d v="2009-09-23T00:00:00"/>
    <n v="1.5"/>
    <d v="2010-07-16T00:00:00"/>
    <n v="56.28"/>
    <x v="32"/>
    <s v="-"/>
  </r>
  <r>
    <n v="169"/>
    <x v="42"/>
    <x v="2"/>
    <x v="17"/>
    <s v="Wintergerste"/>
    <d v="2009-09-24T00:00:00"/>
    <n v="1.5"/>
    <d v="2010-07-16T00:00:00"/>
    <n v="56.28"/>
    <x v="32"/>
    <s v="-"/>
  </r>
  <r>
    <n v="170"/>
    <x v="43"/>
    <x v="2"/>
    <x v="42"/>
    <s v="Wintergerste"/>
    <d v="2009-09-24T00:00:00"/>
    <n v="1.5"/>
    <d v="2010-07-16T00:00:00"/>
    <n v="56.28"/>
    <x v="32"/>
    <s v="-"/>
  </r>
  <r>
    <n v="171"/>
    <x v="44"/>
    <x v="2"/>
    <x v="43"/>
    <s v="Wintergerste"/>
    <d v="2009-09-24T00:00:00"/>
    <n v="1.5"/>
    <d v="2010-07-16T00:00:00"/>
    <n v="56.28"/>
    <x v="32"/>
    <s v="-"/>
  </r>
  <r>
    <n v="172"/>
    <x v="45"/>
    <x v="2"/>
    <x v="44"/>
    <s v="Wintergerste"/>
    <d v="2009-09-24T00:00:00"/>
    <n v="1.5"/>
    <d v="2010-07-16T00:00:00"/>
    <n v="56.28"/>
    <x v="32"/>
    <s v="-"/>
  </r>
  <r>
    <n v="173"/>
    <x v="46"/>
    <x v="2"/>
    <x v="45"/>
    <s v="Wintergerste"/>
    <d v="2009-09-24T00:00:00"/>
    <n v="1.5"/>
    <d v="2010-07-16T00:00:00"/>
    <n v="56.28"/>
    <x v="32"/>
    <s v="-"/>
  </r>
  <r>
    <n v="152"/>
    <x v="18"/>
    <x v="2"/>
    <x v="18"/>
    <s v="Winterweizen"/>
    <d v="2009-10-28T00:00:00"/>
    <n v="1.45"/>
    <d v="2010-08-21T00:00:00"/>
    <n v="56.71"/>
    <x v="21"/>
    <s v="-"/>
  </r>
  <r>
    <n v="155"/>
    <x v="21"/>
    <x v="2"/>
    <x v="21"/>
    <s v="Winterweizen"/>
    <d v="2009-09-30T00:00:00"/>
    <n v="1.35"/>
    <d v="2010-08-10T00:00:00"/>
    <n v="58.17"/>
    <x v="21"/>
    <s v="-"/>
  </r>
  <r>
    <n v="148"/>
    <x v="60"/>
    <x v="2"/>
    <x v="10"/>
    <s v="Winterweizen"/>
    <d v="2009-10-04T00:00:00"/>
    <n v="1.45"/>
    <d v="2010-08-21T00:00:00"/>
    <n v="58.34"/>
    <x v="17"/>
    <s v="-"/>
  </r>
  <r>
    <n v="154"/>
    <x v="25"/>
    <x v="2"/>
    <x v="25"/>
    <s v="Winterweizen"/>
    <d v="2009-09-29T00:00:00"/>
    <n v="1.35"/>
    <d v="2010-08-10T00:00:00"/>
    <n v="58.63"/>
    <x v="21"/>
    <s v="-"/>
  </r>
  <r>
    <n v="145"/>
    <x v="27"/>
    <x v="2"/>
    <x v="27"/>
    <s v="Winterweizen"/>
    <d v="2009-10-06T00:00:00"/>
    <n v="1.45"/>
    <d v="2010-08-10T00:00:00"/>
    <n v="60"/>
    <x v="17"/>
    <s v="-"/>
  </r>
  <r>
    <n v="167"/>
    <x v="7"/>
    <x v="2"/>
    <x v="7"/>
    <s v="Wintergerste"/>
    <d v="2009-09-23T00:00:00"/>
    <n v="1.5"/>
    <d v="2010-07-16T00:00:00"/>
    <n v="60"/>
    <x v="32"/>
    <s v="-"/>
  </r>
  <r>
    <n v="198"/>
    <x v="23"/>
    <x v="2"/>
    <x v="23"/>
    <s v="Winterweizen"/>
    <d v="2009-10-08T00:00:00"/>
    <n v="1.45"/>
    <d v="2010-08-21T00:00:00"/>
    <n v="60"/>
    <x v="17"/>
    <s v="-"/>
  </r>
  <r>
    <n v="165"/>
    <x v="5"/>
    <x v="2"/>
    <x v="5"/>
    <s v="Wintergerste"/>
    <d v="2009-09-23T00:00:00"/>
    <n v="1.5"/>
    <d v="2010-07-16T00:00:00"/>
    <n v="61.03"/>
    <x v="32"/>
    <s v="-"/>
  </r>
  <r>
    <n v="153"/>
    <x v="19"/>
    <x v="2"/>
    <x v="19"/>
    <s v="Winterweizen"/>
    <d v="2009-09-30T00:00:00"/>
    <n v="1.35"/>
    <d v="2010-08-10T00:00:00"/>
    <n v="62.37"/>
    <x v="21"/>
    <s v="-"/>
  </r>
  <r>
    <n v="164"/>
    <x v="4"/>
    <x v="2"/>
    <x v="4"/>
    <s v="Wintergerste"/>
    <d v="2009-09-23T00:00:00"/>
    <n v="1.5"/>
    <d v="2010-07-16T00:00:00"/>
    <n v="62.4"/>
    <x v="32"/>
    <s v="-"/>
  </r>
  <r>
    <n v="199"/>
    <x v="8"/>
    <x v="2"/>
    <x v="48"/>
    <s v="Wintergerste"/>
    <d v="2009-09-22T00:00:00"/>
    <n v="1.5"/>
    <d v="2010-07-12T00:00:00"/>
    <n v="63"/>
    <x v="31"/>
    <s v="-"/>
  </r>
  <r>
    <n v="201"/>
    <x v="61"/>
    <x v="2"/>
    <x v="8"/>
    <s v="Wintergerste"/>
    <d v="2009-09-22T00:00:00"/>
    <n v="1.5"/>
    <d v="2010-07-12T00:00:00"/>
    <n v="63.75"/>
    <x v="31"/>
    <s v="-"/>
  </r>
  <r>
    <n v="166"/>
    <x v="6"/>
    <x v="2"/>
    <x v="6"/>
    <s v="Wintergerste"/>
    <d v="2009-09-23T00:00:00"/>
    <n v="1.5"/>
    <d v="2010-07-16T00:00:00"/>
    <n v="63.86"/>
    <x v="32"/>
    <s v="-"/>
  </r>
  <r>
    <n v="151"/>
    <x v="17"/>
    <x v="2"/>
    <x v="17"/>
    <s v="Winterweizen"/>
    <d v="2009-10-29T00:00:00"/>
    <n v="1.45"/>
    <d v="2010-08-21T00:00:00"/>
    <n v="64.61"/>
    <x v="21"/>
    <s v="-"/>
  </r>
  <r>
    <n v="147"/>
    <x v="12"/>
    <x v="2"/>
    <x v="12"/>
    <s v="Winterweizen"/>
    <d v="2009-10-04T00:00:00"/>
    <n v="1.45"/>
    <d v="2010-08-21T00:00:00"/>
    <n v="65.150000000000006"/>
    <x v="21"/>
    <s v="-"/>
  </r>
  <r>
    <n v="149"/>
    <x v="15"/>
    <x v="2"/>
    <x v="15"/>
    <s v="Winterweizen"/>
    <d v="2009-10-29T00:00:00"/>
    <n v="1.45"/>
    <d v="2010-08-21T00:00:00"/>
    <n v="67.17"/>
    <x v="21"/>
    <s v="-"/>
  </r>
  <r>
    <n v="162"/>
    <x v="2"/>
    <x v="2"/>
    <x v="2"/>
    <s v="Wintergerste"/>
    <d v="2009-09-23T00:00:00"/>
    <n v="1.5"/>
    <d v="2010-07-16T00:00:00"/>
    <n v="68.23"/>
    <x v="32"/>
    <s v="-"/>
  </r>
  <r>
    <n v="144"/>
    <x v="26"/>
    <x v="2"/>
    <x v="26"/>
    <s v="Winterweizen"/>
    <d v="2009-10-06T00:00:00"/>
    <n v="1.45"/>
    <d v="2010-08-10T00:00:00"/>
    <n v="70.540000000000006"/>
    <x v="34"/>
    <s v="-"/>
  </r>
  <r>
    <n v="146"/>
    <x v="22"/>
    <x v="2"/>
    <x v="22"/>
    <s v="Winterweizen"/>
    <d v="2009-10-28T00:00:00"/>
    <n v="1.45"/>
    <d v="2010-08-10T00:00:00"/>
    <n v="70.98"/>
    <x v="21"/>
    <s v="-"/>
  </r>
  <r>
    <n v="150"/>
    <x v="16"/>
    <x v="2"/>
    <x v="16"/>
    <s v="Winterweizen"/>
    <d v="2009-10-29T00:00:00"/>
    <n v="1.45"/>
    <d v="2010-08-21T00:00:00"/>
    <n v="71.73"/>
    <x v="21"/>
    <s v="-"/>
  </r>
  <r>
    <n v="143"/>
    <x v="24"/>
    <x v="2"/>
    <x v="24"/>
    <s v="Winterweizen"/>
    <d v="2009-10-29T00:00:00"/>
    <n v="1.45"/>
    <d v="2010-08-21T00:00:00"/>
    <n v="73.8"/>
    <x v="35"/>
    <s v="-"/>
  </r>
  <r>
    <n v="163"/>
    <x v="3"/>
    <x v="2"/>
    <x v="3"/>
    <s v="Wintergerste"/>
    <d v="2009-09-23T00:00:00"/>
    <n v="1.5"/>
    <d v="2010-07-16T00:00:00"/>
    <n v="77.48"/>
    <x v="32"/>
    <s v="-"/>
  </r>
  <r>
    <n v="159"/>
    <x v="41"/>
    <x v="2"/>
    <x v="41"/>
    <s v="Wintergerste"/>
    <d v="2009-09-22T00:00:00"/>
    <n v="1.5"/>
    <d v="2010-07-16T00:00:00"/>
    <n v="80.069999999999993"/>
    <x v="32"/>
    <s v="-"/>
  </r>
  <r>
    <n v="158"/>
    <x v="40"/>
    <x v="2"/>
    <x v="57"/>
    <s v="Wintergerste"/>
    <d v="2009-09-22T00:00:00"/>
    <n v="1.5"/>
    <d v="2010-07-16T00:00:00"/>
    <n v="80.7"/>
    <x v="36"/>
    <s v="-"/>
  </r>
  <r>
    <n v="174"/>
    <x v="53"/>
    <x v="2"/>
    <x v="58"/>
    <s v="K. Mais"/>
    <d v="2010-04-24T00:00:00"/>
    <s v="-"/>
    <d v="2010-10-21T00:00:00"/>
    <n v="100"/>
    <x v="37"/>
    <s v="-"/>
  </r>
  <r>
    <n v="175"/>
    <x v="62"/>
    <x v="2"/>
    <x v="39"/>
    <s v="K. Mais"/>
    <d v="2010-04-24T00:00:00"/>
    <s v="-"/>
    <d v="2010-10-21T00:00:00"/>
    <n v="480"/>
    <x v="30"/>
    <s v="August"/>
  </r>
  <r>
    <n v="176"/>
    <x v="37"/>
    <x v="2"/>
    <x v="37"/>
    <s v="K. Mais"/>
    <d v="2010-04-23T00:00:00"/>
    <s v="-"/>
    <d v="2010-10-12T00:00:00"/>
    <n v="480"/>
    <x v="30"/>
    <s v="August"/>
  </r>
  <r>
    <n v="177"/>
    <x v="38"/>
    <x v="2"/>
    <x v="38"/>
    <s v="K. Mais"/>
    <d v="2010-04-24T00:00:00"/>
    <s v="-"/>
    <d v="2010-10-12T00:00:00"/>
    <n v="480"/>
    <x v="30"/>
    <s v="August"/>
  </r>
  <r>
    <n v="178"/>
    <x v="35"/>
    <x v="2"/>
    <x v="35"/>
    <s v="K. Mais"/>
    <d v="2010-04-24T00:00:00"/>
    <s v="-"/>
    <d v="2010-10-12T00:00:00"/>
    <n v="480"/>
    <x v="30"/>
    <s v="August"/>
  </r>
  <r>
    <n v="179"/>
    <x v="32"/>
    <x v="2"/>
    <x v="32"/>
    <s v="K. Mais"/>
    <d v="2010-04-24T00:00:00"/>
    <s v="-"/>
    <d v="2010-10-12T00:00:00"/>
    <n v="480"/>
    <x v="30"/>
    <s v="August"/>
  </r>
  <r>
    <n v="180"/>
    <x v="63"/>
    <x v="2"/>
    <x v="59"/>
    <s v="K. Mais"/>
    <d v="2010-04-24T00:00:00"/>
    <s v="-"/>
    <d v="2010-10-12T00:00:00"/>
    <n v="480"/>
    <x v="37"/>
    <s v="-"/>
  </r>
  <r>
    <n v="280"/>
    <x v="8"/>
    <x v="3"/>
    <x v="60"/>
    <s v="Winterraps"/>
    <d v="2010-09-06T00:00:00"/>
    <n v="2.6"/>
    <d v="2011-07-27T00:00:00"/>
    <n v="34.200000000000003"/>
    <x v="38"/>
    <s v="-"/>
  </r>
  <r>
    <n v="281"/>
    <x v="9"/>
    <x v="3"/>
    <x v="9"/>
    <s v="Winterraps"/>
    <d v="2010-09-05T00:00:00"/>
    <n v="2.6"/>
    <d v="2011-07-27T00:00:00"/>
    <n v="34.200000000000003"/>
    <x v="38"/>
    <s v="-"/>
  </r>
  <r>
    <n v="282"/>
    <x v="61"/>
    <x v="3"/>
    <x v="48"/>
    <s v="Winterraps"/>
    <d v="2010-09-06T00:00:00"/>
    <n v="2.6"/>
    <d v="2011-07-27T00:00:00"/>
    <n v="34.200000000000003"/>
    <x v="38"/>
    <s v="-"/>
  </r>
  <r>
    <n v="283"/>
    <x v="56"/>
    <x v="3"/>
    <x v="53"/>
    <s v="Winterraps"/>
    <d v="2010-09-06T00:00:00"/>
    <n v="2.6"/>
    <d v="2011-07-27T00:00:00"/>
    <n v="34.200000000000003"/>
    <x v="38"/>
    <s v="-"/>
  </r>
  <r>
    <n v="284"/>
    <x v="55"/>
    <x v="3"/>
    <x v="46"/>
    <s v="Winterraps"/>
    <d v="2010-09-06T00:00:00"/>
    <n v="2.6"/>
    <d v="2011-07-27T00:00:00"/>
    <n v="34.200000000000003"/>
    <x v="38"/>
    <s v="-"/>
  </r>
  <r>
    <n v="285"/>
    <x v="32"/>
    <x v="3"/>
    <x v="52"/>
    <s v="Winterraps"/>
    <d v="2010-09-06T00:00:00"/>
    <n v="2.6"/>
    <d v="2011-07-27T00:00:00"/>
    <n v="34.200000000000003"/>
    <x v="39"/>
    <s v="-"/>
  </r>
  <r>
    <n v="286"/>
    <x v="59"/>
    <x v="3"/>
    <x v="56"/>
    <s v="Winterraps"/>
    <d v="2010-09-06T00:00:00"/>
    <n v="2.6"/>
    <d v="2011-07-27T00:00:00"/>
    <n v="34.200000000000003"/>
    <x v="38"/>
    <s v="-"/>
  </r>
  <r>
    <n v="228"/>
    <x v="52"/>
    <x v="3"/>
    <x v="49"/>
    <s v="Winterraps"/>
    <d v="2010-09-05T00:00:00"/>
    <s v="2,6 kg"/>
    <d v="2011-07-26T00:00:00"/>
    <n v="34.950000000000003"/>
    <x v="40"/>
    <s v="-"/>
  </r>
  <r>
    <n v="219"/>
    <x v="46"/>
    <x v="3"/>
    <x v="45"/>
    <s v="Winterraps"/>
    <d v="2010-09-06T00:00:00"/>
    <s v="2,6 kg"/>
    <d v="2011-07-26T00:00:00"/>
    <n v="35"/>
    <x v="40"/>
    <s v="-"/>
  </r>
  <r>
    <n v="223"/>
    <x v="4"/>
    <x v="3"/>
    <x v="4"/>
    <s v="Winterraps"/>
    <d v="2010-09-04T00:00:00"/>
    <s v="2,6 kg"/>
    <d v="2011-07-26T00:00:00"/>
    <n v="36.5"/>
    <x v="40"/>
    <s v="-"/>
  </r>
  <r>
    <n v="222"/>
    <x v="3"/>
    <x v="3"/>
    <x v="3"/>
    <s v="Winterraps"/>
    <d v="2010-09-04T00:00:00"/>
    <s v="2,6 kg"/>
    <d v="2011-07-26T00:00:00"/>
    <n v="38"/>
    <x v="40"/>
    <s v="-"/>
  </r>
  <r>
    <n v="225"/>
    <x v="42"/>
    <x v="3"/>
    <x v="17"/>
    <s v="Winterraps"/>
    <d v="2010-09-05T00:00:00"/>
    <s v="2,6 kg"/>
    <d v="2011-07-26T00:00:00"/>
    <n v="39.32"/>
    <x v="40"/>
    <s v="-"/>
  </r>
  <r>
    <n v="227"/>
    <x v="44"/>
    <x v="3"/>
    <x v="43"/>
    <s v="Winterraps"/>
    <d v="2010-09-05T00:00:00"/>
    <s v="2,6 kg"/>
    <d v="2011-07-26T00:00:00"/>
    <n v="39.32"/>
    <x v="40"/>
    <s v="-"/>
  </r>
  <r>
    <n v="220"/>
    <x v="41"/>
    <x v="3"/>
    <x v="61"/>
    <s v="Winterraps"/>
    <d v="2010-09-04T00:00:00"/>
    <s v="2,6 kg"/>
    <d v="2011-07-26T00:00:00"/>
    <n v="40"/>
    <x v="40"/>
    <s v="-"/>
  </r>
  <r>
    <n v="221"/>
    <x v="2"/>
    <x v="3"/>
    <x v="2"/>
    <s v="Winterraps"/>
    <d v="2010-09-04T00:00:00"/>
    <s v="2,6 kg"/>
    <d v="2011-07-26T00:00:00"/>
    <n v="40"/>
    <x v="40"/>
    <s v="-"/>
  </r>
  <r>
    <n v="226"/>
    <x v="43"/>
    <x v="3"/>
    <x v="42"/>
    <s v="Winterraps"/>
    <d v="2010-09-05T00:00:00"/>
    <s v="2,6 kg"/>
    <d v="2011-07-26T00:00:00"/>
    <n v="43.65"/>
    <x v="40"/>
    <s v="-"/>
  </r>
  <r>
    <n v="224"/>
    <x v="45"/>
    <x v="3"/>
    <x v="44"/>
    <s v="Winterraps"/>
    <d v="2010-09-05T00:00:00"/>
    <s v="2,6 kg"/>
    <d v="2011-07-26T00:00:00"/>
    <n v="46.6"/>
    <x v="40"/>
    <s v="-"/>
  </r>
  <r>
    <n v="242"/>
    <x v="64"/>
    <x v="3"/>
    <x v="62"/>
    <s v="Wintergerste"/>
    <d v="2010-09-23T00:00:00"/>
    <n v="1.57"/>
    <d v="2011-07-16T00:00:00"/>
    <n v="48.87"/>
    <x v="12"/>
    <s v="-"/>
  </r>
  <r>
    <n v="279"/>
    <x v="13"/>
    <x v="3"/>
    <x v="13"/>
    <s v="Wintergerste"/>
    <d v="2010-09-22T00:00:00"/>
    <n v="1.57"/>
    <d v="2011-07-12T00:00:00"/>
    <n v="59"/>
    <x v="12"/>
    <s v="-"/>
  </r>
  <r>
    <n v="275"/>
    <x v="30"/>
    <x v="3"/>
    <x v="30"/>
    <s v="Winterweizen"/>
    <d v="2010-10-19T00:00:00"/>
    <n v="1.4"/>
    <d v="2011-08-14T00:00:00"/>
    <n v="61.25"/>
    <x v="22"/>
    <s v="-"/>
  </r>
  <r>
    <n v="276"/>
    <x v="58"/>
    <x v="3"/>
    <x v="55"/>
    <s v="Winterweizen"/>
    <d v="2010-10-19T00:00:00"/>
    <n v="1.4"/>
    <d v="2011-08-14T00:00:00"/>
    <n v="63.37"/>
    <x v="41"/>
    <s v="-"/>
  </r>
  <r>
    <n v="229"/>
    <x v="24"/>
    <x v="3"/>
    <x v="24"/>
    <s v="Wintergerste"/>
    <d v="2010-09-20T00:00:00"/>
    <n v="1.57"/>
    <d v="2011-07-16T00:00:00"/>
    <n v="70.739999999999995"/>
    <x v="42"/>
    <s v="-"/>
  </r>
  <r>
    <n v="230"/>
    <x v="27"/>
    <x v="3"/>
    <x v="27"/>
    <s v="Wintergerste"/>
    <d v="2010-09-21T00:00:00"/>
    <n v="1.57"/>
    <d v="2011-07-16T00:00:00"/>
    <n v="70.739999999999995"/>
    <x v="43"/>
    <s v="-"/>
  </r>
  <r>
    <n v="231"/>
    <x v="21"/>
    <x v="3"/>
    <x v="21"/>
    <s v="Wintergerste"/>
    <d v="2010-09-24T00:00:00"/>
    <n v="1.57"/>
    <d v="2011-07-16T00:00:00"/>
    <n v="70.739999999999995"/>
    <x v="43"/>
    <s v="-"/>
  </r>
  <r>
    <n v="232"/>
    <x v="15"/>
    <x v="3"/>
    <x v="15"/>
    <s v="Wintergerste"/>
    <d v="2010-09-23T00:00:00"/>
    <n v="1.57"/>
    <d v="2011-07-12T00:00:00"/>
    <n v="70.739999999999995"/>
    <x v="43"/>
    <s v="-"/>
  </r>
  <r>
    <n v="233"/>
    <x v="22"/>
    <x v="3"/>
    <x v="22"/>
    <s v="Wintergerste"/>
    <d v="2010-09-21T00:00:00"/>
    <n v="1.57"/>
    <d v="2011-07-16T00:00:00"/>
    <n v="70.739999999999995"/>
    <x v="43"/>
    <s v="-"/>
  </r>
  <r>
    <n v="234"/>
    <x v="16"/>
    <x v="3"/>
    <x v="16"/>
    <s v="Wintergerste"/>
    <d v="2010-09-23T00:00:00"/>
    <n v="1.57"/>
    <d v="2011-07-16T00:00:00"/>
    <n v="70.739999999999995"/>
    <x v="43"/>
    <s v="-"/>
  </r>
  <r>
    <n v="237"/>
    <x v="20"/>
    <x v="3"/>
    <x v="54"/>
    <s v="Wintergerste"/>
    <d v="2010-09-20T00:00:00"/>
    <n v="1.57"/>
    <d v="2011-07-12T00:00:00"/>
    <n v="70.739999999999995"/>
    <x v="43"/>
    <s v="-"/>
  </r>
  <r>
    <n v="238"/>
    <x v="18"/>
    <x v="3"/>
    <x v="18"/>
    <s v="Wintergerste"/>
    <d v="2010-09-23T00:00:00"/>
    <n v="1.57"/>
    <d v="2011-07-16T00:00:00"/>
    <n v="70.739999999999995"/>
    <x v="43"/>
    <s v="-"/>
  </r>
  <r>
    <n v="240"/>
    <x v="26"/>
    <x v="3"/>
    <x v="26"/>
    <s v="Wintergerste"/>
    <d v="2010-09-20T00:00:00"/>
    <n v="1.57"/>
    <d v="2011-07-16T00:00:00"/>
    <n v="70.739999999999995"/>
    <x v="43"/>
    <s v="-"/>
  </r>
  <r>
    <n v="241"/>
    <x v="12"/>
    <x v="3"/>
    <x v="12"/>
    <s v="Wintergerste"/>
    <d v="2010-09-23T00:00:00"/>
    <n v="1.57"/>
    <d v="2011-07-16T00:00:00"/>
    <n v="70.739999999999995"/>
    <x v="43"/>
    <s v="-"/>
  </r>
  <r>
    <n v="278"/>
    <x v="11"/>
    <x v="3"/>
    <x v="11"/>
    <s v="Wintergerste"/>
    <d v="2010-09-22T00:00:00"/>
    <n v="1.57"/>
    <d v="2011-07-12T00:00:00"/>
    <n v="70.75"/>
    <x v="12"/>
    <s v="-"/>
  </r>
  <r>
    <n v="272"/>
    <x v="36"/>
    <x v="3"/>
    <x v="36"/>
    <s v="Winterweizen"/>
    <d v="2010-10-19T00:00:00"/>
    <n v="1.4"/>
    <d v="2011-08-14T00:00:00"/>
    <n v="72.17"/>
    <x v="22"/>
    <s v="-"/>
  </r>
  <r>
    <n v="248"/>
    <x v="32"/>
    <x v="3"/>
    <x v="32"/>
    <s v="Winterweizen"/>
    <d v="2010-10-15T00:00:00"/>
    <n v="1.4"/>
    <d v="2011-08-14T00:00:00"/>
    <n v="74.75"/>
    <x v="39"/>
    <s v="-"/>
  </r>
  <r>
    <n v="245"/>
    <x v="33"/>
    <x v="3"/>
    <x v="33"/>
    <s v="Winterweizen"/>
    <d v="2010-10-12T00:00:00"/>
    <n v="1.4"/>
    <d v="2011-08-12T00:00:00"/>
    <n v="75.39"/>
    <x v="38"/>
    <s v="-"/>
  </r>
  <r>
    <n v="251"/>
    <x v="65"/>
    <x v="3"/>
    <x v="63"/>
    <s v="Wintergerste"/>
    <d v="2010-10-09T00:00:00"/>
    <n v="1.4"/>
    <d v="2011-07-16T00:00:00"/>
    <n v="75.88"/>
    <x v="39"/>
    <s v="-"/>
  </r>
  <r>
    <n v="277"/>
    <x v="23"/>
    <x v="3"/>
    <x v="64"/>
    <s v="Wintergerste"/>
    <d v="2010-09-21T00:00:00"/>
    <n v="1.57"/>
    <d v="2011-07-12T00:00:00"/>
    <n v="75.930000000000007"/>
    <x v="12"/>
    <s v="-"/>
  </r>
  <r>
    <n v="274"/>
    <x v="34"/>
    <x v="3"/>
    <x v="34"/>
    <s v="Winterweizen"/>
    <d v="2010-10-19T00:00:00"/>
    <n v="1.4"/>
    <d v="2011-08-14T00:00:00"/>
    <n v="77.650000000000006"/>
    <x v="22"/>
    <s v="-"/>
  </r>
  <r>
    <n v="273"/>
    <x v="29"/>
    <x v="3"/>
    <x v="65"/>
    <s v="Winterweizen"/>
    <d v="2010-10-19T00:00:00"/>
    <n v="1.4"/>
    <d v="2011-08-14T00:00:00"/>
    <n v="78.78"/>
    <x v="22"/>
    <s v="-"/>
  </r>
  <r>
    <n v="246"/>
    <x v="28"/>
    <x v="3"/>
    <x v="51"/>
    <s v="Winterweizen"/>
    <d v="2010-10-12T00:00:00"/>
    <n v="1.4"/>
    <d v="2011-08-12T00:00:00"/>
    <n v="80.709999999999994"/>
    <x v="38"/>
    <s v="-"/>
  </r>
  <r>
    <n v="247"/>
    <x v="35"/>
    <x v="3"/>
    <x v="35"/>
    <s v="Winterweizen"/>
    <d v="2010-10-15T00:00:00"/>
    <n v="1.4"/>
    <d v="2011-08-01T00:00:00"/>
    <n v="83.75"/>
    <x v="39"/>
    <s v="-"/>
  </r>
  <r>
    <n v="253"/>
    <x v="66"/>
    <x v="3"/>
    <x v="66"/>
    <s v="Winterweizen"/>
    <d v="2010-10-15T00:00:00"/>
    <n v="1.4"/>
    <d v="2011-08-13T00:00:00"/>
    <n v="85.3"/>
    <x v="39"/>
    <s v="-"/>
  </r>
  <r>
    <n v="244"/>
    <x v="31"/>
    <x v="3"/>
    <x v="31"/>
    <s v="Winterweizen"/>
    <d v="2010-10-11T00:00:00"/>
    <n v="1.4"/>
    <d v="2011-08-12T00:00:00"/>
    <n v="87.68"/>
    <x v="38"/>
    <s v="-"/>
  </r>
  <r>
    <n v="250"/>
    <x v="62"/>
    <x v="3"/>
    <x v="39"/>
    <s v="Winterweizen"/>
    <d v="2010-10-15T00:00:00"/>
    <n v="1.4"/>
    <d v="2011-08-14T00:00:00"/>
    <n v="90.56"/>
    <x v="39"/>
    <s v="-"/>
  </r>
  <r>
    <n v="243"/>
    <x v="67"/>
    <x v="3"/>
    <x v="38"/>
    <s v="Winterweizen"/>
    <d v="2010-10-15T00:00:00"/>
    <n v="1.4"/>
    <d v="2011-08-14T00:00:00"/>
    <n v="91.36"/>
    <x v="39"/>
    <s v="-"/>
  </r>
  <r>
    <n v="249"/>
    <x v="37"/>
    <x v="3"/>
    <x v="37"/>
    <s v="Winterweizen"/>
    <d v="2010-10-15T00:00:00"/>
    <n v="1.4"/>
    <d v="2011-08-14T00:00:00"/>
    <n v="95.59"/>
    <x v="39"/>
    <s v="-"/>
  </r>
  <r>
    <n v="252"/>
    <x v="68"/>
    <x v="3"/>
    <x v="67"/>
    <s v="Winterweizen"/>
    <d v="2010-10-15T00:00:00"/>
    <n v="1.4"/>
    <d v="2011-08-14T00:00:00"/>
    <n v="98.6"/>
    <x v="39"/>
    <s v="-"/>
  </r>
  <r>
    <n v="254"/>
    <x v="6"/>
    <x v="3"/>
    <x v="6"/>
    <s v="K. Mais"/>
    <d v="2011-04-19T00:00:00"/>
    <s v="-"/>
    <d v="2011-10-23T00:00:00"/>
    <n v="121.59"/>
    <x v="44"/>
    <d v="2010-08-05T00:00:00"/>
  </r>
  <r>
    <n v="257"/>
    <x v="5"/>
    <x v="3"/>
    <x v="5"/>
    <s v="K. Mais"/>
    <d v="2011-04-19T00:00:00"/>
    <s v="-"/>
    <d v="2011-10-23T00:00:00"/>
    <n v="121.59"/>
    <x v="44"/>
    <d v="2010-08-26T00:00:00"/>
  </r>
  <r>
    <n v="258"/>
    <x v="7"/>
    <x v="3"/>
    <x v="7"/>
    <s v="K. Mais"/>
    <d v="2011-04-19T00:00:00"/>
    <s v="-"/>
    <d v="2011-10-23T00:00:00"/>
    <n v="121.59"/>
    <x v="44"/>
    <d v="2010-08-25T00:00:00"/>
  </r>
  <r>
    <n v="259"/>
    <x v="1"/>
    <x v="3"/>
    <x v="1"/>
    <s v="K. Mais"/>
    <d v="2011-04-19T00:00:00"/>
    <s v="-"/>
    <d v="2011-10-23T00:00:00"/>
    <n v="121.59"/>
    <x v="44"/>
    <d v="2010-08-25T00:00:00"/>
  </r>
  <r>
    <n v="260"/>
    <x v="53"/>
    <x v="3"/>
    <x v="50"/>
    <s v="K. Mais"/>
    <d v="2011-04-19T00:00:00"/>
    <s v="-"/>
    <d v="2011-10-23T00:00:00"/>
    <n v="121.59"/>
    <x v="45"/>
    <s v="-"/>
  </r>
  <r>
    <n v="255"/>
    <x v="25"/>
    <x v="3"/>
    <x v="25"/>
    <s v="K. Mais"/>
    <d v="2011-04-18T00:00:00"/>
    <s v="-"/>
    <d v="2011-10-03T00:00:00"/>
    <n v="580"/>
    <x v="44"/>
    <d v="2010-09-07T00:00:00"/>
  </r>
  <r>
    <n v="332"/>
    <x v="24"/>
    <x v="4"/>
    <x v="24"/>
    <s v="Winterraps"/>
    <d v="2011-08-25T00:00:00"/>
    <n v="2.2999999999999998"/>
    <d v="2012-07-27T00:00:00"/>
    <n v="43.45"/>
    <x v="46"/>
    <s v="-"/>
  </r>
  <r>
    <n v="333"/>
    <x v="27"/>
    <x v="4"/>
    <x v="27"/>
    <s v="Winterraps"/>
    <d v="2011-08-25T00:00:00"/>
    <n v="2.2999999999999998"/>
    <d v="2012-07-27T00:00:00"/>
    <n v="43.45"/>
    <x v="46"/>
    <s v="-"/>
  </r>
  <r>
    <n v="334"/>
    <x v="15"/>
    <x v="4"/>
    <x v="15"/>
    <s v="Winterraps"/>
    <d v="2011-08-24T00:00:00"/>
    <n v="2.2999999999999998"/>
    <d v="2012-07-26T00:00:00"/>
    <n v="43.45"/>
    <x v="46"/>
    <s v="-"/>
  </r>
  <r>
    <n v="335"/>
    <x v="16"/>
    <x v="4"/>
    <x v="16"/>
    <s v="Winterraps"/>
    <d v="2011-08-24T00:00:00"/>
    <n v="2.2999999999999998"/>
    <d v="2012-07-26T00:00:00"/>
    <n v="43.45"/>
    <x v="46"/>
    <s v="-"/>
  </r>
  <r>
    <n v="336"/>
    <x v="17"/>
    <x v="4"/>
    <x v="17"/>
    <s v="Winterraps"/>
    <d v="2011-08-24T00:00:00"/>
    <n v="2.2999999999999998"/>
    <d v="2012-07-26T00:00:00"/>
    <n v="43.45"/>
    <x v="46"/>
    <s v="-"/>
  </r>
  <r>
    <n v="337"/>
    <x v="18"/>
    <x v="4"/>
    <x v="18"/>
    <s v="Winterraps"/>
    <d v="2011-08-24T00:00:00"/>
    <n v="2.2999999999999998"/>
    <d v="2012-07-26T00:00:00"/>
    <n v="43.45"/>
    <x v="46"/>
    <s v="-"/>
  </r>
  <r>
    <n v="338"/>
    <x v="26"/>
    <x v="4"/>
    <x v="26"/>
    <s v="Winterraps"/>
    <d v="2011-08-29T00:00:00"/>
    <n v="2.2999999999999998"/>
    <d v="2012-07-27T00:00:00"/>
    <n v="43.45"/>
    <x v="46"/>
    <s v="-"/>
  </r>
  <r>
    <n v="339"/>
    <x v="20"/>
    <x v="4"/>
    <x v="54"/>
    <s v="Winterraps"/>
    <d v="2011-08-29T00:00:00"/>
    <n v="2.2999999999999998"/>
    <d v="2012-07-27T00:00:00"/>
    <n v="43.45"/>
    <x v="46"/>
    <s v="-"/>
  </r>
  <r>
    <n v="340"/>
    <x v="22"/>
    <x v="4"/>
    <x v="22"/>
    <s v="Winterraps"/>
    <d v="2011-08-26T00:00:00"/>
    <n v="2.2999999999999998"/>
    <d v="2012-07-27T00:00:00"/>
    <n v="43.45"/>
    <x v="46"/>
    <s v="-"/>
  </r>
  <r>
    <n v="352"/>
    <x v="13"/>
    <x v="4"/>
    <x v="13"/>
    <s v="Wintergerste"/>
    <d v="2011-09-24T00:00:00"/>
    <n v="1.62"/>
    <d v="2012-07-18T00:00:00"/>
    <n v="61.64"/>
    <x v="47"/>
    <s v="-"/>
  </r>
  <r>
    <n v="357"/>
    <x v="69"/>
    <x v="4"/>
    <x v="68"/>
    <s v="Hafer"/>
    <d v="2012-03-23T00:00:00"/>
    <n v="1.3"/>
    <d v="2012-09-02T00:00:00"/>
    <n v="67"/>
    <x v="48"/>
    <s v="-"/>
  </r>
  <r>
    <n v="346"/>
    <x v="55"/>
    <x v="4"/>
    <x v="46"/>
    <s v="Winterweizen"/>
    <d v="2011-10-15T00:00:00"/>
    <n v="1.75"/>
    <d v="2012-07-31T00:00:00"/>
    <n v="67.8"/>
    <x v="49"/>
    <s v="-"/>
  </r>
  <r>
    <n v="354"/>
    <x v="36"/>
    <x v="4"/>
    <x v="36"/>
    <s v="Wintergerste"/>
    <d v="2011-09-24T00:00:00"/>
    <n v="1.62"/>
    <d v="2012-07-10T00:00:00"/>
    <n v="71.3"/>
    <x v="47"/>
    <s v="-"/>
  </r>
  <r>
    <n v="351"/>
    <x v="34"/>
    <x v="4"/>
    <x v="34"/>
    <s v="Wintergerste"/>
    <d v="2011-09-29T00:00:00"/>
    <n v="1.62"/>
    <d v="2012-07-10T00:00:00"/>
    <n v="72"/>
    <x v="47"/>
    <s v="-"/>
  </r>
  <r>
    <n v="350"/>
    <x v="29"/>
    <x v="4"/>
    <x v="65"/>
    <s v="Wintergerste"/>
    <d v="2011-10-04T00:00:00"/>
    <n v="1.62"/>
    <d v="2012-07-10T00:00:00"/>
    <n v="72.760000000000005"/>
    <x v="47"/>
    <s v="-"/>
  </r>
  <r>
    <n v="344"/>
    <x v="8"/>
    <x v="4"/>
    <x v="8"/>
    <s v="Winterweizen"/>
    <d v="2011-10-15T00:00:00"/>
    <n v="1.78"/>
    <d v="2012-07-31T00:00:00"/>
    <n v="73"/>
    <x v="49"/>
    <s v="-"/>
  </r>
  <r>
    <n v="301"/>
    <x v="32"/>
    <x v="4"/>
    <x v="32"/>
    <s v="Wintergerste"/>
    <d v="2011-09-30T00:00:00"/>
    <n v="1.62"/>
    <d v="2012-07-10T00:00:00"/>
    <n v="75.8"/>
    <x v="50"/>
    <s v="-"/>
  </r>
  <r>
    <n v="302"/>
    <x v="37"/>
    <x v="4"/>
    <x v="37"/>
    <s v="Wintergerste"/>
    <d v="2011-09-28T00:00:00"/>
    <n v="1.62"/>
    <d v="2012-07-10T00:00:00"/>
    <n v="76.180000000000007"/>
    <x v="50"/>
    <s v="-"/>
  </r>
  <r>
    <n v="300"/>
    <x v="35"/>
    <x v="4"/>
    <x v="35"/>
    <s v="Wintergerste"/>
    <d v="2011-09-30T00:00:00"/>
    <n v="1.62"/>
    <d v="2012-07-10T00:00:00"/>
    <n v="77.5"/>
    <x v="50"/>
    <s v="-"/>
  </r>
  <r>
    <n v="305"/>
    <x v="62"/>
    <x v="4"/>
    <x v="39"/>
    <s v="Wintergerste"/>
    <d v="2011-09-28T00:00:00"/>
    <n v="1.62"/>
    <d v="2012-07-10T00:00:00"/>
    <n v="78.099999999999994"/>
    <x v="50"/>
    <s v="-"/>
  </r>
  <r>
    <n v="297"/>
    <x v="31"/>
    <x v="4"/>
    <x v="31"/>
    <s v="Wintergerste"/>
    <d v="2011-09-27T00:00:00"/>
    <n v="1.62"/>
    <d v="2012-07-10T00:00:00"/>
    <n v="78.5"/>
    <x v="50"/>
    <s v="-"/>
  </r>
  <r>
    <n v="298"/>
    <x v="33"/>
    <x v="4"/>
    <x v="33"/>
    <s v="Wintergerste"/>
    <d v="2011-09-26T00:00:00"/>
    <n v="1.62"/>
    <d v="2012-07-10T00:00:00"/>
    <n v="78.5"/>
    <x v="50"/>
    <s v="-"/>
  </r>
  <r>
    <n v="299"/>
    <x v="28"/>
    <x v="4"/>
    <x v="51"/>
    <s v="Wintergerste"/>
    <d v="2011-09-26T00:00:00"/>
    <n v="1.62"/>
    <d v="2012-07-10T00:00:00"/>
    <n v="78.5"/>
    <x v="50"/>
    <s v="-"/>
  </r>
  <r>
    <n v="303"/>
    <x v="67"/>
    <x v="4"/>
    <x v="38"/>
    <s v="Wintergerste"/>
    <d v="2011-09-29T00:00:00"/>
    <n v="1.62"/>
    <d v="2012-07-10T00:00:00"/>
    <n v="78.5"/>
    <x v="50"/>
    <s v="-"/>
  </r>
  <r>
    <n v="304"/>
    <x v="46"/>
    <x v="4"/>
    <x v="69"/>
    <s v="Wintergerste"/>
    <d v="2011-09-29T00:00:00"/>
    <n v="1.62"/>
    <d v="2012-07-10T00:00:00"/>
    <n v="78.5"/>
    <x v="50"/>
    <s v="-"/>
  </r>
  <r>
    <n v="306"/>
    <x v="65"/>
    <x v="4"/>
    <x v="63"/>
    <s v="Wintergerste"/>
    <d v="2011-09-28T00:00:00"/>
    <n v="1.62"/>
    <d v="2012-07-10T00:00:00"/>
    <n v="78.5"/>
    <x v="50"/>
    <s v="-"/>
  </r>
  <r>
    <n v="307"/>
    <x v="70"/>
    <x v="4"/>
    <x v="67"/>
    <s v="Wintergerste"/>
    <d v="2011-09-29T00:00:00"/>
    <n v="1.62"/>
    <d v="2012-07-10T00:00:00"/>
    <n v="78.5"/>
    <x v="50"/>
    <s v="-"/>
  </r>
  <r>
    <n v="347"/>
    <x v="32"/>
    <x v="4"/>
    <x v="52"/>
    <s v="Winterweizen"/>
    <d v="2011-10-15T00:00:00"/>
    <n v="1.75"/>
    <d v="2012-07-31T00:00:00"/>
    <n v="81.5"/>
    <x v="50"/>
    <s v="-"/>
  </r>
  <r>
    <n v="345"/>
    <x v="9"/>
    <x v="4"/>
    <x v="9"/>
    <s v="Winterweizen"/>
    <d v="2011-10-16T00:00:00"/>
    <n v="1.75"/>
    <d v="2012-07-31T00:00:00"/>
    <n v="84.41"/>
    <x v="49"/>
    <s v="-"/>
  </r>
  <r>
    <n v="355"/>
    <x v="56"/>
    <x v="4"/>
    <x v="53"/>
    <s v="Wintergerste"/>
    <d v="2011-09-25T00:00:00"/>
    <n v="1.62"/>
    <d v="2012-07-18T00:00:00"/>
    <n v="84.5"/>
    <x v="47"/>
    <s v="-"/>
  </r>
  <r>
    <n v="309"/>
    <x v="19"/>
    <x v="4"/>
    <x v="19"/>
    <s v="Winterweizen"/>
    <d v="2011-10-06T00:00:00"/>
    <n v="1.4"/>
    <d v="2012-08-08T00:00:00"/>
    <n v="85"/>
    <x v="51"/>
    <s v="-"/>
  </r>
  <r>
    <n v="310"/>
    <x v="41"/>
    <x v="4"/>
    <x v="61"/>
    <s v="Winterweizen"/>
    <d v="2011-10-17T00:00:00"/>
    <n v="1.75"/>
    <d v="2012-08-02T00:00:00"/>
    <n v="85"/>
    <x v="52"/>
    <s v="-"/>
  </r>
  <r>
    <n v="348"/>
    <x v="59"/>
    <x v="4"/>
    <x v="56"/>
    <s v="Winterweizen"/>
    <d v="2011-10-15T00:00:00"/>
    <n v="1.75"/>
    <d v="2012-07-31T00:00:00"/>
    <n v="86.3"/>
    <x v="53"/>
    <s v="-"/>
  </r>
  <r>
    <n v="353"/>
    <x v="30"/>
    <x v="4"/>
    <x v="30"/>
    <s v="Wintergerste"/>
    <d v="2011-09-25T00:00:00"/>
    <n v="1.62"/>
    <d v="2012-07-18T00:00:00"/>
    <n v="88.9"/>
    <x v="47"/>
    <s v="-"/>
  </r>
  <r>
    <n v="328"/>
    <x v="64"/>
    <x v="4"/>
    <x v="62"/>
    <s v="Mais"/>
    <d v="2012-05-02T00:00:00"/>
    <s v="-"/>
    <d v="2012-09-30T00:00:00"/>
    <n v="110.6"/>
    <x v="54"/>
    <d v="2011-08-13T00:00:00"/>
  </r>
  <r>
    <n v="325"/>
    <x v="21"/>
    <x v="4"/>
    <x v="21"/>
    <s v="Mais"/>
    <d v="2012-04-30T00:00:00"/>
    <s v="-"/>
    <d v="2012-10-08T00:00:00"/>
    <n v="580"/>
    <x v="55"/>
    <s v="-"/>
  </r>
  <r>
    <n v="326"/>
    <x v="60"/>
    <x v="4"/>
    <x v="10"/>
    <s v="Mais"/>
    <d v="2012-04-30T00:00:00"/>
    <s v="-"/>
    <d v="2012-10-08T00:00:00"/>
    <n v="580"/>
    <x v="55"/>
    <s v="-"/>
  </r>
  <r>
    <n v="327"/>
    <x v="12"/>
    <x v="4"/>
    <x v="12"/>
    <s v="Mais"/>
    <d v="2012-04-30T00:00:00"/>
    <s v="-"/>
    <d v="2012-10-08T00:00:00"/>
    <n v="580"/>
    <x v="55"/>
    <s v="-"/>
  </r>
  <r>
    <n v="329"/>
    <x v="71"/>
    <x v="4"/>
    <x v="46"/>
    <s v="Mais"/>
    <d v="2012-04-28T00:00:00"/>
    <s v="-"/>
    <d v="2012-10-08T00:00:00"/>
    <n v="580"/>
    <x v="55"/>
    <s v="-"/>
  </r>
  <r>
    <n v="330"/>
    <x v="14"/>
    <x v="4"/>
    <x v="14"/>
    <s v="Mais"/>
    <d v="2012-04-28T00:00:00"/>
    <s v="-"/>
    <d v="2012-10-08T00:00:00"/>
    <n v="580"/>
    <x v="55"/>
    <s v="-"/>
  </r>
  <r>
    <n v="370"/>
    <x v="8"/>
    <x v="5"/>
    <x v="8"/>
    <s v="Wintergerste"/>
    <d v="2012-09-17T00:00:00"/>
    <n v="1.73"/>
    <d v="2013-07-17T00:00:00"/>
    <n v="58"/>
    <x v="17"/>
    <s v="-"/>
  </r>
  <r>
    <n v="375"/>
    <x v="32"/>
    <x v="5"/>
    <x v="52"/>
    <s v="Wintergerste"/>
    <d v="2012-09-18T00:00:00"/>
    <n v="1.73"/>
    <d v="2013-07-18T00:00:00"/>
    <n v="59"/>
    <x v="47"/>
    <s v="-"/>
  </r>
  <r>
    <n v="372"/>
    <x v="45"/>
    <x v="5"/>
    <x v="44"/>
    <s v="Wintergerste"/>
    <d v="2012-09-26T00:00:00"/>
    <n v="1.73"/>
    <d v="2013-07-18T00:00:00"/>
    <n v="63.8"/>
    <x v="56"/>
    <s v="-"/>
  </r>
  <r>
    <n v="368"/>
    <x v="25"/>
    <x v="5"/>
    <x v="25"/>
    <s v="Wintergerste"/>
    <d v="2012-09-17T00:00:00"/>
    <n v="1.73"/>
    <d v="2013-07-17T00:00:00"/>
    <n v="67.27"/>
    <x v="56"/>
    <s v="-"/>
  </r>
  <r>
    <n v="371"/>
    <x v="9"/>
    <x v="5"/>
    <x v="9"/>
    <s v="Wintergerste"/>
    <d v="2012-09-17T00:00:00"/>
    <n v="1.73"/>
    <d v="2013-07-17T00:00:00"/>
    <n v="69.5"/>
    <x v="17"/>
    <s v="-"/>
  </r>
  <r>
    <n v="376"/>
    <x v="59"/>
    <x v="5"/>
    <x v="56"/>
    <s v="Wintergerste"/>
    <d v="2012-09-18T00:00:00"/>
    <n v="1.73"/>
    <d v="2013-07-18T00:00:00"/>
    <n v="70.5"/>
    <x v="17"/>
    <s v="-"/>
  </r>
  <r>
    <n v="369"/>
    <x v="72"/>
    <x v="5"/>
    <x v="19"/>
    <s v="Wintergerste"/>
    <d v="2012-09-17T00:00:00"/>
    <n v="1.73"/>
    <d v="2013-07-17T00:00:00"/>
    <n v="71.209999999999994"/>
    <x v="56"/>
    <s v="-"/>
  </r>
  <r>
    <n v="373"/>
    <x v="73"/>
    <x v="5"/>
    <x v="48"/>
    <s v="Wintergerste"/>
    <d v="2012-09-17T00:00:00"/>
    <n v="1.73"/>
    <d v="2013-07-18T00:00:00"/>
    <n v="75"/>
    <x v="17"/>
    <s v="-"/>
  </r>
  <r>
    <n v="374"/>
    <x v="55"/>
    <x v="5"/>
    <x v="46"/>
    <s v="Wintergerste"/>
    <d v="2012-09-18T00:00:00"/>
    <n v="1.73"/>
    <d v="2013-07-18T00:00:00"/>
    <n v="76.5"/>
    <x v="17"/>
    <s v="-"/>
  </r>
  <r>
    <n v="377"/>
    <x v="21"/>
    <x v="5"/>
    <x v="21"/>
    <s v="Wintergerste"/>
    <d v="2012-10-11T00:00:00"/>
    <n v="1.53"/>
    <d v="2013-08-07T00:00:00"/>
    <n v="83"/>
    <x v="4"/>
    <s v="-"/>
  </r>
  <r>
    <n v="378"/>
    <x v="23"/>
    <x v="5"/>
    <x v="64"/>
    <s v="Winterweizen"/>
    <d v="2012-10-15T00:00:00"/>
    <n v="1.73"/>
    <d v="2013-08-14T00:00:00"/>
    <n v="85"/>
    <x v="0"/>
    <s v="-"/>
  </r>
  <r>
    <n v="380"/>
    <x v="22"/>
    <x v="5"/>
    <x v="22"/>
    <s v="Winterweizen"/>
    <d v="2012-10-22T00:00:00"/>
    <n v="1.53"/>
    <d v="2013-08-15T00:00:00"/>
    <n v="86.88"/>
    <x v="4"/>
    <s v="-"/>
  </r>
  <r>
    <n v="379"/>
    <x v="74"/>
    <x v="5"/>
    <x v="70"/>
    <s v="Winterweizen"/>
    <d v="2012-10-04T00:00:00"/>
    <n v="1.73"/>
    <d v="2013-08-15T00:00:00"/>
    <n v="97.5"/>
    <x v="4"/>
    <s v="-"/>
  </r>
  <r>
    <n v="385"/>
    <x v="13"/>
    <x v="5"/>
    <x v="13"/>
    <s v="Mais"/>
    <d v="2013-05-03T00:00:00"/>
    <s v="-"/>
    <d v="2013-10-07T00:00:00"/>
    <n v="339.8"/>
    <x v="57"/>
    <d v="2012-08-28T00:00:00"/>
  </r>
  <r>
    <n v="381"/>
    <x v="11"/>
    <x v="5"/>
    <x v="11"/>
    <s v="Mais"/>
    <d v="2013-05-01T00:00:00"/>
    <s v="-"/>
    <d v="2013-10-07T00:00:00"/>
    <n v="345.17"/>
    <x v="56"/>
    <d v="2012-08-29T00:00:00"/>
  </r>
  <r>
    <n v="387"/>
    <x v="56"/>
    <x v="5"/>
    <x v="53"/>
    <s v="Mais"/>
    <d v="2013-05-03T00:00:00"/>
    <s v="-"/>
    <d v="2013-10-07T00:00:00"/>
    <n v="359.61"/>
    <x v="57"/>
    <d v="2012-08-28T00:00:00"/>
  </r>
  <r>
    <n v="383"/>
    <x v="34"/>
    <x v="5"/>
    <x v="34"/>
    <s v="Mais"/>
    <d v="2013-05-02T00:00:00"/>
    <s v="-"/>
    <d v="2013-10-07T00:00:00"/>
    <n v="362.17"/>
    <x v="57"/>
    <d v="2012-08-28T00:00:00"/>
  </r>
  <r>
    <n v="386"/>
    <x v="30"/>
    <x v="5"/>
    <x v="30"/>
    <s v="Mais"/>
    <d v="2013-05-03T00:00:00"/>
    <s v="-"/>
    <d v="2013-10-07T00:00:00"/>
    <n v="365.3"/>
    <x v="57"/>
    <d v="2012-08-28T00:00:00"/>
  </r>
  <r>
    <n v="382"/>
    <x v="29"/>
    <x v="5"/>
    <x v="65"/>
    <s v="Mais"/>
    <d v="2013-05-01T00:00:00"/>
    <s v="-"/>
    <d v="2013-10-07T00:00:00"/>
    <n v="366.06"/>
    <x v="57"/>
    <d v="2012-08-29T00:00:00"/>
  </r>
  <r>
    <n v="390"/>
    <x v="75"/>
    <x v="5"/>
    <x v="51"/>
    <s v="Mais"/>
    <d v="2013-04-30T00:00:00"/>
    <s v="-"/>
    <d v="2013-10-08T00:00:00"/>
    <n v="387.75"/>
    <x v="57"/>
    <d v="2012-08-28T00:00:00"/>
  </r>
  <r>
    <n v="389"/>
    <x v="33"/>
    <x v="5"/>
    <x v="33"/>
    <s v="Mais"/>
    <d v="2013-04-29T00:00:00"/>
    <s v="-"/>
    <d v="2013-10-08T00:00:00"/>
    <n v="411.79"/>
    <x v="57"/>
    <d v="2012-08-28T00:00:00"/>
  </r>
  <r>
    <n v="388"/>
    <x v="31"/>
    <x v="5"/>
    <x v="31"/>
    <s v="Mais"/>
    <d v="2013-04-30T00:00:00"/>
    <s v="-"/>
    <d v="2013-10-08T00:00:00"/>
    <n v="413.45"/>
    <x v="57"/>
    <d v="2012-08-27T00:00:00"/>
  </r>
  <r>
    <n v="384"/>
    <x v="36"/>
    <x v="5"/>
    <x v="36"/>
    <s v="Mais"/>
    <d v="2013-05-04T00:00:00"/>
    <s v="-"/>
    <d v="2013-10-07T00:00:00"/>
    <n v="435"/>
    <x v="57"/>
    <d v="2012-08-28T00:00:00"/>
  </r>
  <r>
    <n v="468"/>
    <x v="25"/>
    <x v="6"/>
    <x v="25"/>
    <s v="Winterraps"/>
    <d v="2013-08-23T00:00:00"/>
    <s v="-"/>
    <d v="2014-07-21T00:00:00"/>
    <n v="47.27"/>
    <x v="14"/>
    <s v="-"/>
  </r>
  <r>
    <n v="469"/>
    <x v="72"/>
    <x v="6"/>
    <x v="19"/>
    <s v="Winterraps"/>
    <d v="2013-08-23T00:00:00"/>
    <s v="-"/>
    <d v="2014-07-21T00:00:00"/>
    <n v="47.27"/>
    <x v="14"/>
    <s v="-"/>
  </r>
  <r>
    <n v="470"/>
    <x v="5"/>
    <x v="6"/>
    <x v="5"/>
    <s v="Winterraps"/>
    <d v="2013-08-24T00:00:00"/>
    <s v="-"/>
    <d v="2014-07-25T00:00:00"/>
    <n v="51.87"/>
    <x v="14"/>
    <s v="-"/>
  </r>
  <r>
    <n v="471"/>
    <x v="6"/>
    <x v="6"/>
    <x v="6"/>
    <s v="Winterraps"/>
    <d v="2013-08-23T00:00:00"/>
    <s v="-"/>
    <d v="2014-07-25T00:00:00"/>
    <n v="51.87"/>
    <x v="14"/>
    <s v="-"/>
  </r>
  <r>
    <n v="472"/>
    <x v="7"/>
    <x v="6"/>
    <x v="7"/>
    <s v="Winterraps"/>
    <d v="2013-08-23T00:00:00"/>
    <s v="-"/>
    <d v="2014-07-25T00:00:00"/>
    <n v="51.87"/>
    <x v="14"/>
    <s v="-"/>
  </r>
  <r>
    <n v="490"/>
    <x v="34"/>
    <x v="6"/>
    <x v="34"/>
    <s v="Winterweizen"/>
    <d v="2013-10-22T00:00:00"/>
    <n v="1.5"/>
    <d v="2014-08-10T00:00:00"/>
    <n v="70.2"/>
    <x v="38"/>
    <s v="-"/>
  </r>
  <r>
    <n v="493"/>
    <x v="36"/>
    <x v="6"/>
    <x v="36"/>
    <s v="Winterweizen"/>
    <d v="2013-10-22T00:00:00"/>
    <n v="1.5"/>
    <d v="2014-08-18T00:00:00"/>
    <n v="70.400000000000006"/>
    <x v="38"/>
    <s v="-"/>
  </r>
  <r>
    <n v="458"/>
    <x v="31"/>
    <x v="6"/>
    <x v="31"/>
    <s v="Winterweizen"/>
    <d v="2013-10-23T00:00:00"/>
    <n v="1.5"/>
    <d v="2014-08-14T00:00:00"/>
    <n v="74.2"/>
    <x v="58"/>
    <s v="-"/>
  </r>
  <r>
    <n v="454"/>
    <x v="71"/>
    <x v="6"/>
    <x v="46"/>
    <s v="Wintergerste"/>
    <d v="2013-09-23T00:00:00"/>
    <n v="1.8"/>
    <d v="2014-07-17T00:00:00"/>
    <n v="74.8"/>
    <x v="59"/>
    <s v="-"/>
  </r>
  <r>
    <n v="457"/>
    <x v="64"/>
    <x v="6"/>
    <x v="62"/>
    <s v="Wintergerste"/>
    <d v="2013-09-28T00:00:00"/>
    <n v="1.8"/>
    <d v="2014-07-18T00:00:00"/>
    <n v="77.31"/>
    <x v="60"/>
    <s v="-"/>
  </r>
  <r>
    <n v="462"/>
    <x v="32"/>
    <x v="6"/>
    <x v="32"/>
    <s v="Winterweizen"/>
    <d v="2013-10-24T00:00:00"/>
    <n v="1.5"/>
    <d v="2014-08-14T00:00:00"/>
    <n v="80"/>
    <x v="38"/>
    <s v="-"/>
  </r>
  <r>
    <n v="495"/>
    <x v="76"/>
    <x v="6"/>
    <x v="64"/>
    <s v="Wintergerste"/>
    <d v="2013-09-25T00:00:00"/>
    <n v="1.8"/>
    <d v="2014-07-16T00:00:00"/>
    <n v="80.02"/>
    <x v="61"/>
    <s v="-"/>
  </r>
  <r>
    <n v="491"/>
    <x v="13"/>
    <x v="6"/>
    <x v="13"/>
    <s v="Winterweizen"/>
    <d v="2013-10-22T00:00:00"/>
    <n v="1.5"/>
    <d v="2014-08-10T00:00:00"/>
    <n v="80.2"/>
    <x v="38"/>
    <s v="-"/>
  </r>
  <r>
    <n v="452"/>
    <x v="20"/>
    <x v="6"/>
    <x v="54"/>
    <s v="Wintergerste"/>
    <d v="2013-09-25T00:00:00"/>
    <n v="1.8"/>
    <d v="2014-07-18T00:00:00"/>
    <n v="80.66"/>
    <x v="59"/>
    <s v="-"/>
  </r>
  <r>
    <n v="492"/>
    <x v="30"/>
    <x v="6"/>
    <x v="30"/>
    <s v="Winterweizen"/>
    <d v="2013-10-23T00:00:00"/>
    <n v="1.5"/>
    <d v="2014-08-10T00:00:00"/>
    <n v="82.5"/>
    <x v="38"/>
    <s v="-"/>
  </r>
  <r>
    <n v="445"/>
    <x v="27"/>
    <x v="6"/>
    <x v="27"/>
    <s v="Wintergerste"/>
    <d v="2013-09-25T00:00:00"/>
    <n v="1.8"/>
    <d v="2014-07-18T00:00:00"/>
    <n v="84"/>
    <x v="59"/>
    <s v="-"/>
  </r>
  <r>
    <n v="453"/>
    <x v="14"/>
    <x v="6"/>
    <x v="14"/>
    <s v="Wintergerste"/>
    <d v="2013-09-23T00:00:00"/>
    <n v="1.8"/>
    <d v="2014-07-17T00:00:00"/>
    <n v="84.17"/>
    <x v="59"/>
    <s v="-"/>
  </r>
  <r>
    <n v="451"/>
    <x v="60"/>
    <x v="6"/>
    <x v="10"/>
    <s v="Wintergerste"/>
    <d v="2013-09-30T00:00:00"/>
    <n v="1.8"/>
    <d v="2014-07-18T00:00:00"/>
    <n v="85.17"/>
    <x v="59"/>
    <s v="-"/>
  </r>
  <r>
    <n v="461"/>
    <x v="35"/>
    <x v="6"/>
    <x v="35"/>
    <s v="Winterweizen"/>
    <d v="2013-10-24T00:00:00"/>
    <n v="1.5"/>
    <d v="2014-08-09T00:00:00"/>
    <n v="85.6"/>
    <x v="38"/>
    <s v="-"/>
  </r>
  <r>
    <n v="446"/>
    <x v="21"/>
    <x v="6"/>
    <x v="21"/>
    <s v="Wintergerste"/>
    <d v="2013-09-25T00:00:00"/>
    <n v="1.8"/>
    <d v="2014-07-17T00:00:00"/>
    <n v="86"/>
    <x v="59"/>
    <s v="-"/>
  </r>
  <r>
    <n v="459"/>
    <x v="75"/>
    <x v="6"/>
    <x v="51"/>
    <s v="Winterweizen"/>
    <d v="2013-10-21T00:00:00"/>
    <n v="1.5"/>
    <d v="2014-08-16T00:00:00"/>
    <n v="86"/>
    <x v="38"/>
    <s v="-"/>
  </r>
  <r>
    <n v="448"/>
    <x v="22"/>
    <x v="6"/>
    <x v="22"/>
    <s v="Wintergerste"/>
    <d v="2013-09-23T00:00:00"/>
    <n v="1.8"/>
    <d v="2014-07-18T00:00:00"/>
    <n v="88.34"/>
    <x v="59"/>
    <s v="-"/>
  </r>
  <r>
    <n v="460"/>
    <x v="33"/>
    <x v="6"/>
    <x v="33"/>
    <s v="Winterweizen"/>
    <d v="2013-10-21T00:00:00"/>
    <n v="1.5"/>
    <d v="2014-08-16T00:00:00"/>
    <n v="90.64"/>
    <x v="38"/>
    <s v="-"/>
  </r>
  <r>
    <n v="473"/>
    <x v="41"/>
    <x v="6"/>
    <x v="61"/>
    <s v="Mais"/>
    <d v="2014-04-25T00:00:00"/>
    <s v="-"/>
    <d v="2014-11-11T00:00:00"/>
    <n v="91.5"/>
    <x v="62"/>
    <s v="-"/>
  </r>
  <r>
    <n v="496"/>
    <x v="8"/>
    <x v="6"/>
    <x v="8"/>
    <s v="Mais"/>
    <d v="2014-04-24T00:00:00"/>
    <s v="-"/>
    <d v="2014-11-10T00:00:00"/>
    <n v="91.5"/>
    <x v="63"/>
    <d v="2013-08-16T00:00:00"/>
  </r>
  <r>
    <n v="498"/>
    <x v="73"/>
    <x v="6"/>
    <x v="48"/>
    <s v="Mais"/>
    <d v="2014-04-26T00:00:00"/>
    <s v="-"/>
    <d v="2014-11-08T00:00:00"/>
    <n v="91.5"/>
    <x v="64"/>
    <d v="2013-08-17T00:00:00"/>
  </r>
  <r>
    <n v="499"/>
    <x v="55"/>
    <x v="6"/>
    <x v="46"/>
    <s v="Mais"/>
    <d v="2014-04-26T00:00:00"/>
    <s v="-"/>
    <d v="2014-11-08T00:00:00"/>
    <n v="91.5"/>
    <x v="64"/>
    <d v="2013-08-17T00:00:00"/>
  </r>
  <r>
    <n v="500"/>
    <x v="32"/>
    <x v="6"/>
    <x v="52"/>
    <s v="Mais"/>
    <d v="2014-04-25T00:00:00"/>
    <s v="-"/>
    <d v="2014-11-08T00:00:00"/>
    <n v="91.5"/>
    <x v="38"/>
    <d v="2013-08-17T00:00:00"/>
  </r>
  <r>
    <n v="501"/>
    <x v="59"/>
    <x v="6"/>
    <x v="56"/>
    <s v="Mais"/>
    <d v="2014-04-25T00:00:00"/>
    <s v="-"/>
    <d v="2014-11-08T00:00:00"/>
    <n v="91.5"/>
    <x v="64"/>
    <d v="2013-08-17T00:00:00"/>
  </r>
  <r>
    <n v="456"/>
    <x v="12"/>
    <x v="6"/>
    <x v="12"/>
    <s v="Wintergerste"/>
    <d v="2013-09-30T00:00:00"/>
    <n v="1.8"/>
    <d v="2014-07-18T00:00:00"/>
    <n v="92.83"/>
    <x v="59"/>
    <s v="-"/>
  </r>
  <r>
    <n v="494"/>
    <x v="56"/>
    <x v="6"/>
    <x v="53"/>
    <s v="Winterweizen"/>
    <d v="2013-10-22T00:00:00"/>
    <n v="1.5"/>
    <d v="2014-08-18T00:00:00"/>
    <n v="94.23"/>
    <x v="38"/>
    <s v="-"/>
  </r>
  <r>
    <n v="444"/>
    <x v="74"/>
    <x v="6"/>
    <x v="24"/>
    <s v="Wintergerste"/>
    <d v="2013-09-24T00:00:00"/>
    <n v="1.8"/>
    <d v="2014-07-18T00:00:00"/>
    <n v="95"/>
    <x v="59"/>
    <s v="-"/>
  </r>
  <r>
    <n v="466"/>
    <x v="65"/>
    <x v="6"/>
    <x v="63"/>
    <s v="Winterweizen"/>
    <d v="2013-10-24T00:00:00"/>
    <n v="1.5"/>
    <d v="2014-08-18T00:00:00"/>
    <n v="96"/>
    <x v="38"/>
    <s v="-"/>
  </r>
  <r>
    <n v="455"/>
    <x v="26"/>
    <x v="6"/>
    <x v="26"/>
    <s v="Wintergerste"/>
    <d v="2013-09-25T00:00:00"/>
    <n v="1.8"/>
    <d v="2014-07-18T00:00:00"/>
    <n v="96.3"/>
    <x v="59"/>
    <s v="-"/>
  </r>
  <r>
    <n v="488"/>
    <x v="11"/>
    <x v="6"/>
    <x v="11"/>
    <s v="Winterweizen"/>
    <d v="2013-10-20T00:00:00"/>
    <n v="1.5"/>
    <d v="2014-08-10T00:00:00"/>
    <n v="97.5"/>
    <x v="38"/>
    <s v="-"/>
  </r>
  <r>
    <n v="489"/>
    <x v="29"/>
    <x v="6"/>
    <x v="65"/>
    <s v="Winterweizen"/>
    <d v="2013-10-22T00:00:00"/>
    <n v="1.5"/>
    <d v="2014-08-10T00:00:00"/>
    <n v="97.5"/>
    <x v="38"/>
    <s v="-"/>
  </r>
  <r>
    <n v="463"/>
    <x v="37"/>
    <x v="6"/>
    <x v="37"/>
    <s v="Winterweizen"/>
    <d v="2013-10-24T00:00:00"/>
    <n v="1.5"/>
    <d v="2014-08-18T00:00:00"/>
    <n v="100"/>
    <x v="38"/>
    <s v="-"/>
  </r>
  <r>
    <n v="464"/>
    <x v="67"/>
    <x v="6"/>
    <x v="38"/>
    <s v="Winterweizen"/>
    <d v="2013-10-25T00:00:00"/>
    <n v="1.5"/>
    <d v="2014-08-18T00:00:00"/>
    <n v="100"/>
    <x v="38"/>
    <s v="-"/>
  </r>
  <r>
    <n v="467"/>
    <x v="68"/>
    <x v="6"/>
    <x v="67"/>
    <s v="Winterweizen"/>
    <d v="2013-10-26T00:00:00"/>
    <n v="1.5"/>
    <d v="2014-08-18T00:00:00"/>
    <n v="100"/>
    <x v="38"/>
    <s v="-"/>
  </r>
  <r>
    <n v="465"/>
    <x v="46"/>
    <x v="6"/>
    <x v="69"/>
    <s v="Winterweizen"/>
    <d v="2013-10-25T00:00:00"/>
    <n v="1.5"/>
    <d v="2014-08-14T00:00:00"/>
    <n v="103.76"/>
    <x v="38"/>
    <s v="-"/>
  </r>
  <r>
    <n v="447"/>
    <x v="15"/>
    <x v="6"/>
    <x v="15"/>
    <s v="Wintergerste"/>
    <d v="2013-09-23T00:00:00"/>
    <n v="1.8"/>
    <d v="2014-07-18T00:00:00"/>
    <n v="110"/>
    <x v="59"/>
    <s v="-"/>
  </r>
  <r>
    <n v="449"/>
    <x v="16"/>
    <x v="6"/>
    <x v="16"/>
    <s v="Wintergerste"/>
    <d v="2013-09-23T00:00:00"/>
    <n v="1.8"/>
    <d v="2014-07-18T00:00:00"/>
    <n v="110.7"/>
    <x v="59"/>
    <s v="-"/>
  </r>
  <r>
    <n v="450"/>
    <x v="17"/>
    <x v="6"/>
    <x v="17"/>
    <s v="Wintergerste"/>
    <d v="2013-09-23T00:00:00"/>
    <n v="1.8"/>
    <d v="2014-07-18T00:00:00"/>
    <n v="110.7"/>
    <x v="59"/>
    <s v="-"/>
  </r>
  <r>
    <n v="497"/>
    <x v="9"/>
    <x v="6"/>
    <x v="9"/>
    <s v="Mais"/>
    <d v="2014-04-23T00:00:00"/>
    <s v="-"/>
    <d v="2014-11-08T00:00:00"/>
    <n v="112.5"/>
    <x v="63"/>
    <d v="2013-08-17T00:00:00"/>
  </r>
  <r>
    <n v="474"/>
    <x v="3"/>
    <x v="6"/>
    <x v="3"/>
    <s v="Mais"/>
    <d v="2014-04-25T00:00:00"/>
    <s v="-"/>
    <d v="2014-10-06T00:00:00"/>
    <n v="530"/>
    <x v="62"/>
    <d v="2013-08-16T00:00:00"/>
  </r>
  <r>
    <n v="475"/>
    <x v="4"/>
    <x v="6"/>
    <x v="4"/>
    <s v="Mais"/>
    <d v="2014-04-26T00:00:00"/>
    <s v="-"/>
    <d v="2014-10-06T00:00:00"/>
    <n v="530"/>
    <x v="62"/>
    <d v="2013-08-16T00:00:00"/>
  </r>
  <r>
    <n v="476"/>
    <x v="54"/>
    <x v="6"/>
    <x v="0"/>
    <s v="Mais"/>
    <d v="2014-04-26T00:00:00"/>
    <s v="-"/>
    <d v="2014-10-06T00:00:00"/>
    <n v="530"/>
    <x v="62"/>
    <d v="2013-08-19T00:00:00"/>
  </r>
  <r>
    <n v="477"/>
    <x v="1"/>
    <x v="6"/>
    <x v="1"/>
    <s v="Mais"/>
    <d v="2014-04-26T00:00:00"/>
    <s v="-"/>
    <d v="2014-10-06T00:00:00"/>
    <n v="530"/>
    <x v="62"/>
    <d v="2013-08-19T00:00:00"/>
  </r>
  <r>
    <n v="478"/>
    <x v="42"/>
    <x v="6"/>
    <x v="17"/>
    <s v="Mais"/>
    <d v="2014-04-26T00:00:00"/>
    <s v="-"/>
    <d v="2014-10-06T00:00:00"/>
    <n v="530"/>
    <x v="62"/>
    <d v="2013-08-12T00:00:00"/>
  </r>
  <r>
    <n v="479"/>
    <x v="43"/>
    <x v="6"/>
    <x v="42"/>
    <s v="Mais"/>
    <d v="2014-04-26T00:00:00"/>
    <s v="-"/>
    <d v="2014-10-06T00:00:00"/>
    <n v="530"/>
    <x v="62"/>
    <d v="2013-08-12T00:00:00"/>
  </r>
  <r>
    <n v="480"/>
    <x v="44"/>
    <x v="6"/>
    <x v="43"/>
    <s v="Mais"/>
    <d v="2014-04-26T00:00:00"/>
    <s v="-"/>
    <d v="2014-10-06T00:00:00"/>
    <n v="530"/>
    <x v="62"/>
    <d v="2013-08-12T00:00:00"/>
  </r>
  <r>
    <n v="509"/>
    <x v="21"/>
    <x v="7"/>
    <x v="71"/>
    <s v="W.Raps"/>
    <d v="2014-09-04T00:00:00"/>
    <n v="3.3"/>
    <d v="2015-07-21T00:00:00"/>
    <n v="34"/>
    <x v="20"/>
    <m/>
  </r>
  <r>
    <n v="561"/>
    <x v="60"/>
    <x v="7"/>
    <x v="10"/>
    <s v="W.Raps"/>
    <d v="2014-09-04T00:00:00"/>
    <s v="3.3 kg"/>
    <d v="2015-07-21T00:00:00"/>
    <n v="35"/>
    <x v="20"/>
    <m/>
  </r>
  <r>
    <n v="562"/>
    <x v="14"/>
    <x v="7"/>
    <x v="72"/>
    <s v="W.Raps"/>
    <d v="2014-08-28T00:00:00"/>
    <s v="3.3 kg"/>
    <d v="2015-07-21T00:00:00"/>
    <n v="40.450000000000003"/>
    <x v="20"/>
    <m/>
  </r>
  <r>
    <n v="563"/>
    <x v="47"/>
    <x v="7"/>
    <x v="46"/>
    <s v="W.Raps"/>
    <d v="2015-08-28T00:00:00"/>
    <s v="3.3 kg"/>
    <d v="2015-07-21T00:00:00"/>
    <n v="40.450000000000003"/>
    <x v="20"/>
    <m/>
  </r>
  <r>
    <n v="565"/>
    <x v="64"/>
    <x v="7"/>
    <x v="62"/>
    <s v="W.Raps"/>
    <d v="2014-09-04T00:00:00"/>
    <s v="3.3 kg"/>
    <d v="2015-07-22T00:00:00"/>
    <n v="40.67"/>
    <x v="20"/>
    <m/>
  </r>
  <r>
    <n v="564"/>
    <x v="12"/>
    <x v="7"/>
    <x v="12"/>
    <s v="W.Raps"/>
    <d v="2014-09-04T00:00:00"/>
    <s v="3.3 kg"/>
    <d v="2015-07-21T00:00:00"/>
    <n v="42.49"/>
    <x v="20"/>
    <m/>
  </r>
  <r>
    <n v="598"/>
    <x v="77"/>
    <x v="7"/>
    <x v="73"/>
    <s v="A- Bohnen"/>
    <s v="14.3.15"/>
    <s v="-"/>
    <s v="6.8.15"/>
    <n v="43.2"/>
    <x v="26"/>
    <m/>
  </r>
  <r>
    <n v="594"/>
    <x v="78"/>
    <x v="7"/>
    <x v="74"/>
    <s v="Erbsen"/>
    <s v="16.3.15"/>
    <n v="220"/>
    <d v="2015-07-15T00:00:00"/>
    <n v="45"/>
    <x v="26"/>
    <m/>
  </r>
  <r>
    <n v="594"/>
    <x v="79"/>
    <x v="7"/>
    <x v="75"/>
    <s v="Erbsen"/>
    <s v="16.3.15"/>
    <n v="220"/>
    <s v="22.7.15"/>
    <n v="45"/>
    <x v="26"/>
    <m/>
  </r>
  <r>
    <n v="550"/>
    <x v="75"/>
    <x v="7"/>
    <x v="51"/>
    <s v="W.Gerste"/>
    <d v="2014-09-19T00:00:00"/>
    <s v="1.75 dt"/>
    <d v="2015-07-07T00:00:00"/>
    <n v="61"/>
    <x v="65"/>
    <m/>
  </r>
  <r>
    <n v="554"/>
    <x v="38"/>
    <x v="7"/>
    <x v="38"/>
    <s v="W.Gerste"/>
    <d v="2014-09-19T00:00:00"/>
    <s v="1.75 dt"/>
    <d v="2015-07-07T00:00:00"/>
    <n v="61"/>
    <x v="65"/>
    <m/>
  </r>
  <r>
    <n v="551"/>
    <x v="32"/>
    <x v="7"/>
    <x v="32"/>
    <s v="W.Gerste"/>
    <d v="2014-09-18T00:00:00"/>
    <s v="1.75 dt"/>
    <d v="2015-07-07T00:00:00"/>
    <n v="62"/>
    <x v="40"/>
    <m/>
  </r>
  <r>
    <n v="553"/>
    <x v="37"/>
    <x v="7"/>
    <x v="76"/>
    <s v="W.Gerste"/>
    <d v="2014-09-18T00:00:00"/>
    <s v="1.75 dt"/>
    <d v="2015-07-07T00:00:00"/>
    <n v="64"/>
    <x v="65"/>
    <m/>
  </r>
  <r>
    <n v="555"/>
    <x v="46"/>
    <x v="7"/>
    <x v="69"/>
    <s v="W.Gerste"/>
    <d v="2014-09-27T00:00:00"/>
    <s v="1.75 dt"/>
    <d v="2015-07-07T00:00:00"/>
    <n v="64"/>
    <x v="65"/>
    <m/>
  </r>
  <r>
    <n v="552"/>
    <x v="35"/>
    <x v="7"/>
    <x v="35"/>
    <s v="W.Gerste"/>
    <d v="2014-09-18T00:00:00"/>
    <s v="1.75 dt"/>
    <d v="2015-07-07T00:00:00"/>
    <n v="64.42"/>
    <x v="65"/>
    <m/>
  </r>
  <r>
    <n v="549"/>
    <x v="33"/>
    <x v="7"/>
    <x v="33"/>
    <s v="W.Gerste"/>
    <d v="2014-09-19T00:00:00"/>
    <s v="1.75 dt"/>
    <d v="2015-07-07T00:00:00"/>
    <n v="65.150000000000006"/>
    <x v="65"/>
    <m/>
  </r>
  <r>
    <n v="593"/>
    <x v="80"/>
    <x v="7"/>
    <x v="77"/>
    <s v="Z- Rueben"/>
    <d v="2015-03-19T00:00:00"/>
    <s v="-"/>
    <d v="2015-10-01T00:00:00"/>
    <n v="65.7"/>
    <x v="21"/>
    <m/>
  </r>
  <r>
    <n v="520"/>
    <x v="8"/>
    <x v="7"/>
    <x v="78"/>
    <s v="W.Weizen"/>
    <d v="2014-11-11T00:00:00"/>
    <n v="1.75"/>
    <d v="2015-08-04T00:00:00"/>
    <n v="66"/>
    <x v="40"/>
    <m/>
  </r>
  <r>
    <n v="568"/>
    <x v="1"/>
    <x v="7"/>
    <x v="1"/>
    <s v="W.Weizen"/>
    <d v="2014-10-10T00:00:00"/>
    <n v="1.55"/>
    <d v="2015-08-06T00:00:00"/>
    <n v="66"/>
    <x v="57"/>
    <m/>
  </r>
  <r>
    <n v="507"/>
    <x v="25"/>
    <x v="7"/>
    <x v="25"/>
    <s v="W.Weizen"/>
    <d v="2014-10-28T00:00:00"/>
    <m/>
    <d v="2015-08-03T00:00:00"/>
    <n v="67"/>
    <x v="66"/>
    <m/>
  </r>
  <r>
    <n v="548"/>
    <x v="31"/>
    <x v="7"/>
    <x v="31"/>
    <s v="W.Gerste"/>
    <d v="2014-09-28T00:00:00"/>
    <s v="1.75 dt"/>
    <d v="2015-07-16T00:00:00"/>
    <n v="67"/>
    <x v="65"/>
    <m/>
  </r>
  <r>
    <n v="558"/>
    <x v="68"/>
    <x v="7"/>
    <x v="79"/>
    <s v="W.Gerste"/>
    <d v="2014-09-29T00:00:00"/>
    <s v="1.75 dt"/>
    <d v="2015-07-16T00:00:00"/>
    <n v="67"/>
    <x v="65"/>
    <m/>
  </r>
  <r>
    <n v="585"/>
    <x v="81"/>
    <x v="7"/>
    <x v="80"/>
    <s v="Wintergerste"/>
    <s v="18.9.14"/>
    <n v="190"/>
    <d v="2015-07-07T00:00:00"/>
    <n v="68"/>
    <x v="67"/>
    <m/>
  </r>
  <r>
    <n v="592"/>
    <x v="82"/>
    <x v="7"/>
    <x v="81"/>
    <s v="Summergerste"/>
    <s v="17.3.15"/>
    <n v="161"/>
    <d v="2015-07-22T00:00:00"/>
    <n v="68"/>
    <x v="68"/>
    <m/>
  </r>
  <r>
    <n v="560"/>
    <x v="36"/>
    <x v="7"/>
    <x v="36"/>
    <s v="W.Gerste"/>
    <d v="2014-09-29T00:00:00"/>
    <s v="1.75 dt"/>
    <d v="2015-07-16T00:00:00"/>
    <n v="70.5"/>
    <x v="43"/>
    <m/>
  </r>
  <r>
    <n v="586"/>
    <x v="83"/>
    <x v="7"/>
    <x v="82"/>
    <s v="Wintergerste"/>
    <s v="19.9.14"/>
    <n v="190"/>
    <d v="2015-07-15T00:00:00"/>
    <n v="73.400000000000006"/>
    <x v="38"/>
    <m/>
  </r>
  <r>
    <n v="556"/>
    <x v="62"/>
    <x v="7"/>
    <x v="39"/>
    <s v="W.Gerste"/>
    <d v="2014-09-19T00:00:00"/>
    <s v="1.75 dt"/>
    <d v="2015-07-07T00:00:00"/>
    <n v="73.61"/>
    <x v="65"/>
    <m/>
  </r>
  <r>
    <n v="508"/>
    <x v="19"/>
    <x v="7"/>
    <x v="19"/>
    <s v="W.Weizen"/>
    <d v="2014-10-29T00:00:00"/>
    <m/>
    <d v="2015-08-03T00:00:00"/>
    <n v="74"/>
    <x v="66"/>
    <m/>
  </r>
  <r>
    <n v="515"/>
    <x v="45"/>
    <x v="7"/>
    <x v="44"/>
    <s v="W.Weizen"/>
    <d v="2014-10-28T00:00:00"/>
    <n v="1.65"/>
    <d v="2015-08-03T00:00:00"/>
    <n v="74"/>
    <x v="57"/>
    <m/>
  </r>
  <r>
    <n v="516"/>
    <x v="42"/>
    <x v="7"/>
    <x v="17"/>
    <s v="W.Weizen"/>
    <d v="2014-10-28T00:00:00"/>
    <n v="1.65"/>
    <d v="2015-08-03T00:00:00"/>
    <n v="74"/>
    <x v="57"/>
    <m/>
  </r>
  <r>
    <n v="517"/>
    <x v="43"/>
    <x v="7"/>
    <x v="42"/>
    <s v="W.Weizen"/>
    <d v="2014-10-28T00:00:00"/>
    <n v="1.65"/>
    <d v="2015-08-03T00:00:00"/>
    <n v="74"/>
    <x v="57"/>
    <m/>
  </r>
  <r>
    <n v="518"/>
    <x v="44"/>
    <x v="7"/>
    <x v="43"/>
    <s v="W.Weizen"/>
    <d v="2014-10-28T00:00:00"/>
    <n v="1.65"/>
    <d v="2015-08-03T00:00:00"/>
    <n v="74"/>
    <x v="57"/>
    <m/>
  </r>
  <r>
    <n v="559"/>
    <x v="34"/>
    <x v="7"/>
    <x v="83"/>
    <s v="W.Gerste"/>
    <d v="2014-09-30T00:00:00"/>
    <s v="1.75 dt"/>
    <d v="2015-07-16T00:00:00"/>
    <n v="74.66"/>
    <x v="43"/>
    <m/>
  </r>
  <r>
    <n v="523"/>
    <x v="55"/>
    <x v="7"/>
    <x v="26"/>
    <s v="W.Weizen"/>
    <d v="2014-11-12T00:00:00"/>
    <n v="1.75"/>
    <d v="2015-08-04T00:00:00"/>
    <n v="77"/>
    <x v="40"/>
    <m/>
  </r>
  <r>
    <n v="557"/>
    <x v="84"/>
    <x v="7"/>
    <x v="84"/>
    <s v="W.Gerste"/>
    <d v="2014-09-19T00:00:00"/>
    <s v="1.75 dt"/>
    <d v="2015-07-07T00:00:00"/>
    <n v="77.150000000000006"/>
    <x v="65"/>
    <m/>
  </r>
  <r>
    <n v="510"/>
    <x v="41"/>
    <x v="7"/>
    <x v="61"/>
    <s v="W.Weizen"/>
    <d v="2014-11-12T00:00:00"/>
    <n v="1.75"/>
    <d v="2015-08-03T00:00:00"/>
    <n v="78"/>
    <x v="57"/>
    <m/>
  </r>
  <r>
    <n v="511"/>
    <x v="3"/>
    <x v="7"/>
    <x v="3"/>
    <s v="W.Weizen"/>
    <d v="2014-10-20T00:00:00"/>
    <n v="1.6"/>
    <d v="2015-08-03T00:00:00"/>
    <n v="78"/>
    <x v="57"/>
    <m/>
  </r>
  <r>
    <n v="512"/>
    <x v="5"/>
    <x v="7"/>
    <x v="5"/>
    <s v="W.Weizen"/>
    <d v="2014-10-20T00:00:00"/>
    <n v="1.6"/>
    <d v="2015-08-03T00:00:00"/>
    <n v="78"/>
    <x v="57"/>
    <m/>
  </r>
  <r>
    <n v="513"/>
    <x v="6"/>
    <x v="7"/>
    <x v="6"/>
    <s v="W.Weizen"/>
    <d v="2014-10-20T00:00:00"/>
    <n v="1.6"/>
    <d v="2015-08-03T00:00:00"/>
    <n v="78"/>
    <x v="57"/>
    <m/>
  </r>
  <r>
    <n v="514"/>
    <x v="7"/>
    <x v="7"/>
    <x v="7"/>
    <s v="W.Weizen"/>
    <d v="2014-10-20T00:00:00"/>
    <n v="1.6"/>
    <d v="2015-08-03T00:00:00"/>
    <n v="78"/>
    <x v="57"/>
    <m/>
  </r>
  <r>
    <n v="521"/>
    <x v="9"/>
    <x v="7"/>
    <x v="85"/>
    <s v="W.Weizen"/>
    <d v="2014-11-11T00:00:00"/>
    <n v="1.75"/>
    <d v="2015-08-04T00:00:00"/>
    <n v="78"/>
    <x v="40"/>
    <m/>
  </r>
  <r>
    <n v="525"/>
    <x v="59"/>
    <x v="7"/>
    <x v="56"/>
    <s v="W.Weizen"/>
    <d v="2014-11-12T00:00:00"/>
    <n v="1.75"/>
    <d v="2015-08-04T00:00:00"/>
    <n v="78"/>
    <x v="40"/>
    <m/>
  </r>
  <r>
    <n v="566"/>
    <x v="2"/>
    <x v="7"/>
    <x v="2"/>
    <s v="W.Weizen"/>
    <d v="2014-10-20T00:00:00"/>
    <n v="1.6"/>
    <d v="2015-08-03T00:00:00"/>
    <n v="78"/>
    <x v="57"/>
    <m/>
  </r>
  <r>
    <n v="567"/>
    <x v="4"/>
    <x v="7"/>
    <x v="4"/>
    <s v="W.Weizen"/>
    <d v="2014-10-20T00:00:00"/>
    <n v="1.6"/>
    <d v="2015-08-03T00:00:00"/>
    <n v="78"/>
    <x v="57"/>
    <m/>
  </r>
  <r>
    <n v="522"/>
    <x v="73"/>
    <x v="7"/>
    <x v="86"/>
    <s v="W.Weizen"/>
    <d v="2014-11-12T00:00:00"/>
    <n v="1.75"/>
    <d v="2015-08-04T00:00:00"/>
    <n v="80"/>
    <x v="40"/>
    <m/>
  </r>
  <r>
    <n v="589"/>
    <x v="79"/>
    <x v="7"/>
    <x v="87"/>
    <s v="Winterweizen"/>
    <d v="2014-10-09T00:00:00"/>
    <s v="140/206"/>
    <d v="2015-07-28T00:00:00"/>
    <n v="83"/>
    <x v="39"/>
    <m/>
  </r>
  <r>
    <n v="590"/>
    <x v="85"/>
    <x v="7"/>
    <x v="88"/>
    <s v="Winterweizen"/>
    <s v="10-11.10.14"/>
    <n v="158"/>
    <d v="2015-08-01T00:00:00"/>
    <n v="84"/>
    <x v="39"/>
    <m/>
  </r>
  <r>
    <n v="591"/>
    <x v="78"/>
    <x v="7"/>
    <x v="89"/>
    <s v="Winterweizen"/>
    <s v="13.10.14"/>
    <n v="158"/>
    <d v="2015-08-01T00:00:00"/>
    <n v="85"/>
    <x v="39"/>
    <m/>
  </r>
  <r>
    <n v="587"/>
    <x v="86"/>
    <x v="7"/>
    <x v="90"/>
    <s v="Wintergerste"/>
    <s v="7.10.14"/>
    <n v="149"/>
    <d v="2015-07-24T00:00:00"/>
    <n v="87"/>
    <x v="39"/>
    <m/>
  </r>
  <r>
    <n v="588"/>
    <x v="87"/>
    <x v="7"/>
    <x v="91"/>
    <s v="Winterweizen"/>
    <d v="2014-10-08T00:00:00"/>
    <n v="145"/>
    <d v="2015-07-26T00:00:00"/>
    <n v="87"/>
    <x v="39"/>
    <m/>
  </r>
  <r>
    <n v="524"/>
    <x v="32"/>
    <x v="7"/>
    <x v="52"/>
    <s v="W.Weizen"/>
    <d v="2014-11-12T00:00:00"/>
    <n v="1.75"/>
    <d v="2015-08-04T00:00:00"/>
    <n v="104"/>
    <x v="40"/>
    <m/>
  </r>
  <r>
    <n v="601"/>
    <x v="79"/>
    <x v="8"/>
    <x v="81"/>
    <s v="Winterraps"/>
    <s v="23.8.15"/>
    <s v="2,7"/>
    <s v="23.8.15"/>
    <n v="38.1"/>
    <x v="69"/>
    <m/>
  </r>
  <r>
    <n v="599"/>
    <x v="81"/>
    <x v="8"/>
    <x v="80"/>
    <s v="Winterraps"/>
    <s v="22.8.15"/>
    <s v="2,7"/>
    <s v="22.8.15"/>
    <n v="40.5"/>
    <x v="36"/>
    <m/>
  </r>
  <r>
    <n v="600"/>
    <x v="78"/>
    <x v="8"/>
    <x v="92"/>
    <s v="Winterraps"/>
    <s v="21.8.15"/>
    <s v="2,7"/>
    <s v="21.8.15"/>
    <n v="43.5"/>
    <x v="70"/>
    <m/>
  </r>
  <r>
    <n v="604"/>
    <x v="83"/>
    <x v="8"/>
    <x v="93"/>
    <s v="Summergerste"/>
    <s v="21.3.16"/>
    <n v="164"/>
    <s v="21.3.16"/>
    <n v="70.599999999999994"/>
    <x v="68"/>
    <m/>
  </r>
  <r>
    <n v="605"/>
    <x v="77"/>
    <x v="8"/>
    <x v="94"/>
    <s v="Winterweizen"/>
    <s v="29.9.15"/>
    <n v="140"/>
    <s v="29.9.15"/>
    <n v="78"/>
    <x v="39"/>
    <m/>
  </r>
  <r>
    <n v="693"/>
    <x v="83"/>
    <x v="9"/>
    <x v="93"/>
    <s v="Winterraps"/>
    <d v="2016-08-26T00:00:00"/>
    <n v="2.8"/>
    <d v="2017-07-18T00:00:00"/>
    <n v="33"/>
    <x v="22"/>
    <m/>
  </r>
  <r>
    <n v="631"/>
    <x v="8"/>
    <x v="9"/>
    <x v="95"/>
    <s v="W.Raps"/>
    <d v="2016-09-02T00:00:00"/>
    <m/>
    <d v="2017-07-19T00:00:00"/>
    <n v="40"/>
    <x v="71"/>
    <m/>
  </r>
  <r>
    <n v="632"/>
    <x v="9"/>
    <x v="9"/>
    <x v="9"/>
    <s v="W.Raps"/>
    <d v="2016-09-01T00:00:00"/>
    <m/>
    <d v="2017-07-19T00:00:00"/>
    <n v="40"/>
    <x v="71"/>
    <m/>
  </r>
  <r>
    <n v="633"/>
    <x v="73"/>
    <x v="9"/>
    <x v="86"/>
    <s v="W.Raps"/>
    <d v="2016-09-01T00:00:00"/>
    <m/>
    <d v="2017-07-19T00:00:00"/>
    <n v="40"/>
    <x v="71"/>
    <m/>
  </r>
  <r>
    <n v="634"/>
    <x v="55"/>
    <x v="9"/>
    <x v="26"/>
    <s v="W.Raps"/>
    <d v="2016-08-31T00:00:00"/>
    <m/>
    <d v="2017-07-19T00:00:00"/>
    <n v="40"/>
    <x v="71"/>
    <m/>
  </r>
  <r>
    <n v="635"/>
    <x v="88"/>
    <x v="9"/>
    <x v="52"/>
    <s v="W.Raps"/>
    <d v="2016-08-31T00:00:00"/>
    <m/>
    <d v="2017-07-19T00:00:00"/>
    <n v="40"/>
    <x v="71"/>
    <m/>
  </r>
  <r>
    <n v="636"/>
    <x v="59"/>
    <x v="9"/>
    <x v="56"/>
    <s v="W.Raps"/>
    <d v="2016-08-31T00:00:00"/>
    <m/>
    <d v="2017-07-19T00:00:00"/>
    <n v="40"/>
    <x v="71"/>
    <m/>
  </r>
  <r>
    <n v="694"/>
    <x v="77"/>
    <x v="9"/>
    <x v="73"/>
    <s v="Winterraps"/>
    <d v="2016-08-27T00:00:00"/>
    <n v="2.8"/>
    <d v="2017-07-18T00:00:00"/>
    <n v="41.7"/>
    <x v="42"/>
    <m/>
  </r>
  <r>
    <n v="695"/>
    <x v="82"/>
    <x v="9"/>
    <x v="96"/>
    <s v="Winterraps"/>
    <d v="2016-08-27T00:00:00"/>
    <n v="2.8"/>
    <d v="2017-07-18T00:00:00"/>
    <n v="41.9"/>
    <x v="72"/>
    <m/>
  </r>
  <r>
    <n v="662"/>
    <x v="35"/>
    <x v="9"/>
    <x v="97"/>
    <s v="W.Weizen"/>
    <d v="2016-10-22T00:00:00"/>
    <s v="1.50dt"/>
    <d v="2017-08-01T00:00:00"/>
    <n v="59"/>
    <x v="71"/>
    <m/>
  </r>
  <r>
    <n v="649"/>
    <x v="26"/>
    <x v="9"/>
    <x v="26"/>
    <s v="W.Gerste"/>
    <d v="2016-09-26T00:00:00"/>
    <s v="1.79dt"/>
    <d v="2017-07-12T00:00:00"/>
    <n v="60"/>
    <x v="73"/>
    <m/>
  </r>
  <r>
    <n v="707"/>
    <x v="86"/>
    <x v="9"/>
    <x v="90"/>
    <s v="Summergerste"/>
    <d v="2017-03-15T00:00:00"/>
    <s v="-"/>
    <d v="2017-07-19T00:00:00"/>
    <n v="63"/>
    <x v="74"/>
    <m/>
  </r>
  <r>
    <n v="696"/>
    <x v="81"/>
    <x v="9"/>
    <x v="98"/>
    <s v="Winterweizen"/>
    <d v="2016-10-10T00:00:00"/>
    <s v="155/130"/>
    <d v="2017-08-04T00:00:00"/>
    <n v="63.8"/>
    <x v="75"/>
    <m/>
  </r>
  <r>
    <n v="699"/>
    <x v="85"/>
    <x v="9"/>
    <x v="99"/>
    <s v="Winterweizen"/>
    <d v="2016-10-14T00:00:00"/>
    <s v="300/340"/>
    <d v="2017-08-04T00:00:00"/>
    <n v="63.8"/>
    <x v="76"/>
    <m/>
  </r>
  <r>
    <n v="675"/>
    <x v="12"/>
    <x v="9"/>
    <x v="12"/>
    <s v="W.Gerste"/>
    <d v="2016-09-25T00:00:00"/>
    <s v="1.79dt"/>
    <d v="2017-07-17T00:00:00"/>
    <n v="72"/>
    <x v="73"/>
    <m/>
  </r>
  <r>
    <n v="645"/>
    <x v="22"/>
    <x v="9"/>
    <x v="22"/>
    <s v="W.Gerste"/>
    <d v="2016-09-27T00:00:00"/>
    <s v="1.79dt"/>
    <d v="2017-07-17T00:00:00"/>
    <n v="73"/>
    <x v="73"/>
    <m/>
  </r>
  <r>
    <n v="643"/>
    <x v="27"/>
    <x v="9"/>
    <x v="27"/>
    <s v="W.Gerste"/>
    <d v="2016-09-26T00:00:00"/>
    <s v="1.79dt"/>
    <d v="2017-07-17T00:00:00"/>
    <n v="73.5"/>
    <x v="73"/>
    <m/>
  </r>
  <r>
    <n v="671"/>
    <x v="36"/>
    <x v="9"/>
    <x v="100"/>
    <s v="W.Weizen"/>
    <d v="2016-10-29T00:00:00"/>
    <s v="1.50dt"/>
    <d v="2017-08-05T00:00:00"/>
    <n v="75"/>
    <x v="77"/>
    <m/>
  </r>
  <r>
    <n v="683"/>
    <x v="89"/>
    <x v="9"/>
    <x v="68"/>
    <s v="W.Gerste"/>
    <d v="2016-09-28T00:00:00"/>
    <s v="1.79dt"/>
    <d v="2017-07-08T00:00:00"/>
    <n v="76"/>
    <x v="78"/>
    <m/>
  </r>
  <r>
    <n v="650"/>
    <x v="29"/>
    <x v="9"/>
    <x v="101"/>
    <s v="W.Weizen"/>
    <d v="2016-10-31T00:00:00"/>
    <s v="1.50dt"/>
    <d v="2017-08-05T00:00:00"/>
    <n v="77"/>
    <x v="77"/>
    <m/>
  </r>
  <r>
    <n v="661"/>
    <x v="75"/>
    <x v="9"/>
    <x v="51"/>
    <s v="W.Weizen"/>
    <d v="2016-10-17T00:00:00"/>
    <s v="1.50dt"/>
    <d v="2017-08-05T00:00:00"/>
    <n v="78"/>
    <x v="71"/>
    <m/>
  </r>
  <r>
    <n v="644"/>
    <x v="15"/>
    <x v="9"/>
    <x v="15"/>
    <s v="W.Gerste"/>
    <d v="2016-09-26T00:00:00"/>
    <s v="1.79dt"/>
    <d v="2017-07-06T00:00:00"/>
    <n v="79.5"/>
    <x v="73"/>
    <m/>
  </r>
  <r>
    <n v="697"/>
    <x v="78"/>
    <x v="9"/>
    <x v="102"/>
    <s v="Winterweizen"/>
    <d v="2016-10-10T00:00:00"/>
    <n v="130"/>
    <d v="2017-08-03T00:00:00"/>
    <n v="79.8"/>
    <x v="75"/>
    <m/>
  </r>
  <r>
    <n v="668"/>
    <x v="84"/>
    <x v="9"/>
    <x v="84"/>
    <s v="W.Weizen"/>
    <d v="2016-11-09T00:00:00"/>
    <s v="1.50dt"/>
    <d v="2017-08-03T00:00:00"/>
    <n v="80"/>
    <x v="71"/>
    <m/>
  </r>
  <r>
    <n v="660"/>
    <x v="33"/>
    <x v="9"/>
    <x v="103"/>
    <s v="W.Weizen"/>
    <d v="2016-10-17T00:00:00"/>
    <s v="1.50dt"/>
    <d v="2017-08-05T00:00:00"/>
    <n v="80.5"/>
    <x v="71"/>
    <m/>
  </r>
  <r>
    <n v="648"/>
    <x v="20"/>
    <x v="9"/>
    <x v="104"/>
    <s v="W.Gerste"/>
    <d v="2016-09-24T00:00:00"/>
    <s v="1.79dt"/>
    <d v="2017-07-08T00:00:00"/>
    <n v="84.4"/>
    <x v="73"/>
    <m/>
  </r>
  <r>
    <n v="663"/>
    <x v="90"/>
    <x v="9"/>
    <x v="32"/>
    <s v="W.Weizen"/>
    <d v="2016-10-29T00:00:00"/>
    <s v="1.50dt"/>
    <d v="2017-08-01T00:00:00"/>
    <n v="84.5"/>
    <x v="71"/>
    <m/>
  </r>
  <r>
    <n v="664"/>
    <x v="37"/>
    <x v="9"/>
    <x v="76"/>
    <s v="W.Weizen"/>
    <d v="2016-10-22T00:00:00"/>
    <s v="1.50dt"/>
    <d v="2017-08-01T00:00:00"/>
    <n v="84.5"/>
    <x v="71"/>
    <m/>
  </r>
  <r>
    <n v="647"/>
    <x v="17"/>
    <x v="9"/>
    <x v="17"/>
    <s v="W.Gerste"/>
    <d v="2016-09-26T00:00:00"/>
    <s v="1.79dt"/>
    <d v="2017-07-06T00:00:00"/>
    <n v="85"/>
    <x v="73"/>
    <m/>
  </r>
  <r>
    <n v="659"/>
    <x v="31"/>
    <x v="9"/>
    <x v="105"/>
    <s v="W.Weizen"/>
    <d v="2016-10-29T00:00:00"/>
    <s v="1.50dt"/>
    <d v="2017-08-03T00:00:00"/>
    <n v="85"/>
    <x v="71"/>
    <m/>
  </r>
  <r>
    <n v="646"/>
    <x v="16"/>
    <x v="9"/>
    <x v="55"/>
    <s v="W.Gerste"/>
    <d v="2016-09-26T00:00:00"/>
    <s v="1.79dt"/>
    <d v="2017-07-06T00:00:00"/>
    <n v="85.2"/>
    <x v="73"/>
    <m/>
  </r>
  <r>
    <n v="669"/>
    <x v="68"/>
    <x v="9"/>
    <x v="79"/>
    <s v="W.Weizen"/>
    <d v="2016-10-14T00:00:00"/>
    <s v="1.50dt"/>
    <d v="2017-08-01T00:00:00"/>
    <n v="87"/>
    <x v="71"/>
    <m/>
  </r>
  <r>
    <n v="642"/>
    <x v="24"/>
    <x v="9"/>
    <x v="106"/>
    <s v="W.Gerste"/>
    <d v="2016-09-16T00:00:00"/>
    <s v="1.79dt"/>
    <d v="2017-07-08T00:00:00"/>
    <n v="88"/>
    <x v="73"/>
    <m/>
  </r>
  <r>
    <n v="667"/>
    <x v="62"/>
    <x v="9"/>
    <x v="39"/>
    <s v="W.Weizen"/>
    <d v="2016-10-12T00:00:00"/>
    <s v="1.50dt"/>
    <d v="2017-08-03T00:00:00"/>
    <n v="88"/>
    <x v="71"/>
    <m/>
  </r>
  <r>
    <n v="672"/>
    <x v="60"/>
    <x v="9"/>
    <x v="10"/>
    <s v="W.Gerste"/>
    <d v="2016-09-25T00:00:00"/>
    <s v="1.79dt"/>
    <d v="2017-07-17T00:00:00"/>
    <n v="97"/>
    <x v="73"/>
    <m/>
  </r>
  <r>
    <n v="776"/>
    <x v="89"/>
    <x v="10"/>
    <x v="68"/>
    <s v="Sojabohne"/>
    <d v="2018-05-01T00:00:00"/>
    <n v="1.5"/>
    <d v="2018-09-18T00:00:00"/>
    <n v="20.66"/>
    <x v="26"/>
    <m/>
  </r>
  <r>
    <n v="786"/>
    <x v="86"/>
    <x v="10"/>
    <x v="90"/>
    <s v="Winterraps"/>
    <d v="2017-08-23T00:00:00"/>
    <n v="2.8"/>
    <d v="2018-07-03T00:00:00"/>
    <n v="28.7"/>
    <x v="71"/>
    <m/>
  </r>
  <r>
    <n v="788"/>
    <x v="85"/>
    <x v="10"/>
    <x v="107"/>
    <s v="Winterraps"/>
    <d v="2017-08-25T00:00:00"/>
    <n v="2.8"/>
    <d v="2018-07-09T00:00:00"/>
    <n v="33.5"/>
    <x v="79"/>
    <m/>
  </r>
  <r>
    <n v="736"/>
    <x v="27"/>
    <x v="10"/>
    <x v="27"/>
    <s v="Winterraps"/>
    <d v="2017-08-29T00:00:00"/>
    <n v="3.18"/>
    <d v="2018-07-14T00:00:00"/>
    <n v="37.880000000000003"/>
    <x v="80"/>
    <m/>
  </r>
  <r>
    <n v="737"/>
    <x v="15"/>
    <x v="10"/>
    <x v="15"/>
    <s v="Winterraps"/>
    <d v="2017-08-25T00:00:00"/>
    <n v="3.18"/>
    <d v="2018-07-13T00:00:00"/>
    <n v="40"/>
    <x v="81"/>
    <m/>
  </r>
  <r>
    <n v="739"/>
    <x v="16"/>
    <x v="10"/>
    <x v="108"/>
    <s v="Winterraps"/>
    <d v="2017-08-25T00:00:00"/>
    <n v="3.18"/>
    <d v="2018-07-13T00:00:00"/>
    <n v="40"/>
    <x v="82"/>
    <m/>
  </r>
  <r>
    <n v="740"/>
    <x v="17"/>
    <x v="10"/>
    <x v="17"/>
    <s v="Winterraps"/>
    <d v="2017-08-25T00:00:00"/>
    <n v="3.18"/>
    <d v="2018-07-13T00:00:00"/>
    <n v="40"/>
    <x v="83"/>
    <m/>
  </r>
  <r>
    <n v="787"/>
    <x v="91"/>
    <x v="10"/>
    <x v="109"/>
    <s v="Winterraps"/>
    <d v="2017-08-24T00:00:00"/>
    <n v="2.8"/>
    <d v="2018-07-09T00:00:00"/>
    <n v="40.700000000000003"/>
    <x v="25"/>
    <m/>
  </r>
  <r>
    <n v="738"/>
    <x v="22"/>
    <x v="10"/>
    <x v="22"/>
    <s v="Winterraps"/>
    <d v="2017-08-25T00:00:00"/>
    <n v="3.18"/>
    <d v="2018-07-13T00:00:00"/>
    <n v="41"/>
    <x v="84"/>
    <m/>
  </r>
  <r>
    <n v="742"/>
    <x v="26"/>
    <x v="10"/>
    <x v="26"/>
    <s v="Winterraps"/>
    <d v="2017-08-29T00:00:00"/>
    <n v="3.18"/>
    <d v="2018-07-14T00:00:00"/>
    <n v="41"/>
    <x v="85"/>
    <m/>
  </r>
  <r>
    <n v="741"/>
    <x v="20"/>
    <x v="10"/>
    <x v="110"/>
    <s v="Winterraps"/>
    <d v="2017-08-29T00:00:00"/>
    <n v="3.18"/>
    <d v="2018-07-15T00:00:00"/>
    <n v="41.5"/>
    <x v="86"/>
    <m/>
  </r>
  <r>
    <n v="735"/>
    <x v="24"/>
    <x v="10"/>
    <x v="106"/>
    <s v="Winterraps"/>
    <d v="2017-08-26T00:00:00"/>
    <n v="3.18"/>
    <d v="2018-07-13T00:00:00"/>
    <n v="44"/>
    <x v="87"/>
    <m/>
  </r>
  <r>
    <n v="762"/>
    <x v="68"/>
    <x v="10"/>
    <x v="79"/>
    <s v="Wintergerste"/>
    <d v="2017-09-27T00:00:00"/>
    <n v="1.86"/>
    <d v="2018-07-04T00:00:00"/>
    <n v="50"/>
    <x v="88"/>
    <m/>
  </r>
  <r>
    <n v="713"/>
    <x v="21"/>
    <x v="10"/>
    <x v="111"/>
    <s v="Winterweizen"/>
    <d v="2017-10-20T00:00:00"/>
    <n v="1.8"/>
    <d v="2018-07-30T00:00:00"/>
    <n v="55"/>
    <x v="89"/>
    <m/>
  </r>
  <r>
    <n v="755"/>
    <x v="35"/>
    <x v="10"/>
    <x v="97"/>
    <s v="Wintergerste"/>
    <d v="2017-09-26T00:00:00"/>
    <n v="1.57"/>
    <d v="2018-07-02T00:00:00"/>
    <n v="57"/>
    <x v="90"/>
    <m/>
  </r>
  <r>
    <n v="729"/>
    <x v="59"/>
    <x v="10"/>
    <x v="56"/>
    <s v="Winterweizen"/>
    <d v="2017-10-18T00:00:00"/>
    <n v="1.5"/>
    <d v="2018-07-27T00:00:00"/>
    <n v="60"/>
    <x v="91"/>
    <m/>
  </r>
  <r>
    <n v="761"/>
    <x v="84"/>
    <x v="10"/>
    <x v="84"/>
    <s v="Wintergerste"/>
    <d v="2017-09-27T00:00:00"/>
    <n v="1.86"/>
    <d v="2018-07-04T00:00:00"/>
    <n v="60"/>
    <x v="92"/>
    <m/>
  </r>
  <r>
    <n v="763"/>
    <x v="34"/>
    <x v="10"/>
    <x v="112"/>
    <s v="Sommergerste"/>
    <d v="2018-04-11T00:00:00"/>
    <n v="1.53"/>
    <d v="2018-08-02T00:00:00"/>
    <n v="60"/>
    <x v="93"/>
    <m/>
  </r>
  <r>
    <n v="795"/>
    <x v="92"/>
    <x v="10"/>
    <x v="113"/>
    <s v="Summergerste"/>
    <d v="2018-04-03T00:00:00"/>
    <n v="153"/>
    <d v="2018-07-26T00:00:00"/>
    <n v="60.8"/>
    <x v="9"/>
    <m/>
  </r>
  <r>
    <n v="711"/>
    <x v="25"/>
    <x v="10"/>
    <x v="25"/>
    <s v="Winterweizen"/>
    <d v="2017-10-26T00:00:00"/>
    <n v="1.8"/>
    <d v="2018-07-30T00:00:00"/>
    <n v="62"/>
    <x v="94"/>
    <m/>
  </r>
  <r>
    <n v="723"/>
    <x v="11"/>
    <x v="10"/>
    <x v="114"/>
    <s v="Winterweizen"/>
    <d v="2017-10-26T00:00:00"/>
    <n v="1.8"/>
    <d v="2018-07-27T00:00:00"/>
    <n v="63"/>
    <x v="95"/>
    <m/>
  </r>
  <r>
    <n v="759"/>
    <x v="46"/>
    <x v="10"/>
    <x v="19"/>
    <s v="Wintergerste"/>
    <d v="2017-09-29T00:00:00"/>
    <n v="1.7"/>
    <d v="2018-07-04T00:00:00"/>
    <n v="65"/>
    <x v="96"/>
    <m/>
  </r>
  <r>
    <n v="712"/>
    <x v="19"/>
    <x v="10"/>
    <x v="19"/>
    <s v="Winterweizen"/>
    <d v="2017-10-26T00:00:00"/>
    <n v="1.8"/>
    <d v="2018-07-30T00:00:00"/>
    <n v="66"/>
    <x v="97"/>
    <m/>
  </r>
  <r>
    <n v="752"/>
    <x v="31"/>
    <x v="10"/>
    <x v="115"/>
    <s v="Wintergerste"/>
    <d v="2017-09-26T00:00:00"/>
    <n v="1.57"/>
    <d v="2018-07-02T00:00:00"/>
    <n v="66.5"/>
    <x v="98"/>
    <m/>
  </r>
  <r>
    <n v="753"/>
    <x v="33"/>
    <x v="10"/>
    <x v="116"/>
    <s v="Wintergerste"/>
    <d v="2017-09-25T00:00:00"/>
    <n v="1.57"/>
    <d v="2018-06-26T00:00:00"/>
    <n v="66.5"/>
    <x v="99"/>
    <m/>
  </r>
  <r>
    <n v="754"/>
    <x v="28"/>
    <x v="10"/>
    <x v="117"/>
    <s v="Wintergerste"/>
    <d v="2017-09-25T00:00:00"/>
    <n v="1.57"/>
    <d v="2018-07-02T00:00:00"/>
    <n v="66.5"/>
    <x v="100"/>
    <m/>
  </r>
  <r>
    <n v="726"/>
    <x v="73"/>
    <x v="10"/>
    <x v="86"/>
    <s v="Winterweizen"/>
    <d v="2017-10-18T00:00:00"/>
    <n v="1.5"/>
    <d v="2018-07-27T00:00:00"/>
    <n v="67"/>
    <x v="101"/>
    <m/>
  </r>
  <r>
    <n v="728"/>
    <x v="88"/>
    <x v="10"/>
    <x v="52"/>
    <s v="Winterweizen"/>
    <d v="2017-10-18T00:00:00"/>
    <n v="1.5"/>
    <d v="2018-07-30T00:00:00"/>
    <n v="68"/>
    <x v="102"/>
    <m/>
  </r>
  <r>
    <n v="760"/>
    <x v="62"/>
    <x v="10"/>
    <x v="39"/>
    <s v="Wintergerste"/>
    <d v="2017-09-27T00:00:00"/>
    <n v="1.7"/>
    <d v="2018-05-02T00:00:00"/>
    <n v="69.7"/>
    <x v="103"/>
    <m/>
  </r>
  <r>
    <n v="724"/>
    <x v="8"/>
    <x v="10"/>
    <x v="95"/>
    <s v="Winterweizen"/>
    <d v="2017-10-18T00:00:00"/>
    <n v="1.5"/>
    <d v="2018-07-27T00:00:00"/>
    <n v="70"/>
    <x v="104"/>
    <m/>
  </r>
  <r>
    <n v="756"/>
    <x v="90"/>
    <x v="10"/>
    <x v="32"/>
    <s v="Wintergerste"/>
    <d v="2017-09-27T00:00:00"/>
    <n v="1.7"/>
    <d v="2018-07-03T00:00:00"/>
    <n v="70.2"/>
    <x v="105"/>
    <m/>
  </r>
  <r>
    <n v="757"/>
    <x v="37"/>
    <x v="10"/>
    <x v="76"/>
    <s v="Wintergerste"/>
    <d v="2017-09-25T00:00:00"/>
    <n v="1.57"/>
    <d v="2018-07-03T00:00:00"/>
    <n v="70.2"/>
    <x v="106"/>
    <m/>
  </r>
  <r>
    <n v="758"/>
    <x v="38"/>
    <x v="10"/>
    <x v="38"/>
    <s v="Wintergerste"/>
    <d v="2017-09-25T00:00:00"/>
    <n v="1.57"/>
    <d v="2018-07-03T00:00:00"/>
    <n v="70.2"/>
    <x v="107"/>
    <m/>
  </r>
  <r>
    <n v="719"/>
    <x v="45"/>
    <x v="10"/>
    <x v="44"/>
    <s v="Winterweizen"/>
    <d v="2017-10-14T00:00:00"/>
    <n v="1.55"/>
    <d v="2018-07-28T00:00:00"/>
    <n v="73"/>
    <x v="108"/>
    <m/>
  </r>
  <r>
    <n v="720"/>
    <x v="42"/>
    <x v="10"/>
    <x v="17"/>
    <s v="Winterweizen"/>
    <d v="2017-10-14T00:00:00"/>
    <n v="1.54"/>
    <d v="2018-07-28T00:00:00"/>
    <n v="73"/>
    <x v="109"/>
    <m/>
  </r>
  <r>
    <n v="721"/>
    <x v="43"/>
    <x v="10"/>
    <x v="42"/>
    <s v="Winterweizen"/>
    <d v="2017-10-14T00:00:00"/>
    <n v="1.54"/>
    <d v="2018-07-28T00:00:00"/>
    <n v="73"/>
    <x v="110"/>
    <m/>
  </r>
  <r>
    <n v="722"/>
    <x v="44"/>
    <x v="10"/>
    <x v="43"/>
    <s v="Winterweizen"/>
    <d v="2017-10-14T00:00:00"/>
    <n v="1.56"/>
    <d v="2018-07-28T00:00:00"/>
    <n v="73"/>
    <x v="111"/>
    <m/>
  </r>
  <r>
    <n v="725"/>
    <x v="9"/>
    <x v="10"/>
    <x v="9"/>
    <s v="Winterweizen"/>
    <d v="2017-10-18T00:00:00"/>
    <n v="1.5"/>
    <d v="2018-07-27T00:00:00"/>
    <n v="75"/>
    <x v="91"/>
    <m/>
  </r>
  <r>
    <n v="794"/>
    <x v="82"/>
    <x v="10"/>
    <x v="118"/>
    <s v="Summergerste"/>
    <d v="2018-04-03T00:00:00"/>
    <n v="153"/>
    <d v="2018-07-26T00:00:00"/>
    <n v="76.599999999999994"/>
    <x v="112"/>
    <m/>
  </r>
  <r>
    <n v="718"/>
    <x v="7"/>
    <x v="10"/>
    <x v="7"/>
    <s v="Winterweizen"/>
    <d v="2017-10-17T00:00:00"/>
    <n v="1.5"/>
    <d v="2018-07-28T00:00:00"/>
    <n v="80"/>
    <x v="113"/>
    <m/>
  </r>
  <r>
    <n v="727"/>
    <x v="55"/>
    <x v="10"/>
    <x v="26"/>
    <s v="Winterweizen"/>
    <d v="2017-10-18T00:00:00"/>
    <n v="1.5"/>
    <d v="2018-07-30T00:00:00"/>
    <n v="80"/>
    <x v="95"/>
    <m/>
  </r>
  <r>
    <n v="716"/>
    <x v="5"/>
    <x v="10"/>
    <x v="5"/>
    <s v="Winterweizen"/>
    <d v="2017-10-16T00:00:00"/>
    <n v="1.51"/>
    <d v="2018-07-28T00:00:00"/>
    <n v="81"/>
    <x v="114"/>
    <m/>
  </r>
  <r>
    <n v="717"/>
    <x v="6"/>
    <x v="10"/>
    <x v="6"/>
    <s v="Winterweizen"/>
    <d v="2017-09-16T00:00:00"/>
    <n v="1.8"/>
    <d v="2018-07-28T00:00:00"/>
    <n v="81"/>
    <x v="108"/>
    <m/>
  </r>
  <r>
    <n v="715"/>
    <x v="3"/>
    <x v="10"/>
    <x v="119"/>
    <s v="Winterweizen"/>
    <d v="2017-10-16T00:00:00"/>
    <n v="1.5"/>
    <d v="2018-07-28T00:00:00"/>
    <n v="88"/>
    <x v="115"/>
    <m/>
  </r>
  <r>
    <n v="714"/>
    <x v="41"/>
    <x v="10"/>
    <x v="41"/>
    <s v="Winterweizen"/>
    <d v="2017-10-16T00:00:00"/>
    <n v="1.5"/>
    <d v="2018-07-28T00:00:00"/>
    <n v="90"/>
    <x v="116"/>
    <m/>
  </r>
  <r>
    <n v="769"/>
    <x v="64"/>
    <x v="10"/>
    <x v="120"/>
    <s v="Mais"/>
    <d v="2018-04-20T00:00:00"/>
    <n v="1.95"/>
    <d v="2018-09-27T00:00:00"/>
    <n v="108.13"/>
    <x v="117"/>
    <m/>
  </r>
  <r>
    <n v="785"/>
    <x v="93"/>
    <x v="10"/>
    <x v="121"/>
    <s v="Mais"/>
    <d v="2018-04-20T00:00:00"/>
    <n v="1.77"/>
    <d v="2018-09-27T00:00:00"/>
    <n v="108.13"/>
    <x v="26"/>
    <m/>
  </r>
  <r>
    <n v="743"/>
    <x v="29"/>
    <x v="10"/>
    <x v="101"/>
    <s v="Mais"/>
    <d v="2018-04-20T00:00:00"/>
    <n v="1.9"/>
    <d v="2018-09-27T00:00:00"/>
    <n v="111.66"/>
    <x v="57"/>
    <m/>
  </r>
  <r>
    <n v="764"/>
    <x v="36"/>
    <x v="10"/>
    <x v="100"/>
    <s v="Mais"/>
    <d v="2018-04-21T00:00:00"/>
    <n v="1.9"/>
    <d v="2018-09-27T00:00:00"/>
    <n v="111.66"/>
    <x v="57"/>
    <m/>
  </r>
  <r>
    <n v="765"/>
    <x v="60"/>
    <x v="10"/>
    <x v="10"/>
    <s v="Mais"/>
    <d v="2018-04-20T00:00:00"/>
    <n v="1.9"/>
    <d v="2018-09-27T00:00:00"/>
    <n v="111.66"/>
    <x v="57"/>
    <m/>
  </r>
  <r>
    <n v="767"/>
    <x v="47"/>
    <x v="10"/>
    <x v="46"/>
    <s v="Mais"/>
    <d v="2018-04-24T00:00:00"/>
    <n v="1.77"/>
    <d v="2018-09-27T00:00:00"/>
    <n v="111.66"/>
    <x v="118"/>
    <m/>
  </r>
  <r>
    <n v="774"/>
    <x v="23"/>
    <x v="10"/>
    <x v="122"/>
    <s v="Mais"/>
    <d v="2018-04-20T00:00:00"/>
    <n v="1.9"/>
    <d v="2018-09-27T00:00:00"/>
    <n v="111.66"/>
    <x v="57"/>
    <m/>
  </r>
  <r>
    <n v="778"/>
    <x v="94"/>
    <x v="10"/>
    <x v="123"/>
    <s v="Mais"/>
    <d v="2018-04-27T00:00:00"/>
    <n v="1.9"/>
    <d v="2018-08-29T00:00:00"/>
    <n v="550"/>
    <x v="119"/>
    <m/>
  </r>
  <r>
    <n v="779"/>
    <x v="95"/>
    <x v="10"/>
    <x v="124"/>
    <s v="Mais"/>
    <d v="2018-04-27T00:00:00"/>
    <n v="1.9"/>
    <d v="2018-08-29T00:00:00"/>
    <n v="550"/>
    <x v="120"/>
    <m/>
  </r>
  <r>
    <n v="780"/>
    <x v="96"/>
    <x v="10"/>
    <x v="125"/>
    <s v="Mais"/>
    <d v="2018-04-27T00:00:00"/>
    <n v="1.9"/>
    <d v="2018-08-29T00:00:00"/>
    <n v="550"/>
    <x v="121"/>
    <m/>
  </r>
  <r>
    <n v="781"/>
    <x v="97"/>
    <x v="10"/>
    <x v="71"/>
    <s v="Mais"/>
    <d v="2018-04-27T00:00:00"/>
    <n v="1.9"/>
    <d v="2018-08-29T00:00:00"/>
    <n v="550"/>
    <x v="122"/>
    <m/>
  </r>
  <r>
    <n v="782"/>
    <x v="98"/>
    <x v="10"/>
    <x v="126"/>
    <s v="Mais"/>
    <d v="2018-04-27T00:00:00"/>
    <n v="1.9"/>
    <d v="2018-08-29T00:00:00"/>
    <n v="550"/>
    <x v="123"/>
    <m/>
  </r>
  <r>
    <n v="783"/>
    <x v="99"/>
    <x v="10"/>
    <x v="127"/>
    <s v="Mais"/>
    <d v="2018-04-27T00:00:00"/>
    <n v="1.9"/>
    <d v="2018-08-29T00:00:00"/>
    <n v="550"/>
    <x v="124"/>
    <m/>
  </r>
  <r>
    <n v="784"/>
    <x v="100"/>
    <x v="10"/>
    <x v="128"/>
    <s v="Mais"/>
    <d v="2018-04-27T00:00:00"/>
    <n v="1.9"/>
    <d v="2018-08-29T00:00:00"/>
    <n v="550"/>
    <x v="125"/>
    <m/>
  </r>
  <r>
    <n v="768"/>
    <x v="12"/>
    <x v="10"/>
    <x v="12"/>
    <s v="Mais"/>
    <d v="2018-04-20T00:00:00"/>
    <n v="1.9"/>
    <d v="2018-09-10T00:00:00"/>
    <n v="700"/>
    <x v="57"/>
    <m/>
  </r>
  <r>
    <n v="886"/>
    <x v="101"/>
    <x v="11"/>
    <x v="129"/>
    <s v="Winterweizen"/>
    <d v="2018-10-06T00:00:00"/>
    <n v="161"/>
    <d v="2019-07-24T00:00:00"/>
    <n v="71.900000000000006"/>
    <x v="34"/>
    <m/>
  </r>
  <r>
    <n v="894"/>
    <x v="87"/>
    <x v="11"/>
    <x v="130"/>
    <s v="Summergerste"/>
    <d v="2019-03-21T00:00:00"/>
    <n v="155"/>
    <d v="2019-07-23T00:00:00"/>
    <n v="78.099999999999994"/>
    <x v="3"/>
    <m/>
  </r>
  <r>
    <n v="895"/>
    <x v="79"/>
    <x v="11"/>
    <x v="81"/>
    <s v="Summergerste"/>
    <d v="2019-03-06T00:00:00"/>
    <n v="160"/>
    <d v="2019-07-20T00:00:00"/>
    <n v="82.4"/>
    <x v="126"/>
    <m/>
  </r>
  <r>
    <n v="896"/>
    <x v="82"/>
    <x v="11"/>
    <x v="131"/>
    <s v="Summergerste"/>
    <d v="2019-03-07T00:00:00"/>
    <n v="160"/>
    <d v="2019-07-20T00:00:00"/>
    <n v="91"/>
    <x v="127"/>
    <m/>
  </r>
  <r>
    <n v="890"/>
    <x v="80"/>
    <x v="11"/>
    <x v="132"/>
    <s v="Mais"/>
    <d v="2019-04-20T00:00:00"/>
    <s v="-"/>
    <d v="2019-08-21T00:00:00"/>
    <n v="523"/>
    <x v="128"/>
    <m/>
  </r>
  <r>
    <n v="900"/>
    <x v="86"/>
    <x v="12"/>
    <x v="90"/>
    <s v="Wintergerste"/>
    <d v="2019-08-18T00:00:00"/>
    <n v="189"/>
    <d v="2020-07-07T00:00:00"/>
    <n v="5.2"/>
    <x v="65"/>
    <m/>
  </r>
  <r>
    <n v="902"/>
    <x v="102"/>
    <x v="12"/>
    <x v="133"/>
    <s v="Wintergerste"/>
    <d v="2019-09-20T00:00:00"/>
    <n v="190"/>
    <d v="2020-07-07T00:00:00"/>
    <n v="62"/>
    <x v="129"/>
    <m/>
  </r>
  <r>
    <n v="903"/>
    <x v="103"/>
    <x v="12"/>
    <x v="134"/>
    <s v="Winterweizen"/>
    <d v="2019-10-14T00:00:00"/>
    <n v="148"/>
    <d v="2020-07-31T00:00:00"/>
    <n v="72.400000000000006"/>
    <x v="130"/>
    <m/>
  </r>
  <r>
    <n v="904"/>
    <x v="104"/>
    <x v="12"/>
    <x v="135"/>
    <s v="Winterweizen"/>
    <d v="2019-10-15T00:00:00"/>
    <n v="148"/>
    <d v="2020-07-31T00:00:00"/>
    <n v="77.5"/>
    <x v="31"/>
    <m/>
  </r>
  <r>
    <n v="916"/>
    <x v="82"/>
    <x v="12"/>
    <x v="136"/>
    <s v="Hafer"/>
    <d v="2020-03-17T00:00:00"/>
    <n v="113"/>
    <d v="2020-08-11T00:00:00"/>
    <n v="78.2"/>
    <x v="131"/>
    <m/>
  </r>
  <r>
    <n v="905"/>
    <x v="105"/>
    <x v="12"/>
    <x v="137"/>
    <s v="Winterweizen"/>
    <d v="2019-10-15T00:00:00"/>
    <n v="148"/>
    <d v="2020-07-31T00:00:00"/>
    <n v="81.5"/>
    <x v="31"/>
    <m/>
  </r>
  <r>
    <n v="906"/>
    <x v="78"/>
    <x v="12"/>
    <x v="138"/>
    <s v="Winterweizen"/>
    <d v="2019-10-16T00:00:00"/>
    <n v="148"/>
    <d v="2020-08-01T00:00:00"/>
    <n v="82.8"/>
    <x v="132"/>
    <m/>
  </r>
  <r>
    <n v="907"/>
    <x v="83"/>
    <x v="12"/>
    <x v="81"/>
    <s v="Winterweizen"/>
    <d v="2019-10-26T00:00:00"/>
    <n v="158"/>
    <d v="2020-08-01T00:00:00"/>
    <n v="88"/>
    <x v="36"/>
    <m/>
  </r>
  <r>
    <n v="927"/>
    <x v="86"/>
    <x v="13"/>
    <x v="139"/>
    <s v="Summergerste"/>
    <d v="2021-03-30T00:00:00"/>
    <n v="172"/>
    <d v="2021-07-30T00:00:00"/>
    <n v="53"/>
    <x v="133"/>
    <m/>
  </r>
  <r>
    <n v="921"/>
    <x v="79"/>
    <x v="13"/>
    <x v="81"/>
    <s v="Summerweizen"/>
    <d v="2021-03-02T00:00:00"/>
    <n v="220"/>
    <d v="2021-08-14T00:00:00"/>
    <n v="55"/>
    <x v="129"/>
    <m/>
  </r>
  <r>
    <n v="922"/>
    <x v="77"/>
    <x v="13"/>
    <x v="140"/>
    <s v="Summerweizen"/>
    <d v="2021-03-30T00:00:00"/>
    <s v="-"/>
    <d v="2021-08-14T00:00:00"/>
    <n v="59"/>
    <x v="134"/>
    <m/>
  </r>
  <r>
    <n v="926"/>
    <x v="85"/>
    <x v="13"/>
    <x v="141"/>
    <s v="Summergerste"/>
    <d v="2021-03-29T00:00:00"/>
    <n v="204"/>
    <d v="2021-08-12T00:00:00"/>
    <n v="61"/>
    <x v="135"/>
    <m/>
  </r>
  <r>
    <n v="920"/>
    <x v="81"/>
    <x v="13"/>
    <x v="80"/>
    <s v="Winterweizen"/>
    <d v="2020-10-22T00:00:00"/>
    <n v="168"/>
    <d v="2021-08-14T00:00:00"/>
    <n v="70"/>
    <x v="136"/>
    <m/>
  </r>
  <r>
    <n v="918"/>
    <x v="87"/>
    <x v="13"/>
    <x v="130"/>
    <s v="Winterweizen"/>
    <d v="2020-10-14T00:00:00"/>
    <n v="153"/>
    <d v="2021-08-13T00:00:00"/>
    <n v="73"/>
    <x v="137"/>
    <m/>
  </r>
  <r>
    <n v="917"/>
    <x v="83"/>
    <x v="13"/>
    <x v="81"/>
    <s v="Wintergerste"/>
    <d v="2020-09-24T00:00:00"/>
    <n v="175"/>
    <d v="2021-07-21T00:00:00"/>
    <n v="76"/>
    <x v="41"/>
    <m/>
  </r>
  <r>
    <n v="919"/>
    <x v="82"/>
    <x v="13"/>
    <x v="138"/>
    <s v="Winterweizen"/>
    <d v="2020-10-21T00:00:00"/>
    <n v="153"/>
    <d v="2021-08-12T00:00:00"/>
    <n v="83"/>
    <x v="1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0">
  <r>
    <x v="0"/>
    <x v="0"/>
    <s v="Ampertshauser"/>
    <b v="0"/>
    <n v="6.17"/>
    <s v="Winterweizen"/>
    <d v="2013-10-24T00:00:00"/>
    <n v="1.5"/>
    <d v="2014-08-18T00:00:00"/>
    <n v="96"/>
    <n v="180"/>
    <s v="-"/>
  </r>
  <r>
    <x v="1"/>
    <x v="1"/>
    <s v="Bergfeld 2/3"/>
    <b v="0"/>
    <n v="4.46"/>
    <s v="Winterweizen"/>
    <d v="2008-10-22T00:00:00"/>
    <n v="1.45"/>
    <d v="2009-08-16T00:00:00"/>
    <n v="71.400000000000006"/>
    <n v="184"/>
    <s v="-"/>
  </r>
  <r>
    <x v="1"/>
    <x v="1"/>
    <s v="Bergfeld 2/3"/>
    <b v="0"/>
    <n v="10.14"/>
    <s v="Winterweizen"/>
    <d v="2011-10-17T00:00:00"/>
    <n v="1.75"/>
    <d v="2012-08-02T00:00:00"/>
    <n v="85"/>
    <n v="186"/>
    <s v="-"/>
  </r>
  <r>
    <x v="1"/>
    <x v="1"/>
    <s v="Bergfeld 2/3"/>
    <b v="0"/>
    <n v="4.46"/>
    <s v="Winterweizen"/>
    <d v="2017-10-16T00:00:00"/>
    <n v="1.5"/>
    <d v="2018-07-28T00:00:00"/>
    <n v="90"/>
    <n v="159.24"/>
    <m/>
  </r>
  <r>
    <x v="2"/>
    <x v="1"/>
    <s v="Bergfeld 2/3"/>
    <b v="1"/>
    <n v="13"/>
    <s v="Winterweizen"/>
    <d v="2019-10-26T00:00:00"/>
    <n v="158"/>
    <d v="2020-08-01T00:00:00"/>
    <n v="88"/>
    <n v="145"/>
    <m/>
  </r>
  <r>
    <x v="3"/>
    <x v="2"/>
    <s v="Bergfeld 4"/>
    <b v="1"/>
    <s v="3,4"/>
    <s v="Winterweizen"/>
    <d v="2015-09-29T00:00:00"/>
    <n v="140"/>
    <d v="2015-09-29T00:00:00"/>
    <n v="78"/>
    <n v="220"/>
    <m/>
  </r>
  <r>
    <x v="4"/>
    <x v="3"/>
    <s v="Bergfeld 2/3"/>
    <b v="0"/>
    <n v="0.39"/>
    <s v="Winterweizen"/>
    <d v="2009-10-29T00:00:00"/>
    <n v="1.45"/>
    <d v="2010-08-21T00:00:00"/>
    <n v="64.61"/>
    <n v="152"/>
    <s v="-"/>
  </r>
  <r>
    <x v="5"/>
    <x v="4"/>
    <s v="Bergwiese"/>
    <b v="0"/>
    <n v="14.99"/>
    <s v="Winterweizen"/>
    <d v="2009-10-08T00:00:00"/>
    <n v="1.45"/>
    <d v="2010-08-21T00:00:00"/>
    <n v="60"/>
    <n v="154"/>
    <s v="-"/>
  </r>
  <r>
    <x v="5"/>
    <x v="4"/>
    <s v="Bergwiese"/>
    <b v="0"/>
    <n v="14.42"/>
    <s v="Winterweizen"/>
    <d v="2012-10-15T00:00:00"/>
    <n v="1.73"/>
    <d v="2013-08-14T00:00:00"/>
    <n v="85"/>
    <n v="174"/>
    <s v="-"/>
  </r>
  <r>
    <x v="6"/>
    <x v="5"/>
    <s v="D 1"/>
    <b v="0"/>
    <n v="6.4"/>
    <s v="Winterweizen"/>
    <d v="2007-10-12T00:00:00"/>
    <n v="1.5"/>
    <d v="2008-08-08T00:00:00"/>
    <n v="72.12"/>
    <n v="143"/>
    <s v="-"/>
  </r>
  <r>
    <x v="6"/>
    <x v="5"/>
    <s v="D 1"/>
    <b v="0"/>
    <n v="6.4"/>
    <s v="Winterweizen"/>
    <d v="2010-10-19T00:00:00"/>
    <n v="1.4"/>
    <d v="2011-08-14T00:00:00"/>
    <n v="77.650000000000006"/>
    <n v="192"/>
    <s v="-"/>
  </r>
  <r>
    <x v="6"/>
    <x v="5"/>
    <s v="D 1"/>
    <b v="0"/>
    <n v="6.4"/>
    <s v="Winterweizen"/>
    <d v="2013-10-22T00:00:00"/>
    <n v="1.5"/>
    <d v="2014-08-10T00:00:00"/>
    <n v="70.2"/>
    <n v="180"/>
    <s v="-"/>
  </r>
  <r>
    <x v="7"/>
    <x v="5"/>
    <s v="D 1"/>
    <b v="0"/>
    <n v="4.3499999999999996"/>
    <s v="Winterweizen"/>
    <d v="2013-10-20T00:00:00"/>
    <n v="1.5"/>
    <d v="2014-08-10T00:00:00"/>
    <n v="97.5"/>
    <n v="180"/>
    <s v="-"/>
  </r>
  <r>
    <x v="7"/>
    <x v="5"/>
    <s v="D 1"/>
    <b v="0"/>
    <n v="4.3899999999999997"/>
    <s v="Winterweizen"/>
    <d v="2017-10-26T00:00:00"/>
    <n v="1.8"/>
    <d v="2018-07-27T00:00:00"/>
    <n v="63"/>
    <n v="166.97"/>
    <m/>
  </r>
  <r>
    <x v="8"/>
    <x v="5"/>
    <s v="D 1"/>
    <b v="0"/>
    <n v="3.13"/>
    <s v="Winterweizen"/>
    <d v="2009-10-06T00:00:00"/>
    <n v="1.45"/>
    <d v="2010-08-22T00:00:00"/>
    <n v="50"/>
    <n v="154"/>
    <s v="-"/>
  </r>
  <r>
    <x v="8"/>
    <x v="5"/>
    <s v="D 1"/>
    <b v="0"/>
    <n v="3.13"/>
    <s v="Winterweizen"/>
    <d v="2013-10-22T00:00:00"/>
    <n v="1.5"/>
    <d v="2014-08-10T00:00:00"/>
    <n v="80.2"/>
    <n v="180"/>
    <s v="-"/>
  </r>
  <r>
    <x v="9"/>
    <x v="5"/>
    <s v="D 1"/>
    <b v="0"/>
    <n v="2.15"/>
    <s v="Winterweizen"/>
    <d v="2007-10-12T00:00:00"/>
    <n v="1.5"/>
    <d v="2008-08-10T00:00:00"/>
    <n v="69.86"/>
    <n v="162"/>
    <s v="-"/>
  </r>
  <r>
    <x v="9"/>
    <x v="5"/>
    <s v="D 1"/>
    <b v="0"/>
    <n v="2.15"/>
    <s v="Winterweizen"/>
    <d v="2010-10-19T00:00:00"/>
    <n v="1.4"/>
    <d v="2011-08-14T00:00:00"/>
    <n v="61.25"/>
    <n v="192"/>
    <s v="-"/>
  </r>
  <r>
    <x v="9"/>
    <x v="5"/>
    <s v="D 1"/>
    <b v="0"/>
    <n v="2.15"/>
    <s v="Winterweizen"/>
    <d v="2013-10-23T00:00:00"/>
    <n v="1.5"/>
    <d v="2014-08-10T00:00:00"/>
    <n v="82.5"/>
    <n v="180"/>
    <s v="-"/>
  </r>
  <r>
    <x v="10"/>
    <x v="6"/>
    <s v="D 13"/>
    <b v="0"/>
    <n v="3.88"/>
    <s v="Winterweizen"/>
    <d v="2011-10-15T00:00:00"/>
    <n v="1.78"/>
    <d v="2012-07-31T00:00:00"/>
    <n v="73"/>
    <n v="183"/>
    <s v="-"/>
  </r>
  <r>
    <x v="10"/>
    <x v="6"/>
    <s v="D 13"/>
    <b v="0"/>
    <n v="3.81"/>
    <s v="Winterweizen"/>
    <d v="2017-10-18T00:00:00"/>
    <n v="1.5"/>
    <d v="2018-07-27T00:00:00"/>
    <n v="70"/>
    <n v="166.92000000000002"/>
    <m/>
  </r>
  <r>
    <x v="11"/>
    <x v="7"/>
    <s v="D 18"/>
    <b v="0"/>
    <n v="12.23"/>
    <s v="Winterweizen"/>
    <d v="2008-10-07T00:00:00"/>
    <n v="1.45"/>
    <d v="2009-08-16T00:00:00"/>
    <n v="60"/>
    <n v="147"/>
    <s v="-"/>
  </r>
  <r>
    <x v="11"/>
    <x v="7"/>
    <s v="D 18"/>
    <b v="0"/>
    <n v="12.23"/>
    <s v="Winterweizen"/>
    <d v="2011-10-16T00:00:00"/>
    <n v="1.75"/>
    <d v="2012-07-31T00:00:00"/>
    <n v="84.41"/>
    <n v="183"/>
    <s v="-"/>
  </r>
  <r>
    <x v="11"/>
    <x v="7"/>
    <s v="D 18"/>
    <b v="0"/>
    <n v="12.23"/>
    <s v="Winterweizen"/>
    <d v="2017-10-18T00:00:00"/>
    <n v="1.5"/>
    <d v="2018-07-27T00:00:00"/>
    <n v="75"/>
    <n v="166.99"/>
    <m/>
  </r>
  <r>
    <x v="12"/>
    <x v="8"/>
    <s v="D 2"/>
    <b v="0"/>
    <n v="2.93"/>
    <s v="Winterweizen"/>
    <d v="2007-10-12T00:00:00"/>
    <n v="1.5"/>
    <d v="2008-08-08T00:00:00"/>
    <n v="67.95"/>
    <n v="155"/>
    <s v="-"/>
  </r>
  <r>
    <x v="12"/>
    <x v="8"/>
    <s v="D 2"/>
    <b v="0"/>
    <n v="4.12"/>
    <s v="Winterweizen"/>
    <d v="2010-10-19T00:00:00"/>
    <n v="1.4"/>
    <d v="2011-08-14T00:00:00"/>
    <n v="78.78"/>
    <n v="192"/>
    <s v="-"/>
  </r>
  <r>
    <x v="12"/>
    <x v="8"/>
    <s v="D 2"/>
    <b v="0"/>
    <n v="4.12"/>
    <s v="Winterweizen"/>
    <d v="2013-10-22T00:00:00"/>
    <n v="1.5"/>
    <d v="2014-08-10T00:00:00"/>
    <n v="97.5"/>
    <n v="180"/>
    <s v="-"/>
  </r>
  <r>
    <x v="13"/>
    <x v="8"/>
    <s v="D 2"/>
    <b v="0"/>
    <n v="4.66"/>
    <s v="Winterweizen"/>
    <d v="2017-10-18T00:00:00"/>
    <n v="1.5"/>
    <d v="2018-07-27T00:00:00"/>
    <n v="67"/>
    <n v="166.91"/>
    <m/>
  </r>
  <r>
    <x v="14"/>
    <x v="9"/>
    <s v="D 20"/>
    <b v="0"/>
    <n v="3.76"/>
    <s v="Winterweizen"/>
    <d v="2008-10-08T00:00:00"/>
    <n v="1.45"/>
    <d v="2009-08-16T00:00:00"/>
    <n v="60"/>
    <n v="192"/>
    <s v="-"/>
  </r>
  <r>
    <x v="15"/>
    <x v="10"/>
    <s v="D 25 "/>
    <b v="0"/>
    <n v="1.1000000000000001"/>
    <s v="Winterweizen"/>
    <d v="2007-10-09T00:00:00"/>
    <n v="1.5"/>
    <d v="2008-08-01T00:00:00"/>
    <n v="76.900000000000006"/>
    <n v="139"/>
    <s v="-"/>
  </r>
  <r>
    <x v="15"/>
    <x v="10"/>
    <s v="D 25 "/>
    <b v="0"/>
    <n v="1.1000000000000001"/>
    <s v="Winterweizen"/>
    <d v="2010-10-15T00:00:00"/>
    <n v="1.4"/>
    <d v="2011-08-14T00:00:00"/>
    <n v="95.59"/>
    <n v="220"/>
    <s v="-"/>
  </r>
  <r>
    <x v="15"/>
    <x v="10"/>
    <s v="D 25 "/>
    <b v="0"/>
    <n v="1.1000000000000001"/>
    <s v="Winterweizen"/>
    <d v="2013-10-24T00:00:00"/>
    <n v="1.5"/>
    <d v="2014-08-18T00:00:00"/>
    <n v="100"/>
    <n v="180"/>
    <s v="-"/>
  </r>
  <r>
    <x v="16"/>
    <x v="11"/>
    <s v="D 26 "/>
    <b v="0"/>
    <n v="1.93"/>
    <s v="Winterweizen"/>
    <d v="2010-10-19T00:00:00"/>
    <n v="1.4"/>
    <d v="2011-08-14T00:00:00"/>
    <n v="63.37"/>
    <n v="132"/>
    <s v="-"/>
  </r>
  <r>
    <x v="17"/>
    <x v="12"/>
    <s v="Dorfackeranger"/>
    <b v="0"/>
    <n v="1.67"/>
    <s v="Winterweizen"/>
    <d v="2010-10-15T00:00:00"/>
    <n v="1.4"/>
    <d v="2011-08-14T00:00:00"/>
    <n v="90.56"/>
    <n v="220"/>
    <s v="-"/>
  </r>
  <r>
    <x v="18"/>
    <x v="13"/>
    <s v="Dürnastfeld"/>
    <b v="0"/>
    <n v="5.57"/>
    <s v="Winterweizen"/>
    <d v="2008-10-27T00:00:00"/>
    <n v="1.45"/>
    <d v="2009-08-16T00:00:00"/>
    <n v="71.400000000000006"/>
    <n v="184"/>
    <s v="-"/>
  </r>
  <r>
    <x v="19"/>
    <x v="14"/>
    <s v="Feichtmeier"/>
    <b v="0"/>
    <n v="3.58"/>
    <s v="Winterweizen"/>
    <d v="2008-10-10T00:00:00"/>
    <n v="1.45"/>
    <d v="2009-08-09T00:00:00"/>
    <n v="66"/>
    <n v="152"/>
    <s v="-"/>
  </r>
  <r>
    <x v="20"/>
    <x v="15"/>
    <s v="Feldhof I"/>
    <b v="0"/>
    <n v="1.4"/>
    <s v="Winterweizen"/>
    <d v="2008-10-10T00:00:00"/>
    <n v="1.45"/>
    <d v="2009-08-09T00:00:00"/>
    <n v="70.36"/>
    <n v="152"/>
    <s v="-"/>
  </r>
  <r>
    <x v="21"/>
    <x v="16"/>
    <s v="Feldhof_Ia"/>
    <b v="0"/>
    <n v="1.92"/>
    <s v="Winterweizen"/>
    <d v="2009-10-29T00:00:00"/>
    <n v="1.45"/>
    <d v="2010-08-21T00:00:00"/>
    <n v="71.73"/>
    <n v="152"/>
    <s v="-"/>
  </r>
  <r>
    <x v="22"/>
    <x v="17"/>
    <s v="Feldhof Ib"/>
    <b v="0"/>
    <n v="0.39"/>
    <s v="Winterweizen"/>
    <d v="2008-10-22T00:00:00"/>
    <n v="1.45"/>
    <d v="2009-08-09T00:00:00"/>
    <n v="60.6"/>
    <n v="152"/>
    <s v="-"/>
  </r>
  <r>
    <x v="22"/>
    <x v="17"/>
    <s v="Feldhof Ib"/>
    <b v="0"/>
    <n v="0.39"/>
    <s v="Winterweizen"/>
    <d v="2017-10-14T00:00:00"/>
    <n v="1.54"/>
    <d v="2018-07-28T00:00:00"/>
    <n v="73"/>
    <n v="159.47"/>
    <m/>
  </r>
  <r>
    <x v="23"/>
    <x v="18"/>
    <s v="Feldhof II"/>
    <b v="0"/>
    <n v="1.01"/>
    <s v="Winterweizen"/>
    <d v="2008-10-22T00:00:00"/>
    <n v="1.45"/>
    <d v="2009-08-09T00:00:00"/>
    <n v="60.6"/>
    <n v="152"/>
    <s v="-"/>
  </r>
  <r>
    <x v="23"/>
    <x v="18"/>
    <s v="Feldhof II"/>
    <b v="0"/>
    <n v="1.01"/>
    <s v="Winterweizen"/>
    <d v="2017-10-14T00:00:00"/>
    <n v="1.54"/>
    <d v="2018-07-28T00:00:00"/>
    <n v="73"/>
    <n v="159.16"/>
    <m/>
  </r>
  <r>
    <x v="24"/>
    <x v="19"/>
    <s v="Grafenfeld"/>
    <b v="0"/>
    <n v="0.63"/>
    <s v="Winterweizen"/>
    <d v="2008-10-22T00:00:00"/>
    <n v="1.45"/>
    <d v="2009-08-09T00:00:00"/>
    <n v="60.6"/>
    <n v="152"/>
    <s v="-"/>
  </r>
  <r>
    <x v="24"/>
    <x v="19"/>
    <s v="Grafenfeld"/>
    <b v="0"/>
    <n v="0.63"/>
    <s v="Winterweizen"/>
    <d v="2017-10-14T00:00:00"/>
    <n v="1.56"/>
    <d v="2018-07-28T00:00:00"/>
    <n v="73"/>
    <n v="158.80000000000001"/>
    <m/>
  </r>
  <r>
    <x v="25"/>
    <x v="20"/>
    <s v="Grosskopf I"/>
    <b v="0"/>
    <n v="1.61"/>
    <s v="Winterweizen"/>
    <d v="2008-10-22T00:00:00"/>
    <n v="1.45"/>
    <d v="2009-08-09T00:00:00"/>
    <n v="60.6"/>
    <n v="152"/>
    <s v="-"/>
  </r>
  <r>
    <x v="25"/>
    <x v="20"/>
    <s v="Grosskopf I"/>
    <b v="0"/>
    <n v="1.61"/>
    <s v="Winterweizen"/>
    <d v="2017-10-14T00:00:00"/>
    <n v="1.55"/>
    <d v="2018-07-28T00:00:00"/>
    <n v="73"/>
    <n v="159.19999999999999"/>
    <m/>
  </r>
  <r>
    <x v="26"/>
    <x v="21"/>
    <s v="Grosskopf II"/>
    <b v="0"/>
    <n v="1.56"/>
    <s v="Winterweizen"/>
    <d v="2013-10-22T00:00:00"/>
    <n v="1.5"/>
    <d v="2014-08-18T00:00:00"/>
    <n v="94.23"/>
    <n v="180"/>
    <s v="-"/>
  </r>
  <r>
    <x v="27"/>
    <x v="22"/>
    <s v="Handtuch"/>
    <b v="0"/>
    <n v="12.88"/>
    <s v="Winterweizen"/>
    <d v="2007-10-08T00:00:00"/>
    <n v="1.5"/>
    <d v="2008-08-07T00:00:00"/>
    <n v="70.36"/>
    <n v="137"/>
    <s v="-"/>
  </r>
  <r>
    <x v="27"/>
    <x v="22"/>
    <s v="Handtuch"/>
    <b v="0"/>
    <n v="12.88"/>
    <s v="Winterweizen"/>
    <d v="2010-10-11T00:00:00"/>
    <n v="1.4"/>
    <d v="2011-08-12T00:00:00"/>
    <n v="87.68"/>
    <n v="180"/>
    <s v="-"/>
  </r>
  <r>
    <x v="27"/>
    <x v="22"/>
    <s v="Handtuch"/>
    <b v="0"/>
    <n v="12.88"/>
    <s v="Winterweizen"/>
    <d v="2013-10-23T00:00:00"/>
    <n v="1.5"/>
    <d v="2014-08-14T00:00:00"/>
    <n v="74.2"/>
    <n v="120"/>
    <s v="-"/>
  </r>
  <r>
    <x v="28"/>
    <x v="23"/>
    <s v="Haunerfeld"/>
    <b v="0"/>
    <n v="3.2"/>
    <s v="Winterweizen"/>
    <d v="2019-10-15T00:00:00"/>
    <n v="148"/>
    <d v="2020-07-31T00:00:00"/>
    <n v="81.5"/>
    <n v="124"/>
    <m/>
  </r>
  <r>
    <x v="29"/>
    <x v="23"/>
    <s v="Haunerfeld"/>
    <b v="1"/>
    <n v="7.82"/>
    <s v="Winterweizen"/>
    <d v="2009-10-28T00:00:00"/>
    <n v="1.55"/>
    <d v="2010-08-10T00:00:00"/>
    <n v="50.2"/>
    <n v="187"/>
    <s v="-"/>
  </r>
  <r>
    <x v="30"/>
    <x v="24"/>
    <s v="Hausacker"/>
    <b v="1"/>
    <n v="1.49"/>
    <s v="Winterweizen"/>
    <d v="2007-10-09T00:00:00"/>
    <n v="1.5"/>
    <d v="2008-08-01T00:00:00"/>
    <n v="72.88"/>
    <n v="96"/>
    <s v="-"/>
  </r>
  <r>
    <x v="30"/>
    <x v="24"/>
    <s v="Hausacker"/>
    <b v="1"/>
    <n v="1.49"/>
    <s v="Winterweizen"/>
    <d v="2010-10-15T00:00:00"/>
    <n v="1.4"/>
    <d v="2011-08-01T00:00:00"/>
    <n v="83.75"/>
    <n v="220"/>
    <s v="-"/>
  </r>
  <r>
    <x v="30"/>
    <x v="24"/>
    <s v="Hausacker"/>
    <b v="1"/>
    <n v="1.49"/>
    <s v="Winterweizen"/>
    <d v="2013-10-24T00:00:00"/>
    <n v="1.5"/>
    <d v="2014-08-09T00:00:00"/>
    <n v="85.6"/>
    <n v="180"/>
    <s v="-"/>
  </r>
  <r>
    <x v="31"/>
    <x v="25"/>
    <s v="Hoffeld"/>
    <b v="0"/>
    <n v="2.59"/>
    <s v="Winterweizen"/>
    <d v="2011-10-15T00:00:00"/>
    <n v="1.75"/>
    <d v="2012-07-31T00:00:00"/>
    <n v="86.3"/>
    <e v="#N/A"/>
    <s v="-"/>
  </r>
  <r>
    <x v="31"/>
    <x v="25"/>
    <s v="Hoffeld"/>
    <b v="0"/>
    <n v="2.59"/>
    <s v="Winterweizen"/>
    <d v="2017-10-18T00:00:00"/>
    <n v="1.5"/>
    <d v="2018-07-27T00:00:00"/>
    <n v="60"/>
    <n v="166.99"/>
    <m/>
  </r>
  <r>
    <x v="32"/>
    <x v="26"/>
    <s v="Holzacker"/>
    <b v="0"/>
    <n v="5.35"/>
    <s v="Winterweizen"/>
    <d v="2007-10-09T00:00:00"/>
    <n v="1.5"/>
    <d v="2008-08-06T00:00:00"/>
    <n v="79.930000000000007"/>
    <n v="139"/>
    <s v="-"/>
  </r>
  <r>
    <x v="33"/>
    <x v="26"/>
    <s v="Holzacker"/>
    <b v="0"/>
    <n v="5.35"/>
    <s v="Winterweizen"/>
    <d v="2010-10-15T00:00:00"/>
    <n v="1.4"/>
    <d v="2011-08-14T00:00:00"/>
    <n v="91.36"/>
    <n v="220"/>
    <s v="-"/>
  </r>
  <r>
    <x v="33"/>
    <x v="26"/>
    <s v="Holzacker"/>
    <b v="0"/>
    <n v="5.35"/>
    <s v="Winterweizen"/>
    <d v="2013-10-25T00:00:00"/>
    <n v="1.5"/>
    <d v="2014-08-18T00:00:00"/>
    <n v="100"/>
    <n v="180"/>
    <s v="-"/>
  </r>
  <r>
    <x v="34"/>
    <x v="27"/>
    <e v="#N/A"/>
    <e v="#N/A"/>
    <n v="1.26"/>
    <s v="Winterweizen"/>
    <d v="2007-10-09T00:00:00"/>
    <n v="1.5"/>
    <d v="2008-08-01T00:00:00"/>
    <n v="70.959999999999994"/>
    <n v="156"/>
    <s v="-"/>
  </r>
  <r>
    <x v="34"/>
    <x v="27"/>
    <e v="#N/A"/>
    <e v="#N/A"/>
    <n v="1.26"/>
    <s v="Winterweizen"/>
    <d v="2010-10-15T00:00:00"/>
    <n v="1.4"/>
    <d v="2011-08-14T00:00:00"/>
    <n v="74.75"/>
    <n v="220"/>
    <s v="-"/>
  </r>
  <r>
    <x v="34"/>
    <x v="27"/>
    <e v="#N/A"/>
    <e v="#N/A"/>
    <n v="0.79"/>
    <s v="Winterweizen"/>
    <d v="2011-10-15T00:00:00"/>
    <n v="1.75"/>
    <d v="2012-07-31T00:00:00"/>
    <n v="81.5"/>
    <n v="52"/>
    <s v="-"/>
  </r>
  <r>
    <x v="34"/>
    <x v="27"/>
    <e v="#N/A"/>
    <e v="#N/A"/>
    <n v="1.26"/>
    <s v="Winterweizen"/>
    <d v="2013-10-24T00:00:00"/>
    <n v="1.5"/>
    <d v="2014-08-14T00:00:00"/>
    <n v="80"/>
    <n v="180"/>
    <s v="-"/>
  </r>
  <r>
    <x v="35"/>
    <x v="28"/>
    <s v="Itzling 4"/>
    <b v="0"/>
    <n v="0.79"/>
    <s v="Winterweizen"/>
    <d v="2017-10-18T00:00:00"/>
    <n v="1.5"/>
    <d v="2018-07-30T00:00:00"/>
    <n v="68"/>
    <n v="167.09"/>
    <m/>
  </r>
  <r>
    <x v="36"/>
    <x v="29"/>
    <s v="Itzling 6"/>
    <b v="0"/>
    <n v="2.42"/>
    <s v="Winterweizen"/>
    <d v="2008-10-11T00:00:00"/>
    <n v="1.45"/>
    <d v="2009-08-08T00:00:00"/>
    <n v="76.3"/>
    <n v="152"/>
    <s v="-"/>
  </r>
  <r>
    <x v="37"/>
    <x v="30"/>
    <s v="Königsfeld"/>
    <b v="0"/>
    <n v="1.19"/>
    <s v="Winterweizen"/>
    <d v="2008-10-11T00:00:00"/>
    <n v="1.45"/>
    <d v="2009-08-08T00:00:00"/>
    <n v="76.599999999999994"/>
    <n v="152"/>
    <s v="-"/>
  </r>
  <r>
    <x v="37"/>
    <x v="30"/>
    <s v="Königsfeld"/>
    <b v="0"/>
    <n v="1.25"/>
    <s v="Winterweizen"/>
    <d v="2017-10-16T00:00:00"/>
    <n v="1.5"/>
    <d v="2018-07-28T00:00:00"/>
    <n v="88"/>
    <n v="159.13"/>
    <m/>
  </r>
  <r>
    <x v="38"/>
    <x v="31"/>
    <s v="Krautgarten"/>
    <b v="0"/>
    <n v="2.39"/>
    <s v="Winterweizen"/>
    <d v="2008-10-11T00:00:00"/>
    <n v="1.45"/>
    <d v="2009-08-08T00:00:00"/>
    <n v="70.209999999999994"/>
    <n v="152"/>
    <s v="-"/>
  </r>
  <r>
    <x v="39"/>
    <x v="32"/>
    <s v="Kreuzacker"/>
    <b v="0"/>
    <n v="0.55000000000000004"/>
    <s v="Winterweizen"/>
    <d v="2008-10-11T00:00:00"/>
    <n v="1.45"/>
    <d v="2009-08-08T00:00:00"/>
    <n v="64.52"/>
    <n v="152"/>
    <s v="-"/>
  </r>
  <r>
    <x v="39"/>
    <x v="32"/>
    <s v="Kreuzacker"/>
    <b v="0"/>
    <n v="0.55000000000000004"/>
    <s v="Winterweizen"/>
    <d v="2017-10-16T00:00:00"/>
    <n v="1.51"/>
    <d v="2018-07-28T00:00:00"/>
    <n v="81"/>
    <n v="159.62"/>
    <m/>
  </r>
  <r>
    <x v="40"/>
    <x v="32"/>
    <s v="Kreuzacker"/>
    <b v="0"/>
    <n v="4.71"/>
    <s v="Winterweizen"/>
    <d v="2008-10-11T00:00:00"/>
    <n v="1.45"/>
    <d v="2009-08-08T00:00:00"/>
    <n v="70.010000000000005"/>
    <n v="152"/>
    <s v="-"/>
  </r>
  <r>
    <x v="40"/>
    <x v="32"/>
    <s v="Kreuzacker"/>
    <b v="0"/>
    <n v="4.71"/>
    <s v="Winterweizen"/>
    <d v="2017-09-16T00:00:00"/>
    <n v="1.8"/>
    <d v="2018-07-28T00:00:00"/>
    <n v="81"/>
    <n v="159.19999999999999"/>
    <m/>
  </r>
  <r>
    <x v="41"/>
    <x v="33"/>
    <s v="Krohberg"/>
    <b v="0"/>
    <n v="1.57"/>
    <s v="Winterweizen"/>
    <d v="2008-10-10T00:00:00"/>
    <n v="1.45"/>
    <d v="2009-08-08T00:00:00"/>
    <n v="70.099999999999994"/>
    <n v="152"/>
    <s v="-"/>
  </r>
  <r>
    <x v="41"/>
    <x v="33"/>
    <s v="Krohberg"/>
    <b v="0"/>
    <n v="1.57"/>
    <s v="Winterweizen"/>
    <d v="2017-10-17T00:00:00"/>
    <n v="1.5"/>
    <d v="2018-07-28T00:00:00"/>
    <n v="80"/>
    <n v="159.25"/>
    <m/>
  </r>
  <r>
    <x v="42"/>
    <x v="34"/>
    <s v="Lager rechts/links"/>
    <b v="0"/>
    <n v="1.73"/>
    <s v="Winterweizen"/>
    <d v="2007-10-10T00:00:00"/>
    <n v="1.5"/>
    <d v="2008-08-01T00:00:00"/>
    <n v="65.650000000000006"/>
    <n v="97"/>
    <s v="-"/>
  </r>
  <r>
    <x v="42"/>
    <x v="34"/>
    <s v="Lager rechts/links"/>
    <b v="0"/>
    <n v="1.73"/>
    <s v="Winterweizen"/>
    <d v="2009-10-06T00:00:00"/>
    <n v="1.45"/>
    <d v="2010-08-10T00:00:00"/>
    <n v="70.540000000000006"/>
    <n v="194"/>
    <s v="-"/>
  </r>
  <r>
    <x v="43"/>
    <x v="35"/>
    <s v="Mitterfeld1 只有mitterfeld没有123"/>
    <b v="0"/>
    <n v="4.08"/>
    <s v="Winterweizen"/>
    <d v="2009-10-29T00:00:00"/>
    <n v="1.45"/>
    <d v="2010-08-21T00:00:00"/>
    <n v="67.17"/>
    <n v="152"/>
    <s v="-"/>
  </r>
  <r>
    <x v="44"/>
    <x v="35"/>
    <s v="Mitterfeld1 只有mitterfeld没有123"/>
    <b v="0"/>
    <n v="6.94"/>
    <s v="Winterweizen"/>
    <d v="2013-10-21T00:00:00"/>
    <n v="1.5"/>
    <d v="2014-08-16T00:00:00"/>
    <n v="86"/>
    <n v="180"/>
    <s v="-"/>
  </r>
  <r>
    <x v="45"/>
    <x v="35"/>
    <s v="Mitterfeld1 只有mitterfeld没有123"/>
    <b v="0"/>
    <n v="7.04"/>
    <s v="Winterweizen"/>
    <d v="2007-10-16T00:00:00"/>
    <n v="1.5"/>
    <d v="2008-08-06T00:00:00"/>
    <n v="67.73"/>
    <n v="142"/>
    <s v="-"/>
  </r>
  <r>
    <x v="45"/>
    <x v="35"/>
    <s v="Mitterfeld1 只有mitterfeld没有123"/>
    <b v="0"/>
    <n v="6.94"/>
    <s v="Winterweizen"/>
    <d v="2010-10-12T00:00:00"/>
    <n v="1.4"/>
    <d v="2011-08-12T00:00:00"/>
    <n v="80.709999999999994"/>
    <n v="180"/>
    <s v="-"/>
  </r>
  <r>
    <x v="46"/>
    <x v="35"/>
    <s v="Mitterfeld1 只有mitterfeld没有123"/>
    <b v="0"/>
    <n v="14.1"/>
    <s v="Winterweizen"/>
    <d v="2019-10-15T00:00:00"/>
    <n v="148"/>
    <d v="2020-07-31T00:00:00"/>
    <n v="77.5"/>
    <n v="124"/>
    <m/>
  </r>
  <r>
    <x v="47"/>
    <x v="35"/>
    <s v="Mitterfeld1 只有mitterfeld没有123"/>
    <b v="0"/>
    <n v="9.4"/>
    <s v="Winterweizen"/>
    <d v="2019-10-14T00:00:00"/>
    <n v="148"/>
    <d v="2020-07-31T00:00:00"/>
    <n v="72.400000000000006"/>
    <n v="95"/>
    <m/>
  </r>
  <r>
    <x v="48"/>
    <x v="35"/>
    <s v="Mitterfeld1 只有mitterfeld没有123"/>
    <b v="0"/>
    <n v="7.15"/>
    <s v="Winterweizen"/>
    <d v="2009-09-29T00:00:00"/>
    <n v="1.35"/>
    <d v="2010-08-10T00:00:00"/>
    <n v="43.18"/>
    <n v="152"/>
    <s v="-"/>
  </r>
  <r>
    <x v="49"/>
    <x v="36"/>
    <s v="Moorfeld 1/8"/>
    <b v="0"/>
    <n v="0.56000000000000005"/>
    <s v="Winterweizen"/>
    <d v="2008-10-23T00:00:00"/>
    <n v="1.45"/>
    <d v="2009-08-08T00:00:00"/>
    <n v="64.52"/>
    <n v="152"/>
    <s v="-"/>
  </r>
  <r>
    <x v="50"/>
    <x v="37"/>
    <s v="Moorfeld 1/8"/>
    <b v="0"/>
    <n v="0.18"/>
    <s v="Winterweizen"/>
    <d v="2008-10-11T00:00:00"/>
    <n v="1.45"/>
    <d v="2009-08-08T00:00:00"/>
    <n v="64.52"/>
    <n v="152"/>
    <s v="-"/>
  </r>
  <r>
    <x v="51"/>
    <x v="38"/>
    <s v="Moorfeld 4/5"/>
    <b v="0"/>
    <n v="12"/>
    <s v="Winterweizen"/>
    <d v="2014-10-09T00:00:00"/>
    <s v="140/206"/>
    <d v="2015-07-28T00:00:00"/>
    <n v="83"/>
    <n v="220"/>
    <m/>
  </r>
  <r>
    <x v="52"/>
    <x v="38"/>
    <s v="Moorfeld 4/5"/>
    <b v="0"/>
    <n v="13.7"/>
    <s v="Winterweizen"/>
    <d v="2014-10-08T00:00:00"/>
    <n v="145"/>
    <d v="2015-07-26T00:00:00"/>
    <n v="87"/>
    <n v="220"/>
    <m/>
  </r>
  <r>
    <x v="52"/>
    <x v="38"/>
    <s v="Moorfeld 4/5"/>
    <b v="0"/>
    <n v="21.8"/>
    <s v="Winterweizen"/>
    <d v="2020-10-14T00:00:00"/>
    <n v="153"/>
    <d v="2021-08-13T00:00:00"/>
    <n v="73"/>
    <n v="136"/>
    <m/>
  </r>
  <r>
    <x v="53"/>
    <x v="39"/>
    <s v="Moosacker"/>
    <b v="0"/>
    <n v="1.77"/>
    <s v="Winterweizen"/>
    <d v="2009-09-30T00:00:00"/>
    <n v="1.35"/>
    <d v="2010-08-10T00:00:00"/>
    <n v="40"/>
    <n v="152"/>
    <s v="-"/>
  </r>
  <r>
    <x v="54"/>
    <x v="40"/>
    <s v="Moosfeld"/>
    <b v="0"/>
    <n v="2.33"/>
    <s v="Winterweizen"/>
    <d v="2009-10-04T00:00:00"/>
    <n v="1.45"/>
    <d v="2010-08-21T00:00:00"/>
    <n v="65.150000000000006"/>
    <n v="152"/>
    <s v="-"/>
  </r>
  <r>
    <x v="55"/>
    <x v="41"/>
    <s v="Pellmeier Feld"/>
    <b v="0"/>
    <n v="1.65"/>
    <s v="Winterweizen"/>
    <d v="2008-10-23T00:00:00"/>
    <n v="1.45"/>
    <d v="2009-08-07T00:00:00"/>
    <n v="54.67"/>
    <n v="152"/>
    <s v="-"/>
  </r>
  <r>
    <x v="55"/>
    <x v="41"/>
    <s v="Pellmeier Feld"/>
    <b v="0"/>
    <n v="4.3600000000000003"/>
    <s v="Winterweizen"/>
    <d v="2013-10-25T00:00:00"/>
    <n v="1.5"/>
    <d v="2014-08-14T00:00:00"/>
    <n v="103.76"/>
    <n v="180"/>
    <s v="-"/>
  </r>
  <r>
    <x v="56"/>
    <x v="42"/>
    <s v="Plörnbach"/>
    <b v="0"/>
    <n v="8.67"/>
    <s v="Winterweizen"/>
    <d v="2007-10-10T00:00:00"/>
    <n v="1.5"/>
    <d v="2008-08-07T00:00:00"/>
    <n v="75.42"/>
    <n v="154"/>
    <s v="-"/>
  </r>
  <r>
    <x v="56"/>
    <x v="42"/>
    <s v="Plörnbach"/>
    <b v="0"/>
    <n v="8.67"/>
    <s v="Winterweizen"/>
    <d v="2010-10-19T00:00:00"/>
    <n v="1.4"/>
    <d v="2011-08-14T00:00:00"/>
    <n v="72.17"/>
    <n v="192"/>
    <s v="-"/>
  </r>
  <r>
    <x v="56"/>
    <x v="42"/>
    <s v="Plörnbach"/>
    <b v="0"/>
    <n v="8.67"/>
    <s v="Winterweizen"/>
    <d v="2013-10-22T00:00:00"/>
    <n v="1.5"/>
    <d v="2014-08-18T00:00:00"/>
    <n v="70.400000000000006"/>
    <n v="180"/>
    <s v="-"/>
  </r>
  <r>
    <x v="57"/>
    <x v="43"/>
    <s v="Schnöbichl"/>
    <b v="0"/>
    <n v="2.0099999999999998"/>
    <s v="Winterweizen"/>
    <d v="2009-10-04T00:00:00"/>
    <n v="1.45"/>
    <d v="2010-08-21T00:00:00"/>
    <n v="58.34"/>
    <n v="154"/>
    <s v="-"/>
  </r>
  <r>
    <x v="58"/>
    <x v="44"/>
    <s v="Strieglfeld I"/>
    <b v="0"/>
    <n v="0.67"/>
    <s v="Winterweizen"/>
    <d v="2009-10-28T00:00:00"/>
    <n v="1.45"/>
    <d v="2010-08-21T00:00:00"/>
    <n v="56.71"/>
    <n v="152"/>
    <s v="-"/>
  </r>
  <r>
    <x v="59"/>
    <x v="45"/>
    <s v="Thalhausen 138"/>
    <b v="0"/>
    <n v="4.62"/>
    <s v="Winterweizen"/>
    <d v="2007-10-16T00:00:00"/>
    <n v="1.5"/>
    <d v="2008-08-06T00:00:00"/>
    <n v="71.040000000000006"/>
    <n v="142"/>
    <s v="-"/>
  </r>
  <r>
    <x v="59"/>
    <x v="45"/>
    <s v="Thalhausen 138"/>
    <b v="0"/>
    <n v="4.62"/>
    <s v="Winterweizen"/>
    <d v="2010-10-12T00:00:00"/>
    <n v="1.4"/>
    <d v="2011-08-12T00:00:00"/>
    <n v="75.39"/>
    <n v="180"/>
    <s v="-"/>
  </r>
  <r>
    <x v="59"/>
    <x v="45"/>
    <s v="Thalhausen 138"/>
    <b v="0"/>
    <n v="4.62"/>
    <s v="Winterweizen"/>
    <d v="2013-10-21T00:00:00"/>
    <n v="1.5"/>
    <d v="2014-08-16T00:00:00"/>
    <n v="90.64"/>
    <n v="180"/>
    <s v="-"/>
  </r>
  <r>
    <x v="60"/>
    <x v="46"/>
    <s v="Thalhausen 147"/>
    <b v="0"/>
    <n v="1.46"/>
    <s v="Winterweizen"/>
    <d v="2010-10-15T00:00:00"/>
    <n v="1.4"/>
    <d v="2011-08-13T00:00:00"/>
    <n v="85.3"/>
    <n v="220"/>
    <s v="-"/>
  </r>
  <r>
    <x v="61"/>
    <x v="47"/>
    <s v="Thalhausen 630"/>
    <b v="0"/>
    <n v="3.61"/>
    <s v="Winterweizen"/>
    <d v="2010-10-15T00:00:00"/>
    <n v="1.4"/>
    <d v="2011-08-14T00:00:00"/>
    <n v="98.6"/>
    <n v="220"/>
    <s v="-"/>
  </r>
  <r>
    <x v="61"/>
    <x v="47"/>
    <s v="Thalhausen 630"/>
    <b v="0"/>
    <n v="3.61"/>
    <s v="Winterweizen"/>
    <d v="2013-10-26T00:00:00"/>
    <n v="1.5"/>
    <d v="2014-08-18T00:00:00"/>
    <n v="100"/>
    <n v="180"/>
    <s v="-"/>
  </r>
  <r>
    <x v="62"/>
    <x v="48"/>
    <s v="Thalhausen 86"/>
    <b v="0"/>
    <n v="4.1900000000000004"/>
    <s v="Winterweizen"/>
    <d v="2007-10-10T00:00:00"/>
    <n v="1.5"/>
    <d v="2008-01-01T00:00:00"/>
    <n v="65.650000000000006"/>
    <n v="97"/>
    <s v="-"/>
  </r>
  <r>
    <x v="62"/>
    <x v="48"/>
    <s v="Thalhausen 86"/>
    <b v="0"/>
    <n v="4.1900000000000004"/>
    <s v="Winterweizen"/>
    <d v="2009-09-29T00:00:00"/>
    <n v="1.35"/>
    <d v="2010-08-10T00:00:00"/>
    <n v="58.63"/>
    <n v="152"/>
    <s v="-"/>
  </r>
  <r>
    <x v="62"/>
    <x v="48"/>
    <s v="Thalhausen 86"/>
    <b v="0"/>
    <n v="4.1900000000000004"/>
    <s v="Winterweizen"/>
    <d v="2017-10-26T00:00:00"/>
    <n v="1.8"/>
    <d v="2018-07-30T00:00:00"/>
    <n v="62"/>
    <n v="159.27000000000001"/>
    <m/>
  </r>
  <r>
    <x v="63"/>
    <x v="49"/>
    <s v="Tummelfeld"/>
    <b v="0"/>
    <n v="4.37"/>
    <s v="Winterweizen"/>
    <d v="2009-09-30T00:00:00"/>
    <n v="1.35"/>
    <d v="2010-08-10T00:00:00"/>
    <n v="62.37"/>
    <n v="152"/>
    <s v="-"/>
  </r>
  <r>
    <x v="63"/>
    <x v="49"/>
    <s v="Tummelfeld"/>
    <b v="0"/>
    <n v="4.37"/>
    <s v="Winterweizen"/>
    <d v="2011-10-06T00:00:00"/>
    <n v="1.4"/>
    <d v="2012-08-08T00:00:00"/>
    <n v="85"/>
    <n v="181"/>
    <s v="-"/>
  </r>
  <r>
    <x v="63"/>
    <x v="49"/>
    <s v="Tummelfeld"/>
    <b v="0"/>
    <n v="4.37"/>
    <s v="Winterweizen"/>
    <d v="2017-10-26T00:00:00"/>
    <n v="1.8"/>
    <d v="2018-07-30T00:00:00"/>
    <n v="66"/>
    <n v="169.98000000000002"/>
    <m/>
  </r>
  <r>
    <x v="64"/>
    <x v="50"/>
    <s v="Tummelfeld"/>
    <b v="0"/>
    <n v="6.34"/>
    <s v="Winterweizen"/>
    <d v="2009-10-29T00:00:00"/>
    <n v="1.45"/>
    <d v="2010-08-21T00:00:00"/>
    <n v="73.8"/>
    <n v="227"/>
    <s v="-"/>
  </r>
  <r>
    <x v="65"/>
    <x v="51"/>
    <s v="Unteres Moos"/>
    <b v="0"/>
    <n v="6.45"/>
    <s v="Winterweizen"/>
    <d v="2012-10-04T00:00:00"/>
    <n v="1.73"/>
    <d v="2013-08-15T00:00:00"/>
    <n v="97.5"/>
    <n v="139"/>
    <s v="-"/>
  </r>
  <r>
    <x v="66"/>
    <x v="52"/>
    <s v="Unteres Moos 2 (没有3"/>
    <b v="0"/>
    <n v="1.42"/>
    <s v="Winterweizen"/>
    <d v="2007-10-10T00:00:00"/>
    <n v="1.5"/>
    <d v="2008-08-01T00:00:00"/>
    <n v="65.650000000000006"/>
    <n v="97"/>
    <s v="-"/>
  </r>
  <r>
    <x v="66"/>
    <x v="52"/>
    <s v="Unteres Moos 2 (没有3"/>
    <b v="0"/>
    <n v="1.42"/>
    <s v="Winterweizen"/>
    <d v="2009-10-06T00:00:00"/>
    <n v="1.45"/>
    <d v="2010-08-10T00:00:00"/>
    <n v="60"/>
    <n v="154"/>
    <s v="-"/>
  </r>
  <r>
    <x v="67"/>
    <x v="53"/>
    <s v="Unterfeld 1/2"/>
    <b v="0"/>
    <n v="2.4700000000000002"/>
    <s v="Winterweizen"/>
    <d v="2009-10-28T00:00:00"/>
    <n v="1.45"/>
    <d v="2010-08-10T00:00:00"/>
    <n v="70.98"/>
    <n v="152"/>
    <s v="-"/>
  </r>
  <r>
    <x v="67"/>
    <x v="53"/>
    <s v="Unterfeld 1/2"/>
    <b v="0"/>
    <n v="2.4700000000000002"/>
    <s v="Winterweizen"/>
    <d v="2012-10-22T00:00:00"/>
    <n v="1.53"/>
    <d v="2013-08-15T00:00:00"/>
    <n v="86.88"/>
    <n v="139"/>
    <s v="-"/>
  </r>
  <r>
    <x v="68"/>
    <x v="53"/>
    <s v="Unterfeld 1/2"/>
    <b v="0"/>
    <n v="0.82"/>
    <s v="Winterweizen"/>
    <d v="2009-09-30T00:00:00"/>
    <n v="1.35"/>
    <d v="2010-08-10T00:00:00"/>
    <n v="58.17"/>
    <n v="152"/>
    <s v="-"/>
  </r>
  <r>
    <x v="68"/>
    <x v="53"/>
    <s v="Unterfeld 1/2"/>
    <b v="0"/>
    <n v="0.81"/>
    <s v="Winterweizen"/>
    <d v="2017-10-20T00:00:00"/>
    <n v="1.8"/>
    <d v="2018-07-30T00:00:00"/>
    <n v="55"/>
    <n v="159.14999999999998"/>
    <m/>
  </r>
  <r>
    <x v="69"/>
    <x v="53"/>
    <s v="Unterfeld 1/2"/>
    <b v="1"/>
    <n v="4.5"/>
    <s v="Winterweizen"/>
    <d v="2014-10-13T00:00:00"/>
    <n v="158"/>
    <d v="2015-08-01T00:00:00"/>
    <n v="85"/>
    <n v="220"/>
    <m/>
  </r>
  <r>
    <x v="69"/>
    <x v="53"/>
    <s v="Unterfeld 1/2"/>
    <b v="1"/>
    <n v="10.3"/>
    <s v="Winterweizen"/>
    <d v="2016-10-10T00:00:00"/>
    <n v="130"/>
    <d v="2017-08-03T00:00:00"/>
    <n v="79.8"/>
    <n v="210"/>
    <m/>
  </r>
  <r>
    <x v="69"/>
    <x v="53"/>
    <s v="Unterfeld 1/2"/>
    <b v="1"/>
    <n v="5"/>
    <s v="Winterweizen"/>
    <d v="2019-10-16T00:00:00"/>
    <n v="148"/>
    <d v="2020-08-01T00:00:00"/>
    <n v="82.8"/>
    <n v="165"/>
    <m/>
  </r>
  <r>
    <x v="70"/>
    <x v="53"/>
    <s v="Unterfeld 1/2"/>
    <b v="0"/>
    <n v="5"/>
    <s v="Winterweizen"/>
    <d v="2020-10-21T00:00:00"/>
    <n v="153"/>
    <d v="2021-08-12T00:00:00"/>
    <n v="83"/>
    <n v="162"/>
    <m/>
  </r>
  <r>
    <x v="71"/>
    <x v="53"/>
    <s v="Unterfeld 1/2"/>
    <b v="0"/>
    <n v="3.6"/>
    <s v="Winterweizen"/>
    <d v="2016-10-10T00:00:00"/>
    <s v="155/130"/>
    <d v="2017-08-04T00:00:00"/>
    <n v="63.8"/>
    <n v="210"/>
    <m/>
  </r>
  <r>
    <x v="71"/>
    <x v="53"/>
    <s v="Unterfeld 1/2"/>
    <b v="0"/>
    <n v="8"/>
    <s v="Winterweizen"/>
    <d v="2020-10-22T00:00:00"/>
    <n v="168"/>
    <d v="2021-08-14T00:00:00"/>
    <n v="70"/>
    <n v="146"/>
    <m/>
  </r>
  <r>
    <x v="72"/>
    <x v="53"/>
    <s v="Unterfeld 1/2"/>
    <b v="0"/>
    <n v="22"/>
    <s v="Winterweizen"/>
    <d v="2018-10-06T00:00:00"/>
    <n v="161"/>
    <d v="2019-07-24T00:00:00"/>
    <n v="71.900000000000006"/>
    <n v="194"/>
    <m/>
  </r>
  <r>
    <x v="73"/>
    <x v="54"/>
    <s v="Unterfeld 3/4"/>
    <b v="0"/>
    <n v="17.5"/>
    <s v="Winterweizen"/>
    <d v="2014-10-10T00:00:00"/>
    <n v="158"/>
    <d v="2015-08-01T00:00:00"/>
    <n v="84"/>
    <n v="220"/>
    <m/>
  </r>
  <r>
    <x v="73"/>
    <x v="54"/>
    <s v="Unterfeld 3/4"/>
    <b v="0"/>
    <n v="18.5"/>
    <s v="Winterweizen"/>
    <d v="2016-10-14T00:00:00"/>
    <s v="300/340"/>
    <d v="2017-08-04T00:00:00"/>
    <n v="63.8"/>
    <n v="190"/>
    <m/>
  </r>
  <r>
    <x v="74"/>
    <x v="54"/>
    <s v="Unterfeld 3/4"/>
    <b v="0"/>
    <n v="1.77"/>
    <s v="Winterweizen"/>
    <d v="2011-10-15T00:00:00"/>
    <n v="1.75"/>
    <d v="2012-07-31T00:00:00"/>
    <n v="67.8"/>
    <n v="183"/>
    <s v="-"/>
  </r>
  <r>
    <x v="74"/>
    <x v="54"/>
    <s v="Unterfeld 3/4"/>
    <b v="0"/>
    <n v="1.73"/>
    <s v="Winterweizen"/>
    <d v="2017-10-18T00:00:00"/>
    <n v="1.5"/>
    <d v="2018-07-30T00:00:00"/>
    <n v="80"/>
    <n v="166.97"/>
    <m/>
  </r>
  <r>
    <x v="75"/>
    <x v="54"/>
    <s v="Unterfeld 3/4"/>
    <b v="0"/>
    <n v="1.67"/>
    <s v="Winterweizen"/>
    <d v="2007-10-09T00:00:00"/>
    <n v="1.5"/>
    <d v="2008-08-06T00:00:00"/>
    <n v="86.48"/>
    <n v="139"/>
    <s v="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>
  <location ref="P7:R601" firstHeaderRow="2" firstDataRow="2" firstDataCol="2"/>
  <pivotFields count="11">
    <pivotField compact="0" outline="0" showAll="0" includeNewItemsInFilter="1"/>
    <pivotField axis="axisRow" dataField="1" compact="0" outline="0" showAll="0" includeNewItemsInFilter="1">
      <items count="107">
        <item x="51"/>
        <item x="65"/>
        <item x="84"/>
        <item x="98"/>
        <item x="41"/>
        <item x="83"/>
        <item x="77"/>
        <item x="57"/>
        <item x="17"/>
        <item x="23"/>
        <item x="76"/>
        <item x="34"/>
        <item x="11"/>
        <item x="13"/>
        <item x="30"/>
        <item x="8"/>
        <item x="9"/>
        <item x="29"/>
        <item x="73"/>
        <item x="61"/>
        <item x="50"/>
        <item x="49"/>
        <item x="37"/>
        <item x="58"/>
        <item x="89"/>
        <item x="69"/>
        <item x="62"/>
        <item x="0"/>
        <item x="40"/>
        <item x="54"/>
        <item x="1"/>
        <item x="16"/>
        <item x="42"/>
        <item x="43"/>
        <item x="44"/>
        <item x="45"/>
        <item x="56"/>
        <item x="31"/>
        <item x="105"/>
        <item x="20"/>
        <item x="35"/>
        <item x="94"/>
        <item x="59"/>
        <item x="38"/>
        <item x="67"/>
        <item x="32"/>
        <item x="88"/>
        <item x="90"/>
        <item x="2"/>
        <item x="3"/>
        <item x="4"/>
        <item x="5"/>
        <item x="6"/>
        <item x="7"/>
        <item x="26"/>
        <item x="15"/>
        <item x="75"/>
        <item x="28"/>
        <item x="104"/>
        <item x="103"/>
        <item x="14"/>
        <item x="53"/>
        <item x="52"/>
        <item x="100"/>
        <item x="79"/>
        <item x="87"/>
        <item x="80"/>
        <item x="92"/>
        <item x="91"/>
        <item x="86"/>
        <item x="47"/>
        <item x="71"/>
        <item x="12"/>
        <item x="64"/>
        <item x="46"/>
        <item x="36"/>
        <item x="99"/>
        <item x="97"/>
        <item x="96"/>
        <item x="95"/>
        <item x="48"/>
        <item x="10"/>
        <item x="60"/>
        <item x="18"/>
        <item x="33"/>
        <item x="70"/>
        <item x="66"/>
        <item x="68"/>
        <item x="25"/>
        <item x="19"/>
        <item x="72"/>
        <item x="24"/>
        <item x="74"/>
        <item x="27"/>
        <item x="22"/>
        <item x="21"/>
        <item x="102"/>
        <item x="78"/>
        <item x="82"/>
        <item x="81"/>
        <item x="101"/>
        <item x="85"/>
        <item x="55"/>
        <item x="63"/>
        <item x="93"/>
        <item x="39"/>
        <item t="default"/>
      </items>
    </pivotField>
    <pivotField compact="0" outline="0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 includeNewItemsInFilter="1">
      <items count="143">
        <item x="49"/>
        <item x="58"/>
        <item x="59"/>
        <item x="17"/>
        <item x="5"/>
        <item x="50"/>
        <item x="43"/>
        <item x="18"/>
        <item x="127"/>
        <item x="52"/>
        <item x="75"/>
        <item x="111"/>
        <item x="21"/>
        <item x="71"/>
        <item x="42"/>
        <item x="37"/>
        <item x="76"/>
        <item x="3"/>
        <item x="119"/>
        <item x="32"/>
        <item x="1"/>
        <item x="27"/>
        <item x="47"/>
        <item x="66"/>
        <item x="97"/>
        <item x="35"/>
        <item x="128"/>
        <item x="53"/>
        <item x="7"/>
        <item x="44"/>
        <item x="45"/>
        <item x="39"/>
        <item x="26"/>
        <item x="46"/>
        <item x="131"/>
        <item x="108"/>
        <item x="16"/>
        <item x="55"/>
        <item x="10"/>
        <item x="30"/>
        <item x="12"/>
        <item x="4"/>
        <item x="133"/>
        <item x="2"/>
        <item x="124"/>
        <item x="22"/>
        <item x="68"/>
        <item x="56"/>
        <item x="74"/>
        <item x="29"/>
        <item x="132"/>
        <item x="13"/>
        <item x="137"/>
        <item x="140"/>
        <item x="73"/>
        <item x="79"/>
        <item x="0"/>
        <item x="98"/>
        <item x="67"/>
        <item x="48"/>
        <item x="95"/>
        <item x="78"/>
        <item x="8"/>
        <item x="15"/>
        <item x="96"/>
        <item x="65"/>
        <item x="25"/>
        <item x="101"/>
        <item x="11"/>
        <item x="69"/>
        <item x="19"/>
        <item x="114"/>
        <item x="126"/>
        <item x="41"/>
        <item x="116"/>
        <item x="89"/>
        <item x="121"/>
        <item x="103"/>
        <item x="33"/>
        <item x="86"/>
        <item x="6"/>
        <item x="123"/>
        <item x="138"/>
        <item x="38"/>
        <item x="40"/>
        <item x="57"/>
        <item x="118"/>
        <item x="125"/>
        <item x="84"/>
        <item x="63"/>
        <item x="106"/>
        <item x="24"/>
        <item x="117"/>
        <item x="83"/>
        <item x="34"/>
        <item x="70"/>
        <item x="51"/>
        <item x="90"/>
        <item x="28"/>
        <item x="112"/>
        <item x="72"/>
        <item x="14"/>
        <item x="92"/>
        <item x="20"/>
        <item x="104"/>
        <item x="54"/>
        <item x="80"/>
        <item x="110"/>
        <item x="36"/>
        <item x="100"/>
        <item x="134"/>
        <item x="61"/>
        <item x="102"/>
        <item x="136"/>
        <item x="139"/>
        <item x="109"/>
        <item x="87"/>
        <item x="9"/>
        <item x="85"/>
        <item x="120"/>
        <item x="62"/>
        <item x="115"/>
        <item x="105"/>
        <item x="31"/>
        <item x="81"/>
        <item x="91"/>
        <item x="135"/>
        <item x="122"/>
        <item x="64"/>
        <item x="23"/>
        <item x="93"/>
        <item x="82"/>
        <item x="88"/>
        <item x="107"/>
        <item x="99"/>
        <item x="141"/>
        <item x="130"/>
        <item x="129"/>
        <item x="113"/>
        <item x="77"/>
        <item x="60"/>
        <item x="94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139">
        <item x="26"/>
        <item x="118"/>
        <item x="55"/>
        <item x="37"/>
        <item x="29"/>
        <item x="50"/>
        <item x="5"/>
        <item x="6"/>
        <item x="93"/>
        <item x="7"/>
        <item x="133"/>
        <item x="87"/>
        <item x="3"/>
        <item x="73"/>
        <item x="48"/>
        <item x="126"/>
        <item x="8"/>
        <item x="130"/>
        <item x="16"/>
        <item x="9"/>
        <item x="2"/>
        <item x="112"/>
        <item x="18"/>
        <item x="135"/>
        <item x="68"/>
        <item x="65"/>
        <item x="90"/>
        <item x="19"/>
        <item x="56"/>
        <item x="54"/>
        <item x="58"/>
        <item x="88"/>
        <item x="74"/>
        <item x="129"/>
        <item x="31"/>
        <item x="78"/>
        <item x="24"/>
        <item x="63"/>
        <item x="64"/>
        <item x="41"/>
        <item x="72"/>
        <item x="30"/>
        <item x="57"/>
        <item x="137"/>
        <item x="13"/>
        <item x="134"/>
        <item x="4"/>
        <item x="27"/>
        <item x="71"/>
        <item x="10"/>
        <item x="15"/>
        <item x="36"/>
        <item x="100"/>
        <item x="136"/>
        <item x="23"/>
        <item x="106"/>
        <item x="105"/>
        <item x="92"/>
        <item x="107"/>
        <item x="96"/>
        <item x="103"/>
        <item x="45"/>
        <item x="69"/>
        <item x="21"/>
        <item x="99"/>
        <item x="17"/>
        <item x="11"/>
        <item x="14"/>
        <item x="128"/>
        <item x="98"/>
        <item x="60"/>
        <item x="119"/>
        <item x="111"/>
        <item x="20"/>
        <item x="115"/>
        <item x="89"/>
        <item x="110"/>
        <item x="108"/>
        <item x="116"/>
        <item x="113"/>
        <item x="94"/>
        <item x="109"/>
        <item x="114"/>
        <item x="43"/>
        <item x="85"/>
        <item x="61"/>
        <item x="12"/>
        <item x="47"/>
        <item x="132"/>
        <item x="131"/>
        <item x="101"/>
        <item x="104"/>
        <item x="95"/>
        <item x="91"/>
        <item x="102"/>
        <item x="127"/>
        <item x="97"/>
        <item x="117"/>
        <item x="80"/>
        <item x="86"/>
        <item x="0"/>
        <item x="62"/>
        <item x="46"/>
        <item x="28"/>
        <item x="59"/>
        <item x="38"/>
        <item x="51"/>
        <item x="77"/>
        <item x="49"/>
        <item x="25"/>
        <item x="32"/>
        <item x="52"/>
        <item x="33"/>
        <item x="70"/>
        <item x="44"/>
        <item x="76"/>
        <item x="22"/>
        <item x="34"/>
        <item x="82"/>
        <item x="81"/>
        <item x="84"/>
        <item x="83"/>
        <item x="40"/>
        <item x="79"/>
        <item x="1"/>
        <item x="42"/>
        <item x="67"/>
        <item x="122"/>
        <item x="123"/>
        <item x="125"/>
        <item x="121"/>
        <item x="120"/>
        <item x="124"/>
        <item x="75"/>
        <item x="39"/>
        <item x="35"/>
        <item x="66"/>
        <item x="53"/>
        <item t="default"/>
      </items>
    </pivotField>
    <pivotField compact="0" outline="0" showAll="0" includeNewItemsInFilter="1"/>
  </pivotFields>
  <rowFields count="2">
    <field x="1"/>
    <field x="9"/>
  </rowFields>
  <rowItems count="593">
    <i>
      <x/>
      <x v="54"/>
    </i>
    <i t="default">
      <x/>
    </i>
    <i>
      <x v="1"/>
      <x v="5"/>
    </i>
    <i r="1">
      <x v="105"/>
    </i>
    <i r="1">
      <x v="134"/>
    </i>
    <i t="default">
      <x v="1"/>
    </i>
    <i>
      <x v="2"/>
      <x v="25"/>
    </i>
    <i r="1">
      <x v="48"/>
    </i>
    <i r="1">
      <x v="57"/>
    </i>
    <i t="default">
      <x v="2"/>
    </i>
    <i>
      <x v="3"/>
      <x v="128"/>
    </i>
    <i t="default">
      <x v="3"/>
    </i>
    <i>
      <x v="4"/>
      <x v="42"/>
    </i>
    <i r="1">
      <x v="46"/>
    </i>
    <i r="1">
      <x v="78"/>
    </i>
    <i r="1">
      <x v="101"/>
    </i>
    <i r="1">
      <x v="109"/>
    </i>
    <i r="1">
      <x v="110"/>
    </i>
    <i r="1">
      <x v="111"/>
    </i>
    <i r="1">
      <x v="122"/>
    </i>
    <i t="default">
      <x v="4"/>
    </i>
    <i>
      <x v="5"/>
      <x v="24"/>
    </i>
    <i r="1">
      <x v="39"/>
    </i>
    <i r="1">
      <x v="51"/>
    </i>
    <i r="1">
      <x v="105"/>
    </i>
    <i r="1">
      <x v="116"/>
    </i>
    <i t="default">
      <x v="5"/>
    </i>
    <i>
      <x v="6"/>
      <x/>
    </i>
    <i r="1">
      <x v="45"/>
    </i>
    <i r="1">
      <x v="125"/>
    </i>
    <i r="1">
      <x v="134"/>
    </i>
    <i t="default">
      <x v="6"/>
    </i>
    <i>
      <x v="7"/>
      <x v="34"/>
    </i>
    <i t="default">
      <x v="7"/>
    </i>
    <i>
      <x v="8"/>
      <x v="7"/>
    </i>
    <i r="1">
      <x v="13"/>
    </i>
    <i r="1">
      <x v="47"/>
    </i>
    <i r="1">
      <x v="63"/>
    </i>
    <i r="1">
      <x v="102"/>
    </i>
    <i r="1">
      <x v="104"/>
    </i>
    <i r="1">
      <x v="121"/>
    </i>
    <i t="default">
      <x v="8"/>
    </i>
    <i>
      <x v="9"/>
      <x v="42"/>
    </i>
    <i r="1">
      <x v="46"/>
    </i>
    <i r="1">
      <x v="65"/>
    </i>
    <i r="1">
      <x v="73"/>
    </i>
    <i r="1">
      <x v="86"/>
    </i>
    <i r="1">
      <x v="100"/>
    </i>
    <i t="default">
      <x v="9"/>
    </i>
    <i>
      <x v="10"/>
      <x v="85"/>
    </i>
    <i t="default">
      <x v="10"/>
    </i>
    <i>
      <x v="11"/>
      <x v="8"/>
    </i>
    <i r="1">
      <x v="42"/>
    </i>
    <i r="1">
      <x v="50"/>
    </i>
    <i r="1">
      <x v="83"/>
    </i>
    <i r="1">
      <x v="86"/>
    </i>
    <i r="1">
      <x v="87"/>
    </i>
    <i r="1">
      <x v="103"/>
    </i>
    <i r="1">
      <x v="105"/>
    </i>
    <i r="1">
      <x v="116"/>
    </i>
    <i t="default">
      <x v="11"/>
    </i>
    <i>
      <x v="12"/>
      <x v="4"/>
    </i>
    <i r="1">
      <x v="12"/>
    </i>
    <i r="1">
      <x v="28"/>
    </i>
    <i r="1">
      <x v="73"/>
    </i>
    <i r="1">
      <x v="86"/>
    </i>
    <i r="1">
      <x v="92"/>
    </i>
    <i r="1">
      <x v="105"/>
    </i>
    <i t="default">
      <x v="12"/>
    </i>
    <i>
      <x v="13"/>
      <x v="42"/>
    </i>
    <i r="1">
      <x v="46"/>
    </i>
    <i r="1">
      <x v="65"/>
    </i>
    <i r="1">
      <x v="73"/>
    </i>
    <i r="1">
      <x v="86"/>
    </i>
    <i r="1">
      <x v="87"/>
    </i>
    <i r="1">
      <x v="105"/>
    </i>
    <i t="default">
      <x v="13"/>
    </i>
    <i>
      <x v="14"/>
      <x v="42"/>
    </i>
    <i r="1">
      <x v="86"/>
    </i>
    <i r="1">
      <x v="87"/>
    </i>
    <i r="1">
      <x v="103"/>
    </i>
    <i r="1">
      <x v="105"/>
    </i>
    <i r="1">
      <x v="116"/>
    </i>
    <i t="default">
      <x v="14"/>
    </i>
    <i>
      <x v="15"/>
      <x v="34"/>
    </i>
    <i r="1">
      <x v="37"/>
    </i>
    <i r="1">
      <x v="48"/>
    </i>
    <i r="1">
      <x v="54"/>
    </i>
    <i r="1">
      <x v="65"/>
    </i>
    <i r="1">
      <x v="91"/>
    </i>
    <i r="1">
      <x v="105"/>
    </i>
    <i r="1">
      <x v="108"/>
    </i>
    <i r="1">
      <x v="122"/>
    </i>
    <i r="1">
      <x v="124"/>
    </i>
    <i t="default">
      <x v="15"/>
    </i>
    <i>
      <x v="16"/>
      <x v="34"/>
    </i>
    <i r="1">
      <x v="37"/>
    </i>
    <i r="1">
      <x v="48"/>
    </i>
    <i r="1">
      <x v="54"/>
    </i>
    <i r="1">
      <x v="65"/>
    </i>
    <i r="1">
      <x v="93"/>
    </i>
    <i r="1">
      <x v="105"/>
    </i>
    <i r="1">
      <x v="108"/>
    </i>
    <i r="1">
      <x v="122"/>
    </i>
    <i r="1">
      <x v="124"/>
    </i>
    <i t="default">
      <x v="16"/>
    </i>
    <i>
      <x v="17"/>
      <x v="42"/>
    </i>
    <i r="1">
      <x v="66"/>
    </i>
    <i r="1">
      <x v="86"/>
    </i>
    <i r="1">
      <x v="87"/>
    </i>
    <i r="1">
      <x v="103"/>
    </i>
    <i r="1">
      <x v="105"/>
    </i>
    <i r="1">
      <x v="107"/>
    </i>
    <i r="1">
      <x v="116"/>
    </i>
    <i t="default">
      <x v="17"/>
    </i>
    <i>
      <x v="18"/>
      <x v="38"/>
    </i>
    <i r="1">
      <x v="48"/>
    </i>
    <i r="1">
      <x v="65"/>
    </i>
    <i r="1">
      <x v="90"/>
    </i>
    <i r="1">
      <x v="122"/>
    </i>
    <i t="default">
      <x v="18"/>
    </i>
    <i>
      <x v="19"/>
      <x v="34"/>
    </i>
    <i r="1">
      <x v="105"/>
    </i>
    <i t="default">
      <x v="19"/>
    </i>
    <i>
      <x v="20"/>
      <x v="116"/>
    </i>
    <i t="default">
      <x v="20"/>
    </i>
    <i>
      <x v="21"/>
      <x v="86"/>
    </i>
    <i t="default">
      <x v="21"/>
    </i>
    <i>
      <x v="22"/>
      <x v="5"/>
    </i>
    <i r="1">
      <x v="25"/>
    </i>
    <i r="1">
      <x v="41"/>
    </i>
    <i r="1">
      <x v="46"/>
    </i>
    <i r="1">
      <x v="48"/>
    </i>
    <i r="1">
      <x v="54"/>
    </i>
    <i r="1">
      <x v="55"/>
    </i>
    <i r="1">
      <x v="105"/>
    </i>
    <i r="1">
      <x v="134"/>
    </i>
    <i t="default">
      <x v="22"/>
    </i>
    <i>
      <x v="23"/>
      <x v="34"/>
    </i>
    <i r="1">
      <x v="39"/>
    </i>
    <i t="default">
      <x v="23"/>
    </i>
    <i>
      <x v="24"/>
      <x/>
    </i>
    <i r="1">
      <x v="35"/>
    </i>
    <i t="default">
      <x v="24"/>
    </i>
    <i>
      <x v="25"/>
      <x v="14"/>
    </i>
    <i t="default">
      <x v="25"/>
    </i>
    <i>
      <x v="26"/>
      <x v="5"/>
    </i>
    <i r="1">
      <x v="25"/>
    </i>
    <i r="1">
      <x v="41"/>
    </i>
    <i r="1">
      <x v="48"/>
    </i>
    <i r="1">
      <x v="60"/>
    </i>
    <i r="1">
      <x v="134"/>
    </i>
    <i t="default">
      <x v="26"/>
    </i>
    <i>
      <x v="27"/>
      <x v="100"/>
    </i>
    <i t="default">
      <x v="27"/>
    </i>
    <i>
      <x v="28"/>
      <x v="46"/>
    </i>
    <i r="1">
      <x v="51"/>
    </i>
    <i r="1">
      <x v="109"/>
    </i>
    <i t="default">
      <x v="28"/>
    </i>
    <i>
      <x v="29"/>
      <x v="63"/>
    </i>
    <i r="1">
      <x v="101"/>
    </i>
    <i r="1">
      <x v="110"/>
    </i>
    <i t="default">
      <x v="29"/>
    </i>
    <i>
      <x v="30"/>
      <x v="42"/>
    </i>
    <i r="1">
      <x v="63"/>
    </i>
    <i r="1">
      <x v="100"/>
    </i>
    <i r="1">
      <x v="101"/>
    </i>
    <i r="1">
      <x v="110"/>
    </i>
    <i r="1">
      <x v="114"/>
    </i>
    <i t="default">
      <x v="30"/>
    </i>
    <i>
      <x v="31"/>
      <x v="7"/>
    </i>
    <i r="1">
      <x v="13"/>
    </i>
    <i r="1">
      <x v="47"/>
    </i>
    <i r="1">
      <x v="63"/>
    </i>
    <i r="1">
      <x v="83"/>
    </i>
    <i r="1">
      <x v="102"/>
    </i>
    <i r="1">
      <x v="104"/>
    </i>
    <i r="1">
      <x v="118"/>
    </i>
    <i t="default">
      <x v="31"/>
    </i>
    <i>
      <x v="32"/>
      <x v="42"/>
    </i>
    <i r="1">
      <x v="46"/>
    </i>
    <i r="1">
      <x v="63"/>
    </i>
    <i r="1">
      <x v="81"/>
    </i>
    <i r="1">
      <x v="101"/>
    </i>
    <i r="1">
      <x v="110"/>
    </i>
    <i r="1">
      <x v="122"/>
    </i>
    <i t="default">
      <x v="32"/>
    </i>
    <i>
      <x v="33"/>
      <x v="22"/>
    </i>
    <i r="1">
      <x v="42"/>
    </i>
    <i r="1">
      <x v="63"/>
    </i>
    <i r="1">
      <x v="76"/>
    </i>
    <i r="1">
      <x v="101"/>
    </i>
    <i r="1">
      <x v="110"/>
    </i>
    <i r="1">
      <x v="122"/>
    </i>
    <i t="default">
      <x v="33"/>
    </i>
    <i>
      <x v="34"/>
      <x v="42"/>
    </i>
    <i r="1">
      <x v="46"/>
    </i>
    <i r="1">
      <x v="63"/>
    </i>
    <i r="1">
      <x v="72"/>
    </i>
    <i r="1">
      <x v="101"/>
    </i>
    <i r="1">
      <x v="110"/>
    </i>
    <i r="1">
      <x v="122"/>
    </i>
    <i t="default">
      <x v="34"/>
    </i>
    <i>
      <x v="35"/>
      <x v="28"/>
    </i>
    <i r="1">
      <x v="42"/>
    </i>
    <i r="1">
      <x v="46"/>
    </i>
    <i r="1">
      <x v="63"/>
    </i>
    <i r="1">
      <x v="77"/>
    </i>
    <i r="1">
      <x v="110"/>
    </i>
    <i r="1">
      <x v="122"/>
    </i>
    <i t="default">
      <x v="35"/>
    </i>
    <i>
      <x v="36"/>
      <x v="34"/>
    </i>
    <i r="1">
      <x v="42"/>
    </i>
    <i r="1">
      <x v="87"/>
    </i>
    <i r="1">
      <x v="105"/>
    </i>
    <i t="default">
      <x v="36"/>
    </i>
    <i>
      <x v="37"/>
      <x v="5"/>
    </i>
    <i r="1">
      <x v="25"/>
    </i>
    <i r="1">
      <x v="30"/>
    </i>
    <i r="1">
      <x v="36"/>
    </i>
    <i r="1">
      <x v="42"/>
    </i>
    <i r="1">
      <x v="44"/>
    </i>
    <i r="1">
      <x v="48"/>
    </i>
    <i r="1">
      <x v="69"/>
    </i>
    <i r="1">
      <x v="103"/>
    </i>
    <i r="1">
      <x v="105"/>
    </i>
    <i t="default">
      <x v="37"/>
    </i>
    <i>
      <x v="38"/>
      <x v="34"/>
    </i>
    <i t="default">
      <x v="38"/>
    </i>
    <i>
      <x v="39"/>
      <x/>
    </i>
    <i r="1">
      <x v="9"/>
    </i>
    <i r="1">
      <x v="13"/>
    </i>
    <i r="1">
      <x v="83"/>
    </i>
    <i r="1">
      <x v="99"/>
    </i>
    <i r="1">
      <x v="102"/>
    </i>
    <i r="1">
      <x v="104"/>
    </i>
    <i r="1">
      <x v="112"/>
    </i>
    <i t="default">
      <x v="39"/>
    </i>
    <i>
      <x v="40"/>
      <x v="5"/>
    </i>
    <i r="1">
      <x v="18"/>
    </i>
    <i r="1">
      <x v="25"/>
    </i>
    <i r="1">
      <x v="26"/>
    </i>
    <i r="1">
      <x v="41"/>
    </i>
    <i r="1">
      <x v="48"/>
    </i>
    <i r="1">
      <x v="54"/>
    </i>
    <i r="1">
      <x v="105"/>
    </i>
    <i r="1">
      <x v="134"/>
    </i>
    <i t="default">
      <x v="40"/>
    </i>
    <i>
      <x v="41"/>
      <x v="71"/>
    </i>
    <i t="default">
      <x v="41"/>
    </i>
    <i>
      <x v="42"/>
      <x v="34"/>
    </i>
    <i r="1">
      <x v="38"/>
    </i>
    <i r="1">
      <x v="48"/>
    </i>
    <i r="1">
      <x v="65"/>
    </i>
    <i r="1">
      <x v="93"/>
    </i>
    <i r="1">
      <x v="105"/>
    </i>
    <i r="1">
      <x v="122"/>
    </i>
    <i r="1">
      <x v="137"/>
    </i>
    <i t="default">
      <x v="42"/>
    </i>
    <i>
      <x v="43"/>
      <x v="25"/>
    </i>
    <i r="1">
      <x v="41"/>
    </i>
    <i r="1">
      <x v="46"/>
    </i>
    <i r="1">
      <x v="54"/>
    </i>
    <i r="1">
      <x v="58"/>
    </i>
    <i t="default">
      <x v="43"/>
    </i>
    <i>
      <x v="44"/>
      <x v="5"/>
    </i>
    <i r="1">
      <x v="105"/>
    </i>
    <i r="1">
      <x v="134"/>
    </i>
    <i t="default">
      <x v="44"/>
    </i>
    <i>
      <x v="45"/>
      <x v="5"/>
    </i>
    <i r="1">
      <x v="41"/>
    </i>
    <i r="1">
      <x v="54"/>
    </i>
    <i r="1">
      <x v="67"/>
    </i>
    <i r="1">
      <x v="87"/>
    </i>
    <i r="1">
      <x v="105"/>
    </i>
    <i r="1">
      <x v="122"/>
    </i>
    <i r="1">
      <x v="134"/>
    </i>
    <i t="default">
      <x v="45"/>
    </i>
    <i>
      <x v="46"/>
      <x v="48"/>
    </i>
    <i r="1">
      <x v="94"/>
    </i>
    <i t="default">
      <x v="46"/>
    </i>
    <i>
      <x v="47"/>
      <x v="48"/>
    </i>
    <i r="1">
      <x v="56"/>
    </i>
    <i t="default">
      <x v="47"/>
    </i>
    <i>
      <x v="48"/>
      <x v="42"/>
    </i>
    <i r="1">
      <x v="63"/>
    </i>
    <i r="1">
      <x v="100"/>
    </i>
    <i r="1">
      <x v="110"/>
    </i>
    <i r="1">
      <x v="122"/>
    </i>
    <i t="default">
      <x v="48"/>
    </i>
    <i>
      <x v="49"/>
      <x v="42"/>
    </i>
    <i r="1">
      <x v="63"/>
    </i>
    <i r="1">
      <x v="74"/>
    </i>
    <i r="1">
      <x v="100"/>
    </i>
    <i r="1">
      <x v="101"/>
    </i>
    <i r="1">
      <x v="110"/>
    </i>
    <i r="1">
      <x v="122"/>
    </i>
    <i t="default">
      <x v="49"/>
    </i>
    <i>
      <x v="50"/>
      <x v="42"/>
    </i>
    <i r="1">
      <x v="63"/>
    </i>
    <i r="1">
      <x v="100"/>
    </i>
    <i r="1">
      <x v="101"/>
    </i>
    <i r="1">
      <x v="110"/>
    </i>
    <i r="1">
      <x v="122"/>
    </i>
    <i t="default">
      <x v="50"/>
    </i>
    <i>
      <x v="51"/>
      <x v="42"/>
    </i>
    <i r="1">
      <x v="63"/>
    </i>
    <i r="1">
      <x v="67"/>
    </i>
    <i r="1">
      <x v="82"/>
    </i>
    <i r="1">
      <x v="100"/>
    </i>
    <i r="1">
      <x v="110"/>
    </i>
    <i r="1">
      <x v="114"/>
    </i>
    <i t="default">
      <x v="51"/>
    </i>
    <i>
      <x v="52"/>
      <x v="42"/>
    </i>
    <i r="1">
      <x v="63"/>
    </i>
    <i r="1">
      <x v="67"/>
    </i>
    <i r="1">
      <x v="77"/>
    </i>
    <i r="1">
      <x v="100"/>
    </i>
    <i r="1">
      <x v="110"/>
    </i>
    <i r="1">
      <x v="114"/>
    </i>
    <i t="default">
      <x v="52"/>
    </i>
    <i>
      <x v="53"/>
      <x v="42"/>
    </i>
    <i r="1">
      <x v="63"/>
    </i>
    <i r="1">
      <x v="67"/>
    </i>
    <i r="1">
      <x v="79"/>
    </i>
    <i r="1">
      <x v="100"/>
    </i>
    <i r="1">
      <x v="110"/>
    </i>
    <i r="1">
      <x v="114"/>
    </i>
    <i t="default">
      <x v="53"/>
    </i>
    <i>
      <x v="54"/>
      <x v="13"/>
    </i>
    <i r="1">
      <x v="19"/>
    </i>
    <i r="1">
      <x v="47"/>
    </i>
    <i r="1">
      <x v="83"/>
    </i>
    <i r="1">
      <x v="84"/>
    </i>
    <i r="1">
      <x v="102"/>
    </i>
    <i r="1">
      <x v="104"/>
    </i>
    <i r="1">
      <x v="117"/>
    </i>
    <i t="default">
      <x v="54"/>
    </i>
    <i>
      <x v="55"/>
      <x v="7"/>
    </i>
    <i r="1">
      <x v="13"/>
    </i>
    <i r="1">
      <x v="47"/>
    </i>
    <i r="1">
      <x v="63"/>
    </i>
    <i r="1">
      <x v="83"/>
    </i>
    <i r="1">
      <x v="102"/>
    </i>
    <i r="1">
      <x v="104"/>
    </i>
    <i r="1">
      <x v="119"/>
    </i>
    <i t="default">
      <x v="55"/>
    </i>
    <i>
      <x v="56"/>
      <x v="25"/>
    </i>
    <i r="1">
      <x v="42"/>
    </i>
    <i r="1">
      <x v="48"/>
    </i>
    <i r="1">
      <x v="105"/>
    </i>
    <i t="default">
      <x v="56"/>
    </i>
    <i>
      <x v="57"/>
      <x v="5"/>
    </i>
    <i r="1">
      <x v="49"/>
    </i>
    <i r="1">
      <x v="52"/>
    </i>
    <i r="1">
      <x v="54"/>
    </i>
    <i r="1">
      <x v="103"/>
    </i>
    <i r="1">
      <x v="105"/>
    </i>
    <i t="default">
      <x v="57"/>
    </i>
    <i>
      <x v="58"/>
      <x v="34"/>
    </i>
    <i t="default">
      <x v="58"/>
    </i>
    <i>
      <x v="59"/>
      <x v="17"/>
    </i>
    <i t="default">
      <x v="59"/>
    </i>
    <i>
      <x v="60"/>
      <x v="2"/>
    </i>
    <i r="1">
      <x v="6"/>
    </i>
    <i r="1">
      <x v="49"/>
    </i>
    <i r="1">
      <x v="63"/>
    </i>
    <i r="1">
      <x v="73"/>
    </i>
    <i r="1">
      <x v="104"/>
    </i>
    <i t="default">
      <x v="60"/>
    </i>
    <i>
      <x v="61"/>
      <x v="3"/>
    </i>
    <i r="1">
      <x v="61"/>
    </i>
    <i r="1">
      <x v="63"/>
    </i>
    <i t="default">
      <x v="61"/>
    </i>
    <i>
      <x v="62"/>
      <x v="63"/>
    </i>
    <i r="1">
      <x v="110"/>
    </i>
    <i r="1">
      <x v="122"/>
    </i>
    <i t="default">
      <x v="62"/>
    </i>
    <i>
      <x v="63"/>
      <x v="129"/>
    </i>
    <i t="default">
      <x v="63"/>
    </i>
    <i>
      <x v="64"/>
      <x/>
    </i>
    <i r="1">
      <x v="15"/>
    </i>
    <i r="1">
      <x v="33"/>
    </i>
    <i r="1">
      <x v="62"/>
    </i>
    <i r="1">
      <x v="134"/>
    </i>
    <i t="default">
      <x v="64"/>
    </i>
    <i>
      <x v="65"/>
      <x v="12"/>
    </i>
    <i r="1">
      <x v="43"/>
    </i>
    <i r="1">
      <x v="134"/>
    </i>
    <i t="default">
      <x v="65"/>
    </i>
    <i>
      <x v="66"/>
      <x v="63"/>
    </i>
    <i r="1">
      <x v="68"/>
    </i>
    <i t="default">
      <x v="66"/>
    </i>
    <i>
      <x v="67"/>
      <x v="19"/>
    </i>
    <i t="default">
      <x v="67"/>
    </i>
    <i>
      <x v="68"/>
      <x v="109"/>
    </i>
    <i t="default">
      <x v="68"/>
    </i>
    <i>
      <x v="69"/>
      <x v="10"/>
    </i>
    <i r="1">
      <x v="25"/>
    </i>
    <i r="1">
      <x v="32"/>
    </i>
    <i r="1">
      <x v="48"/>
    </i>
    <i r="1">
      <x v="134"/>
    </i>
    <i t="default">
      <x v="69"/>
    </i>
    <i>
      <x v="70"/>
      <x v="1"/>
    </i>
    <i r="1">
      <x v="49"/>
    </i>
    <i r="1">
      <x v="63"/>
    </i>
    <i r="1">
      <x v="73"/>
    </i>
    <i t="default">
      <x v="70"/>
    </i>
    <i>
      <x v="71"/>
      <x v="2"/>
    </i>
    <i r="1">
      <x v="104"/>
    </i>
    <i t="default">
      <x v="71"/>
    </i>
    <i>
      <x v="72"/>
      <x v="2"/>
    </i>
    <i r="1">
      <x v="13"/>
    </i>
    <i r="1">
      <x v="20"/>
    </i>
    <i r="1">
      <x v="42"/>
    </i>
    <i r="1">
      <x v="49"/>
    </i>
    <i r="1">
      <x v="63"/>
    </i>
    <i r="1">
      <x v="73"/>
    </i>
    <i r="1">
      <x v="83"/>
    </i>
    <i r="1">
      <x v="104"/>
    </i>
    <i t="default">
      <x v="72"/>
    </i>
    <i>
      <x v="73"/>
      <x v="29"/>
    </i>
    <i r="1">
      <x v="70"/>
    </i>
    <i r="1">
      <x v="73"/>
    </i>
    <i r="1">
      <x v="86"/>
    </i>
    <i r="1">
      <x v="97"/>
    </i>
    <i t="default">
      <x v="73"/>
    </i>
    <i>
      <x v="74"/>
      <x v="5"/>
    </i>
    <i r="1">
      <x v="25"/>
    </i>
    <i r="1">
      <x v="27"/>
    </i>
    <i r="1">
      <x v="59"/>
    </i>
    <i r="1">
      <x v="63"/>
    </i>
    <i r="1">
      <x v="105"/>
    </i>
    <i r="1">
      <x v="110"/>
    </i>
    <i r="1">
      <x v="122"/>
    </i>
    <i t="default">
      <x v="74"/>
    </i>
    <i>
      <x v="75"/>
      <x v="42"/>
    </i>
    <i r="1">
      <x v="65"/>
    </i>
    <i r="1">
      <x v="83"/>
    </i>
    <i r="1">
      <x v="86"/>
    </i>
    <i r="1">
      <x v="87"/>
    </i>
    <i r="1">
      <x v="103"/>
    </i>
    <i r="1">
      <x v="105"/>
    </i>
    <i r="1">
      <x v="107"/>
    </i>
    <i r="1">
      <x v="116"/>
    </i>
    <i t="default">
      <x v="75"/>
    </i>
    <i>
      <x v="76"/>
      <x v="132"/>
    </i>
    <i t="default">
      <x v="76"/>
    </i>
    <i>
      <x v="77"/>
      <x v="127"/>
    </i>
    <i t="default">
      <x v="77"/>
    </i>
    <i>
      <x v="78"/>
      <x v="130"/>
    </i>
    <i t="default">
      <x v="78"/>
    </i>
    <i>
      <x v="79"/>
      <x v="131"/>
    </i>
    <i t="default">
      <x v="79"/>
    </i>
    <i>
      <x v="80"/>
      <x v="49"/>
    </i>
    <i t="default">
      <x v="80"/>
    </i>
    <i>
      <x v="81"/>
      <x v="20"/>
    </i>
    <i t="default">
      <x v="81"/>
    </i>
    <i>
      <x v="82"/>
      <x v="2"/>
    </i>
    <i r="1">
      <x v="13"/>
    </i>
    <i r="1">
      <x v="42"/>
    </i>
    <i r="1">
      <x v="65"/>
    </i>
    <i r="1">
      <x v="73"/>
    </i>
    <i r="1">
      <x v="104"/>
    </i>
    <i t="default">
      <x v="82"/>
    </i>
    <i>
      <x v="83"/>
      <x v="7"/>
    </i>
    <i r="1">
      <x v="47"/>
    </i>
    <i r="1">
      <x v="63"/>
    </i>
    <i r="1">
      <x v="83"/>
    </i>
    <i r="1">
      <x v="102"/>
    </i>
    <i t="default">
      <x v="83"/>
    </i>
    <i>
      <x v="84"/>
      <x v="5"/>
    </i>
    <i r="1">
      <x v="25"/>
    </i>
    <i r="1">
      <x v="42"/>
    </i>
    <i r="1">
      <x v="48"/>
    </i>
    <i r="1">
      <x v="49"/>
    </i>
    <i r="1">
      <x v="54"/>
    </i>
    <i r="1">
      <x v="64"/>
    </i>
    <i r="1">
      <x v="103"/>
    </i>
    <i r="1">
      <x v="105"/>
    </i>
    <i t="default">
      <x v="84"/>
    </i>
    <i>
      <x v="85"/>
      <x v="5"/>
    </i>
    <i t="default">
      <x v="85"/>
    </i>
    <i>
      <x v="86"/>
      <x v="134"/>
    </i>
    <i t="default">
      <x v="86"/>
    </i>
    <i>
      <x v="87"/>
      <x v="25"/>
    </i>
    <i r="1">
      <x v="31"/>
    </i>
    <i r="1">
      <x v="48"/>
    </i>
    <i r="1">
      <x v="105"/>
    </i>
    <i r="1">
      <x v="134"/>
    </i>
    <i t="default">
      <x v="87"/>
    </i>
    <i>
      <x v="88"/>
      <x v="19"/>
    </i>
    <i r="1">
      <x v="28"/>
    </i>
    <i r="1">
      <x v="49"/>
    </i>
    <i r="1">
      <x v="63"/>
    </i>
    <i r="1">
      <x v="67"/>
    </i>
    <i r="1">
      <x v="80"/>
    </i>
    <i r="1">
      <x v="114"/>
    </i>
    <i r="1">
      <x v="136"/>
    </i>
    <i t="default">
      <x v="88"/>
    </i>
    <i>
      <x v="89"/>
      <x v="9"/>
    </i>
    <i r="1">
      <x v="49"/>
    </i>
    <i r="1">
      <x v="63"/>
    </i>
    <i r="1">
      <x v="96"/>
    </i>
    <i r="1">
      <x v="106"/>
    </i>
    <i r="1">
      <x v="136"/>
    </i>
    <i t="default">
      <x v="89"/>
    </i>
    <i>
      <x v="90"/>
      <x v="28"/>
    </i>
    <i r="1">
      <x v="67"/>
    </i>
    <i t="default">
      <x v="90"/>
    </i>
    <i>
      <x v="91"/>
      <x v="9"/>
    </i>
    <i r="1">
      <x v="11"/>
    </i>
    <i r="1">
      <x v="13"/>
    </i>
    <i r="1">
      <x v="47"/>
    </i>
    <i r="1">
      <x v="102"/>
    </i>
    <i r="1">
      <x v="125"/>
    </i>
    <i r="1">
      <x v="135"/>
    </i>
    <i t="default">
      <x v="91"/>
    </i>
    <i>
      <x v="92"/>
      <x v="46"/>
    </i>
    <i r="1">
      <x v="104"/>
    </i>
    <i t="default">
      <x v="92"/>
    </i>
    <i>
      <x v="93"/>
      <x v="13"/>
    </i>
    <i r="1">
      <x v="19"/>
    </i>
    <i r="1">
      <x v="47"/>
    </i>
    <i r="1">
      <x v="65"/>
    </i>
    <i r="1">
      <x v="83"/>
    </i>
    <i r="1">
      <x v="98"/>
    </i>
    <i r="1">
      <x v="102"/>
    </i>
    <i r="1">
      <x v="104"/>
    </i>
    <i t="default">
      <x v="93"/>
    </i>
    <i>
      <x v="94"/>
      <x v="9"/>
    </i>
    <i r="1">
      <x v="13"/>
    </i>
    <i r="1">
      <x v="46"/>
    </i>
    <i r="1">
      <x v="47"/>
    </i>
    <i r="1">
      <x v="63"/>
    </i>
    <i r="1">
      <x v="83"/>
    </i>
    <i r="1">
      <x v="102"/>
    </i>
    <i r="1">
      <x v="104"/>
    </i>
    <i r="1">
      <x v="120"/>
    </i>
    <i t="default">
      <x v="94"/>
    </i>
    <i>
      <x v="95"/>
      <x v="2"/>
    </i>
    <i r="1">
      <x v="16"/>
    </i>
    <i r="1">
      <x v="46"/>
    </i>
    <i r="1">
      <x v="49"/>
    </i>
    <i r="1">
      <x v="63"/>
    </i>
    <i r="1">
      <x v="73"/>
    </i>
    <i r="1">
      <x v="75"/>
    </i>
    <i r="1">
      <x v="83"/>
    </i>
    <i r="1">
      <x v="104"/>
    </i>
    <i t="default">
      <x v="95"/>
    </i>
    <i>
      <x v="96"/>
      <x v="33"/>
    </i>
    <i t="default">
      <x v="96"/>
    </i>
    <i>
      <x v="97"/>
      <x/>
    </i>
    <i r="1">
      <x v="88"/>
    </i>
    <i r="1">
      <x v="113"/>
    </i>
    <i r="1">
      <x v="133"/>
    </i>
    <i r="1">
      <x v="134"/>
    </i>
    <i t="default">
      <x v="97"/>
    </i>
    <i>
      <x v="98"/>
      <x v="21"/>
    </i>
    <i r="1">
      <x v="24"/>
    </i>
    <i r="1">
      <x v="40"/>
    </i>
    <i r="1">
      <x v="86"/>
    </i>
    <i r="1">
      <x v="89"/>
    </i>
    <i r="1">
      <x v="95"/>
    </i>
    <i t="default">
      <x v="98"/>
    </i>
    <i>
      <x v="99"/>
      <x v="51"/>
    </i>
    <i r="1">
      <x v="53"/>
    </i>
    <i r="1">
      <x v="126"/>
    </i>
    <i r="1">
      <x v="133"/>
    </i>
    <i t="default">
      <x v="99"/>
    </i>
    <i>
      <x v="100"/>
      <x v="117"/>
    </i>
    <i t="default">
      <x v="100"/>
    </i>
    <i>
      <x v="101"/>
      <x v="23"/>
    </i>
    <i r="1">
      <x v="115"/>
    </i>
    <i r="1">
      <x v="123"/>
    </i>
    <i r="1">
      <x v="134"/>
    </i>
    <i t="default">
      <x v="101"/>
    </i>
    <i>
      <x v="102"/>
      <x v="34"/>
    </i>
    <i r="1">
      <x v="38"/>
    </i>
    <i r="1">
      <x v="48"/>
    </i>
    <i r="1">
      <x v="65"/>
    </i>
    <i r="1">
      <x v="92"/>
    </i>
    <i r="1">
      <x v="105"/>
    </i>
    <i r="1">
      <x v="108"/>
    </i>
    <i r="1">
      <x v="122"/>
    </i>
    <i t="default">
      <x v="102"/>
    </i>
    <i>
      <x v="103"/>
      <x v="3"/>
    </i>
    <i t="default">
      <x v="103"/>
    </i>
    <i>
      <x v="104"/>
      <x/>
    </i>
    <i t="default">
      <x v="104"/>
    </i>
    <i>
      <x v="105"/>
      <x v="46"/>
    </i>
    <i t="default">
      <x v="105"/>
    </i>
    <i t="grand">
      <x/>
    </i>
  </rowItems>
  <colItems count="1">
    <i/>
  </colItems>
  <dataFields count="1">
    <dataField name="Sum of Schlag" fld="1" baseField="9" baseItem="4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>
  <location ref="R1:X79" firstHeaderRow="2" firstDataRow="2" firstDataCol="1"/>
  <pivotFields count="12">
    <pivotField axis="axisRow" compact="0" outline="0" showAll="0" includeNewItemsInFilter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compact="0" outline="0" showAll="0" includeNewItemsInFilter="1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27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numFmtId="164" outline="0" showAll="0" includeNewItemsInFilter="1"/>
    <pivotField compact="0" outline="0" showAll="0" includeNewItemsInFilter="1"/>
    <pivotField compact="0" numFmtId="164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0"/>
  </rowFields>
  <rowItems count="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 t="grand">
      <x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01"/>
  <sheetViews>
    <sheetView topLeftCell="J6" workbookViewId="0">
      <selection activeCell="U14" sqref="U14"/>
    </sheetView>
  </sheetViews>
  <sheetFormatPr defaultColWidth="10.8984375" defaultRowHeight="15.6"/>
  <cols>
    <col min="1" max="1" width="5" bestFit="1" customWidth="1"/>
    <col min="2" max="2" width="23.09765625" bestFit="1" customWidth="1"/>
    <col min="3" max="3" width="11" bestFit="1" customWidth="1"/>
    <col min="4" max="4" width="12.09765625" bestFit="1" customWidth="1"/>
    <col min="5" max="5" width="23.09765625" bestFit="1" customWidth="1"/>
    <col min="6" max="6" width="15.3984375" style="12" bestFit="1" customWidth="1"/>
    <col min="7" max="7" width="27.3984375" bestFit="1" customWidth="1"/>
    <col min="8" max="8" width="12" bestFit="1" customWidth="1"/>
    <col min="9" max="9" width="16.3984375" bestFit="1" customWidth="1"/>
    <col min="10" max="11" width="12" bestFit="1" customWidth="1"/>
    <col min="16" max="16" width="18.59765625" bestFit="1" customWidth="1"/>
    <col min="17" max="17" width="10" bestFit="1" customWidth="1"/>
    <col min="18" max="19" width="5" bestFit="1" customWidth="1"/>
    <col min="20" max="158" width="12.59765625" bestFit="1" customWidth="1"/>
    <col min="159" max="159" width="10.5" bestFit="1" customWidth="1"/>
  </cols>
  <sheetData>
    <row r="1" spans="1:18" ht="21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6</v>
      </c>
      <c r="G1" s="3" t="s">
        <v>7</v>
      </c>
      <c r="H1" s="4" t="s">
        <v>8</v>
      </c>
      <c r="I1" s="3" t="s">
        <v>9</v>
      </c>
      <c r="J1" s="5" t="s">
        <v>10</v>
      </c>
      <c r="K1" s="4" t="s">
        <v>5</v>
      </c>
    </row>
    <row r="2" spans="1:18">
      <c r="A2" s="6">
        <v>25</v>
      </c>
      <c r="B2" s="31" t="s">
        <v>41</v>
      </c>
      <c r="C2" s="32">
        <v>2008</v>
      </c>
      <c r="D2" s="7">
        <v>3.58</v>
      </c>
      <c r="E2" s="7" t="s">
        <v>42</v>
      </c>
      <c r="F2" s="12">
        <v>39318</v>
      </c>
      <c r="G2" s="7">
        <v>2.15</v>
      </c>
      <c r="H2" s="8">
        <v>39655</v>
      </c>
      <c r="I2" s="7">
        <v>35</v>
      </c>
      <c r="J2" s="9">
        <v>174</v>
      </c>
      <c r="K2" s="8" t="s">
        <v>16</v>
      </c>
    </row>
    <row r="3" spans="1:18">
      <c r="A3" s="6">
        <v>26</v>
      </c>
      <c r="B3" s="13" t="s">
        <v>250</v>
      </c>
      <c r="C3" s="14">
        <v>2008</v>
      </c>
      <c r="D3" s="11">
        <v>1.4</v>
      </c>
      <c r="E3" s="11" t="s">
        <v>42</v>
      </c>
      <c r="F3" s="12">
        <v>39318</v>
      </c>
      <c r="G3" s="11">
        <v>2.15</v>
      </c>
      <c r="H3" s="12">
        <v>39655</v>
      </c>
      <c r="I3" s="11">
        <v>35</v>
      </c>
      <c r="J3" s="9">
        <v>174</v>
      </c>
      <c r="K3" s="12" t="s">
        <v>16</v>
      </c>
    </row>
    <row r="4" spans="1:18">
      <c r="A4" s="6">
        <v>27</v>
      </c>
      <c r="B4" s="13" t="s">
        <v>44</v>
      </c>
      <c r="C4" s="14">
        <v>2008</v>
      </c>
      <c r="D4" s="11">
        <v>2.42</v>
      </c>
      <c r="E4" s="11" t="s">
        <v>42</v>
      </c>
      <c r="F4" s="12">
        <v>39318</v>
      </c>
      <c r="G4" s="11">
        <v>2.15</v>
      </c>
      <c r="H4" s="12">
        <v>39655</v>
      </c>
      <c r="I4" s="11">
        <v>35</v>
      </c>
      <c r="J4" s="9">
        <v>174</v>
      </c>
      <c r="K4" s="12" t="s">
        <v>16</v>
      </c>
    </row>
    <row r="5" spans="1:18">
      <c r="A5" s="6">
        <v>28</v>
      </c>
      <c r="B5" s="13" t="s">
        <v>251</v>
      </c>
      <c r="C5" s="14">
        <v>2008</v>
      </c>
      <c r="D5" s="11">
        <v>1.19</v>
      </c>
      <c r="E5" s="11" t="s">
        <v>42</v>
      </c>
      <c r="F5" s="12">
        <v>39319</v>
      </c>
      <c r="G5" s="11">
        <v>2.15</v>
      </c>
      <c r="H5" s="12">
        <v>39655</v>
      </c>
      <c r="I5" s="11">
        <v>35</v>
      </c>
      <c r="J5" s="9">
        <v>174</v>
      </c>
      <c r="K5" s="12" t="s">
        <v>16</v>
      </c>
    </row>
    <row r="6" spans="1:18">
      <c r="A6" s="6">
        <v>29</v>
      </c>
      <c r="B6" s="13" t="s">
        <v>46</v>
      </c>
      <c r="C6" s="14">
        <v>2008</v>
      </c>
      <c r="D6" s="11">
        <v>2.39</v>
      </c>
      <c r="E6" s="11" t="s">
        <v>42</v>
      </c>
      <c r="F6" s="12">
        <v>39319</v>
      </c>
      <c r="G6" s="11">
        <v>2.15</v>
      </c>
      <c r="H6" s="12">
        <v>39655</v>
      </c>
      <c r="I6" s="11">
        <v>35</v>
      </c>
      <c r="J6" s="9">
        <v>174</v>
      </c>
      <c r="K6" s="12" t="s">
        <v>16</v>
      </c>
    </row>
    <row r="7" spans="1:18">
      <c r="A7" s="6">
        <v>30</v>
      </c>
      <c r="B7" s="13" t="s">
        <v>47</v>
      </c>
      <c r="C7" s="14">
        <v>2008</v>
      </c>
      <c r="D7" s="11">
        <v>0.55000000000000004</v>
      </c>
      <c r="E7" s="11" t="s">
        <v>42</v>
      </c>
      <c r="F7" s="12">
        <v>39319</v>
      </c>
      <c r="G7" s="11">
        <v>2.15</v>
      </c>
      <c r="H7" s="12">
        <v>39655</v>
      </c>
      <c r="I7" s="11">
        <v>35</v>
      </c>
      <c r="J7" s="9">
        <v>174</v>
      </c>
      <c r="K7" s="12" t="s">
        <v>16</v>
      </c>
      <c r="P7" s="47" t="s">
        <v>362</v>
      </c>
      <c r="Q7" s="45"/>
      <c r="R7" s="48"/>
    </row>
    <row r="8" spans="1:18">
      <c r="A8" s="6">
        <v>31</v>
      </c>
      <c r="B8" s="13" t="s">
        <v>48</v>
      </c>
      <c r="C8" s="14">
        <v>2008</v>
      </c>
      <c r="D8" s="11">
        <v>4.71</v>
      </c>
      <c r="E8" s="11" t="s">
        <v>42</v>
      </c>
      <c r="F8" s="12">
        <v>39319</v>
      </c>
      <c r="G8" s="11">
        <v>2.15</v>
      </c>
      <c r="H8" s="12">
        <v>39655</v>
      </c>
      <c r="I8" s="11">
        <v>35</v>
      </c>
      <c r="J8" s="9">
        <v>174</v>
      </c>
      <c r="K8" s="12" t="s">
        <v>16</v>
      </c>
      <c r="P8" s="47" t="s">
        <v>1</v>
      </c>
      <c r="Q8" s="47" t="s">
        <v>10</v>
      </c>
      <c r="R8" s="48" t="s">
        <v>252</v>
      </c>
    </row>
    <row r="9" spans="1:18">
      <c r="A9" s="6">
        <v>32</v>
      </c>
      <c r="B9" s="13" t="s">
        <v>49</v>
      </c>
      <c r="C9" s="14">
        <v>2008</v>
      </c>
      <c r="D9" s="11">
        <v>1.57</v>
      </c>
      <c r="E9" s="11" t="s">
        <v>42</v>
      </c>
      <c r="F9" s="12">
        <v>39319</v>
      </c>
      <c r="G9" s="11">
        <v>2.15</v>
      </c>
      <c r="H9" s="12">
        <v>39655</v>
      </c>
      <c r="I9" s="11">
        <v>35</v>
      </c>
      <c r="J9" s="9">
        <v>174</v>
      </c>
      <c r="K9" s="12" t="s">
        <v>16</v>
      </c>
      <c r="P9" s="44" t="s">
        <v>126</v>
      </c>
      <c r="Q9" s="44">
        <v>147</v>
      </c>
      <c r="R9" s="51">
        <v>0</v>
      </c>
    </row>
    <row r="10" spans="1:18">
      <c r="A10" s="6">
        <v>60</v>
      </c>
      <c r="B10" s="13" t="s">
        <v>32</v>
      </c>
      <c r="C10" s="14">
        <v>2008</v>
      </c>
      <c r="D10" s="11">
        <v>3.88</v>
      </c>
      <c r="E10" s="11" t="s">
        <v>42</v>
      </c>
      <c r="F10" s="12">
        <v>39320</v>
      </c>
      <c r="G10" s="11">
        <v>2.13</v>
      </c>
      <c r="H10" s="12">
        <v>39654</v>
      </c>
      <c r="I10" s="11">
        <v>35</v>
      </c>
      <c r="J10" s="9">
        <v>199.6</v>
      </c>
      <c r="K10" s="12" t="s">
        <v>16</v>
      </c>
      <c r="P10" s="44" t="s">
        <v>255</v>
      </c>
      <c r="Q10" s="45"/>
      <c r="R10" s="51">
        <v>0</v>
      </c>
    </row>
    <row r="11" spans="1:18">
      <c r="A11" s="6">
        <v>61</v>
      </c>
      <c r="B11" s="13" t="s">
        <v>33</v>
      </c>
      <c r="C11" s="14">
        <v>2008</v>
      </c>
      <c r="D11" s="11">
        <v>12.23</v>
      </c>
      <c r="E11" s="11" t="s">
        <v>42</v>
      </c>
      <c r="F11" s="12">
        <v>39321</v>
      </c>
      <c r="G11" s="11">
        <v>2.13</v>
      </c>
      <c r="H11" s="12">
        <v>39654</v>
      </c>
      <c r="I11" s="11">
        <v>35</v>
      </c>
      <c r="J11" s="9">
        <v>199.6</v>
      </c>
      <c r="K11" s="12" t="s">
        <v>16</v>
      </c>
      <c r="P11" s="44" t="s">
        <v>144</v>
      </c>
      <c r="Q11" s="44">
        <v>52</v>
      </c>
      <c r="R11" s="51">
        <v>0</v>
      </c>
    </row>
    <row r="12" spans="1:18">
      <c r="A12" s="6">
        <v>14</v>
      </c>
      <c r="B12" s="13" t="s">
        <v>69</v>
      </c>
      <c r="C12" s="14">
        <v>2008</v>
      </c>
      <c r="D12" s="11">
        <v>2.0099999999999998</v>
      </c>
      <c r="E12" s="11" t="s">
        <v>12</v>
      </c>
      <c r="F12" s="12">
        <v>39347</v>
      </c>
      <c r="G12" s="11">
        <v>1.94</v>
      </c>
      <c r="H12" s="12">
        <v>39639</v>
      </c>
      <c r="I12" s="11">
        <v>40.39</v>
      </c>
      <c r="J12" s="9">
        <v>100</v>
      </c>
      <c r="K12" s="12" t="s">
        <v>16</v>
      </c>
      <c r="P12" s="46"/>
      <c r="Q12" s="52">
        <v>180</v>
      </c>
      <c r="R12" s="53">
        <v>0</v>
      </c>
    </row>
    <row r="13" spans="1:18">
      <c r="A13" s="19">
        <v>63</v>
      </c>
      <c r="B13" s="20" t="s">
        <v>77</v>
      </c>
      <c r="C13" s="21">
        <v>2008</v>
      </c>
      <c r="D13" s="22">
        <v>4.3499999999999996</v>
      </c>
      <c r="E13" s="22" t="s">
        <v>91</v>
      </c>
      <c r="F13" s="12">
        <v>39539</v>
      </c>
      <c r="G13" s="22">
        <v>1.5</v>
      </c>
      <c r="H13" s="23">
        <v>39661</v>
      </c>
      <c r="I13" s="22">
        <v>44.32</v>
      </c>
      <c r="J13" s="24">
        <v>78</v>
      </c>
      <c r="K13" s="23" t="s">
        <v>16</v>
      </c>
      <c r="P13" s="46"/>
      <c r="Q13" s="52">
        <v>220</v>
      </c>
      <c r="R13" s="53">
        <v>0</v>
      </c>
    </row>
    <row r="14" spans="1:18">
      <c r="A14" s="6">
        <v>15</v>
      </c>
      <c r="B14" s="13" t="s">
        <v>82</v>
      </c>
      <c r="C14" s="14">
        <v>2008</v>
      </c>
      <c r="D14" s="11">
        <v>2.33</v>
      </c>
      <c r="E14" s="11" t="s">
        <v>12</v>
      </c>
      <c r="F14" s="12">
        <v>39347</v>
      </c>
      <c r="G14" s="11">
        <v>1.94</v>
      </c>
      <c r="H14" s="12">
        <v>39639</v>
      </c>
      <c r="I14" s="11">
        <v>45</v>
      </c>
      <c r="J14" s="9">
        <v>100</v>
      </c>
      <c r="K14" s="12" t="s">
        <v>16</v>
      </c>
      <c r="P14" s="44" t="s">
        <v>256</v>
      </c>
      <c r="Q14" s="45"/>
      <c r="R14" s="51">
        <v>0</v>
      </c>
    </row>
    <row r="15" spans="1:18">
      <c r="A15" s="6">
        <v>59</v>
      </c>
      <c r="B15" s="13" t="s">
        <v>70</v>
      </c>
      <c r="C15" s="14">
        <v>2008</v>
      </c>
      <c r="D15" s="11">
        <v>3.13</v>
      </c>
      <c r="E15" s="11" t="s">
        <v>12</v>
      </c>
      <c r="F15" s="12">
        <v>39349</v>
      </c>
      <c r="G15" s="11">
        <v>1.94</v>
      </c>
      <c r="H15" s="12">
        <v>39640</v>
      </c>
      <c r="I15" s="11">
        <v>49.13</v>
      </c>
      <c r="J15" s="9">
        <v>139</v>
      </c>
      <c r="K15" s="12" t="s">
        <v>16</v>
      </c>
      <c r="P15" s="44" t="s">
        <v>116</v>
      </c>
      <c r="Q15" s="44">
        <v>112</v>
      </c>
      <c r="R15" s="51">
        <v>0</v>
      </c>
    </row>
    <row r="16" spans="1:18">
      <c r="A16" s="6">
        <v>23</v>
      </c>
      <c r="B16" s="13" t="s">
        <v>50</v>
      </c>
      <c r="C16" s="14">
        <v>2008</v>
      </c>
      <c r="D16" s="11">
        <v>7.15</v>
      </c>
      <c r="E16" s="11" t="s">
        <v>12</v>
      </c>
      <c r="F16" s="12">
        <v>39346</v>
      </c>
      <c r="G16" s="11">
        <v>1.94</v>
      </c>
      <c r="H16" s="12">
        <v>39639</v>
      </c>
      <c r="I16" s="11">
        <v>49.47</v>
      </c>
      <c r="J16" s="9">
        <v>56</v>
      </c>
      <c r="K16" s="12" t="s">
        <v>16</v>
      </c>
      <c r="P16" s="46"/>
      <c r="Q16" s="52">
        <v>141</v>
      </c>
      <c r="R16" s="53">
        <v>0</v>
      </c>
    </row>
    <row r="17" spans="1:18">
      <c r="A17" s="6">
        <v>16</v>
      </c>
      <c r="B17" s="13" t="s">
        <v>66</v>
      </c>
      <c r="C17" s="14">
        <v>2008</v>
      </c>
      <c r="D17" s="11">
        <v>4.08</v>
      </c>
      <c r="E17" s="11" t="s">
        <v>12</v>
      </c>
      <c r="F17" s="12">
        <v>39347</v>
      </c>
      <c r="G17" s="11">
        <v>1.94</v>
      </c>
      <c r="H17" s="12">
        <v>39639</v>
      </c>
      <c r="I17" s="11">
        <v>50</v>
      </c>
      <c r="J17" s="9">
        <v>57</v>
      </c>
      <c r="K17" s="12" t="s">
        <v>16</v>
      </c>
      <c r="P17" s="46"/>
      <c r="Q17" s="52">
        <v>148.46</v>
      </c>
      <c r="R17" s="53">
        <v>0</v>
      </c>
    </row>
    <row r="18" spans="1:18">
      <c r="A18" s="6">
        <v>17</v>
      </c>
      <c r="B18" s="13" t="s">
        <v>67</v>
      </c>
      <c r="C18" s="14">
        <v>2008</v>
      </c>
      <c r="D18" s="11">
        <v>1.92</v>
      </c>
      <c r="E18" s="11" t="s">
        <v>12</v>
      </c>
      <c r="F18" s="12">
        <v>39347</v>
      </c>
      <c r="G18" s="11">
        <v>1.94</v>
      </c>
      <c r="H18" s="12">
        <v>39639</v>
      </c>
      <c r="I18" s="11">
        <v>50</v>
      </c>
      <c r="J18" s="9">
        <v>57</v>
      </c>
      <c r="K18" s="12" t="s">
        <v>16</v>
      </c>
      <c r="P18" s="44" t="s">
        <v>257</v>
      </c>
      <c r="Q18" s="45"/>
      <c r="R18" s="51">
        <v>0</v>
      </c>
    </row>
    <row r="19" spans="1:18">
      <c r="A19" s="6">
        <v>18</v>
      </c>
      <c r="B19" s="13" t="s">
        <v>68</v>
      </c>
      <c r="C19" s="14">
        <v>2008</v>
      </c>
      <c r="D19" s="11">
        <v>0.39</v>
      </c>
      <c r="E19" s="11" t="s">
        <v>12</v>
      </c>
      <c r="F19" s="12">
        <v>39347</v>
      </c>
      <c r="G19" s="11">
        <v>1.94</v>
      </c>
      <c r="H19" s="12">
        <v>39639</v>
      </c>
      <c r="I19" s="11">
        <v>50</v>
      </c>
      <c r="J19" s="9">
        <v>57</v>
      </c>
      <c r="K19" s="12" t="s">
        <v>16</v>
      </c>
      <c r="P19" s="44" t="s">
        <v>170</v>
      </c>
      <c r="Q19" s="44">
        <v>209.06</v>
      </c>
      <c r="R19" s="51">
        <v>0</v>
      </c>
    </row>
    <row r="20" spans="1:18">
      <c r="A20" s="6">
        <v>19</v>
      </c>
      <c r="B20" s="13" t="s">
        <v>87</v>
      </c>
      <c r="C20" s="14">
        <v>2008</v>
      </c>
      <c r="D20" s="11">
        <v>0.67</v>
      </c>
      <c r="E20" s="11" t="s">
        <v>12</v>
      </c>
      <c r="F20" s="12">
        <v>39347</v>
      </c>
      <c r="G20" s="11">
        <v>1.94</v>
      </c>
      <c r="H20" s="12">
        <v>39639</v>
      </c>
      <c r="I20" s="11">
        <v>50</v>
      </c>
      <c r="J20" s="9">
        <v>57</v>
      </c>
      <c r="K20" s="12" t="s">
        <v>16</v>
      </c>
      <c r="P20" s="44" t="s">
        <v>258</v>
      </c>
      <c r="Q20" s="45"/>
      <c r="R20" s="51">
        <v>0</v>
      </c>
    </row>
    <row r="21" spans="1:18">
      <c r="A21" s="6">
        <v>20</v>
      </c>
      <c r="B21" s="13" t="s">
        <v>21</v>
      </c>
      <c r="C21" s="14">
        <v>2008</v>
      </c>
      <c r="D21" s="11">
        <v>4.37</v>
      </c>
      <c r="E21" s="11" t="s">
        <v>12</v>
      </c>
      <c r="F21" s="12">
        <v>39348</v>
      </c>
      <c r="G21" s="11">
        <v>1.94</v>
      </c>
      <c r="H21" s="12">
        <v>39639</v>
      </c>
      <c r="I21" s="11">
        <v>50</v>
      </c>
      <c r="J21" s="9">
        <v>64</v>
      </c>
      <c r="K21" s="12" t="s">
        <v>16</v>
      </c>
      <c r="P21" s="44" t="s">
        <v>62</v>
      </c>
      <c r="Q21" s="44">
        <v>135</v>
      </c>
      <c r="R21" s="51">
        <v>0</v>
      </c>
    </row>
    <row r="22" spans="1:18">
      <c r="A22" s="6">
        <v>12</v>
      </c>
      <c r="B22" s="13" t="s">
        <v>79</v>
      </c>
      <c r="C22" s="14">
        <v>2008</v>
      </c>
      <c r="D22" s="11">
        <v>7.8</v>
      </c>
      <c r="E22" s="11" t="s">
        <v>12</v>
      </c>
      <c r="F22" s="12">
        <v>39349</v>
      </c>
      <c r="G22" s="11">
        <v>1.94</v>
      </c>
      <c r="H22" s="12">
        <v>39639</v>
      </c>
      <c r="I22" s="11">
        <v>54</v>
      </c>
      <c r="J22" s="9">
        <v>64</v>
      </c>
      <c r="K22" s="12" t="s">
        <v>16</v>
      </c>
      <c r="P22" s="46"/>
      <c r="Q22" s="52">
        <v>139</v>
      </c>
      <c r="R22" s="53">
        <v>0</v>
      </c>
    </row>
    <row r="23" spans="1:18">
      <c r="A23" s="6">
        <v>22</v>
      </c>
      <c r="B23" s="13" t="s">
        <v>244</v>
      </c>
      <c r="C23" s="14">
        <v>2008</v>
      </c>
      <c r="D23" s="11">
        <v>0.82</v>
      </c>
      <c r="E23" s="11" t="s">
        <v>12</v>
      </c>
      <c r="F23" s="12">
        <v>39349</v>
      </c>
      <c r="G23" s="11">
        <v>1.94</v>
      </c>
      <c r="H23" s="12">
        <v>39639</v>
      </c>
      <c r="I23" s="11">
        <v>54.47</v>
      </c>
      <c r="J23" s="9">
        <v>92</v>
      </c>
      <c r="K23" s="12" t="s">
        <v>16</v>
      </c>
      <c r="P23" s="46"/>
      <c r="Q23" s="52">
        <v>159.24</v>
      </c>
      <c r="R23" s="53">
        <v>0</v>
      </c>
    </row>
    <row r="24" spans="1:18">
      <c r="A24" s="6">
        <v>13</v>
      </c>
      <c r="B24" s="13" t="s">
        <v>75</v>
      </c>
      <c r="C24" s="14">
        <v>2008</v>
      </c>
      <c r="D24" s="11">
        <v>2.4700000000000002</v>
      </c>
      <c r="E24" s="11" t="s">
        <v>12</v>
      </c>
      <c r="F24" s="12">
        <v>39714</v>
      </c>
      <c r="G24" s="11">
        <v>1.94</v>
      </c>
      <c r="H24" s="12">
        <v>39639</v>
      </c>
      <c r="I24" s="11">
        <v>54.85</v>
      </c>
      <c r="J24" s="9">
        <v>64</v>
      </c>
      <c r="K24" s="12" t="s">
        <v>16</v>
      </c>
      <c r="P24" s="46"/>
      <c r="Q24" s="52">
        <v>174.5</v>
      </c>
      <c r="R24" s="53">
        <v>0</v>
      </c>
    </row>
    <row r="25" spans="1:18">
      <c r="A25" s="6">
        <v>58</v>
      </c>
      <c r="B25" s="13" t="s">
        <v>54</v>
      </c>
      <c r="C25" s="14">
        <v>2008</v>
      </c>
      <c r="D25" s="11">
        <v>14.99</v>
      </c>
      <c r="E25" s="11" t="s">
        <v>12</v>
      </c>
      <c r="F25" s="12">
        <v>39349</v>
      </c>
      <c r="G25" s="11">
        <v>1.94</v>
      </c>
      <c r="H25" s="12">
        <v>39640</v>
      </c>
      <c r="I25" s="11">
        <v>58.4</v>
      </c>
      <c r="J25" s="9">
        <v>139</v>
      </c>
      <c r="K25" s="12" t="s">
        <v>16</v>
      </c>
      <c r="P25" s="46"/>
      <c r="Q25" s="52">
        <v>184</v>
      </c>
      <c r="R25" s="53">
        <v>0</v>
      </c>
    </row>
    <row r="26" spans="1:18">
      <c r="A26" s="6">
        <v>21</v>
      </c>
      <c r="B26" s="13" t="s">
        <v>86</v>
      </c>
      <c r="C26" s="14">
        <v>2008</v>
      </c>
      <c r="D26" s="11">
        <v>6.34</v>
      </c>
      <c r="E26" s="11" t="s">
        <v>12</v>
      </c>
      <c r="F26" s="12">
        <v>39348</v>
      </c>
      <c r="G26" s="11">
        <v>1.94</v>
      </c>
      <c r="H26" s="12">
        <v>39641</v>
      </c>
      <c r="I26" s="11">
        <v>60.11</v>
      </c>
      <c r="J26" s="9">
        <v>64</v>
      </c>
      <c r="K26" s="12" t="s">
        <v>16</v>
      </c>
      <c r="P26" s="46"/>
      <c r="Q26" s="52">
        <v>185</v>
      </c>
      <c r="R26" s="53">
        <v>0</v>
      </c>
    </row>
    <row r="27" spans="1:18">
      <c r="A27" s="6">
        <v>9</v>
      </c>
      <c r="B27" s="13" t="s">
        <v>14</v>
      </c>
      <c r="C27" s="14">
        <v>2008</v>
      </c>
      <c r="D27" s="11">
        <v>4.1900000000000004</v>
      </c>
      <c r="E27" s="11" t="s">
        <v>61</v>
      </c>
      <c r="F27" s="12">
        <v>39365</v>
      </c>
      <c r="G27" s="11">
        <v>1.5</v>
      </c>
      <c r="H27" s="12">
        <v>39448</v>
      </c>
      <c r="I27" s="11">
        <v>65.650000000000006</v>
      </c>
      <c r="J27" s="9">
        <v>97</v>
      </c>
      <c r="K27" s="12" t="s">
        <v>16</v>
      </c>
      <c r="P27" s="46"/>
      <c r="Q27" s="52">
        <v>186</v>
      </c>
      <c r="R27" s="53">
        <v>0</v>
      </c>
    </row>
    <row r="28" spans="1:18">
      <c r="A28" s="6">
        <v>10</v>
      </c>
      <c r="B28" s="13" t="s">
        <v>249</v>
      </c>
      <c r="C28" s="14">
        <v>2008</v>
      </c>
      <c r="D28" s="11">
        <v>1.73</v>
      </c>
      <c r="E28" s="11" t="s">
        <v>61</v>
      </c>
      <c r="F28" s="12">
        <v>39365</v>
      </c>
      <c r="G28" s="11">
        <v>1.5</v>
      </c>
      <c r="H28" s="12">
        <v>39661</v>
      </c>
      <c r="I28" s="11">
        <v>65.650000000000006</v>
      </c>
      <c r="J28" s="9">
        <v>97</v>
      </c>
      <c r="K28" s="12" t="s">
        <v>16</v>
      </c>
      <c r="P28" s="46"/>
      <c r="Q28" s="52">
        <v>195</v>
      </c>
      <c r="R28" s="53">
        <v>0</v>
      </c>
    </row>
    <row r="29" spans="1:18">
      <c r="A29" s="6">
        <v>11</v>
      </c>
      <c r="B29" s="13" t="s">
        <v>245</v>
      </c>
      <c r="C29" s="14">
        <v>2008</v>
      </c>
      <c r="D29" s="11">
        <v>1.42</v>
      </c>
      <c r="E29" s="11" t="s">
        <v>61</v>
      </c>
      <c r="F29" s="12">
        <v>39365</v>
      </c>
      <c r="G29" s="11">
        <v>1.5</v>
      </c>
      <c r="H29" s="12">
        <v>39661</v>
      </c>
      <c r="I29" s="11">
        <v>65.650000000000006</v>
      </c>
      <c r="J29" s="9">
        <v>97</v>
      </c>
      <c r="K29" s="12" t="s">
        <v>16</v>
      </c>
      <c r="P29" s="44" t="s">
        <v>259</v>
      </c>
      <c r="Q29" s="45"/>
      <c r="R29" s="51">
        <v>0</v>
      </c>
    </row>
    <row r="30" spans="1:18">
      <c r="A30" s="6">
        <v>2</v>
      </c>
      <c r="B30" s="13" t="s">
        <v>24</v>
      </c>
      <c r="C30" s="14">
        <v>2008</v>
      </c>
      <c r="D30" s="11">
        <v>7.04</v>
      </c>
      <c r="E30" s="11" t="s">
        <v>61</v>
      </c>
      <c r="F30" s="12">
        <v>39371</v>
      </c>
      <c r="G30" s="11">
        <v>1.5</v>
      </c>
      <c r="H30" s="12">
        <v>39666</v>
      </c>
      <c r="I30" s="11">
        <v>67.73</v>
      </c>
      <c r="J30" s="9">
        <v>142</v>
      </c>
      <c r="K30" s="12" t="s">
        <v>16</v>
      </c>
      <c r="P30" s="44" t="s">
        <v>20</v>
      </c>
      <c r="Q30" s="44">
        <v>110</v>
      </c>
      <c r="R30" s="51">
        <v>0</v>
      </c>
    </row>
    <row r="31" spans="1:18">
      <c r="A31" s="6">
        <v>54</v>
      </c>
      <c r="B31" s="13" t="s">
        <v>30</v>
      </c>
      <c r="C31" s="14">
        <v>2008</v>
      </c>
      <c r="D31" s="11">
        <v>2.93</v>
      </c>
      <c r="E31" s="11" t="s">
        <v>61</v>
      </c>
      <c r="F31" s="12">
        <v>39367</v>
      </c>
      <c r="G31" s="11">
        <v>1.5</v>
      </c>
      <c r="H31" s="12">
        <v>39668</v>
      </c>
      <c r="I31" s="11">
        <v>67.95</v>
      </c>
      <c r="J31" s="9">
        <v>155</v>
      </c>
      <c r="K31" s="12" t="s">
        <v>16</v>
      </c>
      <c r="P31" s="46"/>
      <c r="Q31" s="52">
        <v>132</v>
      </c>
      <c r="R31" s="53">
        <v>0</v>
      </c>
    </row>
    <row r="32" spans="1:18">
      <c r="A32" s="6">
        <v>56</v>
      </c>
      <c r="B32" s="13" t="s">
        <v>29</v>
      </c>
      <c r="C32" s="14">
        <v>2008</v>
      </c>
      <c r="D32" s="11">
        <v>2.15</v>
      </c>
      <c r="E32" s="11" t="s">
        <v>61</v>
      </c>
      <c r="F32" s="12">
        <v>39367</v>
      </c>
      <c r="G32" s="11">
        <v>1.5</v>
      </c>
      <c r="H32" s="12">
        <v>39670</v>
      </c>
      <c r="I32" s="11">
        <v>69.86</v>
      </c>
      <c r="J32" s="9">
        <v>162</v>
      </c>
      <c r="K32" s="12" t="s">
        <v>16</v>
      </c>
      <c r="P32" s="46"/>
      <c r="Q32" s="52">
        <v>145</v>
      </c>
      <c r="R32" s="53">
        <v>0</v>
      </c>
    </row>
    <row r="33" spans="1:18">
      <c r="A33" s="6">
        <v>1</v>
      </c>
      <c r="B33" s="13" t="s">
        <v>26</v>
      </c>
      <c r="C33" s="14">
        <v>2008</v>
      </c>
      <c r="D33" s="11">
        <v>12.88</v>
      </c>
      <c r="E33" s="11" t="s">
        <v>61</v>
      </c>
      <c r="F33" s="12">
        <v>39363</v>
      </c>
      <c r="G33" s="11">
        <v>1.5</v>
      </c>
      <c r="H33" s="12">
        <v>39667</v>
      </c>
      <c r="I33" s="11">
        <v>70.36</v>
      </c>
      <c r="J33" s="9">
        <v>137</v>
      </c>
      <c r="K33" s="12" t="s">
        <v>16</v>
      </c>
      <c r="P33" s="46"/>
      <c r="Q33" s="52">
        <v>180</v>
      </c>
      <c r="R33" s="53">
        <v>0</v>
      </c>
    </row>
    <row r="34" spans="1:18">
      <c r="A34" s="6">
        <v>8</v>
      </c>
      <c r="B34" s="13" t="s">
        <v>37</v>
      </c>
      <c r="C34" s="14">
        <v>2008</v>
      </c>
      <c r="D34" s="11">
        <v>1.26</v>
      </c>
      <c r="E34" s="11" t="s">
        <v>61</v>
      </c>
      <c r="F34" s="12">
        <v>39364</v>
      </c>
      <c r="G34" s="11">
        <v>1.5</v>
      </c>
      <c r="H34" s="12">
        <v>39661</v>
      </c>
      <c r="I34" s="11">
        <v>70.959999999999994</v>
      </c>
      <c r="J34" s="9">
        <v>156</v>
      </c>
      <c r="K34" s="12" t="s">
        <v>16</v>
      </c>
      <c r="P34" s="46"/>
      <c r="Q34" s="52">
        <v>192</v>
      </c>
      <c r="R34" s="53">
        <v>0</v>
      </c>
    </row>
    <row r="35" spans="1:18">
      <c r="A35" s="6">
        <v>3</v>
      </c>
      <c r="B35" s="13" t="s">
        <v>25</v>
      </c>
      <c r="C35" s="14">
        <v>2008</v>
      </c>
      <c r="D35" s="11">
        <v>4.62</v>
      </c>
      <c r="E35" s="11" t="s">
        <v>61</v>
      </c>
      <c r="F35" s="12">
        <v>39371</v>
      </c>
      <c r="G35" s="11">
        <v>1.5</v>
      </c>
      <c r="H35" s="12">
        <v>39666</v>
      </c>
      <c r="I35" s="11">
        <v>71.040000000000006</v>
      </c>
      <c r="J35" s="9">
        <v>142</v>
      </c>
      <c r="K35" s="12" t="s">
        <v>16</v>
      </c>
      <c r="P35" s="44" t="s">
        <v>260</v>
      </c>
      <c r="Q35" s="45"/>
      <c r="R35" s="51">
        <v>0</v>
      </c>
    </row>
    <row r="36" spans="1:18">
      <c r="A36" s="6">
        <v>55</v>
      </c>
      <c r="B36" s="13" t="s">
        <v>28</v>
      </c>
      <c r="C36" s="14">
        <v>2008</v>
      </c>
      <c r="D36" s="11">
        <v>6.4</v>
      </c>
      <c r="E36" s="11" t="s">
        <v>61</v>
      </c>
      <c r="F36" s="12">
        <v>39367</v>
      </c>
      <c r="G36" s="11">
        <v>1.5</v>
      </c>
      <c r="H36" s="12">
        <v>39668</v>
      </c>
      <c r="I36" s="11">
        <v>72.12</v>
      </c>
      <c r="J36" s="9">
        <v>143</v>
      </c>
      <c r="K36" s="12" t="s">
        <v>16</v>
      </c>
      <c r="P36" s="44" t="s">
        <v>80</v>
      </c>
      <c r="Q36" s="44">
        <v>0</v>
      </c>
      <c r="R36" s="51">
        <v>0</v>
      </c>
    </row>
    <row r="37" spans="1:18">
      <c r="A37" s="6">
        <v>7</v>
      </c>
      <c r="B37" s="13" t="s">
        <v>108</v>
      </c>
      <c r="C37" s="14">
        <v>2008</v>
      </c>
      <c r="D37" s="11">
        <v>1.49</v>
      </c>
      <c r="E37" s="11" t="s">
        <v>61</v>
      </c>
      <c r="F37" s="12">
        <v>39364</v>
      </c>
      <c r="G37" s="11">
        <v>1.5</v>
      </c>
      <c r="H37" s="12">
        <v>39661</v>
      </c>
      <c r="I37" s="11">
        <v>72.88</v>
      </c>
      <c r="J37" s="9">
        <v>96</v>
      </c>
      <c r="K37" s="12" t="s">
        <v>16</v>
      </c>
      <c r="P37" s="46"/>
      <c r="Q37" s="52">
        <v>138</v>
      </c>
      <c r="R37" s="53">
        <v>0</v>
      </c>
    </row>
    <row r="38" spans="1:18">
      <c r="A38" s="6">
        <v>57</v>
      </c>
      <c r="B38" s="13" t="s">
        <v>27</v>
      </c>
      <c r="C38" s="14">
        <v>2008</v>
      </c>
      <c r="D38" s="11">
        <v>8.67</v>
      </c>
      <c r="E38" s="11" t="s">
        <v>61</v>
      </c>
      <c r="F38" s="12">
        <v>39365</v>
      </c>
      <c r="G38" s="11">
        <v>1.5</v>
      </c>
      <c r="H38" s="12">
        <v>39667</v>
      </c>
      <c r="I38" s="11">
        <v>75.42</v>
      </c>
      <c r="J38" s="9">
        <v>154</v>
      </c>
      <c r="K38" s="12" t="s">
        <v>16</v>
      </c>
      <c r="P38" s="46"/>
      <c r="Q38" s="52">
        <v>200</v>
      </c>
      <c r="R38" s="53">
        <v>0</v>
      </c>
    </row>
    <row r="39" spans="1:18">
      <c r="A39" s="6">
        <v>5</v>
      </c>
      <c r="B39" s="13" t="s">
        <v>122</v>
      </c>
      <c r="C39" s="14">
        <v>2008</v>
      </c>
      <c r="D39" s="11">
        <v>1.1000000000000001</v>
      </c>
      <c r="E39" s="11" t="s">
        <v>61</v>
      </c>
      <c r="F39" s="12">
        <v>39364</v>
      </c>
      <c r="G39" s="11">
        <v>1.5</v>
      </c>
      <c r="H39" s="12">
        <v>39661</v>
      </c>
      <c r="I39" s="11">
        <v>76.900000000000006</v>
      </c>
      <c r="J39" s="9">
        <v>139</v>
      </c>
      <c r="K39" s="12" t="s">
        <v>16</v>
      </c>
      <c r="P39" s="46"/>
      <c r="Q39" s="52">
        <v>220</v>
      </c>
      <c r="R39" s="53">
        <v>0</v>
      </c>
    </row>
    <row r="40" spans="1:18">
      <c r="A40" s="6">
        <v>6</v>
      </c>
      <c r="B40" s="13" t="s">
        <v>121</v>
      </c>
      <c r="C40" s="14">
        <v>2008</v>
      </c>
      <c r="D40" s="11">
        <v>5.35</v>
      </c>
      <c r="E40" s="11" t="s">
        <v>61</v>
      </c>
      <c r="F40" s="12">
        <v>39364</v>
      </c>
      <c r="G40" s="11">
        <v>1.5</v>
      </c>
      <c r="H40" s="12">
        <v>39666</v>
      </c>
      <c r="I40" s="11">
        <v>79.930000000000007</v>
      </c>
      <c r="J40" s="9">
        <v>139</v>
      </c>
      <c r="K40" s="12" t="s">
        <v>16</v>
      </c>
      <c r="P40" s="44" t="s">
        <v>261</v>
      </c>
      <c r="Q40" s="45"/>
      <c r="R40" s="51">
        <v>0</v>
      </c>
    </row>
    <row r="41" spans="1:18">
      <c r="A41" s="6">
        <v>4</v>
      </c>
      <c r="B41" s="13" t="s">
        <v>157</v>
      </c>
      <c r="C41" s="14">
        <v>2008</v>
      </c>
      <c r="D41" s="11">
        <v>1.67</v>
      </c>
      <c r="E41" s="11" t="s">
        <v>61</v>
      </c>
      <c r="F41" s="12">
        <v>39364</v>
      </c>
      <c r="G41" s="11">
        <v>1.5</v>
      </c>
      <c r="H41" s="12">
        <v>39666</v>
      </c>
      <c r="I41" s="11">
        <v>86.48</v>
      </c>
      <c r="J41" s="9">
        <v>139</v>
      </c>
      <c r="K41" s="12" t="s">
        <v>16</v>
      </c>
      <c r="P41" s="44" t="s">
        <v>100</v>
      </c>
      <c r="Q41" s="44">
        <v>124</v>
      </c>
      <c r="R41" s="51">
        <v>0</v>
      </c>
    </row>
    <row r="42" spans="1:18">
      <c r="A42" s="33">
        <v>35</v>
      </c>
      <c r="B42" s="13" t="s">
        <v>159</v>
      </c>
      <c r="C42" s="14">
        <v>2008</v>
      </c>
      <c r="D42" s="11">
        <v>5.57</v>
      </c>
      <c r="E42" s="11" t="s">
        <v>160</v>
      </c>
      <c r="F42" s="12">
        <v>39576</v>
      </c>
      <c r="G42" s="11" t="s">
        <v>16</v>
      </c>
      <c r="H42" s="12">
        <v>39748</v>
      </c>
      <c r="I42" s="11">
        <v>90</v>
      </c>
      <c r="J42" s="9">
        <v>139</v>
      </c>
      <c r="K42" s="12">
        <v>39308</v>
      </c>
      <c r="P42" s="44" t="s">
        <v>262</v>
      </c>
      <c r="Q42" s="45"/>
      <c r="R42" s="51">
        <v>0</v>
      </c>
    </row>
    <row r="43" spans="1:18">
      <c r="A43" s="33">
        <v>36</v>
      </c>
      <c r="B43" s="13" t="s">
        <v>62</v>
      </c>
      <c r="C43" s="14">
        <v>2008</v>
      </c>
      <c r="D43" s="11">
        <v>4.46</v>
      </c>
      <c r="E43" s="11" t="s">
        <v>160</v>
      </c>
      <c r="F43" s="12">
        <v>39576</v>
      </c>
      <c r="G43" s="11" t="s">
        <v>16</v>
      </c>
      <c r="H43" s="12">
        <v>39748</v>
      </c>
      <c r="I43" s="11">
        <v>90</v>
      </c>
      <c r="J43" s="9">
        <v>139</v>
      </c>
      <c r="K43" s="12">
        <v>39308</v>
      </c>
      <c r="P43" s="44" t="s">
        <v>68</v>
      </c>
      <c r="Q43" s="44">
        <v>57</v>
      </c>
      <c r="R43" s="51">
        <v>0</v>
      </c>
    </row>
    <row r="44" spans="1:18">
      <c r="A44" s="33">
        <v>37</v>
      </c>
      <c r="B44" s="13" t="s">
        <v>59</v>
      </c>
      <c r="C44" s="14">
        <v>2008</v>
      </c>
      <c r="D44" s="11">
        <v>0.39</v>
      </c>
      <c r="E44" s="11" t="s">
        <v>160</v>
      </c>
      <c r="F44" s="12">
        <v>39577</v>
      </c>
      <c r="G44" s="11" t="s">
        <v>16</v>
      </c>
      <c r="H44" s="12">
        <v>39748</v>
      </c>
      <c r="I44" s="11">
        <v>90</v>
      </c>
      <c r="J44" s="9">
        <v>139</v>
      </c>
      <c r="K44" s="12">
        <v>39295</v>
      </c>
      <c r="P44" s="46"/>
      <c r="Q44" s="52">
        <v>86</v>
      </c>
      <c r="R44" s="53">
        <v>0</v>
      </c>
    </row>
    <row r="45" spans="1:18">
      <c r="A45" s="33">
        <v>38</v>
      </c>
      <c r="B45" s="13" t="s">
        <v>90</v>
      </c>
      <c r="C45" s="14">
        <v>2008</v>
      </c>
      <c r="D45" s="11">
        <v>1.01</v>
      </c>
      <c r="E45" s="11" t="s">
        <v>160</v>
      </c>
      <c r="F45" s="12">
        <v>39577</v>
      </c>
      <c r="G45" s="11" t="s">
        <v>16</v>
      </c>
      <c r="H45" s="12">
        <v>39748</v>
      </c>
      <c r="I45" s="11">
        <v>90</v>
      </c>
      <c r="J45" s="9">
        <v>104</v>
      </c>
      <c r="K45" s="12">
        <v>39295</v>
      </c>
      <c r="P45" s="46"/>
      <c r="Q45" s="52">
        <v>140</v>
      </c>
      <c r="R45" s="53">
        <v>0</v>
      </c>
    </row>
    <row r="46" spans="1:18">
      <c r="A46" s="33">
        <v>39</v>
      </c>
      <c r="B46" s="13" t="s">
        <v>60</v>
      </c>
      <c r="C46" s="14">
        <v>2008</v>
      </c>
      <c r="D46" s="11">
        <v>0.63</v>
      </c>
      <c r="E46" s="11" t="s">
        <v>160</v>
      </c>
      <c r="F46" s="12">
        <v>39577</v>
      </c>
      <c r="G46" s="11" t="s">
        <v>16</v>
      </c>
      <c r="H46" s="12">
        <v>39748</v>
      </c>
      <c r="I46" s="11">
        <v>90</v>
      </c>
      <c r="J46" s="9">
        <v>139</v>
      </c>
      <c r="K46" s="12">
        <v>39295</v>
      </c>
      <c r="P46" s="46"/>
      <c r="Q46" s="52">
        <v>152</v>
      </c>
      <c r="R46" s="53">
        <v>0</v>
      </c>
    </row>
    <row r="47" spans="1:18">
      <c r="A47" s="33">
        <v>40</v>
      </c>
      <c r="B47" s="13" t="s">
        <v>107</v>
      </c>
      <c r="C47" s="14">
        <v>2008</v>
      </c>
      <c r="D47" s="11">
        <v>1.61</v>
      </c>
      <c r="E47" s="11" t="s">
        <v>160</v>
      </c>
      <c r="F47" s="12">
        <v>39577</v>
      </c>
      <c r="G47" s="11" t="s">
        <v>16</v>
      </c>
      <c r="H47" s="12">
        <v>39748</v>
      </c>
      <c r="I47" s="11">
        <v>90</v>
      </c>
      <c r="J47" s="9">
        <v>139</v>
      </c>
      <c r="K47" s="12">
        <v>39295</v>
      </c>
      <c r="P47" s="46"/>
      <c r="Q47" s="52">
        <v>175</v>
      </c>
      <c r="R47" s="53">
        <v>0</v>
      </c>
    </row>
    <row r="48" spans="1:18">
      <c r="A48" s="6">
        <v>41</v>
      </c>
      <c r="B48" s="13" t="s">
        <v>51</v>
      </c>
      <c r="C48" s="14">
        <v>2008</v>
      </c>
      <c r="D48" s="11">
        <v>1.65</v>
      </c>
      <c r="E48" s="11" t="s">
        <v>160</v>
      </c>
      <c r="F48" s="12">
        <v>39577</v>
      </c>
      <c r="G48" s="11" t="s">
        <v>16</v>
      </c>
      <c r="H48" s="12">
        <v>39748</v>
      </c>
      <c r="I48" s="11">
        <v>90</v>
      </c>
      <c r="J48" s="9">
        <v>116</v>
      </c>
      <c r="K48" s="12" t="s">
        <v>16</v>
      </c>
      <c r="P48" s="46"/>
      <c r="Q48" s="52">
        <v>178</v>
      </c>
      <c r="R48" s="53">
        <v>0</v>
      </c>
    </row>
    <row r="49" spans="1:18">
      <c r="A49" s="6">
        <v>91</v>
      </c>
      <c r="B49" s="13" t="s">
        <v>14</v>
      </c>
      <c r="C49" s="14">
        <v>2009</v>
      </c>
      <c r="D49" s="11">
        <v>4.1900000000000004</v>
      </c>
      <c r="E49" s="11" t="s">
        <v>15</v>
      </c>
      <c r="F49" s="12">
        <v>39687</v>
      </c>
      <c r="G49" s="11">
        <v>3.2</v>
      </c>
      <c r="H49" s="12">
        <v>40022</v>
      </c>
      <c r="I49" s="11">
        <v>28.16</v>
      </c>
      <c r="J49" s="9">
        <v>142</v>
      </c>
      <c r="K49" s="12" t="s">
        <v>16</v>
      </c>
      <c r="P49" s="46"/>
      <c r="Q49" s="52">
        <v>194.48</v>
      </c>
      <c r="R49" s="53">
        <v>0</v>
      </c>
    </row>
    <row r="50" spans="1:18">
      <c r="A50" s="6">
        <v>89</v>
      </c>
      <c r="B50" s="13" t="s">
        <v>235</v>
      </c>
      <c r="C50" s="14">
        <v>2009</v>
      </c>
      <c r="D50" s="11">
        <v>2.33</v>
      </c>
      <c r="E50" s="11" t="s">
        <v>15</v>
      </c>
      <c r="F50" s="12">
        <v>39687</v>
      </c>
      <c r="G50" s="11">
        <v>3.2</v>
      </c>
      <c r="H50" s="12">
        <v>40022</v>
      </c>
      <c r="I50" s="11">
        <v>30.04</v>
      </c>
      <c r="J50" s="9">
        <v>142</v>
      </c>
      <c r="K50" s="12" t="s">
        <v>16</v>
      </c>
      <c r="P50" s="44" t="s">
        <v>263</v>
      </c>
      <c r="Q50" s="45"/>
      <c r="R50" s="51">
        <v>0</v>
      </c>
    </row>
    <row r="51" spans="1:18">
      <c r="A51" s="6">
        <v>92</v>
      </c>
      <c r="B51" s="13" t="s">
        <v>18</v>
      </c>
      <c r="C51" s="14">
        <v>2009</v>
      </c>
      <c r="D51" s="11">
        <v>0.82</v>
      </c>
      <c r="E51" s="11" t="s">
        <v>15</v>
      </c>
      <c r="F51" s="12">
        <v>39687</v>
      </c>
      <c r="G51" s="11">
        <v>3.2</v>
      </c>
      <c r="H51" s="12">
        <v>40021</v>
      </c>
      <c r="I51" s="11">
        <v>31.66</v>
      </c>
      <c r="J51" s="9">
        <v>142</v>
      </c>
      <c r="K51" s="12" t="s">
        <v>16</v>
      </c>
      <c r="P51" s="44" t="s">
        <v>54</v>
      </c>
      <c r="Q51" s="44">
        <v>135</v>
      </c>
      <c r="R51" s="51">
        <v>0</v>
      </c>
    </row>
    <row r="52" spans="1:18">
      <c r="A52" s="6">
        <v>93</v>
      </c>
      <c r="B52" s="13" t="s">
        <v>19</v>
      </c>
      <c r="C52" s="14">
        <v>2009</v>
      </c>
      <c r="D52" s="11">
        <v>1.77</v>
      </c>
      <c r="E52" s="11" t="s">
        <v>15</v>
      </c>
      <c r="F52" s="12">
        <v>39688</v>
      </c>
      <c r="G52" s="11">
        <v>2</v>
      </c>
      <c r="H52" s="12">
        <v>40021</v>
      </c>
      <c r="I52" s="11">
        <v>31.66</v>
      </c>
      <c r="J52" s="9">
        <v>142</v>
      </c>
      <c r="K52" s="12" t="s">
        <v>16</v>
      </c>
      <c r="P52" s="46"/>
      <c r="Q52" s="52">
        <v>139</v>
      </c>
      <c r="R52" s="53">
        <v>0</v>
      </c>
    </row>
    <row r="53" spans="1:18">
      <c r="A53" s="6">
        <v>90</v>
      </c>
      <c r="B53" s="13" t="s">
        <v>21</v>
      </c>
      <c r="C53" s="14">
        <v>2009</v>
      </c>
      <c r="D53" s="11">
        <v>4.37</v>
      </c>
      <c r="E53" s="11" t="s">
        <v>15</v>
      </c>
      <c r="F53" s="12">
        <v>39687</v>
      </c>
      <c r="G53" s="11">
        <v>3.2</v>
      </c>
      <c r="H53" s="12">
        <v>40021</v>
      </c>
      <c r="I53" s="11">
        <v>33.270000000000003</v>
      </c>
      <c r="J53" s="9">
        <v>142</v>
      </c>
      <c r="K53" s="12" t="s">
        <v>16</v>
      </c>
      <c r="P53" s="46"/>
      <c r="Q53" s="52">
        <v>154</v>
      </c>
      <c r="R53" s="53">
        <v>0</v>
      </c>
    </row>
    <row r="54" spans="1:18">
      <c r="A54" s="6">
        <v>88</v>
      </c>
      <c r="B54" s="13" t="s">
        <v>23</v>
      </c>
      <c r="C54" s="14">
        <v>2009</v>
      </c>
      <c r="D54" s="11">
        <v>2.0099999999999998</v>
      </c>
      <c r="E54" s="11" t="s">
        <v>15</v>
      </c>
      <c r="F54" s="12">
        <v>39687</v>
      </c>
      <c r="G54" s="11">
        <v>3.2</v>
      </c>
      <c r="H54" s="12">
        <v>40023</v>
      </c>
      <c r="I54" s="11">
        <v>33.729999999999997</v>
      </c>
      <c r="J54" s="9">
        <v>142</v>
      </c>
      <c r="K54" s="12" t="s">
        <v>16</v>
      </c>
      <c r="P54" s="46"/>
      <c r="Q54" s="52">
        <v>159</v>
      </c>
      <c r="R54" s="53">
        <v>0</v>
      </c>
    </row>
    <row r="55" spans="1:18">
      <c r="A55" s="6">
        <v>138</v>
      </c>
      <c r="B55" s="13" t="s">
        <v>50</v>
      </c>
      <c r="C55" s="14">
        <v>2009</v>
      </c>
      <c r="D55" s="11">
        <v>7.15</v>
      </c>
      <c r="E55" s="11" t="s">
        <v>16</v>
      </c>
      <c r="F55" s="12">
        <v>39688</v>
      </c>
      <c r="G55" s="11">
        <v>2</v>
      </c>
      <c r="H55" s="12">
        <v>40021</v>
      </c>
      <c r="I55" s="11">
        <v>35</v>
      </c>
      <c r="J55" s="9">
        <v>142</v>
      </c>
      <c r="K55" s="12" t="s">
        <v>16</v>
      </c>
      <c r="P55" s="46"/>
      <c r="Q55" s="52">
        <v>162</v>
      </c>
      <c r="R55" s="53">
        <v>0</v>
      </c>
    </row>
    <row r="56" spans="1:18">
      <c r="A56" s="6">
        <v>94</v>
      </c>
      <c r="B56" s="13" t="s">
        <v>54</v>
      </c>
      <c r="C56" s="14">
        <v>2009</v>
      </c>
      <c r="D56" s="11">
        <v>14.99</v>
      </c>
      <c r="E56" s="11" t="s">
        <v>15</v>
      </c>
      <c r="F56" s="12">
        <v>39690</v>
      </c>
      <c r="G56" s="11">
        <v>3.2</v>
      </c>
      <c r="H56" s="12">
        <v>40023</v>
      </c>
      <c r="I56" s="11">
        <v>37.340000000000003</v>
      </c>
      <c r="J56" s="9">
        <v>159</v>
      </c>
      <c r="K56" s="12" t="s">
        <v>16</v>
      </c>
      <c r="P56" s="46"/>
      <c r="Q56" s="52">
        <v>174</v>
      </c>
      <c r="R56" s="53">
        <v>0</v>
      </c>
    </row>
    <row r="57" spans="1:18">
      <c r="A57" s="6">
        <v>96</v>
      </c>
      <c r="B57" s="13" t="s">
        <v>70</v>
      </c>
      <c r="C57" s="14">
        <v>2009</v>
      </c>
      <c r="D57" s="11">
        <v>3.13</v>
      </c>
      <c r="E57" s="11" t="s">
        <v>15</v>
      </c>
      <c r="F57" s="12">
        <v>39689</v>
      </c>
      <c r="G57" s="11">
        <v>3.2</v>
      </c>
      <c r="H57" s="12">
        <v>40023</v>
      </c>
      <c r="I57" s="11">
        <v>40.47</v>
      </c>
      <c r="J57" s="9">
        <v>159</v>
      </c>
      <c r="K57" s="12" t="s">
        <v>16</v>
      </c>
      <c r="P57" s="44" t="s">
        <v>264</v>
      </c>
      <c r="Q57" s="45"/>
      <c r="R57" s="51">
        <v>0</v>
      </c>
    </row>
    <row r="58" spans="1:18">
      <c r="A58" s="6">
        <v>95</v>
      </c>
      <c r="B58" s="13" t="s">
        <v>77</v>
      </c>
      <c r="C58" s="14">
        <v>2009</v>
      </c>
      <c r="D58" s="11">
        <v>4.3499999999999996</v>
      </c>
      <c r="E58" s="11" t="s">
        <v>15</v>
      </c>
      <c r="F58" s="12">
        <v>39689</v>
      </c>
      <c r="G58" s="11">
        <v>3.2</v>
      </c>
      <c r="H58" s="12">
        <v>40023</v>
      </c>
      <c r="I58" s="11">
        <v>42.32</v>
      </c>
      <c r="J58" s="9">
        <v>159</v>
      </c>
      <c r="K58" s="12" t="s">
        <v>16</v>
      </c>
      <c r="P58" s="44" t="s">
        <v>150</v>
      </c>
      <c r="Q58" s="44">
        <v>161</v>
      </c>
      <c r="R58" s="51">
        <v>0</v>
      </c>
    </row>
    <row r="59" spans="1:18">
      <c r="A59" s="6">
        <v>109</v>
      </c>
      <c r="B59" s="13" t="s">
        <v>103</v>
      </c>
      <c r="C59" s="14">
        <v>2009</v>
      </c>
      <c r="D59" s="11">
        <v>1.44</v>
      </c>
      <c r="E59" s="11" t="s">
        <v>12</v>
      </c>
      <c r="F59" s="12">
        <v>39720</v>
      </c>
      <c r="G59" s="11">
        <v>1.85</v>
      </c>
      <c r="H59" s="12">
        <v>40012</v>
      </c>
      <c r="I59" s="11">
        <v>50.32</v>
      </c>
      <c r="J59" s="9">
        <v>162</v>
      </c>
      <c r="K59" s="12" t="s">
        <v>16</v>
      </c>
      <c r="P59" s="44" t="s">
        <v>265</v>
      </c>
      <c r="Q59" s="45"/>
      <c r="R59" s="51">
        <v>0</v>
      </c>
    </row>
    <row r="60" spans="1:18">
      <c r="A60" s="6">
        <v>85</v>
      </c>
      <c r="B60" s="13" t="s">
        <v>51</v>
      </c>
      <c r="C60" s="14">
        <v>2009</v>
      </c>
      <c r="D60" s="11">
        <v>1.65</v>
      </c>
      <c r="E60" s="11" t="s">
        <v>61</v>
      </c>
      <c r="F60" s="12">
        <v>39744</v>
      </c>
      <c r="G60" s="11">
        <v>1.45</v>
      </c>
      <c r="H60" s="12">
        <v>40032</v>
      </c>
      <c r="I60" s="11">
        <v>54.67</v>
      </c>
      <c r="J60" s="9">
        <v>152</v>
      </c>
      <c r="K60" s="12" t="s">
        <v>16</v>
      </c>
      <c r="P60" s="44" t="s">
        <v>28</v>
      </c>
      <c r="Q60" s="44">
        <v>60</v>
      </c>
      <c r="R60" s="51">
        <v>0</v>
      </c>
    </row>
    <row r="61" spans="1:18">
      <c r="A61" s="6">
        <v>107</v>
      </c>
      <c r="B61" s="13" t="s">
        <v>28</v>
      </c>
      <c r="C61" s="14">
        <v>2009</v>
      </c>
      <c r="D61" s="11">
        <v>6.4</v>
      </c>
      <c r="E61" s="11" t="s">
        <v>12</v>
      </c>
      <c r="F61" s="12">
        <v>39718</v>
      </c>
      <c r="G61" s="11">
        <v>1.85</v>
      </c>
      <c r="H61" s="12">
        <v>40012</v>
      </c>
      <c r="I61" s="11">
        <v>58.27</v>
      </c>
      <c r="J61" s="9">
        <v>162</v>
      </c>
      <c r="K61" s="12" t="s">
        <v>16</v>
      </c>
      <c r="P61" s="46"/>
      <c r="Q61" s="52">
        <v>135</v>
      </c>
      <c r="R61" s="53">
        <v>0</v>
      </c>
    </row>
    <row r="62" spans="1:18">
      <c r="A62" s="6">
        <v>86</v>
      </c>
      <c r="B62" s="13" t="s">
        <v>112</v>
      </c>
      <c r="C62" s="14">
        <v>2009</v>
      </c>
      <c r="D62" s="11">
        <v>3.76</v>
      </c>
      <c r="E62" s="11" t="s">
        <v>61</v>
      </c>
      <c r="F62" s="12">
        <v>39729</v>
      </c>
      <c r="G62" s="11">
        <v>1.45</v>
      </c>
      <c r="H62" s="12">
        <v>40041</v>
      </c>
      <c r="I62" s="11">
        <v>60</v>
      </c>
      <c r="J62" s="9">
        <v>192</v>
      </c>
      <c r="K62" s="12" t="s">
        <v>16</v>
      </c>
      <c r="P62" s="46"/>
      <c r="Q62" s="52">
        <v>143</v>
      </c>
      <c r="R62" s="53">
        <v>0</v>
      </c>
    </row>
    <row r="63" spans="1:18">
      <c r="A63" s="6">
        <v>87</v>
      </c>
      <c r="B63" s="13" t="s">
        <v>33</v>
      </c>
      <c r="C63" s="14">
        <v>2009</v>
      </c>
      <c r="D63" s="11">
        <v>12.23</v>
      </c>
      <c r="E63" s="11" t="s">
        <v>61</v>
      </c>
      <c r="F63" s="12">
        <v>39728</v>
      </c>
      <c r="G63" s="11">
        <v>1.45</v>
      </c>
      <c r="H63" s="12">
        <v>40041</v>
      </c>
      <c r="I63" s="11">
        <v>60</v>
      </c>
      <c r="J63" s="9">
        <v>147</v>
      </c>
      <c r="K63" s="12" t="s">
        <v>16</v>
      </c>
      <c r="P63" s="46"/>
      <c r="Q63" s="52">
        <v>160</v>
      </c>
      <c r="R63" s="53">
        <v>0</v>
      </c>
    </row>
    <row r="64" spans="1:18">
      <c r="A64" s="6">
        <v>111</v>
      </c>
      <c r="B64" s="13" t="s">
        <v>32</v>
      </c>
      <c r="C64" s="14">
        <v>2009</v>
      </c>
      <c r="D64" s="11">
        <v>3.88</v>
      </c>
      <c r="E64" s="11" t="s">
        <v>113</v>
      </c>
      <c r="F64" s="12">
        <v>39730</v>
      </c>
      <c r="G64" s="11">
        <v>1.45</v>
      </c>
      <c r="H64" s="12">
        <v>40041</v>
      </c>
      <c r="I64" s="11">
        <v>60</v>
      </c>
      <c r="J64" s="9">
        <v>147</v>
      </c>
      <c r="K64" s="12" t="s">
        <v>16</v>
      </c>
      <c r="P64" s="46"/>
      <c r="Q64" s="52">
        <v>162</v>
      </c>
      <c r="R64" s="53">
        <v>0</v>
      </c>
    </row>
    <row r="65" spans="1:18">
      <c r="A65" s="6">
        <v>81</v>
      </c>
      <c r="B65" s="13" t="s">
        <v>59</v>
      </c>
      <c r="C65" s="14">
        <v>2009</v>
      </c>
      <c r="D65" s="11">
        <v>0.39</v>
      </c>
      <c r="E65" s="11" t="s">
        <v>61</v>
      </c>
      <c r="F65" s="12">
        <v>39743</v>
      </c>
      <c r="G65" s="11">
        <v>1.45</v>
      </c>
      <c r="H65" s="12">
        <v>40034</v>
      </c>
      <c r="I65" s="11">
        <v>60.6</v>
      </c>
      <c r="J65" s="9">
        <v>152</v>
      </c>
      <c r="K65" s="12" t="s">
        <v>16</v>
      </c>
      <c r="P65" s="46"/>
      <c r="Q65" s="52">
        <v>164</v>
      </c>
      <c r="R65" s="53">
        <v>0</v>
      </c>
    </row>
    <row r="66" spans="1:18">
      <c r="A66" s="6">
        <v>82</v>
      </c>
      <c r="B66" s="13" t="s">
        <v>90</v>
      </c>
      <c r="C66" s="14">
        <v>2009</v>
      </c>
      <c r="D66" s="11">
        <v>1.01</v>
      </c>
      <c r="E66" s="11" t="s">
        <v>61</v>
      </c>
      <c r="F66" s="12">
        <v>39743</v>
      </c>
      <c r="G66" s="11">
        <v>1.45</v>
      </c>
      <c r="H66" s="12">
        <v>40034</v>
      </c>
      <c r="I66" s="11">
        <v>60.6</v>
      </c>
      <c r="J66" s="9">
        <v>152</v>
      </c>
      <c r="K66" s="12" t="s">
        <v>16</v>
      </c>
      <c r="P66" s="46"/>
      <c r="Q66" s="52">
        <v>176</v>
      </c>
      <c r="R66" s="53">
        <v>0</v>
      </c>
    </row>
    <row r="67" spans="1:18">
      <c r="A67" s="6">
        <v>83</v>
      </c>
      <c r="B67" s="13" t="s">
        <v>60</v>
      </c>
      <c r="C67" s="14">
        <v>2009</v>
      </c>
      <c r="D67" s="11">
        <v>0.63</v>
      </c>
      <c r="E67" s="11" t="s">
        <v>61</v>
      </c>
      <c r="F67" s="12">
        <v>39743</v>
      </c>
      <c r="G67" s="11">
        <v>1.45</v>
      </c>
      <c r="H67" s="12">
        <v>40034</v>
      </c>
      <c r="I67" s="11">
        <v>60.6</v>
      </c>
      <c r="J67" s="9">
        <v>152</v>
      </c>
      <c r="K67" s="12" t="s">
        <v>16</v>
      </c>
      <c r="P67" s="46"/>
      <c r="Q67" s="52">
        <v>180</v>
      </c>
      <c r="R67" s="53">
        <v>0</v>
      </c>
    </row>
    <row r="68" spans="1:18">
      <c r="A68" s="6">
        <v>84</v>
      </c>
      <c r="B68" s="13" t="s">
        <v>107</v>
      </c>
      <c r="C68" s="14">
        <v>2009</v>
      </c>
      <c r="D68" s="11">
        <v>1.61</v>
      </c>
      <c r="E68" s="11" t="s">
        <v>61</v>
      </c>
      <c r="F68" s="12">
        <v>39743</v>
      </c>
      <c r="G68" s="11">
        <v>1.45</v>
      </c>
      <c r="H68" s="12">
        <v>40034</v>
      </c>
      <c r="I68" s="11">
        <v>60.6</v>
      </c>
      <c r="J68" s="9">
        <v>152</v>
      </c>
      <c r="K68" s="12" t="s">
        <v>16</v>
      </c>
      <c r="P68" s="46"/>
      <c r="Q68" s="52">
        <v>192</v>
      </c>
      <c r="R68" s="53">
        <v>0</v>
      </c>
    </row>
    <row r="69" spans="1:18">
      <c r="A69" s="6">
        <v>104</v>
      </c>
      <c r="B69" s="13" t="s">
        <v>37</v>
      </c>
      <c r="C69" s="14">
        <v>2009</v>
      </c>
      <c r="D69" s="11">
        <v>1.26</v>
      </c>
      <c r="E69" s="11" t="s">
        <v>12</v>
      </c>
      <c r="F69" s="12">
        <v>39709</v>
      </c>
      <c r="G69" s="11">
        <v>1.9</v>
      </c>
      <c r="H69" s="12">
        <v>40012</v>
      </c>
      <c r="I69" s="11">
        <v>61.3</v>
      </c>
      <c r="J69" s="9">
        <v>147</v>
      </c>
      <c r="K69" s="12" t="s">
        <v>16</v>
      </c>
      <c r="P69" s="44" t="s">
        <v>266</v>
      </c>
      <c r="Q69" s="45"/>
      <c r="R69" s="51">
        <v>0</v>
      </c>
    </row>
    <row r="70" spans="1:18">
      <c r="A70" s="6">
        <v>101</v>
      </c>
      <c r="B70" s="13" t="s">
        <v>122</v>
      </c>
      <c r="C70" s="14">
        <v>2009</v>
      </c>
      <c r="D70" s="11">
        <v>1.1000000000000001</v>
      </c>
      <c r="E70" s="11" t="s">
        <v>12</v>
      </c>
      <c r="F70" s="12">
        <v>39709</v>
      </c>
      <c r="G70" s="11">
        <v>1.9</v>
      </c>
      <c r="H70" s="12">
        <v>40012</v>
      </c>
      <c r="I70" s="11">
        <v>61.87</v>
      </c>
      <c r="J70" s="9">
        <v>147</v>
      </c>
      <c r="K70" s="12" t="s">
        <v>16</v>
      </c>
      <c r="P70" s="44" t="s">
        <v>77</v>
      </c>
      <c r="Q70" s="44">
        <v>48</v>
      </c>
      <c r="R70" s="51">
        <v>0</v>
      </c>
    </row>
    <row r="71" spans="1:18">
      <c r="A71" s="6">
        <v>106</v>
      </c>
      <c r="B71" s="13" t="s">
        <v>29</v>
      </c>
      <c r="C71" s="14">
        <v>2009</v>
      </c>
      <c r="D71" s="11">
        <v>2.15</v>
      </c>
      <c r="E71" s="11" t="s">
        <v>12</v>
      </c>
      <c r="F71" s="12">
        <v>39719</v>
      </c>
      <c r="G71" s="11">
        <v>1.85</v>
      </c>
      <c r="H71" s="12">
        <v>40012</v>
      </c>
      <c r="I71" s="11">
        <v>63.58</v>
      </c>
      <c r="J71" s="9">
        <v>162</v>
      </c>
      <c r="K71" s="12" t="s">
        <v>16</v>
      </c>
      <c r="P71" s="46"/>
      <c r="Q71" s="52">
        <v>78</v>
      </c>
      <c r="R71" s="53">
        <v>0</v>
      </c>
    </row>
    <row r="72" spans="1:18">
      <c r="A72" s="6">
        <v>100</v>
      </c>
      <c r="B72" s="13" t="s">
        <v>126</v>
      </c>
      <c r="C72" s="14">
        <v>2009</v>
      </c>
      <c r="D72" s="11">
        <v>1.67</v>
      </c>
      <c r="E72" s="11" t="s">
        <v>12</v>
      </c>
      <c r="F72" s="12">
        <v>39709</v>
      </c>
      <c r="G72" s="11">
        <v>1.9</v>
      </c>
      <c r="H72" s="12">
        <v>40011</v>
      </c>
      <c r="I72" s="11">
        <v>64.3</v>
      </c>
      <c r="J72" s="9">
        <v>147</v>
      </c>
      <c r="K72" s="12" t="s">
        <v>16</v>
      </c>
      <c r="P72" s="46"/>
      <c r="Q72" s="52">
        <v>117</v>
      </c>
      <c r="R72" s="53">
        <v>0</v>
      </c>
    </row>
    <row r="73" spans="1:18">
      <c r="A73" s="6">
        <v>76</v>
      </c>
      <c r="B73" s="13" t="s">
        <v>47</v>
      </c>
      <c r="C73" s="14">
        <v>2009</v>
      </c>
      <c r="D73" s="11">
        <v>0.55000000000000004</v>
      </c>
      <c r="E73" s="11" t="s">
        <v>61</v>
      </c>
      <c r="F73" s="12">
        <v>39732</v>
      </c>
      <c r="G73" s="11">
        <v>1.45</v>
      </c>
      <c r="H73" s="12">
        <v>40033</v>
      </c>
      <c r="I73" s="11">
        <v>64.52</v>
      </c>
      <c r="J73" s="9">
        <v>152</v>
      </c>
      <c r="K73" s="12" t="s">
        <v>16</v>
      </c>
      <c r="P73" s="46"/>
      <c r="Q73" s="52">
        <v>159</v>
      </c>
      <c r="R73" s="53">
        <v>0</v>
      </c>
    </row>
    <row r="74" spans="1:18">
      <c r="A74" s="6">
        <v>79</v>
      </c>
      <c r="B74" s="13" t="s">
        <v>39</v>
      </c>
      <c r="C74" s="14">
        <v>2009</v>
      </c>
      <c r="D74" s="11">
        <v>0.18</v>
      </c>
      <c r="E74" s="11" t="s">
        <v>61</v>
      </c>
      <c r="F74" s="12">
        <v>39732</v>
      </c>
      <c r="G74" s="11">
        <v>1.45</v>
      </c>
      <c r="H74" s="12">
        <v>40033</v>
      </c>
      <c r="I74" s="11">
        <v>64.52</v>
      </c>
      <c r="J74" s="9">
        <v>152</v>
      </c>
      <c r="K74" s="12" t="s">
        <v>16</v>
      </c>
      <c r="P74" s="46"/>
      <c r="Q74" s="52">
        <v>162</v>
      </c>
      <c r="R74" s="53">
        <v>0</v>
      </c>
    </row>
    <row r="75" spans="1:18">
      <c r="A75" s="6">
        <v>80</v>
      </c>
      <c r="B75" s="13" t="s">
        <v>127</v>
      </c>
      <c r="C75" s="14">
        <v>2009</v>
      </c>
      <c r="D75" s="11">
        <v>0.56000000000000005</v>
      </c>
      <c r="E75" s="11" t="s">
        <v>61</v>
      </c>
      <c r="F75" s="12">
        <v>39744</v>
      </c>
      <c r="G75" s="11">
        <v>1.45</v>
      </c>
      <c r="H75" s="12">
        <v>40033</v>
      </c>
      <c r="I75" s="11">
        <v>64.52</v>
      </c>
      <c r="J75" s="9">
        <v>152</v>
      </c>
      <c r="K75" s="12" t="s">
        <v>16</v>
      </c>
      <c r="P75" s="46"/>
      <c r="Q75" s="52">
        <v>166.97</v>
      </c>
      <c r="R75" s="53">
        <v>0</v>
      </c>
    </row>
    <row r="76" spans="1:18">
      <c r="A76" s="6">
        <v>105</v>
      </c>
      <c r="B76" s="13" t="s">
        <v>27</v>
      </c>
      <c r="C76" s="14">
        <v>2009</v>
      </c>
      <c r="D76" s="11">
        <v>8.67</v>
      </c>
      <c r="E76" s="11" t="s">
        <v>12</v>
      </c>
      <c r="F76" s="12">
        <v>39718</v>
      </c>
      <c r="G76" s="11">
        <v>1.85</v>
      </c>
      <c r="H76" s="12">
        <v>40012</v>
      </c>
      <c r="I76" s="11">
        <v>64.87</v>
      </c>
      <c r="J76" s="9">
        <v>162</v>
      </c>
      <c r="K76" s="12" t="s">
        <v>16</v>
      </c>
      <c r="P76" s="46"/>
      <c r="Q76" s="52">
        <v>180</v>
      </c>
      <c r="R76" s="53">
        <v>0</v>
      </c>
    </row>
    <row r="77" spans="1:18">
      <c r="A77" s="6">
        <v>98</v>
      </c>
      <c r="B77" s="13" t="s">
        <v>25</v>
      </c>
      <c r="C77" s="14">
        <v>2009</v>
      </c>
      <c r="D77" s="11">
        <v>4.62</v>
      </c>
      <c r="E77" s="11" t="s">
        <v>12</v>
      </c>
      <c r="F77" s="12">
        <v>39711</v>
      </c>
      <c r="G77" s="11">
        <v>1.9</v>
      </c>
      <c r="H77" s="12">
        <v>40011</v>
      </c>
      <c r="I77" s="11">
        <v>65.34</v>
      </c>
      <c r="J77" s="9">
        <v>147</v>
      </c>
      <c r="K77" s="12" t="s">
        <v>16</v>
      </c>
      <c r="P77" s="44" t="s">
        <v>267</v>
      </c>
      <c r="Q77" s="45"/>
      <c r="R77" s="51">
        <v>0</v>
      </c>
    </row>
    <row r="78" spans="1:18">
      <c r="A78" s="6">
        <v>102</v>
      </c>
      <c r="B78" s="13" t="s">
        <v>121</v>
      </c>
      <c r="C78" s="14">
        <v>2009</v>
      </c>
      <c r="D78" s="11">
        <v>5.35</v>
      </c>
      <c r="E78" s="11" t="s">
        <v>12</v>
      </c>
      <c r="F78" s="12">
        <v>39712</v>
      </c>
      <c r="G78" s="11">
        <v>1.9</v>
      </c>
      <c r="H78" s="12">
        <v>40012</v>
      </c>
      <c r="I78" s="11">
        <v>65.599999999999994</v>
      </c>
      <c r="J78" s="9">
        <v>147</v>
      </c>
      <c r="K78" s="12" t="s">
        <v>16</v>
      </c>
      <c r="P78" s="44" t="s">
        <v>70</v>
      </c>
      <c r="Q78" s="44">
        <v>135</v>
      </c>
      <c r="R78" s="51">
        <v>0</v>
      </c>
    </row>
    <row r="79" spans="1:18">
      <c r="A79" s="6">
        <v>71</v>
      </c>
      <c r="B79" s="13" t="s">
        <v>102</v>
      </c>
      <c r="C79" s="14">
        <v>2009</v>
      </c>
      <c r="D79" s="11">
        <v>3.58</v>
      </c>
      <c r="E79" s="11" t="s">
        <v>61</v>
      </c>
      <c r="F79" s="12">
        <v>39731</v>
      </c>
      <c r="G79" s="11">
        <v>1.45</v>
      </c>
      <c r="H79" s="12">
        <v>40034</v>
      </c>
      <c r="I79" s="11">
        <v>66</v>
      </c>
      <c r="J79" s="9">
        <v>152</v>
      </c>
      <c r="K79" s="12" t="s">
        <v>16</v>
      </c>
      <c r="P79" s="46"/>
      <c r="Q79" s="52">
        <v>139</v>
      </c>
      <c r="R79" s="53">
        <v>0</v>
      </c>
    </row>
    <row r="80" spans="1:18">
      <c r="A80" s="6">
        <v>99</v>
      </c>
      <c r="B80" s="13" t="s">
        <v>26</v>
      </c>
      <c r="C80" s="14">
        <v>2009</v>
      </c>
      <c r="D80" s="11">
        <v>12.88</v>
      </c>
      <c r="E80" s="11" t="s">
        <v>12</v>
      </c>
      <c r="F80" s="12">
        <v>39711</v>
      </c>
      <c r="G80" s="11">
        <v>1.9</v>
      </c>
      <c r="H80" s="12">
        <v>40011</v>
      </c>
      <c r="I80" s="11">
        <v>69.2</v>
      </c>
      <c r="J80" s="9">
        <v>127</v>
      </c>
      <c r="K80" s="12" t="s">
        <v>16</v>
      </c>
      <c r="P80" s="46"/>
      <c r="Q80" s="52">
        <v>154</v>
      </c>
      <c r="R80" s="53">
        <v>0</v>
      </c>
    </row>
    <row r="81" spans="1:18">
      <c r="A81" s="6">
        <v>77</v>
      </c>
      <c r="B81" s="13" t="s">
        <v>48</v>
      </c>
      <c r="C81" s="14">
        <v>2009</v>
      </c>
      <c r="D81" s="11">
        <v>4.71</v>
      </c>
      <c r="E81" s="11" t="s">
        <v>61</v>
      </c>
      <c r="F81" s="12">
        <v>39732</v>
      </c>
      <c r="G81" s="11">
        <v>1.45</v>
      </c>
      <c r="H81" s="12">
        <v>40033</v>
      </c>
      <c r="I81" s="11">
        <v>70.010000000000005</v>
      </c>
      <c r="J81" s="9">
        <v>152</v>
      </c>
      <c r="K81" s="12" t="s">
        <v>16</v>
      </c>
      <c r="P81" s="46"/>
      <c r="Q81" s="52">
        <v>159</v>
      </c>
      <c r="R81" s="53">
        <v>0</v>
      </c>
    </row>
    <row r="82" spans="1:18">
      <c r="A82" s="6">
        <v>78</v>
      </c>
      <c r="B82" s="13" t="s">
        <v>49</v>
      </c>
      <c r="C82" s="14">
        <v>2009</v>
      </c>
      <c r="D82" s="11">
        <v>1.57</v>
      </c>
      <c r="E82" s="11" t="s">
        <v>61</v>
      </c>
      <c r="F82" s="12">
        <v>39731</v>
      </c>
      <c r="G82" s="11">
        <v>1.45</v>
      </c>
      <c r="H82" s="12">
        <v>40033</v>
      </c>
      <c r="I82" s="11">
        <v>70.099999999999994</v>
      </c>
      <c r="J82" s="9">
        <v>152</v>
      </c>
      <c r="K82" s="12" t="s">
        <v>16</v>
      </c>
      <c r="P82" s="46"/>
      <c r="Q82" s="52">
        <v>162</v>
      </c>
      <c r="R82" s="53">
        <v>0</v>
      </c>
    </row>
    <row r="83" spans="1:18">
      <c r="A83" s="6">
        <v>75</v>
      </c>
      <c r="B83" s="13" t="s">
        <v>46</v>
      </c>
      <c r="C83" s="14">
        <v>2009</v>
      </c>
      <c r="D83" s="11">
        <v>2.39</v>
      </c>
      <c r="E83" s="11" t="s">
        <v>61</v>
      </c>
      <c r="F83" s="12">
        <v>39732</v>
      </c>
      <c r="G83" s="11">
        <v>1.45</v>
      </c>
      <c r="H83" s="12">
        <v>40033</v>
      </c>
      <c r="I83" s="11">
        <v>70.209999999999994</v>
      </c>
      <c r="J83" s="9">
        <v>152</v>
      </c>
      <c r="K83" s="12" t="s">
        <v>16</v>
      </c>
      <c r="P83" s="46"/>
      <c r="Q83" s="52">
        <v>164</v>
      </c>
      <c r="R83" s="53">
        <v>0</v>
      </c>
    </row>
    <row r="84" spans="1:18">
      <c r="A84" s="6">
        <v>72</v>
      </c>
      <c r="B84" s="13" t="s">
        <v>43</v>
      </c>
      <c r="C84" s="14">
        <v>2009</v>
      </c>
      <c r="D84" s="11">
        <v>1.4</v>
      </c>
      <c r="E84" s="11" t="s">
        <v>61</v>
      </c>
      <c r="F84" s="12">
        <v>39731</v>
      </c>
      <c r="G84" s="11">
        <v>1.45</v>
      </c>
      <c r="H84" s="12">
        <v>40034</v>
      </c>
      <c r="I84" s="11">
        <v>70.36</v>
      </c>
      <c r="J84" s="9">
        <v>152</v>
      </c>
      <c r="K84" s="12" t="s">
        <v>16</v>
      </c>
      <c r="P84" s="46"/>
      <c r="Q84" s="52">
        <v>180</v>
      </c>
      <c r="R84" s="53">
        <v>0</v>
      </c>
    </row>
    <row r="85" spans="1:18">
      <c r="A85" s="6">
        <v>103</v>
      </c>
      <c r="B85" s="13" t="s">
        <v>108</v>
      </c>
      <c r="C85" s="14">
        <v>2009</v>
      </c>
      <c r="D85" s="11">
        <v>1.49</v>
      </c>
      <c r="E85" s="11" t="s">
        <v>12</v>
      </c>
      <c r="F85" s="12">
        <v>39709</v>
      </c>
      <c r="G85" s="11">
        <v>1.9</v>
      </c>
      <c r="H85" s="12">
        <v>40012</v>
      </c>
      <c r="I85" s="11">
        <v>70.63</v>
      </c>
      <c r="J85" s="9">
        <v>147</v>
      </c>
      <c r="K85" s="12" t="s">
        <v>16</v>
      </c>
      <c r="P85" s="44" t="s">
        <v>268</v>
      </c>
      <c r="Q85" s="45"/>
      <c r="R85" s="51">
        <v>0</v>
      </c>
    </row>
    <row r="86" spans="1:18">
      <c r="A86" s="6">
        <v>69</v>
      </c>
      <c r="B86" s="13" t="s">
        <v>138</v>
      </c>
      <c r="C86" s="14">
        <v>2009</v>
      </c>
      <c r="D86" s="11">
        <v>5.57</v>
      </c>
      <c r="E86" s="11" t="s">
        <v>61</v>
      </c>
      <c r="F86" s="12">
        <v>39748</v>
      </c>
      <c r="G86" s="11">
        <v>1.45</v>
      </c>
      <c r="H86" s="12">
        <v>40041</v>
      </c>
      <c r="I86" s="11">
        <v>71.400000000000006</v>
      </c>
      <c r="J86" s="9">
        <v>184</v>
      </c>
      <c r="K86" s="12" t="s">
        <v>16</v>
      </c>
      <c r="P86" s="44" t="s">
        <v>29</v>
      </c>
      <c r="Q86" s="44">
        <v>135</v>
      </c>
      <c r="R86" s="51">
        <v>0</v>
      </c>
    </row>
    <row r="87" spans="1:18">
      <c r="A87" s="6">
        <v>70</v>
      </c>
      <c r="B87" s="13" t="s">
        <v>62</v>
      </c>
      <c r="C87" s="14">
        <v>2009</v>
      </c>
      <c r="D87" s="11">
        <v>4.46</v>
      </c>
      <c r="E87" s="11" t="s">
        <v>61</v>
      </c>
      <c r="F87" s="12">
        <v>39743</v>
      </c>
      <c r="G87" s="11">
        <v>1.45</v>
      </c>
      <c r="H87" s="12">
        <v>40041</v>
      </c>
      <c r="I87" s="11">
        <v>71.400000000000006</v>
      </c>
      <c r="J87" s="9">
        <v>184</v>
      </c>
      <c r="K87" s="12" t="s">
        <v>16</v>
      </c>
      <c r="P87" s="46"/>
      <c r="Q87" s="52">
        <v>162</v>
      </c>
      <c r="R87" s="53">
        <v>0</v>
      </c>
    </row>
    <row r="88" spans="1:18">
      <c r="A88" s="6">
        <v>108</v>
      </c>
      <c r="B88" s="13" t="s">
        <v>30</v>
      </c>
      <c r="C88" s="14">
        <v>2009</v>
      </c>
      <c r="D88" s="11">
        <v>2.93</v>
      </c>
      <c r="E88" s="11" t="s">
        <v>12</v>
      </c>
      <c r="F88" s="12">
        <v>39718</v>
      </c>
      <c r="G88" s="11">
        <v>1.85</v>
      </c>
      <c r="H88" s="12">
        <v>40012</v>
      </c>
      <c r="I88" s="11">
        <v>74.7</v>
      </c>
      <c r="J88" s="9">
        <v>162</v>
      </c>
      <c r="K88" s="12" t="s">
        <v>16</v>
      </c>
      <c r="P88" s="46"/>
      <c r="Q88" s="52">
        <v>164</v>
      </c>
      <c r="R88" s="53">
        <v>0</v>
      </c>
    </row>
    <row r="89" spans="1:18">
      <c r="A89" s="6">
        <v>73</v>
      </c>
      <c r="B89" s="13" t="s">
        <v>44</v>
      </c>
      <c r="C89" s="14">
        <v>2009</v>
      </c>
      <c r="D89" s="11">
        <v>2.42</v>
      </c>
      <c r="E89" s="11" t="s">
        <v>61</v>
      </c>
      <c r="F89" s="12">
        <v>39732</v>
      </c>
      <c r="G89" s="11">
        <v>1.45</v>
      </c>
      <c r="H89" s="12">
        <v>40033</v>
      </c>
      <c r="I89" s="11">
        <v>76.3</v>
      </c>
      <c r="J89" s="9">
        <v>152</v>
      </c>
      <c r="K89" s="12" t="s">
        <v>16</v>
      </c>
      <c r="P89" s="46"/>
      <c r="Q89" s="52">
        <v>176</v>
      </c>
      <c r="R89" s="53">
        <v>0</v>
      </c>
    </row>
    <row r="90" spans="1:18">
      <c r="A90" s="6">
        <v>74</v>
      </c>
      <c r="B90" s="13" t="s">
        <v>45</v>
      </c>
      <c r="C90" s="14">
        <v>2009</v>
      </c>
      <c r="D90" s="11">
        <v>1.19</v>
      </c>
      <c r="E90" s="11" t="s">
        <v>61</v>
      </c>
      <c r="F90" s="12">
        <v>39732</v>
      </c>
      <c r="G90" s="11">
        <v>1.45</v>
      </c>
      <c r="H90" s="12">
        <v>40033</v>
      </c>
      <c r="I90" s="11">
        <v>76.599999999999994</v>
      </c>
      <c r="J90" s="9">
        <v>152</v>
      </c>
      <c r="K90" s="12" t="s">
        <v>16</v>
      </c>
      <c r="P90" s="46"/>
      <c r="Q90" s="52">
        <v>180</v>
      </c>
      <c r="R90" s="53">
        <v>0</v>
      </c>
    </row>
    <row r="91" spans="1:18">
      <c r="A91" s="6">
        <v>97</v>
      </c>
      <c r="B91" s="13" t="s">
        <v>24</v>
      </c>
      <c r="C91" s="14">
        <v>2009</v>
      </c>
      <c r="D91" s="11">
        <v>6.94</v>
      </c>
      <c r="E91" s="11" t="s">
        <v>12</v>
      </c>
      <c r="F91" s="12">
        <v>39711</v>
      </c>
      <c r="G91" s="11">
        <v>1.9</v>
      </c>
      <c r="H91" s="12">
        <v>40010</v>
      </c>
      <c r="I91" s="11">
        <v>79.03</v>
      </c>
      <c r="J91" s="9">
        <v>147</v>
      </c>
      <c r="K91" s="12" t="s">
        <v>16</v>
      </c>
      <c r="P91" s="46"/>
      <c r="Q91" s="52">
        <v>192</v>
      </c>
      <c r="R91" s="53">
        <v>0</v>
      </c>
    </row>
    <row r="92" spans="1:18">
      <c r="A92" s="6">
        <v>121</v>
      </c>
      <c r="B92" s="13" t="s">
        <v>79</v>
      </c>
      <c r="C92" s="14">
        <v>2009</v>
      </c>
      <c r="D92" s="11">
        <v>7.8</v>
      </c>
      <c r="E92" s="11" t="s">
        <v>162</v>
      </c>
      <c r="F92" s="12">
        <v>39925</v>
      </c>
      <c r="G92" s="11" t="s">
        <v>16</v>
      </c>
      <c r="H92" s="12">
        <v>40108</v>
      </c>
      <c r="I92" s="11">
        <v>120.18</v>
      </c>
      <c r="J92" s="9">
        <v>0</v>
      </c>
      <c r="K92" s="12">
        <v>39679</v>
      </c>
      <c r="P92" s="44" t="s">
        <v>269</v>
      </c>
      <c r="Q92" s="45"/>
      <c r="R92" s="51">
        <v>0</v>
      </c>
    </row>
    <row r="93" spans="1:18">
      <c r="A93" s="6">
        <v>122</v>
      </c>
      <c r="B93" s="13" t="s">
        <v>76</v>
      </c>
      <c r="C93" s="14">
        <v>2009</v>
      </c>
      <c r="D93" s="11">
        <v>1.73</v>
      </c>
      <c r="E93" s="11" t="s">
        <v>162</v>
      </c>
      <c r="F93" s="12">
        <v>39925</v>
      </c>
      <c r="G93" s="11" t="s">
        <v>16</v>
      </c>
      <c r="H93" s="12">
        <v>40108</v>
      </c>
      <c r="I93" s="11">
        <v>122.37</v>
      </c>
      <c r="J93" s="9">
        <v>140</v>
      </c>
      <c r="K93" s="12">
        <v>39680</v>
      </c>
      <c r="P93" s="44" t="s">
        <v>32</v>
      </c>
      <c r="Q93" s="44">
        <v>124</v>
      </c>
      <c r="R93" s="51">
        <v>0</v>
      </c>
    </row>
    <row r="94" spans="1:18">
      <c r="A94" s="6">
        <v>123</v>
      </c>
      <c r="B94" s="13" t="s">
        <v>55</v>
      </c>
      <c r="C94" s="14">
        <v>2009</v>
      </c>
      <c r="D94" s="11">
        <v>1.42</v>
      </c>
      <c r="E94" s="11" t="s">
        <v>162</v>
      </c>
      <c r="F94" s="12">
        <v>39925</v>
      </c>
      <c r="G94" s="11" t="s">
        <v>16</v>
      </c>
      <c r="H94" s="12">
        <v>40108</v>
      </c>
      <c r="I94" s="11">
        <v>122.37</v>
      </c>
      <c r="J94" s="9">
        <v>140</v>
      </c>
      <c r="K94" s="12">
        <v>39680</v>
      </c>
      <c r="P94" s="46"/>
      <c r="Q94" s="52">
        <v>129.80000000000001</v>
      </c>
      <c r="R94" s="53">
        <v>0</v>
      </c>
    </row>
    <row r="95" spans="1:18">
      <c r="A95" s="6">
        <v>124</v>
      </c>
      <c r="B95" s="13" t="s">
        <v>75</v>
      </c>
      <c r="C95" s="14">
        <v>2009</v>
      </c>
      <c r="D95" s="11">
        <v>2.4700000000000002</v>
      </c>
      <c r="E95" s="11" t="s">
        <v>162</v>
      </c>
      <c r="F95" s="12">
        <v>39925</v>
      </c>
      <c r="G95" s="11" t="s">
        <v>16</v>
      </c>
      <c r="H95" s="12">
        <v>40107</v>
      </c>
      <c r="I95" s="11">
        <v>125.64</v>
      </c>
      <c r="J95" s="9">
        <v>140</v>
      </c>
      <c r="K95" s="12">
        <v>39680</v>
      </c>
      <c r="P95" s="46"/>
      <c r="Q95" s="52">
        <v>141</v>
      </c>
      <c r="R95" s="53">
        <v>0</v>
      </c>
    </row>
    <row r="96" spans="1:18">
      <c r="A96" s="6">
        <v>128</v>
      </c>
      <c r="B96" s="13" t="s">
        <v>87</v>
      </c>
      <c r="C96" s="14">
        <v>2009</v>
      </c>
      <c r="D96" s="11">
        <v>0.67</v>
      </c>
      <c r="E96" s="11" t="s">
        <v>162</v>
      </c>
      <c r="F96" s="12">
        <v>39926</v>
      </c>
      <c r="G96" s="11" t="s">
        <v>16</v>
      </c>
      <c r="H96" s="12">
        <v>40107</v>
      </c>
      <c r="I96" s="11">
        <v>125.64</v>
      </c>
      <c r="J96" s="9">
        <v>140</v>
      </c>
      <c r="K96" s="12">
        <v>39686</v>
      </c>
      <c r="P96" s="46"/>
      <c r="Q96" s="52">
        <v>147</v>
      </c>
      <c r="R96" s="53">
        <v>0</v>
      </c>
    </row>
    <row r="97" spans="1:18">
      <c r="A97" s="6">
        <v>125</v>
      </c>
      <c r="B97" s="13" t="s">
        <v>66</v>
      </c>
      <c r="C97" s="14">
        <v>2009</v>
      </c>
      <c r="D97" s="11">
        <v>4.08</v>
      </c>
      <c r="E97" s="11" t="s">
        <v>162</v>
      </c>
      <c r="F97" s="12">
        <v>39926</v>
      </c>
      <c r="G97" s="11" t="s">
        <v>16</v>
      </c>
      <c r="H97" s="12">
        <v>40107</v>
      </c>
      <c r="I97" s="11">
        <v>128.91999999999999</v>
      </c>
      <c r="J97" s="9">
        <v>140</v>
      </c>
      <c r="K97" s="12">
        <v>39674</v>
      </c>
      <c r="P97" s="46"/>
      <c r="Q97" s="52">
        <v>154</v>
      </c>
      <c r="R97" s="53">
        <v>0</v>
      </c>
    </row>
    <row r="98" spans="1:18">
      <c r="A98" s="6">
        <v>126</v>
      </c>
      <c r="B98" s="13" t="s">
        <v>67</v>
      </c>
      <c r="C98" s="14">
        <v>2009</v>
      </c>
      <c r="D98" s="11">
        <v>1.92</v>
      </c>
      <c r="E98" s="11" t="s">
        <v>162</v>
      </c>
      <c r="F98" s="12">
        <v>39926</v>
      </c>
      <c r="G98" s="11" t="s">
        <v>16</v>
      </c>
      <c r="H98" s="12">
        <v>40107</v>
      </c>
      <c r="I98" s="11">
        <v>128.91999999999999</v>
      </c>
      <c r="J98" s="9">
        <v>140</v>
      </c>
      <c r="K98" s="12">
        <v>39688</v>
      </c>
      <c r="P98" s="46"/>
      <c r="Q98" s="52">
        <v>166.92000000000002</v>
      </c>
      <c r="R98" s="53">
        <v>0</v>
      </c>
    </row>
    <row r="99" spans="1:18">
      <c r="A99" s="6">
        <v>127</v>
      </c>
      <c r="B99" s="13" t="s">
        <v>68</v>
      </c>
      <c r="C99" s="14">
        <v>2009</v>
      </c>
      <c r="D99" s="11">
        <v>0.39</v>
      </c>
      <c r="E99" s="11" t="s">
        <v>162</v>
      </c>
      <c r="F99" s="12">
        <v>39926</v>
      </c>
      <c r="G99" s="11" t="s">
        <v>16</v>
      </c>
      <c r="H99" s="12">
        <v>40107</v>
      </c>
      <c r="I99" s="11">
        <v>128.91999999999999</v>
      </c>
      <c r="J99" s="9">
        <v>140</v>
      </c>
      <c r="K99" s="12">
        <v>39686</v>
      </c>
      <c r="P99" s="46"/>
      <c r="Q99" s="52">
        <v>180</v>
      </c>
      <c r="R99" s="53">
        <v>0</v>
      </c>
    </row>
    <row r="100" spans="1:18">
      <c r="A100" s="6">
        <v>129</v>
      </c>
      <c r="B100" s="13" t="s">
        <v>86</v>
      </c>
      <c r="C100" s="14">
        <v>2009</v>
      </c>
      <c r="D100" s="11">
        <v>6.34</v>
      </c>
      <c r="E100" s="11" t="s">
        <v>162</v>
      </c>
      <c r="F100" s="12">
        <v>39926</v>
      </c>
      <c r="G100" s="11" t="s">
        <v>16</v>
      </c>
      <c r="H100" s="12">
        <v>40107</v>
      </c>
      <c r="I100" s="11">
        <v>128.91999999999999</v>
      </c>
      <c r="J100" s="9">
        <v>140</v>
      </c>
      <c r="K100" s="12">
        <v>39688</v>
      </c>
      <c r="P100" s="46"/>
      <c r="Q100" s="52">
        <v>183</v>
      </c>
      <c r="R100" s="53">
        <v>0</v>
      </c>
    </row>
    <row r="101" spans="1:18">
      <c r="A101" s="6">
        <v>139</v>
      </c>
      <c r="B101" s="13" t="s">
        <v>24</v>
      </c>
      <c r="C101" s="14">
        <v>2010</v>
      </c>
      <c r="D101" s="11">
        <v>6.94</v>
      </c>
      <c r="E101" s="11" t="s">
        <v>15</v>
      </c>
      <c r="F101" s="12">
        <v>40046</v>
      </c>
      <c r="G101" s="11" t="s">
        <v>16</v>
      </c>
      <c r="H101" s="12">
        <v>40390</v>
      </c>
      <c r="I101" s="11">
        <v>34</v>
      </c>
      <c r="J101" s="9">
        <v>176</v>
      </c>
      <c r="K101" s="12" t="s">
        <v>16</v>
      </c>
      <c r="P101" s="46"/>
      <c r="Q101" s="52">
        <v>195</v>
      </c>
      <c r="R101" s="53">
        <v>0</v>
      </c>
    </row>
    <row r="102" spans="1:18">
      <c r="A102" s="6">
        <v>140</v>
      </c>
      <c r="B102" s="13" t="s">
        <v>25</v>
      </c>
      <c r="C102" s="14">
        <v>2010</v>
      </c>
      <c r="D102" s="11">
        <v>4.62</v>
      </c>
      <c r="E102" s="11" t="s">
        <v>15</v>
      </c>
      <c r="F102" s="12">
        <v>40046</v>
      </c>
      <c r="G102" s="11" t="s">
        <v>16</v>
      </c>
      <c r="H102" s="12">
        <v>40390</v>
      </c>
      <c r="I102" s="11">
        <v>34</v>
      </c>
      <c r="J102" s="9">
        <v>176</v>
      </c>
      <c r="K102" s="12" t="s">
        <v>16</v>
      </c>
      <c r="P102" s="46"/>
      <c r="Q102" s="52">
        <v>199.6</v>
      </c>
      <c r="R102" s="53">
        <v>0</v>
      </c>
    </row>
    <row r="103" spans="1:18">
      <c r="A103" s="6">
        <v>141</v>
      </c>
      <c r="B103" s="13" t="s">
        <v>26</v>
      </c>
      <c r="C103" s="14">
        <v>2010</v>
      </c>
      <c r="D103" s="11">
        <v>12.88</v>
      </c>
      <c r="E103" s="11" t="s">
        <v>15</v>
      </c>
      <c r="F103" s="12">
        <v>40045</v>
      </c>
      <c r="G103" s="11" t="s">
        <v>16</v>
      </c>
      <c r="H103" s="12">
        <v>40390</v>
      </c>
      <c r="I103" s="11">
        <v>34</v>
      </c>
      <c r="J103" s="9">
        <v>176</v>
      </c>
      <c r="K103" s="12" t="s">
        <v>16</v>
      </c>
      <c r="P103" s="44" t="s">
        <v>270</v>
      </c>
      <c r="Q103" s="45"/>
      <c r="R103" s="51">
        <v>0</v>
      </c>
    </row>
    <row r="104" spans="1:18">
      <c r="A104" s="6">
        <v>193</v>
      </c>
      <c r="B104" s="13" t="s">
        <v>27</v>
      </c>
      <c r="C104" s="14">
        <v>2010</v>
      </c>
      <c r="D104" s="11">
        <v>8.67</v>
      </c>
      <c r="E104" s="11" t="s">
        <v>15</v>
      </c>
      <c r="F104" s="12">
        <v>40046</v>
      </c>
      <c r="G104" s="11" t="s">
        <v>16</v>
      </c>
      <c r="H104" s="12">
        <v>40391</v>
      </c>
      <c r="I104" s="11">
        <v>34</v>
      </c>
      <c r="J104" s="9">
        <v>176</v>
      </c>
      <c r="K104" s="12" t="s">
        <v>16</v>
      </c>
      <c r="P104" s="44" t="s">
        <v>33</v>
      </c>
      <c r="Q104" s="44">
        <v>124</v>
      </c>
      <c r="R104" s="51">
        <v>0</v>
      </c>
    </row>
    <row r="105" spans="1:18">
      <c r="A105" s="6">
        <v>194</v>
      </c>
      <c r="B105" s="13" t="s">
        <v>28</v>
      </c>
      <c r="C105" s="14">
        <v>2010</v>
      </c>
      <c r="D105" s="11">
        <v>6.4</v>
      </c>
      <c r="E105" s="11" t="s">
        <v>15</v>
      </c>
      <c r="F105" s="12">
        <v>40050</v>
      </c>
      <c r="G105" s="11" t="s">
        <v>16</v>
      </c>
      <c r="H105" s="12">
        <v>40391</v>
      </c>
      <c r="I105" s="11">
        <v>34</v>
      </c>
      <c r="J105" s="9">
        <v>176</v>
      </c>
      <c r="K105" s="12" t="s">
        <v>16</v>
      </c>
      <c r="P105" s="46"/>
      <c r="Q105" s="52">
        <v>129.80000000000001</v>
      </c>
      <c r="R105" s="53">
        <v>0</v>
      </c>
    </row>
    <row r="106" spans="1:18">
      <c r="A106" s="6">
        <v>195</v>
      </c>
      <c r="B106" s="13" t="s">
        <v>29</v>
      </c>
      <c r="C106" s="14">
        <v>2010</v>
      </c>
      <c r="D106" s="11">
        <v>2.15</v>
      </c>
      <c r="E106" s="11" t="s">
        <v>15</v>
      </c>
      <c r="F106" s="12">
        <v>40046</v>
      </c>
      <c r="G106" s="11" t="s">
        <v>16</v>
      </c>
      <c r="H106" s="12">
        <v>40391</v>
      </c>
      <c r="I106" s="11">
        <v>34</v>
      </c>
      <c r="J106" s="9">
        <v>176</v>
      </c>
      <c r="K106" s="12" t="s">
        <v>16</v>
      </c>
      <c r="P106" s="46"/>
      <c r="Q106" s="52">
        <v>141</v>
      </c>
      <c r="R106" s="53">
        <v>0</v>
      </c>
    </row>
    <row r="107" spans="1:18">
      <c r="A107" s="6">
        <v>196</v>
      </c>
      <c r="B107" s="13" t="s">
        <v>30</v>
      </c>
      <c r="C107" s="14">
        <v>2010</v>
      </c>
      <c r="D107" s="11">
        <v>2.93</v>
      </c>
      <c r="E107" s="11" t="s">
        <v>15</v>
      </c>
      <c r="F107" s="12">
        <v>40051</v>
      </c>
      <c r="G107" s="11" t="s">
        <v>16</v>
      </c>
      <c r="H107" s="12">
        <v>40391</v>
      </c>
      <c r="I107" s="11">
        <v>34</v>
      </c>
      <c r="J107" s="9">
        <v>176</v>
      </c>
      <c r="K107" s="12" t="s">
        <v>16</v>
      </c>
      <c r="P107" s="46"/>
      <c r="Q107" s="52">
        <v>147</v>
      </c>
      <c r="R107" s="53">
        <v>0</v>
      </c>
    </row>
    <row r="108" spans="1:18">
      <c r="A108" s="6">
        <v>157</v>
      </c>
      <c r="B108" s="13" t="s">
        <v>19</v>
      </c>
      <c r="C108" s="14">
        <v>2010</v>
      </c>
      <c r="D108" s="11">
        <v>1.77</v>
      </c>
      <c r="E108" s="11" t="s">
        <v>61</v>
      </c>
      <c r="F108" s="12">
        <v>40086</v>
      </c>
      <c r="G108" s="11">
        <v>1.35</v>
      </c>
      <c r="H108" s="12">
        <v>40400</v>
      </c>
      <c r="I108" s="11">
        <v>40</v>
      </c>
      <c r="J108" s="9">
        <v>152</v>
      </c>
      <c r="K108" s="12" t="s">
        <v>16</v>
      </c>
      <c r="P108" s="46"/>
      <c r="Q108" s="52">
        <v>154</v>
      </c>
      <c r="R108" s="53">
        <v>0</v>
      </c>
    </row>
    <row r="109" spans="1:18">
      <c r="A109" s="6">
        <v>208</v>
      </c>
      <c r="B109" s="13" t="s">
        <v>77</v>
      </c>
      <c r="C109" s="14">
        <v>2010</v>
      </c>
      <c r="D109" s="11">
        <v>4.3499999999999996</v>
      </c>
      <c r="E109" s="11" t="s">
        <v>78</v>
      </c>
      <c r="F109" s="12">
        <v>40274</v>
      </c>
      <c r="G109" s="11">
        <v>1.5</v>
      </c>
      <c r="H109" s="12">
        <v>40407</v>
      </c>
      <c r="I109" s="11">
        <v>41.37</v>
      </c>
      <c r="J109" s="9">
        <v>48</v>
      </c>
      <c r="K109" s="12" t="s">
        <v>16</v>
      </c>
      <c r="P109" s="46"/>
      <c r="Q109" s="52">
        <v>166.99</v>
      </c>
      <c r="R109" s="53">
        <v>0</v>
      </c>
    </row>
    <row r="110" spans="1:18">
      <c r="A110" s="6">
        <v>205</v>
      </c>
      <c r="B110" s="13" t="s">
        <v>37</v>
      </c>
      <c r="C110" s="14">
        <v>2010</v>
      </c>
      <c r="D110" s="11">
        <v>0.79</v>
      </c>
      <c r="E110" s="11" t="s">
        <v>12</v>
      </c>
      <c r="F110" s="12">
        <v>40082</v>
      </c>
      <c r="G110" s="11">
        <v>1.5</v>
      </c>
      <c r="H110" s="12">
        <v>40371</v>
      </c>
      <c r="I110" s="11">
        <v>43</v>
      </c>
      <c r="J110" s="9">
        <v>134</v>
      </c>
      <c r="K110" s="12" t="s">
        <v>16</v>
      </c>
      <c r="P110" s="46"/>
      <c r="Q110" s="52">
        <v>180</v>
      </c>
      <c r="R110" s="53">
        <v>0</v>
      </c>
    </row>
    <row r="111" spans="1:18">
      <c r="A111" s="6">
        <v>156</v>
      </c>
      <c r="B111" s="13" t="s">
        <v>50</v>
      </c>
      <c r="C111" s="14">
        <v>2010</v>
      </c>
      <c r="D111" s="11">
        <v>7.15</v>
      </c>
      <c r="E111" s="11" t="s">
        <v>61</v>
      </c>
      <c r="F111" s="12">
        <v>40085</v>
      </c>
      <c r="G111" s="11">
        <v>1.35</v>
      </c>
      <c r="H111" s="12">
        <v>40400</v>
      </c>
      <c r="I111" s="11">
        <v>43.18</v>
      </c>
      <c r="J111" s="9">
        <v>152</v>
      </c>
      <c r="K111" s="12" t="s">
        <v>16</v>
      </c>
      <c r="P111" s="46"/>
      <c r="Q111" s="52">
        <v>183</v>
      </c>
      <c r="R111" s="53">
        <v>0</v>
      </c>
    </row>
    <row r="112" spans="1:18">
      <c r="A112" s="6">
        <v>203</v>
      </c>
      <c r="B112" s="13" t="s">
        <v>36</v>
      </c>
      <c r="C112" s="14">
        <v>2010</v>
      </c>
      <c r="D112" s="11">
        <v>1.77</v>
      </c>
      <c r="E112" s="11" t="s">
        <v>12</v>
      </c>
      <c r="F112" s="12">
        <v>40080</v>
      </c>
      <c r="G112" s="11">
        <v>1.5</v>
      </c>
      <c r="H112" s="12">
        <v>40371</v>
      </c>
      <c r="I112" s="11">
        <v>44</v>
      </c>
      <c r="J112" s="9">
        <v>124</v>
      </c>
      <c r="K112" s="12" t="s">
        <v>16</v>
      </c>
      <c r="P112" s="46"/>
      <c r="Q112" s="52">
        <v>195</v>
      </c>
      <c r="R112" s="53">
        <v>0</v>
      </c>
    </row>
    <row r="113" spans="1:18">
      <c r="A113" s="6">
        <v>202</v>
      </c>
      <c r="B113" s="13" t="s">
        <v>35</v>
      </c>
      <c r="C113" s="14">
        <v>2010</v>
      </c>
      <c r="D113" s="11">
        <v>1.56</v>
      </c>
      <c r="E113" s="11" t="s">
        <v>12</v>
      </c>
      <c r="F113" s="12">
        <v>40079</v>
      </c>
      <c r="G113" s="11">
        <v>1.5</v>
      </c>
      <c r="H113" s="12">
        <v>40371</v>
      </c>
      <c r="I113" s="11">
        <v>48</v>
      </c>
      <c r="J113" s="9">
        <v>124</v>
      </c>
      <c r="K113" s="12" t="s">
        <v>16</v>
      </c>
      <c r="P113" s="46"/>
      <c r="Q113" s="52">
        <v>199.6</v>
      </c>
      <c r="R113" s="53">
        <v>0</v>
      </c>
    </row>
    <row r="114" spans="1:18">
      <c r="A114" s="6">
        <v>197</v>
      </c>
      <c r="B114" s="13" t="s">
        <v>70</v>
      </c>
      <c r="C114" s="14">
        <v>2010</v>
      </c>
      <c r="D114" s="11">
        <v>3.13</v>
      </c>
      <c r="E114" s="11" t="s">
        <v>61</v>
      </c>
      <c r="F114" s="12">
        <v>40092</v>
      </c>
      <c r="G114" s="11">
        <v>1.45</v>
      </c>
      <c r="H114" s="12">
        <v>40412</v>
      </c>
      <c r="I114" s="11">
        <v>50</v>
      </c>
      <c r="J114" s="9">
        <v>154</v>
      </c>
      <c r="K114" s="12" t="s">
        <v>16</v>
      </c>
      <c r="P114" s="44" t="s">
        <v>271</v>
      </c>
      <c r="Q114" s="45"/>
      <c r="R114" s="51">
        <v>0</v>
      </c>
    </row>
    <row r="115" spans="1:18">
      <c r="A115" s="6">
        <v>204</v>
      </c>
      <c r="B115" s="13" t="s">
        <v>100</v>
      </c>
      <c r="C115" s="14">
        <v>2010</v>
      </c>
      <c r="D115" s="11">
        <v>1.19</v>
      </c>
      <c r="E115" s="11" t="s">
        <v>12</v>
      </c>
      <c r="F115" s="12">
        <v>40081</v>
      </c>
      <c r="G115" s="11">
        <v>1.5</v>
      </c>
      <c r="H115" s="12">
        <v>40371</v>
      </c>
      <c r="I115" s="11">
        <v>50</v>
      </c>
      <c r="J115" s="9">
        <v>124</v>
      </c>
      <c r="K115" s="12" t="s">
        <v>16</v>
      </c>
      <c r="P115" s="44" t="s">
        <v>30</v>
      </c>
      <c r="Q115" s="44">
        <v>135</v>
      </c>
      <c r="R115" s="51">
        <v>0</v>
      </c>
    </row>
    <row r="116" spans="1:18">
      <c r="A116" s="6">
        <v>160</v>
      </c>
      <c r="B116" s="13" t="s">
        <v>102</v>
      </c>
      <c r="C116" s="14">
        <v>2010</v>
      </c>
      <c r="D116" s="11">
        <v>3.58</v>
      </c>
      <c r="E116" s="11" t="s">
        <v>12</v>
      </c>
      <c r="F116" s="12">
        <v>40079</v>
      </c>
      <c r="G116" s="11">
        <v>1.5</v>
      </c>
      <c r="H116" s="12">
        <v>40375</v>
      </c>
      <c r="I116" s="25">
        <v>50.06</v>
      </c>
      <c r="J116" s="9">
        <v>185</v>
      </c>
      <c r="K116" s="12" t="s">
        <v>16</v>
      </c>
      <c r="P116" s="46"/>
      <c r="Q116" s="52">
        <v>155</v>
      </c>
      <c r="R116" s="53">
        <v>0</v>
      </c>
    </row>
    <row r="117" spans="1:18">
      <c r="A117" s="6">
        <v>142</v>
      </c>
      <c r="B117" s="13" t="s">
        <v>79</v>
      </c>
      <c r="C117" s="14">
        <v>2010</v>
      </c>
      <c r="D117" s="11">
        <v>7.82</v>
      </c>
      <c r="E117" s="11" t="s">
        <v>61</v>
      </c>
      <c r="F117" s="12">
        <v>40114</v>
      </c>
      <c r="G117" s="11">
        <v>1.55</v>
      </c>
      <c r="H117" s="12">
        <v>40400</v>
      </c>
      <c r="I117" s="11">
        <v>50.2</v>
      </c>
      <c r="J117" s="9">
        <v>187</v>
      </c>
      <c r="K117" s="12" t="s">
        <v>16</v>
      </c>
      <c r="P117" s="46"/>
      <c r="Q117" s="52">
        <v>162</v>
      </c>
      <c r="R117" s="53">
        <v>0</v>
      </c>
    </row>
    <row r="118" spans="1:18">
      <c r="A118" s="6">
        <v>207</v>
      </c>
      <c r="B118" s="13" t="s">
        <v>104</v>
      </c>
      <c r="C118" s="14">
        <v>2010</v>
      </c>
      <c r="D118" s="11">
        <v>1.93</v>
      </c>
      <c r="E118" s="11" t="s">
        <v>12</v>
      </c>
      <c r="F118" s="12">
        <v>40078</v>
      </c>
      <c r="G118" s="11">
        <v>1.5</v>
      </c>
      <c r="H118" s="12">
        <v>40371</v>
      </c>
      <c r="I118" s="11">
        <v>51.22</v>
      </c>
      <c r="J118" s="9">
        <v>124</v>
      </c>
      <c r="K118" s="12" t="s">
        <v>16</v>
      </c>
      <c r="P118" s="46"/>
      <c r="Q118" s="52">
        <v>164</v>
      </c>
      <c r="R118" s="53">
        <v>0</v>
      </c>
    </row>
    <row r="119" spans="1:18">
      <c r="A119" s="6">
        <v>206</v>
      </c>
      <c r="B119" s="13" t="s">
        <v>38</v>
      </c>
      <c r="C119" s="14">
        <v>2010</v>
      </c>
      <c r="D119" s="11">
        <v>2.59</v>
      </c>
      <c r="E119" s="11" t="s">
        <v>12</v>
      </c>
      <c r="F119" s="12">
        <v>40081</v>
      </c>
      <c r="G119" s="11">
        <v>1.5</v>
      </c>
      <c r="H119" s="12">
        <v>40371</v>
      </c>
      <c r="I119" s="11">
        <v>51.56</v>
      </c>
      <c r="J119" s="9">
        <v>124</v>
      </c>
      <c r="K119" s="12" t="s">
        <v>16</v>
      </c>
      <c r="P119" s="46"/>
      <c r="Q119" s="52">
        <v>176</v>
      </c>
      <c r="R119" s="53">
        <v>0</v>
      </c>
    </row>
    <row r="120" spans="1:18">
      <c r="A120" s="6">
        <v>161</v>
      </c>
      <c r="B120" s="13" t="s">
        <v>43</v>
      </c>
      <c r="C120" s="14">
        <v>2010</v>
      </c>
      <c r="D120" s="11">
        <v>1.4</v>
      </c>
      <c r="E120" s="11" t="s">
        <v>12</v>
      </c>
      <c r="F120" s="12">
        <v>40079</v>
      </c>
      <c r="G120" s="11">
        <v>1.5</v>
      </c>
      <c r="H120" s="12">
        <v>40375</v>
      </c>
      <c r="I120" s="11">
        <v>52.9</v>
      </c>
      <c r="J120" s="9">
        <v>185</v>
      </c>
      <c r="K120" s="12" t="s">
        <v>16</v>
      </c>
      <c r="P120" s="46"/>
      <c r="Q120" s="52">
        <v>180</v>
      </c>
      <c r="R120" s="53">
        <v>0</v>
      </c>
    </row>
    <row r="121" spans="1:18">
      <c r="A121" s="6">
        <v>200</v>
      </c>
      <c r="B121" s="13" t="s">
        <v>33</v>
      </c>
      <c r="C121" s="14">
        <v>2010</v>
      </c>
      <c r="D121" s="11">
        <v>12.23</v>
      </c>
      <c r="E121" s="11" t="s">
        <v>12</v>
      </c>
      <c r="F121" s="12">
        <v>40079</v>
      </c>
      <c r="G121" s="11">
        <v>1.5</v>
      </c>
      <c r="H121" s="12">
        <v>40371</v>
      </c>
      <c r="I121" s="11">
        <v>55.7</v>
      </c>
      <c r="J121" s="9">
        <v>124</v>
      </c>
      <c r="K121" s="12" t="s">
        <v>16</v>
      </c>
      <c r="P121" s="46"/>
      <c r="Q121" s="52">
        <v>182.5</v>
      </c>
      <c r="R121" s="53">
        <v>0</v>
      </c>
    </row>
    <row r="122" spans="1:18">
      <c r="A122" s="6">
        <v>168</v>
      </c>
      <c r="B122" s="13" t="s">
        <v>39</v>
      </c>
      <c r="C122" s="14">
        <v>2010</v>
      </c>
      <c r="D122" s="11">
        <v>0.18</v>
      </c>
      <c r="E122" s="11" t="s">
        <v>12</v>
      </c>
      <c r="F122" s="12">
        <v>40079</v>
      </c>
      <c r="G122" s="11">
        <v>1.5</v>
      </c>
      <c r="H122" s="12">
        <v>40375</v>
      </c>
      <c r="I122" s="11">
        <v>56.28</v>
      </c>
      <c r="J122" s="9">
        <v>185</v>
      </c>
      <c r="K122" s="12" t="s">
        <v>16</v>
      </c>
      <c r="P122" s="46"/>
      <c r="Q122" s="52">
        <v>192</v>
      </c>
      <c r="R122" s="53">
        <v>0</v>
      </c>
    </row>
    <row r="123" spans="1:18">
      <c r="A123" s="6">
        <v>169</v>
      </c>
      <c r="B123" s="13" t="s">
        <v>59</v>
      </c>
      <c r="C123" s="14">
        <v>2010</v>
      </c>
      <c r="D123" s="11">
        <v>0.39</v>
      </c>
      <c r="E123" s="11" t="s">
        <v>12</v>
      </c>
      <c r="F123" s="12">
        <v>40080</v>
      </c>
      <c r="G123" s="11">
        <v>1.5</v>
      </c>
      <c r="H123" s="12">
        <v>40375</v>
      </c>
      <c r="I123" s="11">
        <v>56.28</v>
      </c>
      <c r="J123" s="9">
        <v>185</v>
      </c>
      <c r="K123" s="12" t="s">
        <v>16</v>
      </c>
      <c r="P123" s="44" t="s">
        <v>272</v>
      </c>
      <c r="Q123" s="45"/>
      <c r="R123" s="51">
        <v>0</v>
      </c>
    </row>
    <row r="124" spans="1:18">
      <c r="A124" s="6">
        <v>170</v>
      </c>
      <c r="B124" s="13" t="s">
        <v>90</v>
      </c>
      <c r="C124" s="14">
        <v>2010</v>
      </c>
      <c r="D124" s="11">
        <v>1.01</v>
      </c>
      <c r="E124" s="11" t="s">
        <v>12</v>
      </c>
      <c r="F124" s="12">
        <v>40080</v>
      </c>
      <c r="G124" s="11">
        <v>1.5</v>
      </c>
      <c r="H124" s="12">
        <v>40375</v>
      </c>
      <c r="I124" s="11">
        <v>56.28</v>
      </c>
      <c r="J124" s="9">
        <v>185</v>
      </c>
      <c r="K124" s="12" t="s">
        <v>16</v>
      </c>
      <c r="P124" s="44" t="s">
        <v>63</v>
      </c>
      <c r="Q124" s="44">
        <v>130</v>
      </c>
      <c r="R124" s="51">
        <v>0</v>
      </c>
    </row>
    <row r="125" spans="1:18">
      <c r="A125" s="6">
        <v>171</v>
      </c>
      <c r="B125" s="13" t="s">
        <v>60</v>
      </c>
      <c r="C125" s="14">
        <v>2010</v>
      </c>
      <c r="D125" s="11">
        <v>0.63</v>
      </c>
      <c r="E125" s="11" t="s">
        <v>12</v>
      </c>
      <c r="F125" s="12">
        <v>40080</v>
      </c>
      <c r="G125" s="11">
        <v>1.5</v>
      </c>
      <c r="H125" s="12">
        <v>40375</v>
      </c>
      <c r="I125" s="11">
        <v>56.28</v>
      </c>
      <c r="J125" s="9">
        <v>185</v>
      </c>
      <c r="K125" s="12" t="s">
        <v>16</v>
      </c>
      <c r="P125" s="46"/>
      <c r="Q125" s="52">
        <v>141</v>
      </c>
      <c r="R125" s="53">
        <v>0</v>
      </c>
    </row>
    <row r="126" spans="1:18">
      <c r="A126" s="6">
        <v>172</v>
      </c>
      <c r="B126" s="13" t="s">
        <v>107</v>
      </c>
      <c r="C126" s="14">
        <v>2010</v>
      </c>
      <c r="D126" s="11">
        <v>1.61</v>
      </c>
      <c r="E126" s="11" t="s">
        <v>12</v>
      </c>
      <c r="F126" s="12">
        <v>40080</v>
      </c>
      <c r="G126" s="11">
        <v>1.5</v>
      </c>
      <c r="H126" s="12">
        <v>40375</v>
      </c>
      <c r="I126" s="11">
        <v>56.28</v>
      </c>
      <c r="J126" s="9">
        <v>185</v>
      </c>
      <c r="K126" s="12" t="s">
        <v>16</v>
      </c>
      <c r="P126" s="46"/>
      <c r="Q126" s="52">
        <v>154</v>
      </c>
      <c r="R126" s="53">
        <v>0</v>
      </c>
    </row>
    <row r="127" spans="1:18">
      <c r="A127" s="6">
        <v>173</v>
      </c>
      <c r="B127" s="13" t="s">
        <v>51</v>
      </c>
      <c r="C127" s="14">
        <v>2010</v>
      </c>
      <c r="D127" s="11">
        <v>1.65</v>
      </c>
      <c r="E127" s="11" t="s">
        <v>12</v>
      </c>
      <c r="F127" s="12">
        <v>40080</v>
      </c>
      <c r="G127" s="11">
        <v>1.5</v>
      </c>
      <c r="H127" s="12">
        <v>40375</v>
      </c>
      <c r="I127" s="11">
        <v>56.28</v>
      </c>
      <c r="J127" s="9">
        <v>185</v>
      </c>
      <c r="K127" s="12" t="s">
        <v>16</v>
      </c>
      <c r="P127" s="46"/>
      <c r="Q127" s="52">
        <v>166.91</v>
      </c>
      <c r="R127" s="53">
        <v>0</v>
      </c>
    </row>
    <row r="128" spans="1:18">
      <c r="A128" s="6">
        <v>152</v>
      </c>
      <c r="B128" s="13" t="s">
        <v>87</v>
      </c>
      <c r="C128" s="14">
        <v>2010</v>
      </c>
      <c r="D128" s="11">
        <v>0.67</v>
      </c>
      <c r="E128" s="11" t="s">
        <v>61</v>
      </c>
      <c r="F128" s="12">
        <v>40114</v>
      </c>
      <c r="G128" s="11">
        <v>1.45</v>
      </c>
      <c r="H128" s="12">
        <v>40411</v>
      </c>
      <c r="I128" s="11">
        <v>56.71</v>
      </c>
      <c r="J128" s="9">
        <v>152</v>
      </c>
      <c r="K128" s="12" t="s">
        <v>16</v>
      </c>
      <c r="P128" s="46"/>
      <c r="Q128" s="52">
        <v>195</v>
      </c>
      <c r="R128" s="53">
        <v>0</v>
      </c>
    </row>
    <row r="129" spans="1:18">
      <c r="A129" s="6">
        <v>155</v>
      </c>
      <c r="B129" s="13" t="s">
        <v>18</v>
      </c>
      <c r="C129" s="14">
        <v>2010</v>
      </c>
      <c r="D129" s="11">
        <v>0.82</v>
      </c>
      <c r="E129" s="11" t="s">
        <v>61</v>
      </c>
      <c r="F129" s="12">
        <v>40086</v>
      </c>
      <c r="G129" s="11">
        <v>1.35</v>
      </c>
      <c r="H129" s="12">
        <v>40400</v>
      </c>
      <c r="I129" s="11">
        <v>58.17</v>
      </c>
      <c r="J129" s="9">
        <v>152</v>
      </c>
      <c r="K129" s="12" t="s">
        <v>16</v>
      </c>
      <c r="P129" s="44" t="s">
        <v>273</v>
      </c>
      <c r="Q129" s="45"/>
      <c r="R129" s="51">
        <v>0</v>
      </c>
    </row>
    <row r="130" spans="1:18">
      <c r="A130" s="6">
        <v>148</v>
      </c>
      <c r="B130" s="13" t="s">
        <v>109</v>
      </c>
      <c r="C130" s="14">
        <v>2010</v>
      </c>
      <c r="D130" s="11">
        <v>2.0099999999999998</v>
      </c>
      <c r="E130" s="11" t="s">
        <v>61</v>
      </c>
      <c r="F130" s="12">
        <v>40090</v>
      </c>
      <c r="G130" s="11">
        <v>1.45</v>
      </c>
      <c r="H130" s="12">
        <v>40411</v>
      </c>
      <c r="I130" s="11">
        <v>58.34</v>
      </c>
      <c r="J130" s="9">
        <v>154</v>
      </c>
      <c r="K130" s="12" t="s">
        <v>16</v>
      </c>
      <c r="P130" s="44" t="s">
        <v>34</v>
      </c>
      <c r="Q130" s="44">
        <v>124</v>
      </c>
      <c r="R130" s="51">
        <v>0</v>
      </c>
    </row>
    <row r="131" spans="1:18">
      <c r="A131" s="6">
        <v>154</v>
      </c>
      <c r="B131" s="13" t="s">
        <v>14</v>
      </c>
      <c r="C131" s="14">
        <v>2010</v>
      </c>
      <c r="D131" s="11">
        <v>4.1900000000000004</v>
      </c>
      <c r="E131" s="11" t="s">
        <v>61</v>
      </c>
      <c r="F131" s="12">
        <v>40085</v>
      </c>
      <c r="G131" s="11">
        <v>1.35</v>
      </c>
      <c r="H131" s="12">
        <v>40400</v>
      </c>
      <c r="I131" s="11">
        <v>58.63</v>
      </c>
      <c r="J131" s="9">
        <v>152</v>
      </c>
      <c r="K131" s="12" t="s">
        <v>16</v>
      </c>
      <c r="P131" s="46"/>
      <c r="Q131" s="52">
        <v>180</v>
      </c>
      <c r="R131" s="53">
        <v>0</v>
      </c>
    </row>
    <row r="132" spans="1:18">
      <c r="A132" s="6">
        <v>145</v>
      </c>
      <c r="B132" s="13" t="s">
        <v>55</v>
      </c>
      <c r="C132" s="14">
        <v>2010</v>
      </c>
      <c r="D132" s="11">
        <v>1.42</v>
      </c>
      <c r="E132" s="11" t="s">
        <v>61</v>
      </c>
      <c r="F132" s="12">
        <v>40092</v>
      </c>
      <c r="G132" s="11">
        <v>1.45</v>
      </c>
      <c r="H132" s="12">
        <v>40400</v>
      </c>
      <c r="I132" s="11">
        <v>60</v>
      </c>
      <c r="J132" s="9">
        <v>154</v>
      </c>
      <c r="K132" s="12" t="s">
        <v>16</v>
      </c>
      <c r="P132" s="44" t="s">
        <v>274</v>
      </c>
      <c r="Q132" s="45"/>
      <c r="R132" s="51">
        <v>0</v>
      </c>
    </row>
    <row r="133" spans="1:18">
      <c r="A133" s="6">
        <v>167</v>
      </c>
      <c r="B133" s="13" t="s">
        <v>49</v>
      </c>
      <c r="C133" s="14">
        <v>2010</v>
      </c>
      <c r="D133" s="11">
        <v>1.57</v>
      </c>
      <c r="E133" s="11" t="s">
        <v>12</v>
      </c>
      <c r="F133" s="12">
        <v>40079</v>
      </c>
      <c r="G133" s="11">
        <v>1.5</v>
      </c>
      <c r="H133" s="12">
        <v>40375</v>
      </c>
      <c r="I133" s="11">
        <v>60</v>
      </c>
      <c r="J133" s="9">
        <v>185</v>
      </c>
      <c r="K133" s="12" t="s">
        <v>16</v>
      </c>
      <c r="P133" s="44" t="s">
        <v>112</v>
      </c>
      <c r="Q133" s="44">
        <v>192</v>
      </c>
      <c r="R133" s="51">
        <v>0</v>
      </c>
    </row>
    <row r="134" spans="1:18">
      <c r="A134" s="6">
        <v>198</v>
      </c>
      <c r="B134" s="13" t="s">
        <v>54</v>
      </c>
      <c r="C134" s="14">
        <v>2010</v>
      </c>
      <c r="D134" s="11">
        <v>14.99</v>
      </c>
      <c r="E134" s="11" t="s">
        <v>61</v>
      </c>
      <c r="F134" s="12">
        <v>40094</v>
      </c>
      <c r="G134" s="11">
        <v>1.45</v>
      </c>
      <c r="H134" s="12">
        <v>40411</v>
      </c>
      <c r="I134" s="11">
        <v>60</v>
      </c>
      <c r="J134" s="9">
        <v>154</v>
      </c>
      <c r="K134" s="12" t="s">
        <v>16</v>
      </c>
      <c r="P134" s="44" t="s">
        <v>275</v>
      </c>
      <c r="Q134" s="45"/>
      <c r="R134" s="51">
        <v>0</v>
      </c>
    </row>
    <row r="135" spans="1:18">
      <c r="A135" s="6">
        <v>165</v>
      </c>
      <c r="B135" s="13" t="s">
        <v>47</v>
      </c>
      <c r="C135" s="14">
        <v>2010</v>
      </c>
      <c r="D135" s="11">
        <v>0.55000000000000004</v>
      </c>
      <c r="E135" s="11" t="s">
        <v>12</v>
      </c>
      <c r="F135" s="12">
        <v>40079</v>
      </c>
      <c r="G135" s="11">
        <v>1.5</v>
      </c>
      <c r="H135" s="12">
        <v>40375</v>
      </c>
      <c r="I135" s="11">
        <v>61.03</v>
      </c>
      <c r="J135" s="9">
        <v>185</v>
      </c>
      <c r="K135" s="12" t="s">
        <v>16</v>
      </c>
      <c r="P135" s="44" t="s">
        <v>103</v>
      </c>
      <c r="Q135" s="44">
        <v>162</v>
      </c>
      <c r="R135" s="51">
        <v>0</v>
      </c>
    </row>
    <row r="136" spans="1:18">
      <c r="A136" s="6">
        <v>153</v>
      </c>
      <c r="B136" s="13" t="s">
        <v>21</v>
      </c>
      <c r="C136" s="14">
        <v>2010</v>
      </c>
      <c r="D136" s="11">
        <v>4.37</v>
      </c>
      <c r="E136" s="11" t="s">
        <v>61</v>
      </c>
      <c r="F136" s="12">
        <v>40086</v>
      </c>
      <c r="G136" s="11">
        <v>1.35</v>
      </c>
      <c r="H136" s="12">
        <v>40400</v>
      </c>
      <c r="I136" s="11">
        <v>62.37</v>
      </c>
      <c r="J136" s="9">
        <v>152</v>
      </c>
      <c r="K136" s="12" t="s">
        <v>16</v>
      </c>
      <c r="P136" s="44" t="s">
        <v>276</v>
      </c>
      <c r="Q136" s="45"/>
      <c r="R136" s="51">
        <v>0</v>
      </c>
    </row>
    <row r="137" spans="1:18">
      <c r="A137" s="6">
        <v>164</v>
      </c>
      <c r="B137" s="13" t="s">
        <v>46</v>
      </c>
      <c r="C137" s="14">
        <v>2010</v>
      </c>
      <c r="D137" s="11">
        <v>2.39</v>
      </c>
      <c r="E137" s="11" t="s">
        <v>12</v>
      </c>
      <c r="F137" s="12">
        <v>40079</v>
      </c>
      <c r="G137" s="11">
        <v>1.5</v>
      </c>
      <c r="H137" s="12">
        <v>40375</v>
      </c>
      <c r="I137" s="11">
        <v>62.4</v>
      </c>
      <c r="J137" s="9">
        <v>185</v>
      </c>
      <c r="K137" s="12" t="s">
        <v>16</v>
      </c>
      <c r="P137" s="44" t="s">
        <v>122</v>
      </c>
      <c r="Q137" s="44">
        <v>52</v>
      </c>
      <c r="R137" s="51">
        <v>0</v>
      </c>
    </row>
    <row r="138" spans="1:18">
      <c r="A138" s="6">
        <v>199</v>
      </c>
      <c r="B138" s="13" t="s">
        <v>32</v>
      </c>
      <c r="C138" s="14">
        <v>2010</v>
      </c>
      <c r="D138" s="11">
        <v>3.76</v>
      </c>
      <c r="E138" s="11" t="s">
        <v>12</v>
      </c>
      <c r="F138" s="12">
        <v>40078</v>
      </c>
      <c r="G138" s="11">
        <v>1.5</v>
      </c>
      <c r="H138" s="12">
        <v>40371</v>
      </c>
      <c r="I138" s="11">
        <v>63</v>
      </c>
      <c r="J138" s="9">
        <v>124</v>
      </c>
      <c r="K138" s="12" t="s">
        <v>16</v>
      </c>
      <c r="P138" s="46"/>
      <c r="Q138" s="52">
        <v>112</v>
      </c>
      <c r="R138" s="53">
        <v>0</v>
      </c>
    </row>
    <row r="139" spans="1:18">
      <c r="A139" s="6">
        <v>201</v>
      </c>
      <c r="B139" s="13" t="s">
        <v>34</v>
      </c>
      <c r="C139" s="14">
        <v>2010</v>
      </c>
      <c r="D139" s="11">
        <v>3.88</v>
      </c>
      <c r="E139" s="11" t="s">
        <v>12</v>
      </c>
      <c r="F139" s="12">
        <v>40078</v>
      </c>
      <c r="G139" s="11">
        <v>1.5</v>
      </c>
      <c r="H139" s="12">
        <v>40371</v>
      </c>
      <c r="I139" s="11">
        <v>63.75</v>
      </c>
      <c r="J139" s="9">
        <v>124</v>
      </c>
      <c r="K139" s="12" t="s">
        <v>16</v>
      </c>
      <c r="P139" s="46"/>
      <c r="Q139" s="52">
        <v>134</v>
      </c>
      <c r="R139" s="53">
        <v>0</v>
      </c>
    </row>
    <row r="140" spans="1:18">
      <c r="A140" s="6">
        <v>166</v>
      </c>
      <c r="B140" s="13" t="s">
        <v>48</v>
      </c>
      <c r="C140" s="14">
        <v>2010</v>
      </c>
      <c r="D140" s="11">
        <v>4.71</v>
      </c>
      <c r="E140" s="11" t="s">
        <v>12</v>
      </c>
      <c r="F140" s="12">
        <v>40079</v>
      </c>
      <c r="G140" s="11">
        <v>1.5</v>
      </c>
      <c r="H140" s="12">
        <v>40375</v>
      </c>
      <c r="I140" s="11">
        <v>63.86</v>
      </c>
      <c r="J140" s="9">
        <v>185</v>
      </c>
      <c r="K140" s="12" t="s">
        <v>16</v>
      </c>
      <c r="P140" s="46"/>
      <c r="Q140" s="52">
        <v>139</v>
      </c>
      <c r="R140" s="53">
        <v>0</v>
      </c>
    </row>
    <row r="141" spans="1:18">
      <c r="A141" s="6">
        <v>151</v>
      </c>
      <c r="B141" s="13" t="s">
        <v>68</v>
      </c>
      <c r="C141" s="14">
        <v>2010</v>
      </c>
      <c r="D141" s="11">
        <v>0.39</v>
      </c>
      <c r="E141" s="11" t="s">
        <v>61</v>
      </c>
      <c r="F141" s="12">
        <v>40115</v>
      </c>
      <c r="G141" s="11">
        <v>1.45</v>
      </c>
      <c r="H141" s="12">
        <v>40411</v>
      </c>
      <c r="I141" s="11">
        <v>64.61</v>
      </c>
      <c r="J141" s="9">
        <v>152</v>
      </c>
      <c r="K141" s="12" t="s">
        <v>16</v>
      </c>
      <c r="P141" s="46"/>
      <c r="Q141" s="52">
        <v>141</v>
      </c>
      <c r="R141" s="53">
        <v>0</v>
      </c>
    </row>
    <row r="142" spans="1:18">
      <c r="A142" s="6">
        <v>147</v>
      </c>
      <c r="B142" s="13" t="s">
        <v>235</v>
      </c>
      <c r="C142" s="14">
        <v>2010</v>
      </c>
      <c r="D142" s="11">
        <v>2.33</v>
      </c>
      <c r="E142" s="11" t="s">
        <v>61</v>
      </c>
      <c r="F142" s="12">
        <v>40090</v>
      </c>
      <c r="G142" s="11">
        <v>1.45</v>
      </c>
      <c r="H142" s="12">
        <v>40411</v>
      </c>
      <c r="I142" s="11">
        <v>65.150000000000006</v>
      </c>
      <c r="J142" s="9">
        <v>152</v>
      </c>
      <c r="K142" s="12" t="s">
        <v>16</v>
      </c>
      <c r="P142" s="46"/>
      <c r="Q142" s="52">
        <v>147</v>
      </c>
      <c r="R142" s="53">
        <v>0</v>
      </c>
    </row>
    <row r="143" spans="1:18">
      <c r="A143" s="6">
        <v>149</v>
      </c>
      <c r="B143" s="13" t="s">
        <v>66</v>
      </c>
      <c r="C143" s="14">
        <v>2010</v>
      </c>
      <c r="D143" s="11">
        <v>4.08</v>
      </c>
      <c r="E143" s="11" t="s">
        <v>61</v>
      </c>
      <c r="F143" s="12">
        <v>40115</v>
      </c>
      <c r="G143" s="11">
        <v>1.45</v>
      </c>
      <c r="H143" s="12">
        <v>40411</v>
      </c>
      <c r="I143" s="11">
        <v>67.17</v>
      </c>
      <c r="J143" s="9">
        <v>152</v>
      </c>
      <c r="K143" s="12" t="s">
        <v>16</v>
      </c>
      <c r="P143" s="46"/>
      <c r="Q143" s="52">
        <v>148.35</v>
      </c>
      <c r="R143" s="53">
        <v>0</v>
      </c>
    </row>
    <row r="144" spans="1:18">
      <c r="A144" s="6">
        <v>162</v>
      </c>
      <c r="B144" s="13" t="s">
        <v>44</v>
      </c>
      <c r="C144" s="14">
        <v>2010</v>
      </c>
      <c r="D144" s="11">
        <v>2.42</v>
      </c>
      <c r="E144" s="11" t="s">
        <v>12</v>
      </c>
      <c r="F144" s="12">
        <v>40079</v>
      </c>
      <c r="G144" s="11">
        <v>1.5</v>
      </c>
      <c r="H144" s="12">
        <v>40375</v>
      </c>
      <c r="I144" s="11">
        <v>68.23</v>
      </c>
      <c r="J144" s="9">
        <v>185</v>
      </c>
      <c r="K144" s="12" t="s">
        <v>16</v>
      </c>
      <c r="P144" s="46"/>
      <c r="Q144" s="52">
        <v>180</v>
      </c>
      <c r="R144" s="53">
        <v>0</v>
      </c>
    </row>
    <row r="145" spans="1:18">
      <c r="A145" s="6">
        <v>144</v>
      </c>
      <c r="B145" s="13" t="s">
        <v>76</v>
      </c>
      <c r="C145" s="14">
        <v>2010</v>
      </c>
      <c r="D145" s="11">
        <v>1.73</v>
      </c>
      <c r="E145" s="11" t="s">
        <v>61</v>
      </c>
      <c r="F145" s="12">
        <v>40092</v>
      </c>
      <c r="G145" s="11">
        <v>1.45</v>
      </c>
      <c r="H145" s="12">
        <v>40400</v>
      </c>
      <c r="I145" s="11">
        <v>70.540000000000006</v>
      </c>
      <c r="J145" s="9">
        <v>194</v>
      </c>
      <c r="K145" s="12" t="s">
        <v>16</v>
      </c>
      <c r="P145" s="46"/>
      <c r="Q145" s="52">
        <v>220</v>
      </c>
      <c r="R145" s="53">
        <v>0</v>
      </c>
    </row>
    <row r="146" spans="1:18">
      <c r="A146" s="6">
        <v>146</v>
      </c>
      <c r="B146" s="13" t="s">
        <v>75</v>
      </c>
      <c r="C146" s="14">
        <v>2010</v>
      </c>
      <c r="D146" s="11">
        <v>2.4700000000000002</v>
      </c>
      <c r="E146" s="11" t="s">
        <v>61</v>
      </c>
      <c r="F146" s="12">
        <v>40114</v>
      </c>
      <c r="G146" s="11">
        <v>1.45</v>
      </c>
      <c r="H146" s="12">
        <v>40400</v>
      </c>
      <c r="I146" s="11">
        <v>70.98</v>
      </c>
      <c r="J146" s="9">
        <v>152</v>
      </c>
      <c r="K146" s="12" t="s">
        <v>16</v>
      </c>
      <c r="P146" s="44" t="s">
        <v>277</v>
      </c>
      <c r="Q146" s="45"/>
      <c r="R146" s="51">
        <v>0</v>
      </c>
    </row>
    <row r="147" spans="1:18">
      <c r="A147" s="6">
        <v>150</v>
      </c>
      <c r="B147" s="13" t="s">
        <v>67</v>
      </c>
      <c r="C147" s="14">
        <v>2010</v>
      </c>
      <c r="D147" s="11">
        <v>1.92</v>
      </c>
      <c r="E147" s="11" t="s">
        <v>61</v>
      </c>
      <c r="F147" s="12">
        <v>40115</v>
      </c>
      <c r="G147" s="11">
        <v>1.45</v>
      </c>
      <c r="H147" s="12">
        <v>40411</v>
      </c>
      <c r="I147" s="11">
        <v>71.73</v>
      </c>
      <c r="J147" s="9">
        <v>152</v>
      </c>
      <c r="K147" s="12" t="s">
        <v>16</v>
      </c>
      <c r="P147" s="44" t="s">
        <v>104</v>
      </c>
      <c r="Q147" s="44">
        <v>124</v>
      </c>
      <c r="R147" s="51">
        <v>0</v>
      </c>
    </row>
    <row r="148" spans="1:18">
      <c r="A148" s="6">
        <v>143</v>
      </c>
      <c r="B148" s="13" t="s">
        <v>86</v>
      </c>
      <c r="C148" s="14">
        <v>2010</v>
      </c>
      <c r="D148" s="11">
        <v>6.34</v>
      </c>
      <c r="E148" s="11" t="s">
        <v>61</v>
      </c>
      <c r="F148" s="12">
        <v>40115</v>
      </c>
      <c r="G148" s="11">
        <v>1.45</v>
      </c>
      <c r="H148" s="12">
        <v>40411</v>
      </c>
      <c r="I148" s="11">
        <v>73.8</v>
      </c>
      <c r="J148" s="9">
        <v>227</v>
      </c>
      <c r="K148" s="12" t="s">
        <v>16</v>
      </c>
      <c r="P148" s="46"/>
      <c r="Q148" s="52">
        <v>132</v>
      </c>
      <c r="R148" s="53">
        <v>0</v>
      </c>
    </row>
    <row r="149" spans="1:18">
      <c r="A149" s="6">
        <v>163</v>
      </c>
      <c r="B149" s="13" t="s">
        <v>45</v>
      </c>
      <c r="C149" s="14">
        <v>2010</v>
      </c>
      <c r="D149" s="11">
        <v>1.19</v>
      </c>
      <c r="E149" s="11" t="s">
        <v>12</v>
      </c>
      <c r="F149" s="12">
        <v>40079</v>
      </c>
      <c r="G149" s="11">
        <v>1.5</v>
      </c>
      <c r="H149" s="12">
        <v>40375</v>
      </c>
      <c r="I149" s="11">
        <v>77.48</v>
      </c>
      <c r="J149" s="9">
        <v>185</v>
      </c>
      <c r="K149" s="12" t="s">
        <v>16</v>
      </c>
      <c r="P149" s="44" t="s">
        <v>278</v>
      </c>
      <c r="Q149" s="45"/>
      <c r="R149" s="51">
        <v>0</v>
      </c>
    </row>
    <row r="150" spans="1:18">
      <c r="A150" s="6">
        <v>159</v>
      </c>
      <c r="B150" s="13" t="s">
        <v>62</v>
      </c>
      <c r="C150" s="14">
        <v>2010</v>
      </c>
      <c r="D150" s="11">
        <v>4.46</v>
      </c>
      <c r="E150" s="11" t="s">
        <v>12</v>
      </c>
      <c r="F150" s="12">
        <v>40078</v>
      </c>
      <c r="G150" s="11">
        <v>1.5</v>
      </c>
      <c r="H150" s="12">
        <v>40375</v>
      </c>
      <c r="I150" s="11">
        <v>80.069999999999993</v>
      </c>
      <c r="J150" s="9">
        <v>185</v>
      </c>
      <c r="K150" s="12" t="s">
        <v>16</v>
      </c>
      <c r="P150" s="44" t="s">
        <v>254</v>
      </c>
      <c r="Q150" s="44">
        <v>0</v>
      </c>
      <c r="R150" s="51">
        <v>0</v>
      </c>
    </row>
    <row r="151" spans="1:18">
      <c r="A151" s="6">
        <v>158</v>
      </c>
      <c r="B151" s="13" t="s">
        <v>138</v>
      </c>
      <c r="C151" s="14">
        <v>2010</v>
      </c>
      <c r="D151" s="11">
        <v>5.58</v>
      </c>
      <c r="E151" s="11" t="s">
        <v>12</v>
      </c>
      <c r="F151" s="12">
        <v>40078</v>
      </c>
      <c r="G151" s="11">
        <v>1.5</v>
      </c>
      <c r="H151" s="12">
        <v>40375</v>
      </c>
      <c r="I151" s="11">
        <v>80.7</v>
      </c>
      <c r="J151" s="9">
        <v>145</v>
      </c>
      <c r="K151" s="12" t="s">
        <v>16</v>
      </c>
      <c r="P151" s="46"/>
      <c r="Q151" s="52">
        <v>126</v>
      </c>
      <c r="R151" s="53">
        <v>0</v>
      </c>
    </row>
    <row r="152" spans="1:18">
      <c r="A152" s="6">
        <v>174</v>
      </c>
      <c r="B152" s="13" t="s">
        <v>127</v>
      </c>
      <c r="C152" s="14">
        <v>2010</v>
      </c>
      <c r="D152" s="11">
        <v>0.28000000000000003</v>
      </c>
      <c r="E152" s="11" t="s">
        <v>162</v>
      </c>
      <c r="F152" s="12">
        <v>40292</v>
      </c>
      <c r="G152" s="11" t="s">
        <v>16</v>
      </c>
      <c r="H152" s="12">
        <v>40472</v>
      </c>
      <c r="I152" s="11">
        <v>100</v>
      </c>
      <c r="J152" s="9">
        <v>30</v>
      </c>
      <c r="K152" s="12" t="s">
        <v>16</v>
      </c>
      <c r="P152" s="44" t="s">
        <v>279</v>
      </c>
      <c r="Q152" s="45"/>
      <c r="R152" s="51">
        <v>0</v>
      </c>
    </row>
    <row r="153" spans="1:18">
      <c r="A153" s="6">
        <v>175</v>
      </c>
      <c r="B153" s="13" t="s">
        <v>135</v>
      </c>
      <c r="C153" s="14">
        <v>2010</v>
      </c>
      <c r="D153" s="11">
        <v>1.67</v>
      </c>
      <c r="E153" s="11" t="s">
        <v>162</v>
      </c>
      <c r="F153" s="12">
        <v>40292</v>
      </c>
      <c r="G153" s="11" t="s">
        <v>16</v>
      </c>
      <c r="H153" s="12">
        <v>40472</v>
      </c>
      <c r="I153" s="11">
        <v>480</v>
      </c>
      <c r="J153" s="9">
        <v>134</v>
      </c>
      <c r="K153" s="12" t="s">
        <v>164</v>
      </c>
      <c r="P153" s="44" t="s">
        <v>131</v>
      </c>
      <c r="Q153" s="44">
        <v>87</v>
      </c>
      <c r="R153" s="51">
        <v>0</v>
      </c>
    </row>
    <row r="154" spans="1:18">
      <c r="A154" s="6">
        <v>176</v>
      </c>
      <c r="B154" s="13" t="s">
        <v>122</v>
      </c>
      <c r="C154" s="14">
        <v>2010</v>
      </c>
      <c r="D154" s="11">
        <v>1.1000000000000001</v>
      </c>
      <c r="E154" s="11" t="s">
        <v>162</v>
      </c>
      <c r="F154" s="12">
        <v>40291</v>
      </c>
      <c r="G154" s="11" t="s">
        <v>16</v>
      </c>
      <c r="H154" s="12">
        <v>40463</v>
      </c>
      <c r="I154" s="11">
        <v>480</v>
      </c>
      <c r="J154" s="9">
        <v>134</v>
      </c>
      <c r="K154" s="12" t="s">
        <v>164</v>
      </c>
      <c r="P154" s="44" t="s">
        <v>280</v>
      </c>
      <c r="Q154" s="45"/>
      <c r="R154" s="51">
        <v>0</v>
      </c>
    </row>
    <row r="155" spans="1:18">
      <c r="A155" s="6">
        <v>177</v>
      </c>
      <c r="B155" s="13" t="s">
        <v>121</v>
      </c>
      <c r="C155" s="14">
        <v>2010</v>
      </c>
      <c r="D155" s="11">
        <v>5.35</v>
      </c>
      <c r="E155" s="11" t="s">
        <v>162</v>
      </c>
      <c r="F155" s="12">
        <v>40292</v>
      </c>
      <c r="G155" s="11" t="s">
        <v>16</v>
      </c>
      <c r="H155" s="12">
        <v>40463</v>
      </c>
      <c r="I155" s="11">
        <v>480</v>
      </c>
      <c r="J155" s="9">
        <v>134</v>
      </c>
      <c r="K155" s="12" t="s">
        <v>164</v>
      </c>
      <c r="P155" s="44" t="s">
        <v>135</v>
      </c>
      <c r="Q155" s="44">
        <v>52</v>
      </c>
      <c r="R155" s="51">
        <v>0</v>
      </c>
    </row>
    <row r="156" spans="1:18">
      <c r="A156" s="6">
        <v>178</v>
      </c>
      <c r="B156" s="13" t="s">
        <v>108</v>
      </c>
      <c r="C156" s="14">
        <v>2010</v>
      </c>
      <c r="D156" s="11">
        <v>1.49</v>
      </c>
      <c r="E156" s="11" t="s">
        <v>162</v>
      </c>
      <c r="F156" s="12">
        <v>40292</v>
      </c>
      <c r="G156" s="11" t="s">
        <v>16</v>
      </c>
      <c r="H156" s="12">
        <v>40463</v>
      </c>
      <c r="I156" s="11">
        <v>480</v>
      </c>
      <c r="J156" s="9">
        <v>134</v>
      </c>
      <c r="K156" s="12" t="s">
        <v>164</v>
      </c>
      <c r="P156" s="46"/>
      <c r="Q156" s="52">
        <v>112</v>
      </c>
      <c r="R156" s="53">
        <v>0</v>
      </c>
    </row>
    <row r="157" spans="1:18">
      <c r="A157" s="6">
        <v>179</v>
      </c>
      <c r="B157" s="13" t="s">
        <v>37</v>
      </c>
      <c r="C157" s="14">
        <v>2010</v>
      </c>
      <c r="D157" s="11">
        <v>1.26</v>
      </c>
      <c r="E157" s="11" t="s">
        <v>162</v>
      </c>
      <c r="F157" s="12">
        <v>40292</v>
      </c>
      <c r="G157" s="11" t="s">
        <v>16</v>
      </c>
      <c r="H157" s="12">
        <v>40463</v>
      </c>
      <c r="I157" s="11">
        <v>480</v>
      </c>
      <c r="J157" s="9">
        <v>134</v>
      </c>
      <c r="K157" s="12" t="s">
        <v>164</v>
      </c>
      <c r="P157" s="46"/>
      <c r="Q157" s="52">
        <v>134</v>
      </c>
      <c r="R157" s="53">
        <v>0</v>
      </c>
    </row>
    <row r="158" spans="1:18" ht="10.65" customHeight="1">
      <c r="A158" s="6">
        <v>180</v>
      </c>
      <c r="B158" s="13" t="s">
        <v>165</v>
      </c>
      <c r="C158" s="14">
        <v>2010</v>
      </c>
      <c r="D158" s="11">
        <v>0.37</v>
      </c>
      <c r="E158" s="11" t="s">
        <v>162</v>
      </c>
      <c r="F158" s="12">
        <v>40292</v>
      </c>
      <c r="G158" s="11" t="s">
        <v>16</v>
      </c>
      <c r="H158" s="12">
        <v>40463</v>
      </c>
      <c r="I158" s="11">
        <v>480</v>
      </c>
      <c r="J158" s="9">
        <v>30</v>
      </c>
      <c r="K158" s="12" t="s">
        <v>16</v>
      </c>
      <c r="P158" s="46"/>
      <c r="Q158" s="52">
        <v>141</v>
      </c>
      <c r="R158" s="53">
        <v>0</v>
      </c>
    </row>
    <row r="159" spans="1:18">
      <c r="A159" s="6">
        <v>280</v>
      </c>
      <c r="B159" s="13" t="s">
        <v>32</v>
      </c>
      <c r="C159" s="14">
        <v>2011</v>
      </c>
      <c r="D159" s="11" t="s">
        <v>16</v>
      </c>
      <c r="E159" s="11" t="s">
        <v>15</v>
      </c>
      <c r="F159" s="12">
        <v>40427</v>
      </c>
      <c r="G159" s="11">
        <v>2.6</v>
      </c>
      <c r="H159" s="12">
        <v>40751</v>
      </c>
      <c r="I159" s="11">
        <v>34.200000000000003</v>
      </c>
      <c r="J159" s="9">
        <v>180</v>
      </c>
      <c r="K159" s="12" t="s">
        <v>16</v>
      </c>
      <c r="P159" s="46"/>
      <c r="Q159" s="52">
        <v>148.54</v>
      </c>
      <c r="R159" s="53">
        <v>0</v>
      </c>
    </row>
    <row r="160" spans="1:18">
      <c r="A160" s="6">
        <v>281</v>
      </c>
      <c r="B160" s="13" t="s">
        <v>33</v>
      </c>
      <c r="C160" s="14">
        <v>2011</v>
      </c>
      <c r="D160" s="11">
        <v>12.23</v>
      </c>
      <c r="E160" s="11" t="s">
        <v>15</v>
      </c>
      <c r="F160" s="12">
        <v>40426</v>
      </c>
      <c r="G160" s="11">
        <v>2.6</v>
      </c>
      <c r="H160" s="12">
        <v>40751</v>
      </c>
      <c r="I160" s="11">
        <v>34.200000000000003</v>
      </c>
      <c r="J160" s="9">
        <v>180</v>
      </c>
      <c r="K160" s="12" t="s">
        <v>16</v>
      </c>
      <c r="P160" s="46"/>
      <c r="Q160" s="52">
        <v>220</v>
      </c>
      <c r="R160" s="53">
        <v>0</v>
      </c>
    </row>
    <row r="161" spans="1:18">
      <c r="A161" s="6">
        <v>282</v>
      </c>
      <c r="B161" s="13" t="s">
        <v>34</v>
      </c>
      <c r="C161" s="14">
        <v>2011</v>
      </c>
      <c r="D161" s="11">
        <v>3.76</v>
      </c>
      <c r="E161" s="11" t="s">
        <v>15</v>
      </c>
      <c r="F161" s="12">
        <v>40427</v>
      </c>
      <c r="G161" s="11">
        <v>2.6</v>
      </c>
      <c r="H161" s="12">
        <v>40751</v>
      </c>
      <c r="I161" s="11">
        <v>34.200000000000003</v>
      </c>
      <c r="J161" s="9">
        <v>180</v>
      </c>
      <c r="K161" s="12" t="s">
        <v>16</v>
      </c>
      <c r="P161" s="44" t="s">
        <v>281</v>
      </c>
      <c r="Q161" s="45"/>
      <c r="R161" s="51">
        <v>0</v>
      </c>
    </row>
    <row r="162" spans="1:18">
      <c r="A162" s="6">
        <v>283</v>
      </c>
      <c r="B162" s="13" t="s">
        <v>35</v>
      </c>
      <c r="C162" s="14">
        <v>2011</v>
      </c>
      <c r="D162" s="11">
        <v>1.56</v>
      </c>
      <c r="E162" s="11" t="s">
        <v>15</v>
      </c>
      <c r="F162" s="12">
        <v>40427</v>
      </c>
      <c r="G162" s="11">
        <v>2.6</v>
      </c>
      <c r="H162" s="12">
        <v>40751</v>
      </c>
      <c r="I162" s="11">
        <v>34.200000000000003</v>
      </c>
      <c r="J162" s="9">
        <v>180</v>
      </c>
      <c r="K162" s="12" t="s">
        <v>16</v>
      </c>
      <c r="P162" s="44" t="s">
        <v>41</v>
      </c>
      <c r="Q162" s="44">
        <v>174</v>
      </c>
      <c r="R162" s="51">
        <v>0</v>
      </c>
    </row>
    <row r="163" spans="1:18">
      <c r="A163" s="6">
        <v>284</v>
      </c>
      <c r="B163" s="13" t="s">
        <v>36</v>
      </c>
      <c r="C163" s="14">
        <v>2011</v>
      </c>
      <c r="D163" s="11">
        <v>1.77</v>
      </c>
      <c r="E163" s="11" t="s">
        <v>15</v>
      </c>
      <c r="F163" s="12">
        <v>40427</v>
      </c>
      <c r="G163" s="11">
        <v>2.6</v>
      </c>
      <c r="H163" s="12">
        <v>40751</v>
      </c>
      <c r="I163" s="11">
        <v>34.200000000000003</v>
      </c>
      <c r="J163" s="9">
        <v>180</v>
      </c>
      <c r="K163" s="12" t="s">
        <v>16</v>
      </c>
      <c r="P163" s="44" t="s">
        <v>282</v>
      </c>
      <c r="Q163" s="45"/>
      <c r="R163" s="51">
        <v>0</v>
      </c>
    </row>
    <row r="164" spans="1:18">
      <c r="A164" s="6">
        <v>285</v>
      </c>
      <c r="B164" s="13" t="s">
        <v>37</v>
      </c>
      <c r="C164" s="14">
        <v>2011</v>
      </c>
      <c r="D164" s="11">
        <v>0.79</v>
      </c>
      <c r="E164" s="11" t="s">
        <v>15</v>
      </c>
      <c r="F164" s="12">
        <v>40427</v>
      </c>
      <c r="G164" s="11">
        <v>2.6</v>
      </c>
      <c r="H164" s="12">
        <v>40751</v>
      </c>
      <c r="I164" s="11">
        <v>34.200000000000003</v>
      </c>
      <c r="J164" s="9">
        <v>220</v>
      </c>
      <c r="K164" s="12" t="s">
        <v>16</v>
      </c>
      <c r="P164" s="44" t="s">
        <v>138</v>
      </c>
      <c r="Q164" s="44">
        <v>139</v>
      </c>
      <c r="R164" s="51">
        <v>0</v>
      </c>
    </row>
    <row r="165" spans="1:18">
      <c r="A165" s="6">
        <v>286</v>
      </c>
      <c r="B165" s="13" t="s">
        <v>38</v>
      </c>
      <c r="C165" s="14">
        <v>2011</v>
      </c>
      <c r="D165" s="11">
        <v>2.59</v>
      </c>
      <c r="E165" s="11" t="s">
        <v>15</v>
      </c>
      <c r="F165" s="12">
        <v>40427</v>
      </c>
      <c r="G165" s="11">
        <v>2.6</v>
      </c>
      <c r="H165" s="12">
        <v>40751</v>
      </c>
      <c r="I165" s="11">
        <v>34.200000000000003</v>
      </c>
      <c r="J165" s="9">
        <v>180</v>
      </c>
      <c r="K165" s="12" t="s">
        <v>16</v>
      </c>
      <c r="P165" s="46"/>
      <c r="Q165" s="52">
        <v>145</v>
      </c>
      <c r="R165" s="53">
        <v>0</v>
      </c>
    </row>
    <row r="166" spans="1:18">
      <c r="A166" s="6">
        <v>228</v>
      </c>
      <c r="B166" s="13" t="s">
        <v>39</v>
      </c>
      <c r="C166" s="14">
        <v>2011</v>
      </c>
      <c r="D166" s="11">
        <v>0.18</v>
      </c>
      <c r="E166" s="11" t="s">
        <v>15</v>
      </c>
      <c r="F166" s="12">
        <v>40426</v>
      </c>
      <c r="G166" s="11" t="s">
        <v>40</v>
      </c>
      <c r="H166" s="12">
        <v>40750</v>
      </c>
      <c r="I166" s="11">
        <v>34.950000000000003</v>
      </c>
      <c r="J166" s="9">
        <v>195</v>
      </c>
      <c r="K166" s="12" t="s">
        <v>16</v>
      </c>
      <c r="P166" s="46"/>
      <c r="Q166" s="52">
        <v>184</v>
      </c>
      <c r="R166" s="53">
        <v>0</v>
      </c>
    </row>
    <row r="167" spans="1:18">
      <c r="A167" s="6">
        <v>219</v>
      </c>
      <c r="B167" s="13" t="s">
        <v>51</v>
      </c>
      <c r="C167" s="14">
        <v>2011</v>
      </c>
      <c r="D167" s="11">
        <v>1.65</v>
      </c>
      <c r="E167" s="11" t="s">
        <v>15</v>
      </c>
      <c r="F167" s="12">
        <v>40427</v>
      </c>
      <c r="G167" s="11" t="s">
        <v>40</v>
      </c>
      <c r="H167" s="12">
        <v>40750</v>
      </c>
      <c r="I167" s="11">
        <v>35</v>
      </c>
      <c r="J167" s="9">
        <v>195</v>
      </c>
      <c r="K167" s="12" t="s">
        <v>16</v>
      </c>
      <c r="P167" s="44" t="s">
        <v>283</v>
      </c>
      <c r="Q167" s="45"/>
      <c r="R167" s="51">
        <v>0</v>
      </c>
    </row>
    <row r="168" spans="1:18">
      <c r="A168" s="6">
        <v>223</v>
      </c>
      <c r="B168" s="13" t="s">
        <v>46</v>
      </c>
      <c r="C168" s="14">
        <v>2011</v>
      </c>
      <c r="D168" s="11">
        <v>2.39</v>
      </c>
      <c r="E168" s="11" t="s">
        <v>15</v>
      </c>
      <c r="F168" s="12">
        <v>40425</v>
      </c>
      <c r="G168" s="11" t="s">
        <v>40</v>
      </c>
      <c r="H168" s="12">
        <v>40750</v>
      </c>
      <c r="I168" s="11">
        <v>36.5</v>
      </c>
      <c r="J168" s="9">
        <v>195</v>
      </c>
      <c r="K168" s="12" t="s">
        <v>16</v>
      </c>
      <c r="P168" s="44" t="s">
        <v>102</v>
      </c>
      <c r="Q168" s="44">
        <v>152</v>
      </c>
      <c r="R168" s="51">
        <v>0</v>
      </c>
    </row>
    <row r="169" spans="1:18">
      <c r="A169" s="6">
        <v>222</v>
      </c>
      <c r="B169" s="13" t="s">
        <v>45</v>
      </c>
      <c r="C169" s="14">
        <v>2011</v>
      </c>
      <c r="D169" s="11">
        <v>1.19</v>
      </c>
      <c r="E169" s="11" t="s">
        <v>15</v>
      </c>
      <c r="F169" s="12">
        <v>40425</v>
      </c>
      <c r="G169" s="11" t="s">
        <v>40</v>
      </c>
      <c r="H169" s="12">
        <v>40750</v>
      </c>
      <c r="I169" s="11">
        <v>38</v>
      </c>
      <c r="J169" s="9">
        <v>195</v>
      </c>
      <c r="K169" s="12" t="s">
        <v>16</v>
      </c>
      <c r="P169" s="46"/>
      <c r="Q169" s="52">
        <v>174.5</v>
      </c>
      <c r="R169" s="53">
        <v>0</v>
      </c>
    </row>
    <row r="170" spans="1:18">
      <c r="A170" s="6">
        <v>225</v>
      </c>
      <c r="B170" s="13" t="s">
        <v>59</v>
      </c>
      <c r="C170" s="14">
        <v>2011</v>
      </c>
      <c r="D170" s="11">
        <v>0.39</v>
      </c>
      <c r="E170" s="11" t="s">
        <v>15</v>
      </c>
      <c r="F170" s="12">
        <v>40426</v>
      </c>
      <c r="G170" s="11" t="s">
        <v>40</v>
      </c>
      <c r="H170" s="12">
        <v>40750</v>
      </c>
      <c r="I170" s="11">
        <v>39.32</v>
      </c>
      <c r="J170" s="9">
        <v>195</v>
      </c>
      <c r="K170" s="12" t="s">
        <v>16</v>
      </c>
      <c r="P170" s="46"/>
      <c r="Q170" s="52">
        <v>185</v>
      </c>
      <c r="R170" s="53">
        <v>0</v>
      </c>
    </row>
    <row r="171" spans="1:18">
      <c r="A171" s="6">
        <v>227</v>
      </c>
      <c r="B171" s="13" t="s">
        <v>60</v>
      </c>
      <c r="C171" s="14">
        <v>2011</v>
      </c>
      <c r="D171" s="11">
        <v>0.63</v>
      </c>
      <c r="E171" s="11" t="s">
        <v>15</v>
      </c>
      <c r="F171" s="12">
        <v>40426</v>
      </c>
      <c r="G171" s="11" t="s">
        <v>40</v>
      </c>
      <c r="H171" s="12">
        <v>40750</v>
      </c>
      <c r="I171" s="11">
        <v>39.32</v>
      </c>
      <c r="J171" s="9">
        <v>195</v>
      </c>
      <c r="K171" s="12" t="s">
        <v>16</v>
      </c>
      <c r="P171" s="44" t="s">
        <v>284</v>
      </c>
      <c r="Q171" s="45"/>
      <c r="R171" s="51">
        <v>0</v>
      </c>
    </row>
    <row r="172" spans="1:18">
      <c r="A172" s="6">
        <v>220</v>
      </c>
      <c r="B172" s="13" t="s">
        <v>62</v>
      </c>
      <c r="C172" s="14">
        <v>2011</v>
      </c>
      <c r="D172" s="11">
        <v>10.14</v>
      </c>
      <c r="E172" s="11" t="s">
        <v>15</v>
      </c>
      <c r="F172" s="12">
        <v>40425</v>
      </c>
      <c r="G172" s="11" t="s">
        <v>40</v>
      </c>
      <c r="H172" s="12">
        <v>40750</v>
      </c>
      <c r="I172" s="11">
        <v>40</v>
      </c>
      <c r="J172" s="9">
        <v>195</v>
      </c>
      <c r="K172" s="12" t="s">
        <v>16</v>
      </c>
      <c r="P172" s="44" t="s">
        <v>43</v>
      </c>
      <c r="Q172" s="44">
        <v>135</v>
      </c>
      <c r="R172" s="51">
        <v>0</v>
      </c>
    </row>
    <row r="173" spans="1:18">
      <c r="A173" s="6">
        <v>221</v>
      </c>
      <c r="B173" s="13" t="s">
        <v>44</v>
      </c>
      <c r="C173" s="14">
        <v>2011</v>
      </c>
      <c r="D173" s="11">
        <v>2.42</v>
      </c>
      <c r="E173" s="11" t="s">
        <v>15</v>
      </c>
      <c r="F173" s="12">
        <v>40425</v>
      </c>
      <c r="G173" s="11" t="s">
        <v>40</v>
      </c>
      <c r="H173" s="12">
        <v>40750</v>
      </c>
      <c r="I173" s="11">
        <v>40</v>
      </c>
      <c r="J173" s="9">
        <v>195</v>
      </c>
      <c r="K173" s="12" t="s">
        <v>16</v>
      </c>
      <c r="P173" s="46"/>
      <c r="Q173" s="52">
        <v>152</v>
      </c>
      <c r="R173" s="53">
        <v>0</v>
      </c>
    </row>
    <row r="174" spans="1:18">
      <c r="A174" s="6">
        <v>226</v>
      </c>
      <c r="B174" s="13" t="s">
        <v>90</v>
      </c>
      <c r="C174" s="14">
        <v>2011</v>
      </c>
      <c r="D174" s="11">
        <v>1.01</v>
      </c>
      <c r="E174" s="11" t="s">
        <v>15</v>
      </c>
      <c r="F174" s="12">
        <v>40426</v>
      </c>
      <c r="G174" s="11" t="s">
        <v>40</v>
      </c>
      <c r="H174" s="12">
        <v>40750</v>
      </c>
      <c r="I174" s="11">
        <v>43.65</v>
      </c>
      <c r="J174" s="9">
        <v>195</v>
      </c>
      <c r="K174" s="12" t="s">
        <v>16</v>
      </c>
      <c r="P174" s="46"/>
      <c r="Q174" s="52">
        <v>174</v>
      </c>
      <c r="R174" s="53">
        <v>0</v>
      </c>
    </row>
    <row r="175" spans="1:18">
      <c r="A175" s="6">
        <v>224</v>
      </c>
      <c r="B175" s="13" t="s">
        <v>97</v>
      </c>
      <c r="C175" s="14">
        <v>2011</v>
      </c>
      <c r="D175" s="11">
        <v>1.61</v>
      </c>
      <c r="E175" s="11" t="s">
        <v>15</v>
      </c>
      <c r="F175" s="12">
        <v>40426</v>
      </c>
      <c r="G175" s="11" t="s">
        <v>40</v>
      </c>
      <c r="H175" s="12">
        <v>40750</v>
      </c>
      <c r="I175" s="11">
        <v>46.6</v>
      </c>
      <c r="J175" s="9">
        <v>195</v>
      </c>
      <c r="K175" s="12" t="s">
        <v>16</v>
      </c>
      <c r="P175" s="46"/>
      <c r="Q175" s="52">
        <v>174.5</v>
      </c>
      <c r="R175" s="53">
        <v>0</v>
      </c>
    </row>
    <row r="176" spans="1:18">
      <c r="A176" s="6">
        <v>242</v>
      </c>
      <c r="B176" s="13" t="s">
        <v>189</v>
      </c>
      <c r="C176" s="14">
        <v>2011</v>
      </c>
      <c r="D176" s="11">
        <v>12.67</v>
      </c>
      <c r="E176" s="11" t="s">
        <v>12</v>
      </c>
      <c r="F176" s="12">
        <v>40444</v>
      </c>
      <c r="G176" s="11">
        <v>1.57</v>
      </c>
      <c r="H176" s="12">
        <v>40740</v>
      </c>
      <c r="I176" s="11">
        <v>48.87</v>
      </c>
      <c r="J176" s="9">
        <v>162</v>
      </c>
      <c r="K176" s="12" t="s">
        <v>16</v>
      </c>
      <c r="P176" s="46"/>
      <c r="Q176" s="52">
        <v>185</v>
      </c>
      <c r="R176" s="53">
        <v>0</v>
      </c>
    </row>
    <row r="177" spans="1:18">
      <c r="A177" s="6">
        <v>279</v>
      </c>
      <c r="B177" s="13" t="s">
        <v>70</v>
      </c>
      <c r="C177" s="14">
        <v>2011</v>
      </c>
      <c r="D177" s="11">
        <v>3.13</v>
      </c>
      <c r="E177" s="11" t="s">
        <v>12</v>
      </c>
      <c r="F177" s="12">
        <v>40443</v>
      </c>
      <c r="G177" s="11">
        <v>1.57</v>
      </c>
      <c r="H177" s="12">
        <v>40736</v>
      </c>
      <c r="I177" s="11">
        <v>59</v>
      </c>
      <c r="J177" s="9">
        <v>162</v>
      </c>
      <c r="K177" s="12" t="s">
        <v>16</v>
      </c>
      <c r="P177" s="46"/>
      <c r="Q177" s="52">
        <v>189</v>
      </c>
      <c r="R177" s="53">
        <v>0</v>
      </c>
    </row>
    <row r="178" spans="1:18">
      <c r="A178" s="6">
        <v>275</v>
      </c>
      <c r="B178" s="13" t="s">
        <v>29</v>
      </c>
      <c r="C178" s="14">
        <v>2011</v>
      </c>
      <c r="D178" s="11">
        <v>2.15</v>
      </c>
      <c r="E178" s="11" t="s">
        <v>61</v>
      </c>
      <c r="F178" s="12">
        <v>40470</v>
      </c>
      <c r="G178" s="11">
        <v>1.4</v>
      </c>
      <c r="H178" s="12">
        <v>40769</v>
      </c>
      <c r="I178" s="11">
        <v>61.25</v>
      </c>
      <c r="J178" s="9">
        <v>192</v>
      </c>
      <c r="K178" s="12" t="s">
        <v>16</v>
      </c>
      <c r="P178" s="44" t="s">
        <v>285</v>
      </c>
      <c r="Q178" s="45"/>
      <c r="R178" s="51">
        <v>0</v>
      </c>
    </row>
    <row r="179" spans="1:18">
      <c r="A179" s="6">
        <v>276</v>
      </c>
      <c r="B179" s="13" t="s">
        <v>104</v>
      </c>
      <c r="C179" s="14">
        <v>2011</v>
      </c>
      <c r="D179" s="11">
        <v>1.93</v>
      </c>
      <c r="E179" s="11" t="s">
        <v>61</v>
      </c>
      <c r="F179" s="12">
        <v>40470</v>
      </c>
      <c r="G179" s="11">
        <v>1.4</v>
      </c>
      <c r="H179" s="12">
        <v>40769</v>
      </c>
      <c r="I179" s="11">
        <v>63.37</v>
      </c>
      <c r="J179" s="9">
        <v>132</v>
      </c>
      <c r="K179" s="12" t="s">
        <v>16</v>
      </c>
      <c r="P179" s="44" t="s">
        <v>67</v>
      </c>
      <c r="Q179" s="44">
        <v>57</v>
      </c>
      <c r="R179" s="51">
        <v>0</v>
      </c>
    </row>
    <row r="180" spans="1:18">
      <c r="A180" s="6">
        <v>229</v>
      </c>
      <c r="B180" s="13" t="s">
        <v>86</v>
      </c>
      <c r="C180" s="14">
        <v>2011</v>
      </c>
      <c r="D180" s="11">
        <v>6.34</v>
      </c>
      <c r="E180" s="11" t="s">
        <v>12</v>
      </c>
      <c r="F180" s="12">
        <v>40441</v>
      </c>
      <c r="G180" s="11">
        <v>1.57</v>
      </c>
      <c r="H180" s="12">
        <v>40740</v>
      </c>
      <c r="I180" s="11">
        <v>70.739999999999995</v>
      </c>
      <c r="J180" s="9">
        <v>200</v>
      </c>
      <c r="K180" s="12" t="s">
        <v>16</v>
      </c>
      <c r="P180" s="46"/>
      <c r="Q180" s="52">
        <v>86</v>
      </c>
      <c r="R180" s="53">
        <v>0</v>
      </c>
    </row>
    <row r="181" spans="1:18">
      <c r="A181" s="6">
        <v>230</v>
      </c>
      <c r="B181" s="13" t="s">
        <v>55</v>
      </c>
      <c r="C181" s="14">
        <v>2011</v>
      </c>
      <c r="D181" s="11">
        <v>1.42</v>
      </c>
      <c r="E181" s="11" t="s">
        <v>12</v>
      </c>
      <c r="F181" s="12">
        <v>40442</v>
      </c>
      <c r="G181" s="11">
        <v>1.57</v>
      </c>
      <c r="H181" s="12">
        <v>40740</v>
      </c>
      <c r="I181" s="11">
        <v>70.739999999999995</v>
      </c>
      <c r="J181" s="9">
        <v>160</v>
      </c>
      <c r="K181" s="12" t="s">
        <v>16</v>
      </c>
      <c r="P181" s="46"/>
      <c r="Q181" s="52">
        <v>140</v>
      </c>
      <c r="R181" s="53">
        <v>0</v>
      </c>
    </row>
    <row r="182" spans="1:18">
      <c r="A182" s="6">
        <v>231</v>
      </c>
      <c r="B182" s="13" t="s">
        <v>18</v>
      </c>
      <c r="C182" s="14">
        <v>2011</v>
      </c>
      <c r="D182" s="11">
        <v>0.82</v>
      </c>
      <c r="E182" s="11" t="s">
        <v>12</v>
      </c>
      <c r="F182" s="12">
        <v>40445</v>
      </c>
      <c r="G182" s="11">
        <v>1.57</v>
      </c>
      <c r="H182" s="12">
        <v>40740</v>
      </c>
      <c r="I182" s="11">
        <v>70.739999999999995</v>
      </c>
      <c r="J182" s="9">
        <v>160</v>
      </c>
      <c r="K182" s="12" t="s">
        <v>16</v>
      </c>
      <c r="P182" s="46"/>
      <c r="Q182" s="52">
        <v>152</v>
      </c>
      <c r="R182" s="53">
        <v>0</v>
      </c>
    </row>
    <row r="183" spans="1:18">
      <c r="A183" s="6">
        <v>232</v>
      </c>
      <c r="B183" s="13" t="s">
        <v>66</v>
      </c>
      <c r="C183" s="14">
        <v>2011</v>
      </c>
      <c r="D183" s="11">
        <v>4.08</v>
      </c>
      <c r="E183" s="11" t="s">
        <v>12</v>
      </c>
      <c r="F183" s="12">
        <v>40444</v>
      </c>
      <c r="G183" s="11">
        <v>1.57</v>
      </c>
      <c r="H183" s="12">
        <v>40736</v>
      </c>
      <c r="I183" s="11">
        <v>70.739999999999995</v>
      </c>
      <c r="J183" s="9">
        <v>160</v>
      </c>
      <c r="K183" s="12" t="s">
        <v>16</v>
      </c>
      <c r="P183" s="46"/>
      <c r="Q183" s="52">
        <v>160</v>
      </c>
      <c r="R183" s="53">
        <v>0</v>
      </c>
    </row>
    <row r="184" spans="1:18">
      <c r="A184" s="6">
        <v>233</v>
      </c>
      <c r="B184" s="13" t="s">
        <v>75</v>
      </c>
      <c r="C184" s="14">
        <v>2011</v>
      </c>
      <c r="D184" s="11">
        <v>2.4700000000000002</v>
      </c>
      <c r="E184" s="11" t="s">
        <v>12</v>
      </c>
      <c r="F184" s="12">
        <v>40442</v>
      </c>
      <c r="G184" s="11">
        <v>1.57</v>
      </c>
      <c r="H184" s="12">
        <v>40740</v>
      </c>
      <c r="I184" s="11">
        <v>70.739999999999995</v>
      </c>
      <c r="J184" s="9">
        <v>160</v>
      </c>
      <c r="K184" s="12" t="s">
        <v>16</v>
      </c>
      <c r="P184" s="46"/>
      <c r="Q184" s="52">
        <v>175</v>
      </c>
      <c r="R184" s="53">
        <v>0</v>
      </c>
    </row>
    <row r="185" spans="1:18">
      <c r="A185" s="6">
        <v>234</v>
      </c>
      <c r="B185" s="13" t="s">
        <v>67</v>
      </c>
      <c r="C185" s="14">
        <v>2011</v>
      </c>
      <c r="D185" s="11">
        <v>1.92</v>
      </c>
      <c r="E185" s="11" t="s">
        <v>12</v>
      </c>
      <c r="F185" s="12">
        <v>40444</v>
      </c>
      <c r="G185" s="11">
        <v>1.57</v>
      </c>
      <c r="H185" s="12">
        <v>40740</v>
      </c>
      <c r="I185" s="11">
        <v>70.739999999999995</v>
      </c>
      <c r="J185" s="9">
        <v>160</v>
      </c>
      <c r="K185" s="12" t="s">
        <v>16</v>
      </c>
      <c r="P185" s="46"/>
      <c r="Q185" s="52">
        <v>178</v>
      </c>
      <c r="R185" s="53">
        <v>0</v>
      </c>
    </row>
    <row r="186" spans="1:18">
      <c r="A186" s="6">
        <v>237</v>
      </c>
      <c r="B186" s="13" t="s">
        <v>79</v>
      </c>
      <c r="C186" s="14">
        <v>2011</v>
      </c>
      <c r="D186" s="11">
        <v>7.82</v>
      </c>
      <c r="E186" s="11" t="s">
        <v>12</v>
      </c>
      <c r="F186" s="12">
        <v>40441</v>
      </c>
      <c r="G186" s="11">
        <v>1.57</v>
      </c>
      <c r="H186" s="12">
        <v>40736</v>
      </c>
      <c r="I186" s="11">
        <v>70.739999999999995</v>
      </c>
      <c r="J186" s="9">
        <v>160</v>
      </c>
      <c r="K186" s="12" t="s">
        <v>16</v>
      </c>
      <c r="P186" s="46"/>
      <c r="Q186" s="52">
        <v>194.06</v>
      </c>
      <c r="R186" s="53">
        <v>0</v>
      </c>
    </row>
    <row r="187" spans="1:18">
      <c r="A187" s="6">
        <v>238</v>
      </c>
      <c r="B187" s="13" t="s">
        <v>87</v>
      </c>
      <c r="C187" s="14">
        <v>2011</v>
      </c>
      <c r="D187" s="11">
        <v>0.67</v>
      </c>
      <c r="E187" s="11" t="s">
        <v>12</v>
      </c>
      <c r="F187" s="12">
        <v>40444</v>
      </c>
      <c r="G187" s="11">
        <v>1.57</v>
      </c>
      <c r="H187" s="12">
        <v>40740</v>
      </c>
      <c r="I187" s="11">
        <v>70.739999999999995</v>
      </c>
      <c r="J187" s="9">
        <v>160</v>
      </c>
      <c r="K187" s="12" t="s">
        <v>16</v>
      </c>
      <c r="P187" s="44" t="s">
        <v>286</v>
      </c>
      <c r="Q187" s="45"/>
      <c r="R187" s="51">
        <v>0</v>
      </c>
    </row>
    <row r="188" spans="1:18">
      <c r="A188" s="6">
        <v>240</v>
      </c>
      <c r="B188" s="13" t="s">
        <v>76</v>
      </c>
      <c r="C188" s="14">
        <v>2011</v>
      </c>
      <c r="D188" s="11">
        <v>1.73</v>
      </c>
      <c r="E188" s="11" t="s">
        <v>12</v>
      </c>
      <c r="F188" s="12">
        <v>40441</v>
      </c>
      <c r="G188" s="11">
        <v>1.57</v>
      </c>
      <c r="H188" s="12">
        <v>40740</v>
      </c>
      <c r="I188" s="11">
        <v>70.739999999999995</v>
      </c>
      <c r="J188" s="9">
        <v>160</v>
      </c>
      <c r="K188" s="12" t="s">
        <v>16</v>
      </c>
      <c r="P188" s="44" t="s">
        <v>59</v>
      </c>
      <c r="Q188" s="44">
        <v>135</v>
      </c>
      <c r="R188" s="51">
        <v>0</v>
      </c>
    </row>
    <row r="189" spans="1:18">
      <c r="A189" s="6">
        <v>241</v>
      </c>
      <c r="B189" s="13" t="s">
        <v>235</v>
      </c>
      <c r="C189" s="14">
        <v>2011</v>
      </c>
      <c r="D189" s="11">
        <v>2.33</v>
      </c>
      <c r="E189" s="11" t="s">
        <v>12</v>
      </c>
      <c r="F189" s="12">
        <v>40444</v>
      </c>
      <c r="G189" s="11">
        <v>1.57</v>
      </c>
      <c r="H189" s="12">
        <v>40740</v>
      </c>
      <c r="I189" s="11">
        <v>70.739999999999995</v>
      </c>
      <c r="J189" s="9">
        <v>160</v>
      </c>
      <c r="K189" s="12" t="s">
        <v>16</v>
      </c>
      <c r="P189" s="46"/>
      <c r="Q189" s="52">
        <v>139</v>
      </c>
      <c r="R189" s="53">
        <v>0</v>
      </c>
    </row>
    <row r="190" spans="1:18">
      <c r="A190" s="6">
        <v>278</v>
      </c>
      <c r="B190" s="13" t="s">
        <v>77</v>
      </c>
      <c r="C190" s="14">
        <v>2011</v>
      </c>
      <c r="D190" s="11">
        <v>4.3499999999999996</v>
      </c>
      <c r="E190" s="11" t="s">
        <v>12</v>
      </c>
      <c r="F190" s="12">
        <v>40443</v>
      </c>
      <c r="G190" s="11">
        <v>1.57</v>
      </c>
      <c r="H190" s="12">
        <v>40736</v>
      </c>
      <c r="I190" s="11">
        <v>70.75</v>
      </c>
      <c r="J190" s="9">
        <v>162</v>
      </c>
      <c r="K190" s="12" t="s">
        <v>16</v>
      </c>
      <c r="P190" s="46"/>
      <c r="Q190" s="52">
        <v>152</v>
      </c>
      <c r="R190" s="53">
        <v>0</v>
      </c>
    </row>
    <row r="191" spans="1:18">
      <c r="A191" s="6">
        <v>272</v>
      </c>
      <c r="B191" s="13" t="s">
        <v>27</v>
      </c>
      <c r="C191" s="14">
        <v>2011</v>
      </c>
      <c r="D191" s="11">
        <v>8.67</v>
      </c>
      <c r="E191" s="11" t="s">
        <v>61</v>
      </c>
      <c r="F191" s="12">
        <v>40470</v>
      </c>
      <c r="G191" s="11">
        <v>1.4</v>
      </c>
      <c r="H191" s="12">
        <v>40769</v>
      </c>
      <c r="I191" s="11">
        <v>72.17</v>
      </c>
      <c r="J191" s="9">
        <v>192</v>
      </c>
      <c r="K191" s="12" t="s">
        <v>16</v>
      </c>
      <c r="P191" s="46"/>
      <c r="Q191" s="52">
        <v>159.47</v>
      </c>
      <c r="R191" s="53">
        <v>0</v>
      </c>
    </row>
    <row r="192" spans="1:18">
      <c r="A192" s="6">
        <v>248</v>
      </c>
      <c r="B192" s="13" t="s">
        <v>37</v>
      </c>
      <c r="C192" s="14">
        <v>2011</v>
      </c>
      <c r="D192" s="11">
        <v>1.26</v>
      </c>
      <c r="E192" s="11" t="s">
        <v>61</v>
      </c>
      <c r="F192" s="12">
        <v>40466</v>
      </c>
      <c r="G192" s="11">
        <v>1.4</v>
      </c>
      <c r="H192" s="12">
        <v>40769</v>
      </c>
      <c r="I192" s="11">
        <v>74.75</v>
      </c>
      <c r="J192" s="9">
        <v>220</v>
      </c>
      <c r="K192" s="12" t="s">
        <v>16</v>
      </c>
      <c r="P192" s="46"/>
      <c r="Q192" s="52">
        <v>174.5</v>
      </c>
      <c r="R192" s="53">
        <v>0</v>
      </c>
    </row>
    <row r="193" spans="1:18">
      <c r="A193" s="6">
        <v>245</v>
      </c>
      <c r="B193" s="13" t="s">
        <v>25</v>
      </c>
      <c r="C193" s="14">
        <v>2011</v>
      </c>
      <c r="D193" s="11">
        <v>4.62</v>
      </c>
      <c r="E193" s="11" t="s">
        <v>61</v>
      </c>
      <c r="F193" s="12">
        <v>40463</v>
      </c>
      <c r="G193" s="11">
        <v>1.4</v>
      </c>
      <c r="H193" s="12">
        <v>40767</v>
      </c>
      <c r="I193" s="11">
        <v>75.39</v>
      </c>
      <c r="J193" s="9">
        <v>180</v>
      </c>
      <c r="K193" s="12" t="s">
        <v>16</v>
      </c>
      <c r="P193" s="46"/>
      <c r="Q193" s="52">
        <v>185</v>
      </c>
      <c r="R193" s="53">
        <v>0</v>
      </c>
    </row>
    <row r="194" spans="1:18">
      <c r="A194" s="6">
        <v>251</v>
      </c>
      <c r="B194" s="13" t="s">
        <v>144</v>
      </c>
      <c r="C194" s="14">
        <v>2011</v>
      </c>
      <c r="D194" s="11">
        <v>6.17</v>
      </c>
      <c r="E194" s="11" t="s">
        <v>12</v>
      </c>
      <c r="F194" s="12">
        <v>40460</v>
      </c>
      <c r="G194" s="11">
        <v>1.4</v>
      </c>
      <c r="H194" s="12">
        <v>40740</v>
      </c>
      <c r="I194" s="11">
        <v>75.88</v>
      </c>
      <c r="J194" s="9">
        <v>220</v>
      </c>
      <c r="K194" s="12" t="s">
        <v>16</v>
      </c>
      <c r="P194" s="46"/>
      <c r="Q194" s="52">
        <v>195</v>
      </c>
      <c r="R194" s="53">
        <v>0</v>
      </c>
    </row>
    <row r="195" spans="1:18">
      <c r="A195" s="6">
        <v>277</v>
      </c>
      <c r="B195" s="13" t="s">
        <v>54</v>
      </c>
      <c r="C195" s="14">
        <v>2011</v>
      </c>
      <c r="D195" s="11">
        <v>14.42</v>
      </c>
      <c r="E195" s="11" t="s">
        <v>12</v>
      </c>
      <c r="F195" s="12">
        <v>40442</v>
      </c>
      <c r="G195" s="11">
        <v>1.57</v>
      </c>
      <c r="H195" s="12">
        <v>40736</v>
      </c>
      <c r="I195" s="11">
        <v>75.930000000000007</v>
      </c>
      <c r="J195" s="9">
        <v>162</v>
      </c>
      <c r="K195" s="12" t="s">
        <v>16</v>
      </c>
      <c r="P195" s="44" t="s">
        <v>287</v>
      </c>
      <c r="Q195" s="45"/>
      <c r="R195" s="51">
        <v>0</v>
      </c>
    </row>
    <row r="196" spans="1:18">
      <c r="A196" s="6">
        <v>274</v>
      </c>
      <c r="B196" s="13" t="s">
        <v>28</v>
      </c>
      <c r="C196" s="14">
        <v>2011</v>
      </c>
      <c r="D196" s="11">
        <v>6.4</v>
      </c>
      <c r="E196" s="11" t="s">
        <v>61</v>
      </c>
      <c r="F196" s="12">
        <v>40470</v>
      </c>
      <c r="G196" s="11">
        <v>1.4</v>
      </c>
      <c r="H196" s="12">
        <v>40769</v>
      </c>
      <c r="I196" s="11">
        <v>77.650000000000006</v>
      </c>
      <c r="J196" s="9">
        <v>192</v>
      </c>
      <c r="K196" s="12" t="s">
        <v>16</v>
      </c>
      <c r="P196" s="44" t="s">
        <v>90</v>
      </c>
      <c r="Q196" s="44">
        <v>104</v>
      </c>
      <c r="R196" s="51">
        <v>0</v>
      </c>
    </row>
    <row r="197" spans="1:18">
      <c r="A197" s="6">
        <v>273</v>
      </c>
      <c r="B197" s="13" t="s">
        <v>30</v>
      </c>
      <c r="C197" s="14">
        <v>2011</v>
      </c>
      <c r="D197" s="11">
        <v>4.12</v>
      </c>
      <c r="E197" s="11" t="s">
        <v>61</v>
      </c>
      <c r="F197" s="12">
        <v>40470</v>
      </c>
      <c r="G197" s="11">
        <v>1.4</v>
      </c>
      <c r="H197" s="12">
        <v>40769</v>
      </c>
      <c r="I197" s="11">
        <v>78.78</v>
      </c>
      <c r="J197" s="9">
        <v>192</v>
      </c>
      <c r="K197" s="12" t="s">
        <v>16</v>
      </c>
      <c r="P197" s="46"/>
      <c r="Q197" s="52">
        <v>135</v>
      </c>
      <c r="R197" s="53">
        <v>0</v>
      </c>
    </row>
    <row r="198" spans="1:18">
      <c r="A198" s="6">
        <v>246</v>
      </c>
      <c r="B198" s="13" t="s">
        <v>24</v>
      </c>
      <c r="C198" s="14">
        <v>2011</v>
      </c>
      <c r="D198" s="11">
        <v>6.94</v>
      </c>
      <c r="E198" s="11" t="s">
        <v>61</v>
      </c>
      <c r="F198" s="12">
        <v>40463</v>
      </c>
      <c r="G198" s="11">
        <v>1.4</v>
      </c>
      <c r="H198" s="12">
        <v>40767</v>
      </c>
      <c r="I198" s="11">
        <v>80.709999999999994</v>
      </c>
      <c r="J198" s="9">
        <v>180</v>
      </c>
      <c r="K198" s="12" t="s">
        <v>16</v>
      </c>
      <c r="P198" s="46"/>
      <c r="Q198" s="52">
        <v>152</v>
      </c>
      <c r="R198" s="53">
        <v>0</v>
      </c>
    </row>
    <row r="199" spans="1:18">
      <c r="A199" s="6">
        <v>247</v>
      </c>
      <c r="B199" s="13" t="s">
        <v>108</v>
      </c>
      <c r="C199" s="14">
        <v>2011</v>
      </c>
      <c r="D199" s="11">
        <v>1.49</v>
      </c>
      <c r="E199" s="11" t="s">
        <v>61</v>
      </c>
      <c r="F199" s="12">
        <v>40466</v>
      </c>
      <c r="G199" s="11">
        <v>1.4</v>
      </c>
      <c r="H199" s="12">
        <v>40756</v>
      </c>
      <c r="I199" s="11">
        <v>83.75</v>
      </c>
      <c r="J199" s="9">
        <v>220</v>
      </c>
      <c r="K199" s="12" t="s">
        <v>16</v>
      </c>
      <c r="P199" s="46"/>
      <c r="Q199" s="52">
        <v>159.16</v>
      </c>
      <c r="R199" s="53">
        <v>0</v>
      </c>
    </row>
    <row r="200" spans="1:18">
      <c r="A200" s="6">
        <v>253</v>
      </c>
      <c r="B200" s="13" t="s">
        <v>156</v>
      </c>
      <c r="C200" s="14">
        <v>2011</v>
      </c>
      <c r="D200" s="11">
        <v>1.46</v>
      </c>
      <c r="E200" s="11" t="s">
        <v>61</v>
      </c>
      <c r="F200" s="12">
        <v>40466</v>
      </c>
      <c r="G200" s="11">
        <v>1.4</v>
      </c>
      <c r="H200" s="12">
        <v>40768</v>
      </c>
      <c r="I200" s="11">
        <v>85.3</v>
      </c>
      <c r="J200" s="9">
        <v>220</v>
      </c>
      <c r="K200" s="12" t="s">
        <v>16</v>
      </c>
      <c r="P200" s="46"/>
      <c r="Q200" s="52">
        <v>174.5</v>
      </c>
      <c r="R200" s="53">
        <v>0</v>
      </c>
    </row>
    <row r="201" spans="1:18">
      <c r="A201" s="6">
        <v>244</v>
      </c>
      <c r="B201" s="13" t="s">
        <v>26</v>
      </c>
      <c r="C201" s="14">
        <v>2011</v>
      </c>
      <c r="D201" s="11">
        <v>12.88</v>
      </c>
      <c r="E201" s="11" t="s">
        <v>61</v>
      </c>
      <c r="F201" s="12">
        <v>40462</v>
      </c>
      <c r="G201" s="11">
        <v>1.4</v>
      </c>
      <c r="H201" s="12">
        <v>40767</v>
      </c>
      <c r="I201" s="11">
        <v>87.68</v>
      </c>
      <c r="J201" s="9">
        <v>180</v>
      </c>
      <c r="K201" s="12" t="s">
        <v>16</v>
      </c>
      <c r="P201" s="46"/>
      <c r="Q201" s="52">
        <v>185</v>
      </c>
      <c r="R201" s="53">
        <v>0</v>
      </c>
    </row>
    <row r="202" spans="1:18">
      <c r="A202" s="6">
        <v>250</v>
      </c>
      <c r="B202" s="13" t="s">
        <v>135</v>
      </c>
      <c r="C202" s="14">
        <v>2011</v>
      </c>
      <c r="D202" s="11">
        <v>1.67</v>
      </c>
      <c r="E202" s="11" t="s">
        <v>61</v>
      </c>
      <c r="F202" s="12">
        <v>40466</v>
      </c>
      <c r="G202" s="11">
        <v>1.4</v>
      </c>
      <c r="H202" s="12">
        <v>40769</v>
      </c>
      <c r="I202" s="11">
        <v>90.56</v>
      </c>
      <c r="J202" s="9">
        <v>220</v>
      </c>
      <c r="K202" s="12" t="s">
        <v>16</v>
      </c>
      <c r="P202" s="46"/>
      <c r="Q202" s="52">
        <v>195</v>
      </c>
      <c r="R202" s="53">
        <v>0</v>
      </c>
    </row>
    <row r="203" spans="1:18">
      <c r="A203" s="6">
        <v>243</v>
      </c>
      <c r="B203" s="13" t="s">
        <v>148</v>
      </c>
      <c r="C203" s="14">
        <v>2011</v>
      </c>
      <c r="D203" s="11">
        <v>5.35</v>
      </c>
      <c r="E203" s="11" t="s">
        <v>61</v>
      </c>
      <c r="F203" s="12">
        <v>40466</v>
      </c>
      <c r="G203" s="11">
        <v>1.4</v>
      </c>
      <c r="H203" s="12">
        <v>40769</v>
      </c>
      <c r="I203" s="11">
        <v>91.36</v>
      </c>
      <c r="J203" s="9">
        <v>220</v>
      </c>
      <c r="K203" s="12" t="s">
        <v>16</v>
      </c>
      <c r="P203" s="44" t="s">
        <v>288</v>
      </c>
      <c r="Q203" s="45"/>
      <c r="R203" s="51">
        <v>0</v>
      </c>
    </row>
    <row r="204" spans="1:18">
      <c r="A204" s="6">
        <v>249</v>
      </c>
      <c r="B204" s="13" t="s">
        <v>122</v>
      </c>
      <c r="C204" s="14">
        <v>2011</v>
      </c>
      <c r="D204" s="11">
        <v>1.1000000000000001</v>
      </c>
      <c r="E204" s="11" t="s">
        <v>61</v>
      </c>
      <c r="F204" s="12">
        <v>40466</v>
      </c>
      <c r="G204" s="11">
        <v>1.4</v>
      </c>
      <c r="H204" s="12">
        <v>40769</v>
      </c>
      <c r="I204" s="11">
        <v>95.59</v>
      </c>
      <c r="J204" s="9">
        <v>220</v>
      </c>
      <c r="K204" s="12" t="s">
        <v>16</v>
      </c>
      <c r="P204" s="44" t="s">
        <v>60</v>
      </c>
      <c r="Q204" s="44">
        <v>135</v>
      </c>
      <c r="R204" s="51">
        <v>0</v>
      </c>
    </row>
    <row r="205" spans="1:18">
      <c r="A205" s="6">
        <v>252</v>
      </c>
      <c r="B205" s="13" t="s">
        <v>238</v>
      </c>
      <c r="C205" s="14">
        <v>2011</v>
      </c>
      <c r="D205" s="11">
        <v>3.61</v>
      </c>
      <c r="E205" s="11" t="s">
        <v>61</v>
      </c>
      <c r="F205" s="12">
        <v>40466</v>
      </c>
      <c r="G205" s="11">
        <v>1.4</v>
      </c>
      <c r="H205" s="12">
        <v>40769</v>
      </c>
      <c r="I205" s="11">
        <v>98.6</v>
      </c>
      <c r="J205" s="9">
        <v>220</v>
      </c>
      <c r="K205" s="12" t="s">
        <v>16</v>
      </c>
      <c r="P205" s="46"/>
      <c r="Q205" s="52">
        <v>139</v>
      </c>
      <c r="R205" s="53">
        <v>0</v>
      </c>
    </row>
    <row r="206" spans="1:18">
      <c r="A206" s="6">
        <v>254</v>
      </c>
      <c r="B206" s="13" t="s">
        <v>48</v>
      </c>
      <c r="C206" s="14">
        <v>2011</v>
      </c>
      <c r="D206" s="11">
        <v>4.71</v>
      </c>
      <c r="E206" s="11" t="s">
        <v>162</v>
      </c>
      <c r="F206" s="12">
        <v>40652</v>
      </c>
      <c r="G206" s="11" t="s">
        <v>16</v>
      </c>
      <c r="H206" s="12">
        <v>40839</v>
      </c>
      <c r="I206" s="11">
        <v>121.59</v>
      </c>
      <c r="J206" s="9">
        <v>189</v>
      </c>
      <c r="K206" s="12">
        <v>40395</v>
      </c>
      <c r="P206" s="46"/>
      <c r="Q206" s="52">
        <v>152</v>
      </c>
      <c r="R206" s="53">
        <v>0</v>
      </c>
    </row>
    <row r="207" spans="1:18">
      <c r="A207" s="6">
        <v>257</v>
      </c>
      <c r="B207" s="13" t="s">
        <v>47</v>
      </c>
      <c r="C207" s="14">
        <v>2011</v>
      </c>
      <c r="D207" s="11">
        <v>0.55000000000000004</v>
      </c>
      <c r="E207" s="11" t="s">
        <v>162</v>
      </c>
      <c r="F207" s="12">
        <v>40652</v>
      </c>
      <c r="G207" s="11" t="s">
        <v>16</v>
      </c>
      <c r="H207" s="12">
        <v>40839</v>
      </c>
      <c r="I207" s="11">
        <v>121.59</v>
      </c>
      <c r="J207" s="9">
        <v>189</v>
      </c>
      <c r="K207" s="12">
        <v>40416</v>
      </c>
      <c r="P207" s="46"/>
      <c r="Q207" s="52">
        <v>158.80000000000001</v>
      </c>
      <c r="R207" s="53">
        <v>0</v>
      </c>
    </row>
    <row r="208" spans="1:18">
      <c r="A208" s="6">
        <v>258</v>
      </c>
      <c r="B208" s="13" t="s">
        <v>49</v>
      </c>
      <c r="C208" s="14">
        <v>2011</v>
      </c>
      <c r="D208" s="11">
        <v>1.57</v>
      </c>
      <c r="E208" s="11" t="s">
        <v>162</v>
      </c>
      <c r="F208" s="12">
        <v>40652</v>
      </c>
      <c r="G208" s="11" t="s">
        <v>16</v>
      </c>
      <c r="H208" s="12">
        <v>40839</v>
      </c>
      <c r="I208" s="11">
        <v>121.59</v>
      </c>
      <c r="J208" s="9">
        <v>189</v>
      </c>
      <c r="K208" s="12">
        <v>40415</v>
      </c>
      <c r="P208" s="46"/>
      <c r="Q208" s="52">
        <v>174.5</v>
      </c>
      <c r="R208" s="53">
        <v>0</v>
      </c>
    </row>
    <row r="209" spans="1:18">
      <c r="A209" s="6">
        <v>259</v>
      </c>
      <c r="B209" s="13" t="s">
        <v>43</v>
      </c>
      <c r="C209" s="14">
        <v>2011</v>
      </c>
      <c r="D209" s="11">
        <v>1.4</v>
      </c>
      <c r="E209" s="11" t="s">
        <v>162</v>
      </c>
      <c r="F209" s="12">
        <v>40652</v>
      </c>
      <c r="G209" s="11" t="s">
        <v>16</v>
      </c>
      <c r="H209" s="12">
        <v>40839</v>
      </c>
      <c r="I209" s="11">
        <v>121.59</v>
      </c>
      <c r="J209" s="9">
        <v>189</v>
      </c>
      <c r="K209" s="12">
        <v>40415</v>
      </c>
      <c r="P209" s="46"/>
      <c r="Q209" s="52">
        <v>185</v>
      </c>
      <c r="R209" s="53">
        <v>0</v>
      </c>
    </row>
    <row r="210" spans="1:18">
      <c r="A210" s="6">
        <v>260</v>
      </c>
      <c r="B210" s="13" t="s">
        <v>127</v>
      </c>
      <c r="C210" s="14">
        <v>2011</v>
      </c>
      <c r="D210" s="11">
        <v>0.56000000000000005</v>
      </c>
      <c r="E210" s="11" t="s">
        <v>162</v>
      </c>
      <c r="F210" s="12">
        <v>40652</v>
      </c>
      <c r="G210" s="11" t="s">
        <v>16</v>
      </c>
      <c r="H210" s="12">
        <v>40839</v>
      </c>
      <c r="I210" s="11">
        <v>121.59</v>
      </c>
      <c r="J210" s="9">
        <v>149</v>
      </c>
      <c r="K210" s="12" t="s">
        <v>16</v>
      </c>
      <c r="P210" s="46"/>
      <c r="Q210" s="52">
        <v>195</v>
      </c>
      <c r="R210" s="53">
        <v>0</v>
      </c>
    </row>
    <row r="211" spans="1:18">
      <c r="A211" s="6">
        <v>255</v>
      </c>
      <c r="B211" s="13" t="s">
        <v>14</v>
      </c>
      <c r="C211" s="14">
        <v>2011</v>
      </c>
      <c r="D211" s="11">
        <v>4.1900000000000004</v>
      </c>
      <c r="E211" s="11" t="s">
        <v>162</v>
      </c>
      <c r="F211" s="12">
        <v>40651</v>
      </c>
      <c r="G211" s="11" t="s">
        <v>16</v>
      </c>
      <c r="H211" s="12">
        <v>40819</v>
      </c>
      <c r="I211" s="11">
        <v>580</v>
      </c>
      <c r="J211" s="9">
        <v>189</v>
      </c>
      <c r="K211" s="12">
        <v>40428</v>
      </c>
      <c r="P211" s="44" t="s">
        <v>289</v>
      </c>
      <c r="Q211" s="45"/>
      <c r="R211" s="51">
        <v>0</v>
      </c>
    </row>
    <row r="212" spans="1:18">
      <c r="A212" s="6">
        <v>332</v>
      </c>
      <c r="B212" s="13" t="s">
        <v>86</v>
      </c>
      <c r="C212" s="14">
        <v>2012</v>
      </c>
      <c r="D212" s="11">
        <v>6.34</v>
      </c>
      <c r="E212" s="11" t="s">
        <v>15</v>
      </c>
      <c r="F212" s="12">
        <v>40780</v>
      </c>
      <c r="G212" s="11">
        <v>2.2999999999999998</v>
      </c>
      <c r="H212" s="12">
        <v>41117</v>
      </c>
      <c r="I212" s="11">
        <v>43.45</v>
      </c>
      <c r="J212" s="9">
        <v>175</v>
      </c>
      <c r="K212" s="12" t="s">
        <v>16</v>
      </c>
      <c r="P212" s="44" t="s">
        <v>107</v>
      </c>
      <c r="Q212" s="44">
        <v>117</v>
      </c>
      <c r="R212" s="51">
        <v>0</v>
      </c>
    </row>
    <row r="213" spans="1:18">
      <c r="A213" s="6">
        <v>333</v>
      </c>
      <c r="B213" s="13" t="s">
        <v>55</v>
      </c>
      <c r="C213" s="14">
        <v>2012</v>
      </c>
      <c r="D213" s="11">
        <v>1.42</v>
      </c>
      <c r="E213" s="11" t="s">
        <v>15</v>
      </c>
      <c r="F213" s="12">
        <v>40780</v>
      </c>
      <c r="G213" s="11">
        <v>2.2999999999999998</v>
      </c>
      <c r="H213" s="12">
        <v>41117</v>
      </c>
      <c r="I213" s="11">
        <v>43.45</v>
      </c>
      <c r="J213" s="9">
        <v>175</v>
      </c>
      <c r="K213" s="12" t="s">
        <v>16</v>
      </c>
      <c r="P213" s="46"/>
      <c r="Q213" s="52">
        <v>135</v>
      </c>
      <c r="R213" s="53">
        <v>0</v>
      </c>
    </row>
    <row r="214" spans="1:18">
      <c r="A214" s="6">
        <v>334</v>
      </c>
      <c r="B214" s="13" t="s">
        <v>66</v>
      </c>
      <c r="C214" s="14">
        <v>2012</v>
      </c>
      <c r="D214" s="11">
        <v>4.08</v>
      </c>
      <c r="E214" s="11" t="s">
        <v>15</v>
      </c>
      <c r="F214" s="12">
        <v>40779</v>
      </c>
      <c r="G214" s="11">
        <v>2.2999999999999998</v>
      </c>
      <c r="H214" s="12">
        <v>41116</v>
      </c>
      <c r="I214" s="11">
        <v>43.45</v>
      </c>
      <c r="J214" s="9">
        <v>175</v>
      </c>
      <c r="K214" s="12" t="s">
        <v>16</v>
      </c>
      <c r="P214" s="46"/>
      <c r="Q214" s="52">
        <v>139</v>
      </c>
      <c r="R214" s="53">
        <v>0</v>
      </c>
    </row>
    <row r="215" spans="1:18">
      <c r="A215" s="6">
        <v>335</v>
      </c>
      <c r="B215" s="13" t="s">
        <v>67</v>
      </c>
      <c r="C215" s="14">
        <v>2012</v>
      </c>
      <c r="D215" s="11">
        <v>1.92</v>
      </c>
      <c r="E215" s="11" t="s">
        <v>15</v>
      </c>
      <c r="F215" s="12">
        <v>40779</v>
      </c>
      <c r="G215" s="11">
        <v>2.2999999999999998</v>
      </c>
      <c r="H215" s="12">
        <v>41116</v>
      </c>
      <c r="I215" s="11">
        <v>43.45</v>
      </c>
      <c r="J215" s="9">
        <v>175</v>
      </c>
      <c r="K215" s="12" t="s">
        <v>16</v>
      </c>
      <c r="P215" s="46"/>
      <c r="Q215" s="52">
        <v>152</v>
      </c>
      <c r="R215" s="53">
        <v>0</v>
      </c>
    </row>
    <row r="216" spans="1:18">
      <c r="A216" s="6">
        <v>336</v>
      </c>
      <c r="B216" s="13" t="s">
        <v>68</v>
      </c>
      <c r="C216" s="14">
        <v>2012</v>
      </c>
      <c r="D216" s="11">
        <v>0.39</v>
      </c>
      <c r="E216" s="11" t="s">
        <v>15</v>
      </c>
      <c r="F216" s="12">
        <v>40779</v>
      </c>
      <c r="G216" s="11">
        <v>2.2999999999999998</v>
      </c>
      <c r="H216" s="12">
        <v>41116</v>
      </c>
      <c r="I216" s="11">
        <v>43.45</v>
      </c>
      <c r="J216" s="9">
        <v>175</v>
      </c>
      <c r="K216" s="12" t="s">
        <v>16</v>
      </c>
      <c r="P216" s="46"/>
      <c r="Q216" s="52">
        <v>159.19999999999999</v>
      </c>
      <c r="R216" s="53">
        <v>0</v>
      </c>
    </row>
    <row r="217" spans="1:18">
      <c r="A217" s="6">
        <v>337</v>
      </c>
      <c r="B217" s="13" t="s">
        <v>87</v>
      </c>
      <c r="C217" s="14">
        <v>2012</v>
      </c>
      <c r="D217" s="11">
        <v>0.67</v>
      </c>
      <c r="E217" s="11" t="s">
        <v>15</v>
      </c>
      <c r="F217" s="12">
        <v>40779</v>
      </c>
      <c r="G217" s="11">
        <v>2.2999999999999998</v>
      </c>
      <c r="H217" s="12">
        <v>41116</v>
      </c>
      <c r="I217" s="11">
        <v>43.45</v>
      </c>
      <c r="J217" s="9">
        <v>175</v>
      </c>
      <c r="K217" s="12" t="s">
        <v>16</v>
      </c>
      <c r="P217" s="46"/>
      <c r="Q217" s="52">
        <v>185</v>
      </c>
      <c r="R217" s="53">
        <v>0</v>
      </c>
    </row>
    <row r="218" spans="1:18">
      <c r="A218" s="6">
        <v>338</v>
      </c>
      <c r="B218" s="13" t="s">
        <v>76</v>
      </c>
      <c r="C218" s="14">
        <v>2012</v>
      </c>
      <c r="D218" s="11">
        <v>1.73</v>
      </c>
      <c r="E218" s="11" t="s">
        <v>15</v>
      </c>
      <c r="F218" s="12">
        <v>40784</v>
      </c>
      <c r="G218" s="11">
        <v>2.2999999999999998</v>
      </c>
      <c r="H218" s="12">
        <v>41117</v>
      </c>
      <c r="I218" s="11">
        <v>43.45</v>
      </c>
      <c r="J218" s="9">
        <v>175</v>
      </c>
      <c r="K218" s="12" t="s">
        <v>16</v>
      </c>
      <c r="P218" s="46"/>
      <c r="Q218" s="52">
        <v>195</v>
      </c>
      <c r="R218" s="53">
        <v>0</v>
      </c>
    </row>
    <row r="219" spans="1:18">
      <c r="A219" s="6">
        <v>339</v>
      </c>
      <c r="B219" s="13" t="s">
        <v>79</v>
      </c>
      <c r="C219" s="14">
        <v>2012</v>
      </c>
      <c r="D219" s="11">
        <v>7.82</v>
      </c>
      <c r="E219" s="11" t="s">
        <v>15</v>
      </c>
      <c r="F219" s="12">
        <v>40784</v>
      </c>
      <c r="G219" s="11">
        <v>2.2999999999999998</v>
      </c>
      <c r="H219" s="12">
        <v>41117</v>
      </c>
      <c r="I219" s="11">
        <v>43.45</v>
      </c>
      <c r="J219" s="9">
        <v>175</v>
      </c>
      <c r="K219" s="12" t="s">
        <v>16</v>
      </c>
      <c r="P219" s="44" t="s">
        <v>290</v>
      </c>
      <c r="Q219" s="45"/>
      <c r="R219" s="51">
        <v>0</v>
      </c>
    </row>
    <row r="220" spans="1:18">
      <c r="A220" s="6">
        <v>340</v>
      </c>
      <c r="B220" s="13" t="s">
        <v>75</v>
      </c>
      <c r="C220" s="14">
        <v>2012</v>
      </c>
      <c r="D220" s="11">
        <v>2.4700000000000002</v>
      </c>
      <c r="E220" s="11" t="s">
        <v>15</v>
      </c>
      <c r="F220" s="12">
        <v>40781</v>
      </c>
      <c r="G220" s="11">
        <v>2.2999999999999998</v>
      </c>
      <c r="H220" s="12">
        <v>41117</v>
      </c>
      <c r="I220" s="11">
        <v>43.45</v>
      </c>
      <c r="J220" s="9">
        <v>175</v>
      </c>
      <c r="K220" s="12" t="s">
        <v>16</v>
      </c>
      <c r="P220" s="44" t="s">
        <v>35</v>
      </c>
      <c r="Q220" s="44">
        <v>124</v>
      </c>
      <c r="R220" s="51">
        <v>0</v>
      </c>
    </row>
    <row r="221" spans="1:18">
      <c r="A221" s="6">
        <v>352</v>
      </c>
      <c r="B221" s="13" t="s">
        <v>70</v>
      </c>
      <c r="C221" s="14">
        <v>2012</v>
      </c>
      <c r="D221" s="11">
        <v>3.13</v>
      </c>
      <c r="E221" s="11" t="s">
        <v>12</v>
      </c>
      <c r="F221" s="12">
        <v>40810</v>
      </c>
      <c r="G221" s="11">
        <v>1.62</v>
      </c>
      <c r="H221" s="12">
        <v>41108</v>
      </c>
      <c r="I221" s="11">
        <v>61.64</v>
      </c>
      <c r="J221" s="9">
        <v>164</v>
      </c>
      <c r="K221" s="12" t="s">
        <v>16</v>
      </c>
      <c r="P221" s="46"/>
      <c r="Q221" s="52">
        <v>135</v>
      </c>
      <c r="R221" s="53">
        <v>0</v>
      </c>
    </row>
    <row r="222" spans="1:18">
      <c r="A222" s="6">
        <v>357</v>
      </c>
      <c r="B222" s="13" t="s">
        <v>131</v>
      </c>
      <c r="C222" s="14">
        <v>2012</v>
      </c>
      <c r="D222" s="11">
        <v>2.56</v>
      </c>
      <c r="E222" s="11" t="s">
        <v>132</v>
      </c>
      <c r="F222" s="12">
        <v>40991</v>
      </c>
      <c r="G222" s="11">
        <v>1.3</v>
      </c>
      <c r="H222" s="12">
        <v>41154</v>
      </c>
      <c r="I222" s="11">
        <v>67</v>
      </c>
      <c r="J222" s="9">
        <v>87</v>
      </c>
      <c r="K222" s="12" t="s">
        <v>16</v>
      </c>
      <c r="P222" s="46"/>
      <c r="Q222" s="52">
        <v>164</v>
      </c>
      <c r="R222" s="53">
        <v>0</v>
      </c>
    </row>
    <row r="223" spans="1:18">
      <c r="A223" s="6">
        <v>346</v>
      </c>
      <c r="B223" s="13" t="s">
        <v>36</v>
      </c>
      <c r="C223" s="14">
        <v>2012</v>
      </c>
      <c r="D223" s="11">
        <v>1.77</v>
      </c>
      <c r="E223" s="11" t="s">
        <v>61</v>
      </c>
      <c r="F223" s="12">
        <v>40831</v>
      </c>
      <c r="G223" s="11">
        <v>1.75</v>
      </c>
      <c r="H223" s="12">
        <v>41121</v>
      </c>
      <c r="I223" s="11">
        <v>67.8</v>
      </c>
      <c r="J223" s="9">
        <v>183</v>
      </c>
      <c r="K223" s="12" t="s">
        <v>16</v>
      </c>
      <c r="P223" s="46"/>
      <c r="Q223" s="52">
        <v>180</v>
      </c>
      <c r="R223" s="53">
        <v>0</v>
      </c>
    </row>
    <row r="224" spans="1:18">
      <c r="A224" s="6">
        <v>354</v>
      </c>
      <c r="B224" s="13" t="s">
        <v>27</v>
      </c>
      <c r="C224" s="14">
        <v>2012</v>
      </c>
      <c r="D224" s="11">
        <v>8.67</v>
      </c>
      <c r="E224" s="11" t="s">
        <v>12</v>
      </c>
      <c r="F224" s="12">
        <v>40810</v>
      </c>
      <c r="G224" s="11">
        <v>1.62</v>
      </c>
      <c r="H224" s="12">
        <v>41100</v>
      </c>
      <c r="I224" s="11">
        <v>71.3</v>
      </c>
      <c r="J224" s="9">
        <v>164</v>
      </c>
      <c r="K224" s="12" t="s">
        <v>16</v>
      </c>
      <c r="P224" s="44" t="s">
        <v>291</v>
      </c>
      <c r="Q224" s="45"/>
      <c r="R224" s="51">
        <v>0</v>
      </c>
    </row>
    <row r="225" spans="1:18">
      <c r="A225" s="6">
        <v>351</v>
      </c>
      <c r="B225" s="13" t="s">
        <v>28</v>
      </c>
      <c r="C225" s="14">
        <v>2012</v>
      </c>
      <c r="D225" s="11">
        <v>6.4</v>
      </c>
      <c r="E225" s="11" t="s">
        <v>12</v>
      </c>
      <c r="F225" s="12">
        <v>40815</v>
      </c>
      <c r="G225" s="11">
        <v>1.62</v>
      </c>
      <c r="H225" s="12">
        <v>41100</v>
      </c>
      <c r="I225" s="11">
        <v>72</v>
      </c>
      <c r="J225" s="9">
        <v>164</v>
      </c>
      <c r="K225" s="12" t="s">
        <v>16</v>
      </c>
      <c r="P225" s="44" t="s">
        <v>26</v>
      </c>
      <c r="Q225" s="44">
        <v>52</v>
      </c>
      <c r="R225" s="51">
        <v>0</v>
      </c>
    </row>
    <row r="226" spans="1:18">
      <c r="A226" s="6">
        <v>350</v>
      </c>
      <c r="B226" s="13" t="s">
        <v>30</v>
      </c>
      <c r="C226" s="14">
        <v>2012</v>
      </c>
      <c r="D226" s="11">
        <v>4.12</v>
      </c>
      <c r="E226" s="11" t="s">
        <v>12</v>
      </c>
      <c r="F226" s="12">
        <v>40820</v>
      </c>
      <c r="G226" s="11">
        <v>1.62</v>
      </c>
      <c r="H226" s="12">
        <v>41100</v>
      </c>
      <c r="I226" s="11">
        <v>72.760000000000005</v>
      </c>
      <c r="J226" s="9">
        <v>164</v>
      </c>
      <c r="K226" s="12" t="s">
        <v>16</v>
      </c>
      <c r="P226" s="46"/>
      <c r="Q226" s="52">
        <v>112</v>
      </c>
      <c r="R226" s="53">
        <v>0</v>
      </c>
    </row>
    <row r="227" spans="1:18">
      <c r="A227" s="6">
        <v>344</v>
      </c>
      <c r="B227" s="13" t="s">
        <v>32</v>
      </c>
      <c r="C227" s="14">
        <v>2012</v>
      </c>
      <c r="D227" s="11">
        <v>3.88</v>
      </c>
      <c r="E227" s="11" t="s">
        <v>61</v>
      </c>
      <c r="F227" s="12">
        <v>40831</v>
      </c>
      <c r="G227" s="11">
        <v>1.78</v>
      </c>
      <c r="H227" s="12">
        <v>41121</v>
      </c>
      <c r="I227" s="11">
        <v>73</v>
      </c>
      <c r="J227" s="9">
        <v>183</v>
      </c>
      <c r="K227" s="12" t="s">
        <v>16</v>
      </c>
      <c r="P227" s="46"/>
      <c r="Q227" s="52">
        <v>120</v>
      </c>
      <c r="R227" s="53">
        <v>0</v>
      </c>
    </row>
    <row r="228" spans="1:18">
      <c r="A228" s="6">
        <v>301</v>
      </c>
      <c r="B228" s="13" t="s">
        <v>37</v>
      </c>
      <c r="C228" s="14">
        <v>2012</v>
      </c>
      <c r="D228" s="11">
        <v>1.26</v>
      </c>
      <c r="E228" s="11" t="s">
        <v>12</v>
      </c>
      <c r="F228" s="12">
        <v>40816</v>
      </c>
      <c r="G228" s="11">
        <v>1.62</v>
      </c>
      <c r="H228" s="12">
        <v>41100</v>
      </c>
      <c r="I228" s="11">
        <v>75.8</v>
      </c>
      <c r="J228" s="9">
        <v>52</v>
      </c>
      <c r="K228" s="12" t="s">
        <v>16</v>
      </c>
      <c r="P228" s="46"/>
      <c r="Q228" s="52">
        <v>127</v>
      </c>
      <c r="R228" s="53">
        <v>0</v>
      </c>
    </row>
    <row r="229" spans="1:18">
      <c r="A229" s="6">
        <v>302</v>
      </c>
      <c r="B229" s="13" t="s">
        <v>122</v>
      </c>
      <c r="C229" s="14">
        <v>2012</v>
      </c>
      <c r="D229" s="11">
        <v>1.1000000000000001</v>
      </c>
      <c r="E229" s="11" t="s">
        <v>12</v>
      </c>
      <c r="F229" s="12">
        <v>40814</v>
      </c>
      <c r="G229" s="11">
        <v>1.62</v>
      </c>
      <c r="H229" s="12">
        <v>41100</v>
      </c>
      <c r="I229" s="11">
        <v>76.180000000000007</v>
      </c>
      <c r="J229" s="9">
        <v>52</v>
      </c>
      <c r="K229" s="12" t="s">
        <v>16</v>
      </c>
      <c r="P229" s="46"/>
      <c r="Q229" s="52">
        <v>135</v>
      </c>
      <c r="R229" s="53">
        <v>0</v>
      </c>
    </row>
    <row r="230" spans="1:18">
      <c r="A230" s="6">
        <v>300</v>
      </c>
      <c r="B230" s="13" t="s">
        <v>108</v>
      </c>
      <c r="C230" s="14">
        <v>2012</v>
      </c>
      <c r="D230" s="11">
        <v>1.49</v>
      </c>
      <c r="E230" s="11" t="s">
        <v>12</v>
      </c>
      <c r="F230" s="12">
        <v>40816</v>
      </c>
      <c r="G230" s="11">
        <v>1.62</v>
      </c>
      <c r="H230" s="12">
        <v>41100</v>
      </c>
      <c r="I230" s="11">
        <v>77.5</v>
      </c>
      <c r="J230" s="9">
        <v>52</v>
      </c>
      <c r="K230" s="12" t="s">
        <v>16</v>
      </c>
      <c r="P230" s="46"/>
      <c r="Q230" s="52">
        <v>137</v>
      </c>
      <c r="R230" s="53">
        <v>0</v>
      </c>
    </row>
    <row r="231" spans="1:18">
      <c r="A231" s="6">
        <v>305</v>
      </c>
      <c r="B231" s="13" t="s">
        <v>135</v>
      </c>
      <c r="C231" s="14">
        <v>2012</v>
      </c>
      <c r="D231" s="11">
        <v>1.67</v>
      </c>
      <c r="E231" s="11" t="s">
        <v>12</v>
      </c>
      <c r="F231" s="12">
        <v>40814</v>
      </c>
      <c r="G231" s="11">
        <v>1.62</v>
      </c>
      <c r="H231" s="12">
        <v>41100</v>
      </c>
      <c r="I231" s="11">
        <v>78.099999999999994</v>
      </c>
      <c r="J231" s="9">
        <v>52</v>
      </c>
      <c r="K231" s="12" t="s">
        <v>16</v>
      </c>
      <c r="P231" s="46"/>
      <c r="Q231" s="52">
        <v>141</v>
      </c>
      <c r="R231" s="53">
        <v>0</v>
      </c>
    </row>
    <row r="232" spans="1:18">
      <c r="A232" s="6">
        <v>297</v>
      </c>
      <c r="B232" s="13" t="s">
        <v>26</v>
      </c>
      <c r="C232" s="14">
        <v>2012</v>
      </c>
      <c r="D232" s="11">
        <v>12.88</v>
      </c>
      <c r="E232" s="11" t="s">
        <v>12</v>
      </c>
      <c r="F232" s="12">
        <v>40813</v>
      </c>
      <c r="G232" s="11">
        <v>1.62</v>
      </c>
      <c r="H232" s="12">
        <v>41100</v>
      </c>
      <c r="I232" s="11">
        <v>78.5</v>
      </c>
      <c r="J232" s="9">
        <v>52</v>
      </c>
      <c r="K232" s="12" t="s">
        <v>16</v>
      </c>
      <c r="P232" s="46"/>
      <c r="Q232" s="52">
        <v>157.61000000000001</v>
      </c>
      <c r="R232" s="53">
        <v>0</v>
      </c>
    </row>
    <row r="233" spans="1:18">
      <c r="A233" s="6">
        <v>298</v>
      </c>
      <c r="B233" s="13" t="s">
        <v>25</v>
      </c>
      <c r="C233" s="14">
        <v>2012</v>
      </c>
      <c r="D233" s="11">
        <v>4.62</v>
      </c>
      <c r="E233" s="11" t="s">
        <v>12</v>
      </c>
      <c r="F233" s="12">
        <v>40812</v>
      </c>
      <c r="G233" s="11">
        <v>1.62</v>
      </c>
      <c r="H233" s="12">
        <v>41100</v>
      </c>
      <c r="I233" s="11">
        <v>78.5</v>
      </c>
      <c r="J233" s="9">
        <v>52</v>
      </c>
      <c r="K233" s="12" t="s">
        <v>16</v>
      </c>
      <c r="P233" s="46"/>
      <c r="Q233" s="52">
        <v>176</v>
      </c>
      <c r="R233" s="53">
        <v>0</v>
      </c>
    </row>
    <row r="234" spans="1:18">
      <c r="A234" s="6">
        <v>299</v>
      </c>
      <c r="B234" s="13" t="s">
        <v>24</v>
      </c>
      <c r="C234" s="14">
        <v>2012</v>
      </c>
      <c r="D234" s="11">
        <v>6.94</v>
      </c>
      <c r="E234" s="11" t="s">
        <v>12</v>
      </c>
      <c r="F234" s="12">
        <v>40812</v>
      </c>
      <c r="G234" s="11">
        <v>1.62</v>
      </c>
      <c r="H234" s="12">
        <v>41100</v>
      </c>
      <c r="I234" s="11">
        <v>78.5</v>
      </c>
      <c r="J234" s="9">
        <v>52</v>
      </c>
      <c r="K234" s="12" t="s">
        <v>16</v>
      </c>
      <c r="P234" s="46"/>
      <c r="Q234" s="52">
        <v>180</v>
      </c>
      <c r="R234" s="53">
        <v>0</v>
      </c>
    </row>
    <row r="235" spans="1:18">
      <c r="A235" s="6">
        <v>303</v>
      </c>
      <c r="B235" s="13" t="s">
        <v>148</v>
      </c>
      <c r="C235" s="14">
        <v>2012</v>
      </c>
      <c r="D235" s="11">
        <v>5.35</v>
      </c>
      <c r="E235" s="11" t="s">
        <v>12</v>
      </c>
      <c r="F235" s="12">
        <v>40815</v>
      </c>
      <c r="G235" s="11">
        <v>1.62</v>
      </c>
      <c r="H235" s="12">
        <v>41100</v>
      </c>
      <c r="I235" s="11">
        <v>78.5</v>
      </c>
      <c r="J235" s="9">
        <v>52</v>
      </c>
      <c r="K235" s="12" t="s">
        <v>16</v>
      </c>
      <c r="P235" s="44" t="s">
        <v>292</v>
      </c>
      <c r="Q235" s="45"/>
      <c r="R235" s="51">
        <v>0</v>
      </c>
    </row>
    <row r="236" spans="1:18">
      <c r="A236" s="6">
        <v>304</v>
      </c>
      <c r="B236" s="13" t="s">
        <v>51</v>
      </c>
      <c r="C236" s="14">
        <v>2012</v>
      </c>
      <c r="D236" s="11">
        <v>4.3600000000000003</v>
      </c>
      <c r="E236" s="11" t="s">
        <v>12</v>
      </c>
      <c r="F236" s="12">
        <v>40815</v>
      </c>
      <c r="G236" s="11">
        <v>1.62</v>
      </c>
      <c r="H236" s="12">
        <v>41100</v>
      </c>
      <c r="I236" s="11">
        <v>78.5</v>
      </c>
      <c r="J236" s="9">
        <v>52</v>
      </c>
      <c r="K236" s="12" t="s">
        <v>16</v>
      </c>
      <c r="P236" s="44" t="s">
        <v>151</v>
      </c>
      <c r="Q236" s="44">
        <v>124</v>
      </c>
      <c r="R236" s="51">
        <v>0</v>
      </c>
    </row>
    <row r="237" spans="1:18">
      <c r="A237" s="6">
        <v>306</v>
      </c>
      <c r="B237" s="13" t="s">
        <v>144</v>
      </c>
      <c r="C237" s="14">
        <v>2012</v>
      </c>
      <c r="D237" s="11">
        <v>6.17</v>
      </c>
      <c r="E237" s="11" t="s">
        <v>12</v>
      </c>
      <c r="F237" s="12">
        <v>40814</v>
      </c>
      <c r="G237" s="11">
        <v>1.62</v>
      </c>
      <c r="H237" s="12">
        <v>41100</v>
      </c>
      <c r="I237" s="11">
        <v>78.5</v>
      </c>
      <c r="J237" s="9">
        <v>52</v>
      </c>
      <c r="K237" s="12" t="s">
        <v>16</v>
      </c>
      <c r="P237" s="44" t="s">
        <v>293</v>
      </c>
      <c r="Q237" s="45"/>
      <c r="R237" s="51">
        <v>0</v>
      </c>
    </row>
    <row r="238" spans="1:18">
      <c r="A238" s="6">
        <v>307</v>
      </c>
      <c r="B238" s="13" t="s">
        <v>149</v>
      </c>
      <c r="C238" s="14">
        <v>2012</v>
      </c>
      <c r="D238" s="11">
        <v>3.61</v>
      </c>
      <c r="E238" s="11" t="s">
        <v>12</v>
      </c>
      <c r="F238" s="12">
        <v>40815</v>
      </c>
      <c r="G238" s="11">
        <v>1.62</v>
      </c>
      <c r="H238" s="12">
        <v>41100</v>
      </c>
      <c r="I238" s="11">
        <v>78.5</v>
      </c>
      <c r="J238" s="9">
        <v>52</v>
      </c>
      <c r="K238" s="12" t="s">
        <v>16</v>
      </c>
      <c r="P238" s="44" t="s">
        <v>79</v>
      </c>
      <c r="Q238" s="44">
        <v>0</v>
      </c>
      <c r="R238" s="51">
        <v>0</v>
      </c>
    </row>
    <row r="239" spans="1:18">
      <c r="A239" s="6">
        <v>347</v>
      </c>
      <c r="B239" s="13" t="s">
        <v>37</v>
      </c>
      <c r="C239" s="14">
        <v>2012</v>
      </c>
      <c r="D239" s="11">
        <v>0.79</v>
      </c>
      <c r="E239" s="11" t="s">
        <v>61</v>
      </c>
      <c r="F239" s="12">
        <v>40831</v>
      </c>
      <c r="G239" s="11">
        <v>1.75</v>
      </c>
      <c r="H239" s="12">
        <v>41121</v>
      </c>
      <c r="I239" s="11">
        <v>81.5</v>
      </c>
      <c r="J239" s="9">
        <v>52</v>
      </c>
      <c r="K239" s="12" t="s">
        <v>16</v>
      </c>
      <c r="P239" s="46"/>
      <c r="Q239" s="52">
        <v>64</v>
      </c>
      <c r="R239" s="53">
        <v>0</v>
      </c>
    </row>
    <row r="240" spans="1:18">
      <c r="A240" s="6">
        <v>345</v>
      </c>
      <c r="B240" s="13" t="s">
        <v>33</v>
      </c>
      <c r="C240" s="14">
        <v>2012</v>
      </c>
      <c r="D240" s="11">
        <v>12.23</v>
      </c>
      <c r="E240" s="11" t="s">
        <v>61</v>
      </c>
      <c r="F240" s="12">
        <v>40832</v>
      </c>
      <c r="G240" s="11">
        <v>1.75</v>
      </c>
      <c r="H240" s="12">
        <v>41121</v>
      </c>
      <c r="I240" s="11">
        <v>84.41</v>
      </c>
      <c r="J240" s="9">
        <v>183</v>
      </c>
      <c r="K240" s="12" t="s">
        <v>16</v>
      </c>
      <c r="P240" s="46"/>
      <c r="Q240" s="52">
        <v>86</v>
      </c>
      <c r="R240" s="53">
        <v>0</v>
      </c>
    </row>
    <row r="241" spans="1:18">
      <c r="A241" s="6">
        <v>355</v>
      </c>
      <c r="B241" s="13" t="s">
        <v>35</v>
      </c>
      <c r="C241" s="14">
        <v>2012</v>
      </c>
      <c r="D241" s="11">
        <v>1.56</v>
      </c>
      <c r="E241" s="11" t="s">
        <v>12</v>
      </c>
      <c r="F241" s="12">
        <v>40811</v>
      </c>
      <c r="G241" s="11">
        <v>1.62</v>
      </c>
      <c r="H241" s="12">
        <v>41108</v>
      </c>
      <c r="I241" s="11">
        <v>84.5</v>
      </c>
      <c r="J241" s="9">
        <v>164</v>
      </c>
      <c r="K241" s="12" t="s">
        <v>16</v>
      </c>
      <c r="P241" s="46"/>
      <c r="Q241" s="52">
        <v>160</v>
      </c>
      <c r="R241" s="53">
        <v>0</v>
      </c>
    </row>
    <row r="242" spans="1:18">
      <c r="A242" s="6">
        <v>309</v>
      </c>
      <c r="B242" s="13" t="s">
        <v>21</v>
      </c>
      <c r="C242" s="14">
        <v>2012</v>
      </c>
      <c r="D242" s="11">
        <v>4.37</v>
      </c>
      <c r="E242" s="11" t="s">
        <v>61</v>
      </c>
      <c r="F242" s="12">
        <v>40822</v>
      </c>
      <c r="G242" s="11">
        <v>1.4</v>
      </c>
      <c r="H242" s="12">
        <v>41129</v>
      </c>
      <c r="I242" s="11">
        <v>85</v>
      </c>
      <c r="J242" s="9">
        <v>181</v>
      </c>
      <c r="K242" s="12" t="s">
        <v>16</v>
      </c>
      <c r="P242" s="46"/>
      <c r="Q242" s="52">
        <v>171.68</v>
      </c>
      <c r="R242" s="53">
        <v>0</v>
      </c>
    </row>
    <row r="243" spans="1:18">
      <c r="A243" s="6">
        <v>310</v>
      </c>
      <c r="B243" s="13" t="s">
        <v>62</v>
      </c>
      <c r="C243" s="14">
        <v>2012</v>
      </c>
      <c r="D243" s="11">
        <v>10.14</v>
      </c>
      <c r="E243" s="11" t="s">
        <v>61</v>
      </c>
      <c r="F243" s="12">
        <v>40833</v>
      </c>
      <c r="G243" s="11">
        <v>1.75</v>
      </c>
      <c r="H243" s="12">
        <v>41123</v>
      </c>
      <c r="I243" s="11">
        <v>85</v>
      </c>
      <c r="J243" s="9">
        <v>186</v>
      </c>
      <c r="K243" s="12" t="s">
        <v>16</v>
      </c>
      <c r="P243" s="46"/>
      <c r="Q243" s="52">
        <v>175</v>
      </c>
      <c r="R243" s="53">
        <v>0</v>
      </c>
    </row>
    <row r="244" spans="1:18">
      <c r="A244" s="6">
        <v>348</v>
      </c>
      <c r="B244" s="13" t="s">
        <v>65</v>
      </c>
      <c r="C244" s="14">
        <v>2012</v>
      </c>
      <c r="D244" s="11">
        <v>2.59</v>
      </c>
      <c r="E244" s="11" t="s">
        <v>61</v>
      </c>
      <c r="F244" s="12">
        <v>40831</v>
      </c>
      <c r="G244" s="11">
        <v>1.75</v>
      </c>
      <c r="H244" s="12">
        <v>41121</v>
      </c>
      <c r="I244" s="11">
        <v>86.3</v>
      </c>
      <c r="J244" s="9" t="e">
        <v>#N/A</v>
      </c>
      <c r="K244" s="12" t="s">
        <v>16</v>
      </c>
      <c r="P244" s="46"/>
      <c r="Q244" s="52">
        <v>178</v>
      </c>
      <c r="R244" s="53">
        <v>0</v>
      </c>
    </row>
    <row r="245" spans="1:18">
      <c r="A245" s="6">
        <v>353</v>
      </c>
      <c r="B245" s="13" t="s">
        <v>29</v>
      </c>
      <c r="C245" s="14">
        <v>2012</v>
      </c>
      <c r="D245" s="11">
        <v>2.15</v>
      </c>
      <c r="E245" s="11" t="s">
        <v>12</v>
      </c>
      <c r="F245" s="12">
        <v>40811</v>
      </c>
      <c r="G245" s="11">
        <v>1.62</v>
      </c>
      <c r="H245" s="12">
        <v>41108</v>
      </c>
      <c r="I245" s="11">
        <v>88.9</v>
      </c>
      <c r="J245" s="9">
        <v>164</v>
      </c>
      <c r="K245" s="12" t="s">
        <v>16</v>
      </c>
      <c r="P245" s="46"/>
      <c r="Q245" s="52">
        <v>187</v>
      </c>
      <c r="R245" s="53">
        <v>0</v>
      </c>
    </row>
    <row r="246" spans="1:18">
      <c r="A246" s="6">
        <v>328</v>
      </c>
      <c r="B246" s="13" t="s">
        <v>246</v>
      </c>
      <c r="C246" s="14">
        <v>2012</v>
      </c>
      <c r="D246" s="11">
        <v>12.67</v>
      </c>
      <c r="E246" s="11" t="s">
        <v>160</v>
      </c>
      <c r="F246" s="12">
        <v>41031</v>
      </c>
      <c r="G246" s="11" t="s">
        <v>16</v>
      </c>
      <c r="H246" s="12">
        <v>41182</v>
      </c>
      <c r="I246" s="11">
        <v>110.6</v>
      </c>
      <c r="J246" s="9">
        <v>118</v>
      </c>
      <c r="K246" s="12">
        <v>40768</v>
      </c>
      <c r="P246" s="44" t="s">
        <v>294</v>
      </c>
      <c r="Q246" s="45"/>
      <c r="R246" s="51">
        <v>0</v>
      </c>
    </row>
    <row r="247" spans="1:18">
      <c r="A247" s="6">
        <v>325</v>
      </c>
      <c r="B247" s="13" t="s">
        <v>18</v>
      </c>
      <c r="C247" s="14">
        <v>2012</v>
      </c>
      <c r="D247" s="11">
        <v>0.82</v>
      </c>
      <c r="E247" s="11" t="s">
        <v>160</v>
      </c>
      <c r="F247" s="12">
        <v>41029</v>
      </c>
      <c r="G247" s="11" t="s">
        <v>16</v>
      </c>
      <c r="H247" s="12">
        <v>41190</v>
      </c>
      <c r="I247" s="11">
        <v>580</v>
      </c>
      <c r="J247" s="9">
        <v>27</v>
      </c>
      <c r="K247" s="12" t="s">
        <v>16</v>
      </c>
      <c r="P247" s="44" t="s">
        <v>108</v>
      </c>
      <c r="Q247" s="44">
        <v>52</v>
      </c>
      <c r="R247" s="51">
        <v>0</v>
      </c>
    </row>
    <row r="248" spans="1:18">
      <c r="A248" s="6">
        <v>326</v>
      </c>
      <c r="B248" s="13" t="s">
        <v>109</v>
      </c>
      <c r="C248" s="14">
        <v>2012</v>
      </c>
      <c r="D248" s="11">
        <v>2.0099999999999998</v>
      </c>
      <c r="E248" s="11" t="s">
        <v>160</v>
      </c>
      <c r="F248" s="12">
        <v>41029</v>
      </c>
      <c r="G248" s="11" t="s">
        <v>16</v>
      </c>
      <c r="H248" s="12">
        <v>41190</v>
      </c>
      <c r="I248" s="11">
        <v>580</v>
      </c>
      <c r="J248" s="9">
        <v>27</v>
      </c>
      <c r="K248" s="12" t="s">
        <v>16</v>
      </c>
      <c r="P248" s="46"/>
      <c r="Q248" s="52">
        <v>96</v>
      </c>
      <c r="R248" s="53">
        <v>0</v>
      </c>
    </row>
    <row r="249" spans="1:18">
      <c r="A249" s="6">
        <v>327</v>
      </c>
      <c r="B249" s="13" t="s">
        <v>235</v>
      </c>
      <c r="C249" s="14">
        <v>2012</v>
      </c>
      <c r="D249" s="11">
        <v>2.33</v>
      </c>
      <c r="E249" s="11" t="s">
        <v>160</v>
      </c>
      <c r="F249" s="12">
        <v>41029</v>
      </c>
      <c r="G249" s="11" t="s">
        <v>16</v>
      </c>
      <c r="H249" s="12">
        <v>41190</v>
      </c>
      <c r="I249" s="11">
        <v>580</v>
      </c>
      <c r="J249" s="9">
        <v>27</v>
      </c>
      <c r="K249" s="12" t="s">
        <v>16</v>
      </c>
      <c r="P249" s="46"/>
      <c r="Q249" s="52">
        <v>112</v>
      </c>
      <c r="R249" s="53">
        <v>0</v>
      </c>
    </row>
    <row r="250" spans="1:18">
      <c r="A250" s="6">
        <v>329</v>
      </c>
      <c r="B250" s="13" t="s">
        <v>143</v>
      </c>
      <c r="C250" s="14">
        <v>2012</v>
      </c>
      <c r="D250" s="11">
        <v>1.77</v>
      </c>
      <c r="E250" s="11" t="s">
        <v>160</v>
      </c>
      <c r="F250" s="12">
        <v>41027</v>
      </c>
      <c r="G250" s="11" t="s">
        <v>16</v>
      </c>
      <c r="H250" s="12">
        <v>41190</v>
      </c>
      <c r="I250" s="11">
        <v>580</v>
      </c>
      <c r="J250" s="9">
        <v>27</v>
      </c>
      <c r="K250" s="12" t="s">
        <v>16</v>
      </c>
      <c r="P250" s="46"/>
      <c r="Q250" s="52">
        <v>114.75</v>
      </c>
      <c r="R250" s="53">
        <v>0</v>
      </c>
    </row>
    <row r="251" spans="1:18">
      <c r="A251" s="6">
        <v>330</v>
      </c>
      <c r="B251" s="13" t="s">
        <v>50</v>
      </c>
      <c r="C251" s="14">
        <v>2012</v>
      </c>
      <c r="D251" s="11">
        <v>7.15</v>
      </c>
      <c r="E251" s="11" t="s">
        <v>160</v>
      </c>
      <c r="F251" s="12">
        <v>41027</v>
      </c>
      <c r="G251" s="11" t="s">
        <v>16</v>
      </c>
      <c r="H251" s="12">
        <v>41190</v>
      </c>
      <c r="I251" s="11">
        <v>580</v>
      </c>
      <c r="J251" s="9">
        <v>27</v>
      </c>
      <c r="K251" s="12" t="s">
        <v>16</v>
      </c>
      <c r="P251" s="46"/>
      <c r="Q251" s="52">
        <v>134</v>
      </c>
      <c r="R251" s="53">
        <v>0</v>
      </c>
    </row>
    <row r="252" spans="1:18">
      <c r="A252" s="6">
        <v>370</v>
      </c>
      <c r="B252" s="13" t="s">
        <v>32</v>
      </c>
      <c r="C252" s="14">
        <v>2013</v>
      </c>
      <c r="D252" s="14">
        <v>3.88</v>
      </c>
      <c r="E252" s="14" t="s">
        <v>12</v>
      </c>
      <c r="F252" s="12">
        <v>41169</v>
      </c>
      <c r="G252" s="14">
        <v>1.73</v>
      </c>
      <c r="H252" s="18">
        <v>41472</v>
      </c>
      <c r="I252" s="14">
        <v>58</v>
      </c>
      <c r="J252" s="9">
        <v>154</v>
      </c>
      <c r="K252" s="18" t="s">
        <v>16</v>
      </c>
      <c r="P252" s="46"/>
      <c r="Q252" s="52">
        <v>141</v>
      </c>
      <c r="R252" s="53">
        <v>0</v>
      </c>
    </row>
    <row r="253" spans="1:18">
      <c r="A253" s="6">
        <v>375</v>
      </c>
      <c r="B253" s="13" t="s">
        <v>37</v>
      </c>
      <c r="C253" s="14">
        <v>2013</v>
      </c>
      <c r="D253" s="14">
        <v>0.79</v>
      </c>
      <c r="E253" s="15" t="s">
        <v>12</v>
      </c>
      <c r="F253" s="12">
        <v>41170</v>
      </c>
      <c r="G253" s="15">
        <v>1.73</v>
      </c>
      <c r="H253" s="26">
        <v>41473</v>
      </c>
      <c r="I253" s="15">
        <v>59</v>
      </c>
      <c r="J253" s="9">
        <v>164</v>
      </c>
      <c r="K253" s="26" t="s">
        <v>16</v>
      </c>
      <c r="P253" s="46"/>
      <c r="Q253" s="52">
        <v>147</v>
      </c>
      <c r="R253" s="53">
        <v>0</v>
      </c>
    </row>
    <row r="254" spans="1:18">
      <c r="A254" s="6">
        <v>372</v>
      </c>
      <c r="B254" s="13" t="s">
        <v>107</v>
      </c>
      <c r="C254" s="14">
        <v>2013</v>
      </c>
      <c r="D254" s="14">
        <v>1.61</v>
      </c>
      <c r="E254" s="15" t="s">
        <v>12</v>
      </c>
      <c r="F254" s="12">
        <v>41178</v>
      </c>
      <c r="G254" s="17">
        <v>1.73</v>
      </c>
      <c r="H254" s="29">
        <v>41473</v>
      </c>
      <c r="I254" s="17">
        <v>63.8</v>
      </c>
      <c r="J254" s="9">
        <v>117</v>
      </c>
      <c r="K254" s="26" t="s">
        <v>16</v>
      </c>
      <c r="P254" s="46"/>
      <c r="Q254" s="52">
        <v>180</v>
      </c>
      <c r="R254" s="53">
        <v>0</v>
      </c>
    </row>
    <row r="255" spans="1:18">
      <c r="A255" s="6">
        <v>368</v>
      </c>
      <c r="B255" s="13" t="s">
        <v>14</v>
      </c>
      <c r="C255" s="14">
        <v>2013</v>
      </c>
      <c r="D255" s="14">
        <v>4.1900000000000004</v>
      </c>
      <c r="E255" s="15" t="s">
        <v>12</v>
      </c>
      <c r="F255" s="12">
        <v>41169</v>
      </c>
      <c r="G255" s="17">
        <v>1.73</v>
      </c>
      <c r="H255" s="29">
        <v>41472</v>
      </c>
      <c r="I255" s="17">
        <v>67.27</v>
      </c>
      <c r="J255" s="9">
        <v>117</v>
      </c>
      <c r="K255" s="26" t="s">
        <v>16</v>
      </c>
      <c r="P255" s="46"/>
      <c r="Q255" s="52">
        <v>220</v>
      </c>
      <c r="R255" s="53">
        <v>0</v>
      </c>
    </row>
    <row r="256" spans="1:18">
      <c r="A256" s="6">
        <v>371</v>
      </c>
      <c r="B256" s="13" t="s">
        <v>33</v>
      </c>
      <c r="C256" s="14">
        <v>2013</v>
      </c>
      <c r="D256" s="14">
        <v>12.23</v>
      </c>
      <c r="E256" s="14" t="s">
        <v>12</v>
      </c>
      <c r="F256" s="12">
        <v>41169</v>
      </c>
      <c r="G256" s="14">
        <v>1.73</v>
      </c>
      <c r="H256" s="18">
        <v>41472</v>
      </c>
      <c r="I256" s="9">
        <v>69.5</v>
      </c>
      <c r="J256" s="9">
        <v>154</v>
      </c>
      <c r="K256" s="18" t="s">
        <v>16</v>
      </c>
      <c r="P256" s="44" t="s">
        <v>295</v>
      </c>
      <c r="Q256" s="45"/>
      <c r="R256" s="51">
        <v>0</v>
      </c>
    </row>
    <row r="257" spans="1:18">
      <c r="A257" s="6">
        <v>376</v>
      </c>
      <c r="B257" s="13" t="s">
        <v>65</v>
      </c>
      <c r="C257" s="14">
        <v>2013</v>
      </c>
      <c r="D257" s="14">
        <v>2.59</v>
      </c>
      <c r="E257" s="15" t="s">
        <v>12</v>
      </c>
      <c r="F257" s="12">
        <v>41170</v>
      </c>
      <c r="G257" s="15">
        <v>1.73</v>
      </c>
      <c r="H257" s="26">
        <v>41473</v>
      </c>
      <c r="I257" s="15">
        <v>70.5</v>
      </c>
      <c r="J257" s="9">
        <v>154</v>
      </c>
      <c r="K257" s="26" t="s">
        <v>16</v>
      </c>
      <c r="P257" s="44" t="s">
        <v>166</v>
      </c>
      <c r="Q257" s="44">
        <v>158.42000000000002</v>
      </c>
      <c r="R257" s="51">
        <v>0</v>
      </c>
    </row>
    <row r="258" spans="1:18">
      <c r="A258" s="6">
        <v>369</v>
      </c>
      <c r="B258" s="13" t="s">
        <v>98</v>
      </c>
      <c r="C258" s="14">
        <v>2013</v>
      </c>
      <c r="D258" s="14">
        <v>4.37</v>
      </c>
      <c r="E258" s="15" t="s">
        <v>12</v>
      </c>
      <c r="F258" s="12">
        <v>41169</v>
      </c>
      <c r="G258" s="17">
        <v>1.73</v>
      </c>
      <c r="H258" s="29">
        <v>41472</v>
      </c>
      <c r="I258" s="17">
        <v>71.209999999999994</v>
      </c>
      <c r="J258" s="9">
        <v>117</v>
      </c>
      <c r="K258" s="26" t="s">
        <v>16</v>
      </c>
      <c r="P258" s="44" t="s">
        <v>296</v>
      </c>
      <c r="Q258" s="45"/>
      <c r="R258" s="51">
        <v>0</v>
      </c>
    </row>
    <row r="259" spans="1:18">
      <c r="A259" s="6">
        <v>373</v>
      </c>
      <c r="B259" s="13" t="s">
        <v>63</v>
      </c>
      <c r="C259" s="14">
        <v>2013</v>
      </c>
      <c r="D259" s="14">
        <v>3.76</v>
      </c>
      <c r="E259" s="14" t="s">
        <v>12</v>
      </c>
      <c r="F259" s="12">
        <v>41169</v>
      </c>
      <c r="G259" s="14">
        <v>1.73</v>
      </c>
      <c r="H259" s="18">
        <v>41473</v>
      </c>
      <c r="I259" s="14">
        <v>75</v>
      </c>
      <c r="J259" s="9">
        <v>154</v>
      </c>
      <c r="K259" s="18" t="s">
        <v>16</v>
      </c>
      <c r="P259" s="44" t="s">
        <v>65</v>
      </c>
      <c r="Q259" s="44">
        <v>124</v>
      </c>
      <c r="R259" s="51">
        <v>0</v>
      </c>
    </row>
    <row r="260" spans="1:18">
      <c r="A260" s="6">
        <v>374</v>
      </c>
      <c r="B260" s="13" t="s">
        <v>36</v>
      </c>
      <c r="C260" s="14">
        <v>2013</v>
      </c>
      <c r="D260" s="14">
        <v>1.77</v>
      </c>
      <c r="E260" s="15" t="s">
        <v>12</v>
      </c>
      <c r="F260" s="12">
        <v>41170</v>
      </c>
      <c r="G260" s="15">
        <v>1.73</v>
      </c>
      <c r="H260" s="26">
        <v>41473</v>
      </c>
      <c r="I260" s="15">
        <v>76.5</v>
      </c>
      <c r="J260" s="9">
        <v>154</v>
      </c>
      <c r="K260" s="26" t="s">
        <v>16</v>
      </c>
      <c r="P260" s="46"/>
      <c r="Q260" s="52">
        <v>130</v>
      </c>
      <c r="R260" s="53">
        <v>0</v>
      </c>
    </row>
    <row r="261" spans="1:18">
      <c r="A261" s="6">
        <v>377</v>
      </c>
      <c r="B261" s="13" t="s">
        <v>18</v>
      </c>
      <c r="C261" s="14">
        <v>2013</v>
      </c>
      <c r="D261" s="14">
        <v>0.82</v>
      </c>
      <c r="E261" s="15" t="s">
        <v>12</v>
      </c>
      <c r="F261" s="12">
        <v>41193</v>
      </c>
      <c r="G261" s="11">
        <v>1.53</v>
      </c>
      <c r="H261" s="12">
        <v>41493</v>
      </c>
      <c r="I261" s="11">
        <v>83</v>
      </c>
      <c r="J261" s="9">
        <v>139</v>
      </c>
      <c r="K261" s="12" t="s">
        <v>16</v>
      </c>
      <c r="P261" s="46"/>
      <c r="Q261" s="52">
        <v>141</v>
      </c>
      <c r="R261" s="53">
        <v>0</v>
      </c>
    </row>
    <row r="262" spans="1:18">
      <c r="A262" s="6">
        <v>378</v>
      </c>
      <c r="B262" s="13" t="s">
        <v>54</v>
      </c>
      <c r="C262" s="14">
        <v>2013</v>
      </c>
      <c r="D262" s="14">
        <v>14.42</v>
      </c>
      <c r="E262" s="14" t="s">
        <v>61</v>
      </c>
      <c r="F262" s="12">
        <v>41197</v>
      </c>
      <c r="G262" s="14">
        <v>1.73</v>
      </c>
      <c r="H262" s="18">
        <v>41500</v>
      </c>
      <c r="I262" s="14">
        <v>85</v>
      </c>
      <c r="J262" s="9">
        <v>174</v>
      </c>
      <c r="K262" s="18" t="s">
        <v>16</v>
      </c>
      <c r="P262" s="46"/>
      <c r="Q262" s="52">
        <v>154</v>
      </c>
      <c r="R262" s="53">
        <v>0</v>
      </c>
    </row>
    <row r="263" spans="1:18">
      <c r="A263" s="6">
        <v>380</v>
      </c>
      <c r="B263" s="13" t="s">
        <v>75</v>
      </c>
      <c r="C263" s="14">
        <v>2013</v>
      </c>
      <c r="D263" s="14">
        <v>2.4700000000000002</v>
      </c>
      <c r="E263" s="17" t="s">
        <v>61</v>
      </c>
      <c r="F263" s="12">
        <v>41204</v>
      </c>
      <c r="G263" s="14">
        <v>1.53</v>
      </c>
      <c r="H263" s="12">
        <v>41501</v>
      </c>
      <c r="I263" s="14">
        <v>86.88</v>
      </c>
      <c r="J263" s="9">
        <v>139</v>
      </c>
      <c r="K263" s="18" t="s">
        <v>16</v>
      </c>
      <c r="P263" s="46"/>
      <c r="Q263" s="52">
        <v>166.99</v>
      </c>
      <c r="R263" s="53">
        <v>0</v>
      </c>
    </row>
    <row r="264" spans="1:18">
      <c r="A264" s="6">
        <v>379</v>
      </c>
      <c r="B264" s="13" t="s">
        <v>161</v>
      </c>
      <c r="C264" s="14">
        <v>2013</v>
      </c>
      <c r="D264" s="14">
        <v>6.45</v>
      </c>
      <c r="E264" s="17" t="s">
        <v>61</v>
      </c>
      <c r="F264" s="12">
        <v>41186</v>
      </c>
      <c r="G264" s="11">
        <v>1.73</v>
      </c>
      <c r="H264" s="12">
        <v>41501</v>
      </c>
      <c r="I264" s="11">
        <v>97.5</v>
      </c>
      <c r="J264" s="9">
        <v>139</v>
      </c>
      <c r="K264" s="18" t="s">
        <v>16</v>
      </c>
      <c r="P264" s="46"/>
      <c r="Q264" s="52">
        <v>180</v>
      </c>
      <c r="R264" s="53">
        <v>0</v>
      </c>
    </row>
    <row r="265" spans="1:18">
      <c r="A265" s="6">
        <v>385</v>
      </c>
      <c r="B265" s="13" t="s">
        <v>70</v>
      </c>
      <c r="C265" s="14">
        <v>2013</v>
      </c>
      <c r="D265" s="14">
        <v>3.13</v>
      </c>
      <c r="E265" s="14" t="s">
        <v>160</v>
      </c>
      <c r="F265" s="12">
        <v>41397</v>
      </c>
      <c r="G265" s="14" t="s">
        <v>16</v>
      </c>
      <c r="H265" s="18">
        <v>41554</v>
      </c>
      <c r="I265" s="14">
        <v>339.8</v>
      </c>
      <c r="J265" s="9">
        <v>135</v>
      </c>
      <c r="K265" s="18">
        <v>41149</v>
      </c>
      <c r="P265" s="46"/>
      <c r="Q265" s="52">
        <v>195</v>
      </c>
      <c r="R265" s="53">
        <v>0</v>
      </c>
    </row>
    <row r="266" spans="1:18">
      <c r="A266" s="6">
        <v>381</v>
      </c>
      <c r="B266" s="13" t="s">
        <v>77</v>
      </c>
      <c r="C266" s="14">
        <v>2013</v>
      </c>
      <c r="D266" s="14">
        <v>4.3499999999999996</v>
      </c>
      <c r="E266" s="14" t="s">
        <v>160</v>
      </c>
      <c r="F266" s="12">
        <v>41395</v>
      </c>
      <c r="G266" s="14" t="s">
        <v>16</v>
      </c>
      <c r="H266" s="18">
        <v>41554</v>
      </c>
      <c r="I266" s="14">
        <v>345.17</v>
      </c>
      <c r="J266" s="9">
        <v>117</v>
      </c>
      <c r="K266" s="18">
        <v>41150</v>
      </c>
      <c r="P266" s="46"/>
      <c r="Q266" s="52" t="s">
        <v>361</v>
      </c>
      <c r="R266" s="53">
        <v>0</v>
      </c>
    </row>
    <row r="267" spans="1:18">
      <c r="A267" s="6">
        <v>387</v>
      </c>
      <c r="B267" s="13" t="s">
        <v>35</v>
      </c>
      <c r="C267" s="14">
        <v>2013</v>
      </c>
      <c r="D267" s="14">
        <v>1.56</v>
      </c>
      <c r="E267" s="14" t="s">
        <v>160</v>
      </c>
      <c r="F267" s="12">
        <v>41397</v>
      </c>
      <c r="G267" s="14" t="s">
        <v>16</v>
      </c>
      <c r="H267" s="18">
        <v>41554</v>
      </c>
      <c r="I267" s="14">
        <v>359.61</v>
      </c>
      <c r="J267" s="9">
        <v>135</v>
      </c>
      <c r="K267" s="18">
        <v>41149</v>
      </c>
      <c r="P267" s="44" t="s">
        <v>297</v>
      </c>
      <c r="Q267" s="45"/>
      <c r="R267" s="51">
        <v>0</v>
      </c>
    </row>
    <row r="268" spans="1:18">
      <c r="A268" s="6">
        <v>383</v>
      </c>
      <c r="B268" s="13" t="s">
        <v>28</v>
      </c>
      <c r="C268" s="14">
        <v>2013</v>
      </c>
      <c r="D268" s="14">
        <v>6.4</v>
      </c>
      <c r="E268" s="14" t="s">
        <v>160</v>
      </c>
      <c r="F268" s="12">
        <v>41396</v>
      </c>
      <c r="G268" s="14" t="s">
        <v>16</v>
      </c>
      <c r="H268" s="18">
        <v>41554</v>
      </c>
      <c r="I268" s="14">
        <v>362.17</v>
      </c>
      <c r="J268" s="9">
        <v>135</v>
      </c>
      <c r="K268" s="18">
        <v>41149</v>
      </c>
      <c r="P268" s="44" t="s">
        <v>121</v>
      </c>
      <c r="Q268" s="44">
        <v>112</v>
      </c>
      <c r="R268" s="51">
        <v>0</v>
      </c>
    </row>
    <row r="269" spans="1:18">
      <c r="A269" s="6">
        <v>386</v>
      </c>
      <c r="B269" s="13" t="s">
        <v>29</v>
      </c>
      <c r="C269" s="14">
        <v>2013</v>
      </c>
      <c r="D269" s="14">
        <v>2.15</v>
      </c>
      <c r="E269" s="14" t="s">
        <v>160</v>
      </c>
      <c r="F269" s="12">
        <v>41397</v>
      </c>
      <c r="G269" s="14" t="s">
        <v>16</v>
      </c>
      <c r="H269" s="18">
        <v>41554</v>
      </c>
      <c r="I269" s="14">
        <v>365.3</v>
      </c>
      <c r="J269" s="9">
        <v>135</v>
      </c>
      <c r="K269" s="18">
        <v>41149</v>
      </c>
      <c r="P269" s="46"/>
      <c r="Q269" s="52">
        <v>134</v>
      </c>
      <c r="R269" s="53">
        <v>0</v>
      </c>
    </row>
    <row r="270" spans="1:18">
      <c r="A270" s="6">
        <v>382</v>
      </c>
      <c r="B270" s="13" t="s">
        <v>30</v>
      </c>
      <c r="C270" s="14">
        <v>2013</v>
      </c>
      <c r="D270" s="14">
        <v>4.12</v>
      </c>
      <c r="E270" s="14" t="s">
        <v>160</v>
      </c>
      <c r="F270" s="12">
        <v>41395</v>
      </c>
      <c r="G270" s="14" t="s">
        <v>16</v>
      </c>
      <c r="H270" s="18">
        <v>41554</v>
      </c>
      <c r="I270" s="14">
        <v>366.06</v>
      </c>
      <c r="J270" s="9">
        <v>135</v>
      </c>
      <c r="K270" s="18">
        <v>41150</v>
      </c>
      <c r="P270" s="46"/>
      <c r="Q270" s="52">
        <v>139</v>
      </c>
      <c r="R270" s="53">
        <v>0</v>
      </c>
    </row>
    <row r="271" spans="1:18">
      <c r="A271" s="6">
        <v>390</v>
      </c>
      <c r="B271" s="13" t="s">
        <v>119</v>
      </c>
      <c r="C271" s="14">
        <v>2013</v>
      </c>
      <c r="D271" s="14">
        <v>6.94</v>
      </c>
      <c r="E271" s="14" t="s">
        <v>160</v>
      </c>
      <c r="F271" s="12">
        <v>41394</v>
      </c>
      <c r="G271" s="14" t="s">
        <v>16</v>
      </c>
      <c r="H271" s="18">
        <v>41555</v>
      </c>
      <c r="I271" s="14">
        <v>387.75</v>
      </c>
      <c r="J271" s="9">
        <v>135</v>
      </c>
      <c r="K271" s="18">
        <v>41149</v>
      </c>
      <c r="P271" s="46"/>
      <c r="Q271" s="52">
        <v>147</v>
      </c>
      <c r="R271" s="53">
        <v>0</v>
      </c>
    </row>
    <row r="272" spans="1:18">
      <c r="A272" s="6">
        <v>389</v>
      </c>
      <c r="B272" s="13" t="s">
        <v>25</v>
      </c>
      <c r="C272" s="14">
        <v>2013</v>
      </c>
      <c r="D272" s="14">
        <v>4.62</v>
      </c>
      <c r="E272" s="14" t="s">
        <v>160</v>
      </c>
      <c r="F272" s="12">
        <v>41393</v>
      </c>
      <c r="G272" s="14" t="s">
        <v>16</v>
      </c>
      <c r="H272" s="18">
        <v>41555</v>
      </c>
      <c r="I272" s="14">
        <v>411.79</v>
      </c>
      <c r="J272" s="9">
        <v>135</v>
      </c>
      <c r="K272" s="18">
        <v>41149</v>
      </c>
      <c r="P272" s="46"/>
      <c r="Q272" s="52">
        <v>148.48999999999998</v>
      </c>
      <c r="R272" s="53">
        <v>0</v>
      </c>
    </row>
    <row r="273" spans="1:18">
      <c r="A273" s="6">
        <v>388</v>
      </c>
      <c r="B273" s="13" t="s">
        <v>26</v>
      </c>
      <c r="C273" s="14">
        <v>2013</v>
      </c>
      <c r="D273" s="14">
        <v>12.88</v>
      </c>
      <c r="E273" s="14" t="s">
        <v>160</v>
      </c>
      <c r="F273" s="12">
        <v>41394</v>
      </c>
      <c r="G273" s="14" t="s">
        <v>16</v>
      </c>
      <c r="H273" s="18">
        <v>41555</v>
      </c>
      <c r="I273" s="14">
        <v>413.45</v>
      </c>
      <c r="J273" s="9">
        <v>135</v>
      </c>
      <c r="K273" s="18">
        <v>41148</v>
      </c>
      <c r="P273" s="44" t="s">
        <v>298</v>
      </c>
      <c r="Q273" s="45"/>
      <c r="R273" s="51">
        <v>0</v>
      </c>
    </row>
    <row r="274" spans="1:18">
      <c r="A274" s="6">
        <v>384</v>
      </c>
      <c r="B274" s="13" t="s">
        <v>27</v>
      </c>
      <c r="C274" s="14">
        <v>2013</v>
      </c>
      <c r="D274" s="14">
        <v>8.67</v>
      </c>
      <c r="E274" s="14" t="s">
        <v>160</v>
      </c>
      <c r="F274" s="12">
        <v>41398</v>
      </c>
      <c r="G274" s="14" t="s">
        <v>16</v>
      </c>
      <c r="H274" s="18">
        <v>41554</v>
      </c>
      <c r="I274" s="14">
        <v>435</v>
      </c>
      <c r="J274" s="9">
        <v>135</v>
      </c>
      <c r="K274" s="18">
        <v>41149</v>
      </c>
      <c r="P274" s="44" t="s">
        <v>148</v>
      </c>
      <c r="Q274" s="44">
        <v>52</v>
      </c>
      <c r="R274" s="51">
        <v>0</v>
      </c>
    </row>
    <row r="275" spans="1:18">
      <c r="A275" s="6">
        <v>468</v>
      </c>
      <c r="B275" s="13" t="s">
        <v>14</v>
      </c>
      <c r="C275" s="14">
        <v>2014</v>
      </c>
      <c r="D275" s="11">
        <v>4.1900000000000004</v>
      </c>
      <c r="E275" s="11" t="s">
        <v>15</v>
      </c>
      <c r="F275" s="12">
        <v>41509</v>
      </c>
      <c r="G275" s="11" t="s">
        <v>16</v>
      </c>
      <c r="H275" s="12">
        <v>41841</v>
      </c>
      <c r="I275" s="11">
        <v>47.27</v>
      </c>
      <c r="J275" s="9">
        <v>156</v>
      </c>
      <c r="K275" s="12" t="s">
        <v>16</v>
      </c>
      <c r="P275" s="46"/>
      <c r="Q275" s="52">
        <v>180</v>
      </c>
      <c r="R275" s="53">
        <v>0</v>
      </c>
    </row>
    <row r="276" spans="1:18">
      <c r="A276" s="6">
        <v>469</v>
      </c>
      <c r="B276" s="13" t="s">
        <v>98</v>
      </c>
      <c r="C276" s="14">
        <v>2014</v>
      </c>
      <c r="D276" s="11">
        <v>4.37</v>
      </c>
      <c r="E276" s="11" t="s">
        <v>15</v>
      </c>
      <c r="F276" s="12">
        <v>41509</v>
      </c>
      <c r="G276" s="11" t="s">
        <v>16</v>
      </c>
      <c r="H276" s="12">
        <v>41841</v>
      </c>
      <c r="I276" s="11">
        <v>47.27</v>
      </c>
      <c r="J276" s="9">
        <v>156</v>
      </c>
      <c r="K276" s="12" t="s">
        <v>16</v>
      </c>
      <c r="P276" s="46"/>
      <c r="Q276" s="52">
        <v>220</v>
      </c>
      <c r="R276" s="53">
        <v>0</v>
      </c>
    </row>
    <row r="277" spans="1:18">
      <c r="A277" s="6">
        <v>470</v>
      </c>
      <c r="B277" s="13" t="s">
        <v>47</v>
      </c>
      <c r="C277" s="14">
        <v>2014</v>
      </c>
      <c r="D277" s="11">
        <v>0.55000000000000004</v>
      </c>
      <c r="E277" s="11" t="s">
        <v>15</v>
      </c>
      <c r="F277" s="12">
        <v>41510</v>
      </c>
      <c r="G277" s="11" t="s">
        <v>16</v>
      </c>
      <c r="H277" s="12">
        <v>41845</v>
      </c>
      <c r="I277" s="11">
        <v>51.87</v>
      </c>
      <c r="J277" s="9">
        <v>156</v>
      </c>
      <c r="K277" s="12" t="s">
        <v>16</v>
      </c>
      <c r="P277" s="44" t="s">
        <v>299</v>
      </c>
      <c r="Q277" s="45"/>
      <c r="R277" s="51">
        <v>0</v>
      </c>
    </row>
    <row r="278" spans="1:18">
      <c r="A278" s="6">
        <v>471</v>
      </c>
      <c r="B278" s="13" t="s">
        <v>48</v>
      </c>
      <c r="C278" s="14">
        <v>2014</v>
      </c>
      <c r="D278" s="11">
        <v>4.71</v>
      </c>
      <c r="E278" s="11" t="s">
        <v>15</v>
      </c>
      <c r="F278" s="12">
        <v>41509</v>
      </c>
      <c r="G278" s="11" t="s">
        <v>16</v>
      </c>
      <c r="H278" s="12">
        <v>41845</v>
      </c>
      <c r="I278" s="11">
        <v>51.87</v>
      </c>
      <c r="J278" s="9">
        <v>156</v>
      </c>
      <c r="K278" s="12" t="s">
        <v>16</v>
      </c>
      <c r="P278" s="44" t="s">
        <v>37</v>
      </c>
      <c r="Q278" s="44">
        <v>52</v>
      </c>
      <c r="R278" s="51">
        <v>0</v>
      </c>
    </row>
    <row r="279" spans="1:18">
      <c r="A279" s="6">
        <v>472</v>
      </c>
      <c r="B279" s="13" t="s">
        <v>49</v>
      </c>
      <c r="C279" s="14">
        <v>2014</v>
      </c>
      <c r="D279" s="11">
        <v>1.57</v>
      </c>
      <c r="E279" s="11" t="s">
        <v>15</v>
      </c>
      <c r="F279" s="12">
        <v>41509</v>
      </c>
      <c r="G279" s="11" t="s">
        <v>16</v>
      </c>
      <c r="H279" s="12">
        <v>41845</v>
      </c>
      <c r="I279" s="11">
        <v>51.87</v>
      </c>
      <c r="J279" s="9">
        <v>156</v>
      </c>
      <c r="K279" s="12" t="s">
        <v>16</v>
      </c>
      <c r="P279" s="46"/>
      <c r="Q279" s="52">
        <v>134</v>
      </c>
      <c r="R279" s="53">
        <v>0</v>
      </c>
    </row>
    <row r="280" spans="1:18">
      <c r="A280" s="6">
        <v>490</v>
      </c>
      <c r="B280" s="13" t="s">
        <v>28</v>
      </c>
      <c r="C280" s="14">
        <v>2014</v>
      </c>
      <c r="D280" s="11">
        <v>6.4</v>
      </c>
      <c r="E280" s="11" t="s">
        <v>61</v>
      </c>
      <c r="F280" s="12">
        <v>41569</v>
      </c>
      <c r="G280" s="11">
        <v>1.5</v>
      </c>
      <c r="H280" s="12">
        <v>41861</v>
      </c>
      <c r="I280" s="11">
        <v>70.2</v>
      </c>
      <c r="J280" s="9">
        <v>180</v>
      </c>
      <c r="K280" s="12" t="s">
        <v>16</v>
      </c>
      <c r="P280" s="46"/>
      <c r="Q280" s="52">
        <v>147</v>
      </c>
      <c r="R280" s="53">
        <v>0</v>
      </c>
    </row>
    <row r="281" spans="1:18">
      <c r="A281" s="6">
        <v>493</v>
      </c>
      <c r="B281" s="13" t="s">
        <v>27</v>
      </c>
      <c r="C281" s="14">
        <v>2014</v>
      </c>
      <c r="D281" s="11">
        <v>8.67</v>
      </c>
      <c r="E281" s="11" t="s">
        <v>61</v>
      </c>
      <c r="F281" s="12">
        <v>41569</v>
      </c>
      <c r="G281" s="11">
        <v>1.5</v>
      </c>
      <c r="H281" s="12">
        <v>41869</v>
      </c>
      <c r="I281" s="11">
        <v>70.400000000000006</v>
      </c>
      <c r="J281" s="9">
        <v>180</v>
      </c>
      <c r="K281" s="12" t="s">
        <v>16</v>
      </c>
      <c r="P281" s="46"/>
      <c r="Q281" s="52">
        <v>156</v>
      </c>
      <c r="R281" s="53">
        <v>0</v>
      </c>
    </row>
    <row r="282" spans="1:18">
      <c r="A282" s="6">
        <v>458</v>
      </c>
      <c r="B282" s="13" t="s">
        <v>26</v>
      </c>
      <c r="C282" s="14">
        <v>2014</v>
      </c>
      <c r="D282" s="11">
        <v>12.88</v>
      </c>
      <c r="E282" s="11" t="s">
        <v>61</v>
      </c>
      <c r="F282" s="12">
        <v>41570</v>
      </c>
      <c r="G282" s="11">
        <v>1.5</v>
      </c>
      <c r="H282" s="12">
        <v>41865</v>
      </c>
      <c r="I282" s="11">
        <v>74.2</v>
      </c>
      <c r="J282" s="9">
        <v>120</v>
      </c>
      <c r="K282" s="12" t="s">
        <v>16</v>
      </c>
      <c r="P282" s="46"/>
      <c r="Q282" s="52">
        <v>164</v>
      </c>
      <c r="R282" s="53">
        <v>0</v>
      </c>
    </row>
    <row r="283" spans="1:18">
      <c r="A283" s="6">
        <v>454</v>
      </c>
      <c r="B283" s="13" t="s">
        <v>143</v>
      </c>
      <c r="C283" s="14">
        <v>2014</v>
      </c>
      <c r="D283" s="11">
        <v>1.77</v>
      </c>
      <c r="E283" s="11" t="s">
        <v>12</v>
      </c>
      <c r="F283" s="12">
        <v>41540</v>
      </c>
      <c r="G283" s="11">
        <v>1.8</v>
      </c>
      <c r="H283" s="12">
        <v>41837</v>
      </c>
      <c r="I283" s="11">
        <v>74.8</v>
      </c>
      <c r="J283" s="9">
        <v>178</v>
      </c>
      <c r="K283" s="12" t="s">
        <v>16</v>
      </c>
      <c r="P283" s="46"/>
      <c r="Q283" s="52">
        <v>180</v>
      </c>
      <c r="R283" s="53">
        <v>0</v>
      </c>
    </row>
    <row r="284" spans="1:18">
      <c r="A284" s="6">
        <v>457</v>
      </c>
      <c r="B284" s="13" t="s">
        <v>99</v>
      </c>
      <c r="C284" s="14">
        <v>2014</v>
      </c>
      <c r="D284" s="11">
        <v>12.67</v>
      </c>
      <c r="E284" s="11" t="s">
        <v>12</v>
      </c>
      <c r="F284" s="12">
        <v>41545</v>
      </c>
      <c r="G284" s="11">
        <v>1.8</v>
      </c>
      <c r="H284" s="12">
        <v>41838</v>
      </c>
      <c r="I284" s="11">
        <v>77.31</v>
      </c>
      <c r="J284" s="9">
        <v>158</v>
      </c>
      <c r="K284" s="12" t="s">
        <v>16</v>
      </c>
      <c r="P284" s="46"/>
      <c r="Q284" s="52">
        <v>195</v>
      </c>
      <c r="R284" s="53">
        <v>0</v>
      </c>
    </row>
    <row r="285" spans="1:18">
      <c r="A285" s="6">
        <v>462</v>
      </c>
      <c r="B285" s="13" t="s">
        <v>37</v>
      </c>
      <c r="C285" s="14">
        <v>2014</v>
      </c>
      <c r="D285" s="11">
        <v>1.26</v>
      </c>
      <c r="E285" s="11" t="s">
        <v>61</v>
      </c>
      <c r="F285" s="12">
        <v>41571</v>
      </c>
      <c r="G285" s="11">
        <v>1.5</v>
      </c>
      <c r="H285" s="12">
        <v>41865</v>
      </c>
      <c r="I285" s="11">
        <v>80</v>
      </c>
      <c r="J285" s="9">
        <v>180</v>
      </c>
      <c r="K285" s="12" t="s">
        <v>16</v>
      </c>
      <c r="P285" s="46"/>
      <c r="Q285" s="52">
        <v>220</v>
      </c>
      <c r="R285" s="53">
        <v>0</v>
      </c>
    </row>
    <row r="286" spans="1:18">
      <c r="A286" s="6">
        <v>495</v>
      </c>
      <c r="B286" s="13" t="s">
        <v>247</v>
      </c>
      <c r="C286" s="14">
        <v>2014</v>
      </c>
      <c r="D286" s="11">
        <v>14.42</v>
      </c>
      <c r="E286" s="11" t="s">
        <v>12</v>
      </c>
      <c r="F286" s="12">
        <v>41542</v>
      </c>
      <c r="G286" s="11">
        <v>1.8</v>
      </c>
      <c r="H286" s="12">
        <v>41836</v>
      </c>
      <c r="I286" s="11">
        <v>80.02</v>
      </c>
      <c r="J286" s="9">
        <v>161</v>
      </c>
      <c r="K286" s="12" t="s">
        <v>16</v>
      </c>
      <c r="P286" s="44" t="s">
        <v>300</v>
      </c>
      <c r="Q286" s="45"/>
      <c r="R286" s="51">
        <v>0</v>
      </c>
    </row>
    <row r="287" spans="1:18">
      <c r="A287" s="6">
        <v>491</v>
      </c>
      <c r="B287" s="13" t="s">
        <v>70</v>
      </c>
      <c r="C287" s="14">
        <v>2014</v>
      </c>
      <c r="D287" s="11">
        <v>3.13</v>
      </c>
      <c r="E287" s="11" t="s">
        <v>61</v>
      </c>
      <c r="F287" s="12">
        <v>41569</v>
      </c>
      <c r="G287" s="11">
        <v>1.5</v>
      </c>
      <c r="H287" s="12">
        <v>41861</v>
      </c>
      <c r="I287" s="11">
        <v>80.2</v>
      </c>
      <c r="J287" s="9">
        <v>180</v>
      </c>
      <c r="K287" s="12" t="s">
        <v>16</v>
      </c>
      <c r="P287" s="44" t="s">
        <v>64</v>
      </c>
      <c r="Q287" s="44">
        <v>141</v>
      </c>
      <c r="R287" s="51">
        <v>0</v>
      </c>
    </row>
    <row r="288" spans="1:18">
      <c r="A288" s="6">
        <v>452</v>
      </c>
      <c r="B288" s="13" t="s">
        <v>79</v>
      </c>
      <c r="C288" s="14">
        <v>2014</v>
      </c>
      <c r="D288" s="11">
        <v>7.82</v>
      </c>
      <c r="E288" s="11" t="s">
        <v>12</v>
      </c>
      <c r="F288" s="12">
        <v>41542</v>
      </c>
      <c r="G288" s="11">
        <v>1.8</v>
      </c>
      <c r="H288" s="12">
        <v>41838</v>
      </c>
      <c r="I288" s="11">
        <v>80.66</v>
      </c>
      <c r="J288" s="9">
        <v>178</v>
      </c>
      <c r="K288" s="12" t="s">
        <v>16</v>
      </c>
      <c r="P288" s="46"/>
      <c r="Q288" s="52">
        <v>167.09</v>
      </c>
      <c r="R288" s="53">
        <v>0</v>
      </c>
    </row>
    <row r="289" spans="1:18">
      <c r="A289" s="6">
        <v>492</v>
      </c>
      <c r="B289" s="13" t="s">
        <v>29</v>
      </c>
      <c r="C289" s="14">
        <v>2014</v>
      </c>
      <c r="D289" s="11">
        <v>2.15</v>
      </c>
      <c r="E289" s="11" t="s">
        <v>61</v>
      </c>
      <c r="F289" s="12">
        <v>41570</v>
      </c>
      <c r="G289" s="11">
        <v>1.5</v>
      </c>
      <c r="H289" s="12">
        <v>41861</v>
      </c>
      <c r="I289" s="11">
        <v>82.5</v>
      </c>
      <c r="J289" s="9">
        <v>180</v>
      </c>
      <c r="K289" s="12" t="s">
        <v>16</v>
      </c>
      <c r="P289" s="44" t="s">
        <v>301</v>
      </c>
      <c r="Q289" s="45"/>
      <c r="R289" s="51">
        <v>0</v>
      </c>
    </row>
    <row r="290" spans="1:18">
      <c r="A290" s="6">
        <v>445</v>
      </c>
      <c r="B290" s="13" t="s">
        <v>55</v>
      </c>
      <c r="C290" s="14">
        <v>2014</v>
      </c>
      <c r="D290" s="11">
        <v>1.42</v>
      </c>
      <c r="E290" s="11" t="s">
        <v>12</v>
      </c>
      <c r="F290" s="12">
        <v>41542</v>
      </c>
      <c r="G290" s="11">
        <v>1.8</v>
      </c>
      <c r="H290" s="12">
        <v>41838</v>
      </c>
      <c r="I290" s="11">
        <v>84</v>
      </c>
      <c r="J290" s="9">
        <v>178</v>
      </c>
      <c r="K290" s="12" t="s">
        <v>16</v>
      </c>
      <c r="P290" s="44" t="s">
        <v>136</v>
      </c>
      <c r="Q290" s="44">
        <v>141</v>
      </c>
      <c r="R290" s="51">
        <v>0</v>
      </c>
    </row>
    <row r="291" spans="1:18">
      <c r="A291" s="6">
        <v>453</v>
      </c>
      <c r="B291" s="13" t="s">
        <v>50</v>
      </c>
      <c r="C291" s="14">
        <v>2014</v>
      </c>
      <c r="D291" s="11">
        <v>7.15</v>
      </c>
      <c r="E291" s="11" t="s">
        <v>12</v>
      </c>
      <c r="F291" s="12">
        <v>41540</v>
      </c>
      <c r="G291" s="11">
        <v>1.8</v>
      </c>
      <c r="H291" s="12">
        <v>41837</v>
      </c>
      <c r="I291" s="11">
        <v>84.17</v>
      </c>
      <c r="J291" s="9">
        <v>178</v>
      </c>
      <c r="K291" s="12" t="s">
        <v>16</v>
      </c>
      <c r="P291" s="46"/>
      <c r="Q291" s="52">
        <v>148.45999999999998</v>
      </c>
      <c r="R291" s="53">
        <v>0</v>
      </c>
    </row>
    <row r="292" spans="1:18">
      <c r="A292" s="6">
        <v>451</v>
      </c>
      <c r="B292" s="13" t="s">
        <v>109</v>
      </c>
      <c r="C292" s="14">
        <v>2014</v>
      </c>
      <c r="D292" s="11">
        <v>2.0099999999999998</v>
      </c>
      <c r="E292" s="11" t="s">
        <v>12</v>
      </c>
      <c r="F292" s="12">
        <v>41547</v>
      </c>
      <c r="G292" s="11">
        <v>1.8</v>
      </c>
      <c r="H292" s="12">
        <v>41838</v>
      </c>
      <c r="I292" s="11">
        <v>85.17</v>
      </c>
      <c r="J292" s="9">
        <v>178</v>
      </c>
      <c r="K292" s="12" t="s">
        <v>16</v>
      </c>
      <c r="P292" s="44" t="s">
        <v>302</v>
      </c>
      <c r="Q292" s="45"/>
      <c r="R292" s="51">
        <v>0</v>
      </c>
    </row>
    <row r="293" spans="1:18">
      <c r="A293" s="6">
        <v>461</v>
      </c>
      <c r="B293" s="13" t="s">
        <v>108</v>
      </c>
      <c r="C293" s="14">
        <v>2014</v>
      </c>
      <c r="D293" s="11">
        <v>1.49</v>
      </c>
      <c r="E293" s="11" t="s">
        <v>61</v>
      </c>
      <c r="F293" s="12">
        <v>41571</v>
      </c>
      <c r="G293" s="11">
        <v>1.5</v>
      </c>
      <c r="H293" s="12">
        <v>41860</v>
      </c>
      <c r="I293" s="11">
        <v>85.6</v>
      </c>
      <c r="J293" s="9">
        <v>180</v>
      </c>
      <c r="K293" s="12" t="s">
        <v>16</v>
      </c>
      <c r="P293" s="44" t="s">
        <v>44</v>
      </c>
      <c r="Q293" s="44">
        <v>135</v>
      </c>
      <c r="R293" s="51">
        <v>0</v>
      </c>
    </row>
    <row r="294" spans="1:18">
      <c r="A294" s="6">
        <v>446</v>
      </c>
      <c r="B294" s="13" t="s">
        <v>18</v>
      </c>
      <c r="C294" s="14">
        <v>2014</v>
      </c>
      <c r="D294" s="11">
        <v>0.82</v>
      </c>
      <c r="E294" s="11" t="s">
        <v>12</v>
      </c>
      <c r="F294" s="12">
        <v>41542</v>
      </c>
      <c r="G294" s="11">
        <v>1.8</v>
      </c>
      <c r="H294" s="12">
        <v>41837</v>
      </c>
      <c r="I294" s="11">
        <v>86</v>
      </c>
      <c r="J294" s="9">
        <v>178</v>
      </c>
      <c r="K294" s="12" t="s">
        <v>16</v>
      </c>
      <c r="P294" s="46"/>
      <c r="Q294" s="52">
        <v>152</v>
      </c>
      <c r="R294" s="53">
        <v>0</v>
      </c>
    </row>
    <row r="295" spans="1:18">
      <c r="A295" s="6">
        <v>459</v>
      </c>
      <c r="B295" s="13" t="s">
        <v>119</v>
      </c>
      <c r="C295" s="14">
        <v>2014</v>
      </c>
      <c r="D295" s="11">
        <v>6.94</v>
      </c>
      <c r="E295" s="11" t="s">
        <v>61</v>
      </c>
      <c r="F295" s="12">
        <v>41568</v>
      </c>
      <c r="G295" s="11">
        <v>1.5</v>
      </c>
      <c r="H295" s="12">
        <v>41867</v>
      </c>
      <c r="I295" s="11">
        <v>86</v>
      </c>
      <c r="J295" s="9">
        <v>180</v>
      </c>
      <c r="K295" s="12" t="s">
        <v>16</v>
      </c>
      <c r="P295" s="46"/>
      <c r="Q295" s="52">
        <v>174</v>
      </c>
      <c r="R295" s="53">
        <v>0</v>
      </c>
    </row>
    <row r="296" spans="1:18">
      <c r="A296" s="6">
        <v>448</v>
      </c>
      <c r="B296" s="13" t="s">
        <v>75</v>
      </c>
      <c r="C296" s="14">
        <v>2014</v>
      </c>
      <c r="D296" s="11">
        <v>2.4700000000000002</v>
      </c>
      <c r="E296" s="11" t="s">
        <v>12</v>
      </c>
      <c r="F296" s="12">
        <v>41540</v>
      </c>
      <c r="G296" s="11">
        <v>1.8</v>
      </c>
      <c r="H296" s="12">
        <v>41838</v>
      </c>
      <c r="I296" s="11">
        <v>88.34</v>
      </c>
      <c r="J296" s="9">
        <v>178</v>
      </c>
      <c r="K296" s="12" t="s">
        <v>16</v>
      </c>
      <c r="P296" s="46"/>
      <c r="Q296" s="52">
        <v>185</v>
      </c>
      <c r="R296" s="53">
        <v>0</v>
      </c>
    </row>
    <row r="297" spans="1:18">
      <c r="A297" s="6">
        <v>460</v>
      </c>
      <c r="B297" s="13" t="s">
        <v>25</v>
      </c>
      <c r="C297" s="14">
        <v>2014</v>
      </c>
      <c r="D297" s="11">
        <v>4.62</v>
      </c>
      <c r="E297" s="11" t="s">
        <v>61</v>
      </c>
      <c r="F297" s="12">
        <v>41568</v>
      </c>
      <c r="G297" s="11">
        <v>1.5</v>
      </c>
      <c r="H297" s="12">
        <v>41867</v>
      </c>
      <c r="I297" s="11">
        <v>90.64</v>
      </c>
      <c r="J297" s="9">
        <v>180</v>
      </c>
      <c r="K297" s="12" t="s">
        <v>16</v>
      </c>
      <c r="P297" s="46"/>
      <c r="Q297" s="52">
        <v>195</v>
      </c>
      <c r="R297" s="53">
        <v>0</v>
      </c>
    </row>
    <row r="298" spans="1:18">
      <c r="A298" s="6">
        <v>473</v>
      </c>
      <c r="B298" s="13" t="s">
        <v>62</v>
      </c>
      <c r="C298" s="14">
        <v>2014</v>
      </c>
      <c r="D298" s="11">
        <v>10.14</v>
      </c>
      <c r="E298" s="11" t="s">
        <v>160</v>
      </c>
      <c r="F298" s="12">
        <v>41754</v>
      </c>
      <c r="G298" s="11" t="s">
        <v>16</v>
      </c>
      <c r="H298" s="12">
        <v>41954</v>
      </c>
      <c r="I298" s="11">
        <v>91.5</v>
      </c>
      <c r="J298" s="9">
        <v>174.5</v>
      </c>
      <c r="K298" s="12" t="s">
        <v>16</v>
      </c>
      <c r="P298" s="44" t="s">
        <v>303</v>
      </c>
      <c r="Q298" s="45"/>
      <c r="R298" s="51">
        <v>0</v>
      </c>
    </row>
    <row r="299" spans="1:18">
      <c r="A299" s="33">
        <v>496</v>
      </c>
      <c r="B299" s="13" t="s">
        <v>32</v>
      </c>
      <c r="C299" s="14">
        <v>2014</v>
      </c>
      <c r="D299" s="11">
        <v>3.88</v>
      </c>
      <c r="E299" s="11" t="s">
        <v>160</v>
      </c>
      <c r="F299" s="12">
        <v>41753</v>
      </c>
      <c r="G299" s="11" t="s">
        <v>16</v>
      </c>
      <c r="H299" s="12">
        <v>41953</v>
      </c>
      <c r="I299" s="11">
        <v>91.5</v>
      </c>
      <c r="J299" s="9">
        <v>129.80000000000001</v>
      </c>
      <c r="K299" s="12">
        <v>41502</v>
      </c>
      <c r="P299" s="44" t="s">
        <v>45</v>
      </c>
      <c r="Q299" s="44">
        <v>135</v>
      </c>
      <c r="R299" s="51">
        <v>0</v>
      </c>
    </row>
    <row r="300" spans="1:18">
      <c r="A300" s="33">
        <v>498</v>
      </c>
      <c r="B300" s="13" t="s">
        <v>63</v>
      </c>
      <c r="C300" s="14">
        <v>2014</v>
      </c>
      <c r="D300" s="11">
        <v>3.76</v>
      </c>
      <c r="E300" s="11" t="s">
        <v>160</v>
      </c>
      <c r="F300" s="12">
        <v>41755</v>
      </c>
      <c r="G300" s="11" t="s">
        <v>16</v>
      </c>
      <c r="H300" s="12">
        <v>41951</v>
      </c>
      <c r="I300" s="11">
        <v>91.5</v>
      </c>
      <c r="J300" s="9">
        <v>130</v>
      </c>
      <c r="K300" s="12">
        <v>41503</v>
      </c>
      <c r="P300" s="46"/>
      <c r="Q300" s="52">
        <v>152</v>
      </c>
      <c r="R300" s="53">
        <v>0</v>
      </c>
    </row>
    <row r="301" spans="1:18">
      <c r="A301" s="33">
        <v>499</v>
      </c>
      <c r="B301" s="13" t="s">
        <v>36</v>
      </c>
      <c r="C301" s="14">
        <v>2014</v>
      </c>
      <c r="D301" s="11">
        <v>1.77</v>
      </c>
      <c r="E301" s="11" t="s">
        <v>160</v>
      </c>
      <c r="F301" s="12">
        <v>41755</v>
      </c>
      <c r="G301" s="11" t="s">
        <v>16</v>
      </c>
      <c r="H301" s="12">
        <v>41951</v>
      </c>
      <c r="I301" s="11">
        <v>91.5</v>
      </c>
      <c r="J301" s="9">
        <v>130</v>
      </c>
      <c r="K301" s="12">
        <v>41503</v>
      </c>
      <c r="P301" s="46"/>
      <c r="Q301" s="52">
        <v>159.13</v>
      </c>
      <c r="R301" s="53">
        <v>0</v>
      </c>
    </row>
    <row r="302" spans="1:18">
      <c r="A302" s="33">
        <v>500</v>
      </c>
      <c r="B302" s="13" t="s">
        <v>37</v>
      </c>
      <c r="C302" s="14">
        <v>2014</v>
      </c>
      <c r="D302" s="11">
        <v>0.79</v>
      </c>
      <c r="E302" s="11" t="s">
        <v>160</v>
      </c>
      <c r="F302" s="12">
        <v>41754</v>
      </c>
      <c r="G302" s="11" t="s">
        <v>16</v>
      </c>
      <c r="H302" s="12">
        <v>41951</v>
      </c>
      <c r="I302" s="11">
        <v>91.5</v>
      </c>
      <c r="J302" s="9">
        <v>180</v>
      </c>
      <c r="K302" s="12">
        <v>41503</v>
      </c>
      <c r="P302" s="46"/>
      <c r="Q302" s="52">
        <v>174</v>
      </c>
      <c r="R302" s="53">
        <v>0</v>
      </c>
    </row>
    <row r="303" spans="1:18">
      <c r="A303" s="33">
        <v>501</v>
      </c>
      <c r="B303" s="13" t="s">
        <v>65</v>
      </c>
      <c r="C303" s="14">
        <v>2014</v>
      </c>
      <c r="D303" s="11">
        <v>2.59</v>
      </c>
      <c r="E303" s="11" t="s">
        <v>160</v>
      </c>
      <c r="F303" s="12">
        <v>41754</v>
      </c>
      <c r="G303" s="11" t="s">
        <v>16</v>
      </c>
      <c r="H303" s="12">
        <v>41951</v>
      </c>
      <c r="I303" s="11">
        <v>91.5</v>
      </c>
      <c r="J303" s="9">
        <v>130</v>
      </c>
      <c r="K303" s="12">
        <v>41503</v>
      </c>
      <c r="P303" s="46"/>
      <c r="Q303" s="52">
        <v>174.5</v>
      </c>
      <c r="R303" s="53">
        <v>0</v>
      </c>
    </row>
    <row r="304" spans="1:18">
      <c r="A304" s="6">
        <v>456</v>
      </c>
      <c r="B304" s="13" t="s">
        <v>235</v>
      </c>
      <c r="C304" s="14">
        <v>2014</v>
      </c>
      <c r="D304" s="11">
        <v>2.33</v>
      </c>
      <c r="E304" s="11" t="s">
        <v>12</v>
      </c>
      <c r="F304" s="12">
        <v>41547</v>
      </c>
      <c r="G304" s="11">
        <v>1.8</v>
      </c>
      <c r="H304" s="12">
        <v>41838</v>
      </c>
      <c r="I304" s="11">
        <v>92.83</v>
      </c>
      <c r="J304" s="9">
        <v>178</v>
      </c>
      <c r="K304" s="12" t="s">
        <v>16</v>
      </c>
      <c r="P304" s="46"/>
      <c r="Q304" s="52">
        <v>185</v>
      </c>
      <c r="R304" s="53">
        <v>0</v>
      </c>
    </row>
    <row r="305" spans="1:18">
      <c r="A305" s="6">
        <v>494</v>
      </c>
      <c r="B305" s="13" t="s">
        <v>35</v>
      </c>
      <c r="C305" s="14">
        <v>2014</v>
      </c>
      <c r="D305" s="11">
        <v>1.56</v>
      </c>
      <c r="E305" s="11" t="s">
        <v>61</v>
      </c>
      <c r="F305" s="12">
        <v>41569</v>
      </c>
      <c r="G305" s="11">
        <v>1.5</v>
      </c>
      <c r="H305" s="12">
        <v>41869</v>
      </c>
      <c r="I305" s="11">
        <v>94.23</v>
      </c>
      <c r="J305" s="9">
        <v>180</v>
      </c>
      <c r="K305" s="12" t="s">
        <v>16</v>
      </c>
      <c r="P305" s="46"/>
      <c r="Q305" s="52">
        <v>195</v>
      </c>
      <c r="R305" s="53">
        <v>0</v>
      </c>
    </row>
    <row r="306" spans="1:18">
      <c r="A306" s="6">
        <v>444</v>
      </c>
      <c r="B306" s="13" t="s">
        <v>161</v>
      </c>
      <c r="C306" s="14">
        <v>2014</v>
      </c>
      <c r="D306" s="11">
        <v>6.34</v>
      </c>
      <c r="E306" s="11" t="s">
        <v>12</v>
      </c>
      <c r="F306" s="12">
        <v>41541</v>
      </c>
      <c r="G306" s="11">
        <v>1.8</v>
      </c>
      <c r="H306" s="12">
        <v>41838</v>
      </c>
      <c r="I306" s="11">
        <v>95</v>
      </c>
      <c r="J306" s="9">
        <v>178</v>
      </c>
      <c r="K306" s="12" t="s">
        <v>16</v>
      </c>
      <c r="P306" s="44" t="s">
        <v>304</v>
      </c>
      <c r="Q306" s="45"/>
      <c r="R306" s="51">
        <v>0</v>
      </c>
    </row>
    <row r="307" spans="1:18">
      <c r="A307" s="6">
        <v>466</v>
      </c>
      <c r="B307" s="13" t="s">
        <v>144</v>
      </c>
      <c r="C307" s="14">
        <v>2014</v>
      </c>
      <c r="D307" s="11">
        <v>6.17</v>
      </c>
      <c r="E307" s="11" t="s">
        <v>61</v>
      </c>
      <c r="F307" s="12">
        <v>41571</v>
      </c>
      <c r="G307" s="11">
        <v>1.5</v>
      </c>
      <c r="H307" s="12">
        <v>41869</v>
      </c>
      <c r="I307" s="11">
        <v>96</v>
      </c>
      <c r="J307" s="9">
        <v>180</v>
      </c>
      <c r="K307" s="12" t="s">
        <v>16</v>
      </c>
      <c r="P307" s="44" t="s">
        <v>46</v>
      </c>
      <c r="Q307" s="44">
        <v>135</v>
      </c>
      <c r="R307" s="51">
        <v>0</v>
      </c>
    </row>
    <row r="308" spans="1:18">
      <c r="A308" s="6">
        <v>455</v>
      </c>
      <c r="B308" s="13" t="s">
        <v>76</v>
      </c>
      <c r="C308" s="14">
        <v>2014</v>
      </c>
      <c r="D308" s="11">
        <v>1.73</v>
      </c>
      <c r="E308" s="11" t="s">
        <v>12</v>
      </c>
      <c r="F308" s="12">
        <v>41542</v>
      </c>
      <c r="G308" s="11">
        <v>1.8</v>
      </c>
      <c r="H308" s="12">
        <v>41838</v>
      </c>
      <c r="I308" s="11">
        <v>96.3</v>
      </c>
      <c r="J308" s="9">
        <v>178</v>
      </c>
      <c r="K308" s="12" t="s">
        <v>16</v>
      </c>
      <c r="P308" s="46"/>
      <c r="Q308" s="52">
        <v>152</v>
      </c>
      <c r="R308" s="53">
        <v>0</v>
      </c>
    </row>
    <row r="309" spans="1:18">
      <c r="A309" s="6">
        <v>488</v>
      </c>
      <c r="B309" s="13" t="s">
        <v>77</v>
      </c>
      <c r="C309" s="14">
        <v>2014</v>
      </c>
      <c r="D309" s="11">
        <v>4.3499999999999996</v>
      </c>
      <c r="E309" s="11" t="s">
        <v>61</v>
      </c>
      <c r="F309" s="12">
        <v>41567</v>
      </c>
      <c r="G309" s="11">
        <v>1.5</v>
      </c>
      <c r="H309" s="12">
        <v>41861</v>
      </c>
      <c r="I309" s="11">
        <v>97.5</v>
      </c>
      <c r="J309" s="9">
        <v>180</v>
      </c>
      <c r="K309" s="12" t="s">
        <v>16</v>
      </c>
      <c r="P309" s="46"/>
      <c r="Q309" s="52">
        <v>174</v>
      </c>
      <c r="R309" s="53">
        <v>0</v>
      </c>
    </row>
    <row r="310" spans="1:18">
      <c r="A310" s="6">
        <v>489</v>
      </c>
      <c r="B310" s="13" t="s">
        <v>30</v>
      </c>
      <c r="C310" s="14">
        <v>2014</v>
      </c>
      <c r="D310" s="11">
        <v>4.12</v>
      </c>
      <c r="E310" s="11" t="s">
        <v>61</v>
      </c>
      <c r="F310" s="12">
        <v>41569</v>
      </c>
      <c r="G310" s="11">
        <v>1.5</v>
      </c>
      <c r="H310" s="12">
        <v>41861</v>
      </c>
      <c r="I310" s="11">
        <v>97.5</v>
      </c>
      <c r="J310" s="9">
        <v>180</v>
      </c>
      <c r="K310" s="12" t="s">
        <v>16</v>
      </c>
      <c r="P310" s="46"/>
      <c r="Q310" s="52">
        <v>174.5</v>
      </c>
      <c r="R310" s="53">
        <v>0</v>
      </c>
    </row>
    <row r="311" spans="1:18">
      <c r="A311" s="6">
        <v>463</v>
      </c>
      <c r="B311" s="13" t="s">
        <v>122</v>
      </c>
      <c r="C311" s="14">
        <v>2014</v>
      </c>
      <c r="D311" s="11">
        <v>1.1000000000000001</v>
      </c>
      <c r="E311" s="11" t="s">
        <v>61</v>
      </c>
      <c r="F311" s="12">
        <v>41571</v>
      </c>
      <c r="G311" s="11">
        <v>1.5</v>
      </c>
      <c r="H311" s="12">
        <v>41869</v>
      </c>
      <c r="I311" s="11">
        <v>100</v>
      </c>
      <c r="J311" s="9">
        <v>180</v>
      </c>
      <c r="K311" s="12" t="s">
        <v>16</v>
      </c>
      <c r="P311" s="46"/>
      <c r="Q311" s="52">
        <v>185</v>
      </c>
      <c r="R311" s="53">
        <v>0</v>
      </c>
    </row>
    <row r="312" spans="1:18">
      <c r="A312" s="6">
        <v>464</v>
      </c>
      <c r="B312" s="13" t="s">
        <v>148</v>
      </c>
      <c r="C312" s="14">
        <v>2014</v>
      </c>
      <c r="D312" s="11">
        <v>5.35</v>
      </c>
      <c r="E312" s="11" t="s">
        <v>61</v>
      </c>
      <c r="F312" s="12">
        <v>41572</v>
      </c>
      <c r="G312" s="11">
        <v>1.5</v>
      </c>
      <c r="H312" s="12">
        <v>41869</v>
      </c>
      <c r="I312" s="11">
        <v>100</v>
      </c>
      <c r="J312" s="9">
        <v>180</v>
      </c>
      <c r="K312" s="12" t="s">
        <v>16</v>
      </c>
      <c r="P312" s="46"/>
      <c r="Q312" s="52">
        <v>195</v>
      </c>
      <c r="R312" s="53">
        <v>0</v>
      </c>
    </row>
    <row r="313" spans="1:18">
      <c r="A313" s="6">
        <v>467</v>
      </c>
      <c r="B313" s="13" t="s">
        <v>238</v>
      </c>
      <c r="C313" s="14">
        <v>2014</v>
      </c>
      <c r="D313" s="11">
        <v>3.61</v>
      </c>
      <c r="E313" s="11" t="s">
        <v>61</v>
      </c>
      <c r="F313" s="12">
        <v>41573</v>
      </c>
      <c r="G313" s="11">
        <v>1.5</v>
      </c>
      <c r="H313" s="12">
        <v>41869</v>
      </c>
      <c r="I313" s="11">
        <v>100</v>
      </c>
      <c r="J313" s="9">
        <v>180</v>
      </c>
      <c r="K313" s="12" t="s">
        <v>16</v>
      </c>
      <c r="P313" s="44" t="s">
        <v>305</v>
      </c>
      <c r="Q313" s="45"/>
      <c r="R313" s="51">
        <v>0</v>
      </c>
    </row>
    <row r="314" spans="1:18">
      <c r="A314" s="6">
        <v>465</v>
      </c>
      <c r="B314" s="13" t="s">
        <v>51</v>
      </c>
      <c r="C314" s="14">
        <v>2014</v>
      </c>
      <c r="D314" s="11">
        <v>4.3600000000000003</v>
      </c>
      <c r="E314" s="11" t="s">
        <v>61</v>
      </c>
      <c r="F314" s="12">
        <v>41572</v>
      </c>
      <c r="G314" s="11">
        <v>1.5</v>
      </c>
      <c r="H314" s="12">
        <v>41865</v>
      </c>
      <c r="I314" s="11">
        <v>103.76</v>
      </c>
      <c r="J314" s="9">
        <v>180</v>
      </c>
      <c r="K314" s="12" t="s">
        <v>16</v>
      </c>
      <c r="P314" s="44" t="s">
        <v>47</v>
      </c>
      <c r="Q314" s="44">
        <v>135</v>
      </c>
      <c r="R314" s="51">
        <v>0</v>
      </c>
    </row>
    <row r="315" spans="1:18">
      <c r="A315" s="6">
        <v>447</v>
      </c>
      <c r="B315" s="13" t="s">
        <v>66</v>
      </c>
      <c r="C315" s="14">
        <v>2014</v>
      </c>
      <c r="D315" s="11">
        <v>4.08</v>
      </c>
      <c r="E315" s="11" t="s">
        <v>12</v>
      </c>
      <c r="F315" s="12">
        <v>41540</v>
      </c>
      <c r="G315" s="11">
        <v>1.8</v>
      </c>
      <c r="H315" s="12">
        <v>41838</v>
      </c>
      <c r="I315" s="11">
        <v>110</v>
      </c>
      <c r="J315" s="9">
        <v>178</v>
      </c>
      <c r="K315" s="12" t="s">
        <v>16</v>
      </c>
      <c r="P315" s="46"/>
      <c r="Q315" s="52">
        <v>152</v>
      </c>
      <c r="R315" s="53">
        <v>0</v>
      </c>
    </row>
    <row r="316" spans="1:18">
      <c r="A316" s="6">
        <v>449</v>
      </c>
      <c r="B316" s="13" t="s">
        <v>67</v>
      </c>
      <c r="C316" s="14">
        <v>2014</v>
      </c>
      <c r="D316" s="11">
        <v>1.92</v>
      </c>
      <c r="E316" s="11" t="s">
        <v>12</v>
      </c>
      <c r="F316" s="12">
        <v>41540</v>
      </c>
      <c r="G316" s="11">
        <v>1.8</v>
      </c>
      <c r="H316" s="12">
        <v>41838</v>
      </c>
      <c r="I316" s="11">
        <v>110.7</v>
      </c>
      <c r="J316" s="9">
        <v>178</v>
      </c>
      <c r="K316" s="12" t="s">
        <v>16</v>
      </c>
      <c r="P316" s="46"/>
      <c r="Q316" s="52">
        <v>156</v>
      </c>
      <c r="R316" s="53">
        <v>0</v>
      </c>
    </row>
    <row r="317" spans="1:18">
      <c r="A317" s="6">
        <v>450</v>
      </c>
      <c r="B317" s="13" t="s">
        <v>68</v>
      </c>
      <c r="C317" s="14">
        <v>2014</v>
      </c>
      <c r="D317" s="11">
        <v>0.39</v>
      </c>
      <c r="E317" s="11" t="s">
        <v>12</v>
      </c>
      <c r="F317" s="12">
        <v>41540</v>
      </c>
      <c r="G317" s="11">
        <v>1.8</v>
      </c>
      <c r="H317" s="12">
        <v>41838</v>
      </c>
      <c r="I317" s="11">
        <v>110.7</v>
      </c>
      <c r="J317" s="9">
        <v>178</v>
      </c>
      <c r="K317" s="12" t="s">
        <v>16</v>
      </c>
      <c r="P317" s="46"/>
      <c r="Q317" s="52">
        <v>159.62</v>
      </c>
      <c r="R317" s="53">
        <v>0</v>
      </c>
    </row>
    <row r="318" spans="1:18">
      <c r="A318" s="6">
        <v>497</v>
      </c>
      <c r="B318" s="13" t="s">
        <v>33</v>
      </c>
      <c r="C318" s="14">
        <v>2014</v>
      </c>
      <c r="D318" s="11">
        <v>12.23</v>
      </c>
      <c r="E318" s="11" t="s">
        <v>160</v>
      </c>
      <c r="F318" s="12">
        <v>41752</v>
      </c>
      <c r="G318" s="11" t="s">
        <v>16</v>
      </c>
      <c r="H318" s="12">
        <v>41951</v>
      </c>
      <c r="I318" s="11">
        <v>112.5</v>
      </c>
      <c r="J318" s="9">
        <v>129.80000000000001</v>
      </c>
      <c r="K318" s="12">
        <v>41503</v>
      </c>
      <c r="P318" s="46"/>
      <c r="Q318" s="52">
        <v>174</v>
      </c>
      <c r="R318" s="53">
        <v>0</v>
      </c>
    </row>
    <row r="319" spans="1:18">
      <c r="A319" s="6">
        <v>474</v>
      </c>
      <c r="B319" s="13" t="s">
        <v>45</v>
      </c>
      <c r="C319" s="14">
        <v>2014</v>
      </c>
      <c r="D319" s="11">
        <v>1.19</v>
      </c>
      <c r="E319" s="11" t="s">
        <v>160</v>
      </c>
      <c r="F319" s="12">
        <v>41754</v>
      </c>
      <c r="G319" s="11" t="s">
        <v>16</v>
      </c>
      <c r="H319" s="12">
        <v>41918</v>
      </c>
      <c r="I319" s="11">
        <v>530</v>
      </c>
      <c r="J319" s="9">
        <v>174.5</v>
      </c>
      <c r="K319" s="12">
        <v>41502</v>
      </c>
      <c r="P319" s="46"/>
      <c r="Q319" s="52">
        <v>185</v>
      </c>
      <c r="R319" s="53">
        <v>0</v>
      </c>
    </row>
    <row r="320" spans="1:18">
      <c r="A320" s="6">
        <v>475</v>
      </c>
      <c r="B320" s="13" t="s">
        <v>46</v>
      </c>
      <c r="C320" s="14">
        <v>2014</v>
      </c>
      <c r="D320" s="11">
        <v>2.39</v>
      </c>
      <c r="E320" s="11" t="s">
        <v>160</v>
      </c>
      <c r="F320" s="12">
        <v>41755</v>
      </c>
      <c r="G320" s="11" t="s">
        <v>16</v>
      </c>
      <c r="H320" s="12">
        <v>41918</v>
      </c>
      <c r="I320" s="11">
        <v>530</v>
      </c>
      <c r="J320" s="9">
        <v>174.5</v>
      </c>
      <c r="K320" s="12">
        <v>41502</v>
      </c>
      <c r="P320" s="46"/>
      <c r="Q320" s="52">
        <v>189</v>
      </c>
      <c r="R320" s="53">
        <v>0</v>
      </c>
    </row>
    <row r="321" spans="1:18">
      <c r="A321" s="6">
        <v>476</v>
      </c>
      <c r="B321" s="13" t="s">
        <v>102</v>
      </c>
      <c r="C321" s="14">
        <v>2014</v>
      </c>
      <c r="D321" s="11">
        <v>3.58</v>
      </c>
      <c r="E321" s="11" t="s">
        <v>160</v>
      </c>
      <c r="F321" s="12">
        <v>41755</v>
      </c>
      <c r="G321" s="11" t="s">
        <v>16</v>
      </c>
      <c r="H321" s="12">
        <v>41918</v>
      </c>
      <c r="I321" s="11">
        <v>530</v>
      </c>
      <c r="J321" s="9">
        <v>174.5</v>
      </c>
      <c r="K321" s="12">
        <v>41505</v>
      </c>
      <c r="P321" s="44" t="s">
        <v>306</v>
      </c>
      <c r="Q321" s="45"/>
      <c r="R321" s="51">
        <v>0</v>
      </c>
    </row>
    <row r="322" spans="1:18">
      <c r="A322" s="6">
        <v>477</v>
      </c>
      <c r="B322" s="13" t="s">
        <v>43</v>
      </c>
      <c r="C322" s="14">
        <v>2014</v>
      </c>
      <c r="D322" s="11">
        <v>1.4</v>
      </c>
      <c r="E322" s="11" t="s">
        <v>160</v>
      </c>
      <c r="F322" s="12">
        <v>41755</v>
      </c>
      <c r="G322" s="11" t="s">
        <v>16</v>
      </c>
      <c r="H322" s="12">
        <v>41918</v>
      </c>
      <c r="I322" s="11">
        <v>530</v>
      </c>
      <c r="J322" s="9">
        <v>174.5</v>
      </c>
      <c r="K322" s="12">
        <v>41505</v>
      </c>
      <c r="P322" s="44" t="s">
        <v>48</v>
      </c>
      <c r="Q322" s="44">
        <v>135</v>
      </c>
      <c r="R322" s="51">
        <v>0</v>
      </c>
    </row>
    <row r="323" spans="1:18">
      <c r="A323" s="6">
        <v>478</v>
      </c>
      <c r="B323" s="13" t="s">
        <v>59</v>
      </c>
      <c r="C323" s="14">
        <v>2014</v>
      </c>
      <c r="D323" s="11">
        <v>0.39</v>
      </c>
      <c r="E323" s="11" t="s">
        <v>160</v>
      </c>
      <c r="F323" s="12">
        <v>41755</v>
      </c>
      <c r="G323" s="11" t="s">
        <v>16</v>
      </c>
      <c r="H323" s="12">
        <v>41918</v>
      </c>
      <c r="I323" s="11">
        <v>530</v>
      </c>
      <c r="J323" s="9">
        <v>174.5</v>
      </c>
      <c r="K323" s="12">
        <v>41498</v>
      </c>
      <c r="P323" s="46"/>
      <c r="Q323" s="52">
        <v>152</v>
      </c>
      <c r="R323" s="53">
        <v>0</v>
      </c>
    </row>
    <row r="324" spans="1:18">
      <c r="A324" s="6">
        <v>479</v>
      </c>
      <c r="B324" s="13" t="s">
        <v>90</v>
      </c>
      <c r="C324" s="14">
        <v>2014</v>
      </c>
      <c r="D324" s="11">
        <v>1.01</v>
      </c>
      <c r="E324" s="11" t="s">
        <v>160</v>
      </c>
      <c r="F324" s="12">
        <v>41755</v>
      </c>
      <c r="G324" s="11" t="s">
        <v>16</v>
      </c>
      <c r="H324" s="12">
        <v>41918</v>
      </c>
      <c r="I324" s="11">
        <v>530</v>
      </c>
      <c r="J324" s="9">
        <v>174.5</v>
      </c>
      <c r="K324" s="12">
        <v>41498</v>
      </c>
      <c r="P324" s="46"/>
      <c r="Q324" s="52">
        <v>156</v>
      </c>
      <c r="R324" s="53">
        <v>0</v>
      </c>
    </row>
    <row r="325" spans="1:18">
      <c r="A325" s="6">
        <v>480</v>
      </c>
      <c r="B325" s="13" t="s">
        <v>60</v>
      </c>
      <c r="C325" s="14">
        <v>2014</v>
      </c>
      <c r="D325" s="11">
        <v>0.63</v>
      </c>
      <c r="E325" s="11" t="s">
        <v>160</v>
      </c>
      <c r="F325" s="12">
        <v>41755</v>
      </c>
      <c r="G325" s="11" t="s">
        <v>16</v>
      </c>
      <c r="H325" s="12">
        <v>41918</v>
      </c>
      <c r="I325" s="11">
        <v>530</v>
      </c>
      <c r="J325" s="9">
        <v>174.5</v>
      </c>
      <c r="K325" s="12">
        <v>41498</v>
      </c>
      <c r="P325" s="46"/>
      <c r="Q325" s="52">
        <v>159.19999999999999</v>
      </c>
      <c r="R325" s="53">
        <v>0</v>
      </c>
    </row>
    <row r="326" spans="1:18">
      <c r="A326" s="6">
        <v>509</v>
      </c>
      <c r="B326" s="10" t="s">
        <v>18</v>
      </c>
      <c r="C326" s="11">
        <v>2015</v>
      </c>
      <c r="D326" s="11">
        <v>0.84</v>
      </c>
      <c r="E326" s="11" t="s">
        <v>31</v>
      </c>
      <c r="F326" s="12">
        <v>41886</v>
      </c>
      <c r="G326" s="11">
        <v>3.3</v>
      </c>
      <c r="H326" s="12">
        <v>42206</v>
      </c>
      <c r="I326" s="11">
        <v>34</v>
      </c>
      <c r="J326" s="9">
        <v>159</v>
      </c>
      <c r="K326" s="12"/>
      <c r="P326" s="46"/>
      <c r="Q326" s="52">
        <v>174</v>
      </c>
      <c r="R326" s="53">
        <v>0</v>
      </c>
    </row>
    <row r="327" spans="1:18">
      <c r="A327" s="6">
        <v>561</v>
      </c>
      <c r="B327" s="10" t="s">
        <v>236</v>
      </c>
      <c r="C327" s="11">
        <v>2015</v>
      </c>
      <c r="D327" s="11">
        <v>2.0099999999999998</v>
      </c>
      <c r="E327" s="11" t="s">
        <v>31</v>
      </c>
      <c r="F327" s="12">
        <v>41886</v>
      </c>
      <c r="G327" s="11" t="s">
        <v>53</v>
      </c>
      <c r="H327" s="12">
        <v>42206</v>
      </c>
      <c r="I327" s="11">
        <v>35</v>
      </c>
      <c r="J327" s="9">
        <v>159</v>
      </c>
      <c r="K327" s="12"/>
      <c r="P327" s="46"/>
      <c r="Q327" s="52">
        <v>185</v>
      </c>
      <c r="R327" s="53">
        <v>0</v>
      </c>
    </row>
    <row r="328" spans="1:18">
      <c r="A328" s="6">
        <v>562</v>
      </c>
      <c r="B328" s="10" t="s">
        <v>50</v>
      </c>
      <c r="C328" s="11">
        <v>2015</v>
      </c>
      <c r="D328" s="11">
        <v>7.1</v>
      </c>
      <c r="E328" s="11" t="s">
        <v>31</v>
      </c>
      <c r="F328" s="12">
        <v>41879</v>
      </c>
      <c r="G328" s="11" t="s">
        <v>53</v>
      </c>
      <c r="H328" s="12">
        <v>42206</v>
      </c>
      <c r="I328" s="11">
        <v>40.450000000000003</v>
      </c>
      <c r="J328" s="9">
        <v>159</v>
      </c>
      <c r="K328" s="12"/>
      <c r="P328" s="46"/>
      <c r="Q328" s="52">
        <v>189</v>
      </c>
      <c r="R328" s="53">
        <v>0</v>
      </c>
    </row>
    <row r="329" spans="1:18">
      <c r="A329" s="6">
        <v>563</v>
      </c>
      <c r="B329" s="10" t="s">
        <v>19</v>
      </c>
      <c r="C329" s="11">
        <v>2015</v>
      </c>
      <c r="D329" s="11">
        <v>1.77</v>
      </c>
      <c r="E329" s="11" t="s">
        <v>31</v>
      </c>
      <c r="F329" s="12">
        <v>42244</v>
      </c>
      <c r="G329" s="11" t="s">
        <v>53</v>
      </c>
      <c r="H329" s="12">
        <v>42206</v>
      </c>
      <c r="I329" s="11">
        <v>40.450000000000003</v>
      </c>
      <c r="J329" s="9">
        <v>159</v>
      </c>
      <c r="K329" s="12"/>
      <c r="P329" s="44" t="s">
        <v>307</v>
      </c>
      <c r="Q329" s="45"/>
      <c r="R329" s="51">
        <v>0</v>
      </c>
    </row>
    <row r="330" spans="1:18">
      <c r="A330" s="6">
        <v>565</v>
      </c>
      <c r="B330" s="10" t="s">
        <v>189</v>
      </c>
      <c r="C330" s="11">
        <v>2015</v>
      </c>
      <c r="D330" s="11">
        <v>12.67</v>
      </c>
      <c r="E330" s="11" t="s">
        <v>31</v>
      </c>
      <c r="F330" s="12">
        <v>41886</v>
      </c>
      <c r="G330" s="11" t="s">
        <v>53</v>
      </c>
      <c r="H330" s="12">
        <v>42207</v>
      </c>
      <c r="I330" s="11">
        <v>40.67</v>
      </c>
      <c r="J330" s="9">
        <v>159</v>
      </c>
      <c r="K330" s="12"/>
      <c r="P330" s="44" t="s">
        <v>49</v>
      </c>
      <c r="Q330" s="44">
        <v>135</v>
      </c>
      <c r="R330" s="51">
        <v>0</v>
      </c>
    </row>
    <row r="331" spans="1:18">
      <c r="A331" s="6">
        <v>564</v>
      </c>
      <c r="B331" s="10" t="s">
        <v>82</v>
      </c>
      <c r="C331" s="11">
        <v>2015</v>
      </c>
      <c r="D331" s="11">
        <v>2.33</v>
      </c>
      <c r="E331" s="11" t="s">
        <v>31</v>
      </c>
      <c r="F331" s="12">
        <v>41886</v>
      </c>
      <c r="G331" s="11" t="s">
        <v>53</v>
      </c>
      <c r="H331" s="12">
        <v>42206</v>
      </c>
      <c r="I331" s="11">
        <v>42.49</v>
      </c>
      <c r="J331" s="9">
        <v>159</v>
      </c>
      <c r="K331" s="12"/>
      <c r="P331" s="46"/>
      <c r="Q331" s="52">
        <v>152</v>
      </c>
      <c r="R331" s="53">
        <v>0</v>
      </c>
    </row>
    <row r="332" spans="1:18">
      <c r="A332" s="6">
        <v>598</v>
      </c>
      <c r="B332" s="13" t="s">
        <v>80</v>
      </c>
      <c r="C332" s="11">
        <v>2015</v>
      </c>
      <c r="D332" s="14">
        <v>3.4</v>
      </c>
      <c r="E332" s="17" t="s">
        <v>83</v>
      </c>
      <c r="F332" s="12" t="s">
        <v>84</v>
      </c>
      <c r="G332" s="15" t="s">
        <v>16</v>
      </c>
      <c r="H332" s="12" t="s">
        <v>85</v>
      </c>
      <c r="I332" s="14">
        <v>43.2</v>
      </c>
      <c r="J332" s="9">
        <v>0</v>
      </c>
      <c r="K332" s="17"/>
      <c r="P332" s="46"/>
      <c r="Q332" s="52">
        <v>156</v>
      </c>
      <c r="R332" s="53">
        <v>0</v>
      </c>
    </row>
    <row r="333" spans="1:18">
      <c r="A333" s="33">
        <v>594</v>
      </c>
      <c r="B333" s="13" t="s">
        <v>92</v>
      </c>
      <c r="C333" s="11">
        <v>2015</v>
      </c>
      <c r="D333" s="28">
        <v>2.67</v>
      </c>
      <c r="E333" s="11" t="s">
        <v>93</v>
      </c>
      <c r="F333" s="12" t="s">
        <v>94</v>
      </c>
      <c r="G333" s="28">
        <v>220</v>
      </c>
      <c r="H333" s="12">
        <v>42200</v>
      </c>
      <c r="I333" s="14">
        <v>45</v>
      </c>
      <c r="J333" s="9">
        <v>0</v>
      </c>
      <c r="K333" s="11"/>
      <c r="P333" s="46"/>
      <c r="Q333" s="52">
        <v>159.25</v>
      </c>
      <c r="R333" s="53">
        <v>0</v>
      </c>
    </row>
    <row r="334" spans="1:18">
      <c r="A334" s="33">
        <v>594</v>
      </c>
      <c r="B334" s="13" t="s">
        <v>95</v>
      </c>
      <c r="C334" s="11">
        <v>2015</v>
      </c>
      <c r="D334" s="28">
        <v>0.8</v>
      </c>
      <c r="E334" s="11" t="s">
        <v>93</v>
      </c>
      <c r="F334" s="12" t="s">
        <v>94</v>
      </c>
      <c r="G334" s="28">
        <v>220</v>
      </c>
      <c r="H334" s="12" t="s">
        <v>96</v>
      </c>
      <c r="I334" s="14">
        <v>45</v>
      </c>
      <c r="J334" s="9">
        <v>0</v>
      </c>
      <c r="K334" s="11"/>
      <c r="P334" s="46"/>
      <c r="Q334" s="52">
        <v>174</v>
      </c>
      <c r="R334" s="53">
        <v>0</v>
      </c>
    </row>
    <row r="335" spans="1:18">
      <c r="A335" s="6">
        <v>550</v>
      </c>
      <c r="B335" s="10" t="s">
        <v>119</v>
      </c>
      <c r="C335" s="11">
        <v>2015</v>
      </c>
      <c r="D335" s="11">
        <v>6.94</v>
      </c>
      <c r="E335" s="11" t="s">
        <v>114</v>
      </c>
      <c r="F335" s="12">
        <v>41901</v>
      </c>
      <c r="G335" s="11" t="s">
        <v>120</v>
      </c>
      <c r="H335" s="12">
        <v>42192</v>
      </c>
      <c r="I335" s="11">
        <v>61</v>
      </c>
      <c r="J335" s="9">
        <v>112</v>
      </c>
      <c r="K335" s="12"/>
      <c r="P335" s="46"/>
      <c r="Q335" s="52">
        <v>185</v>
      </c>
      <c r="R335" s="53">
        <v>0</v>
      </c>
    </row>
    <row r="336" spans="1:18">
      <c r="A336" s="6">
        <v>554</v>
      </c>
      <c r="B336" s="10" t="s">
        <v>121</v>
      </c>
      <c r="C336" s="11">
        <v>2015</v>
      </c>
      <c r="D336" s="11">
        <v>5.35</v>
      </c>
      <c r="E336" s="11" t="s">
        <v>114</v>
      </c>
      <c r="F336" s="12">
        <v>41901</v>
      </c>
      <c r="G336" s="11" t="s">
        <v>120</v>
      </c>
      <c r="H336" s="12">
        <v>42192</v>
      </c>
      <c r="I336" s="11">
        <v>61</v>
      </c>
      <c r="J336" s="9">
        <v>112</v>
      </c>
      <c r="K336" s="12"/>
      <c r="P336" s="46"/>
      <c r="Q336" s="52">
        <v>189</v>
      </c>
      <c r="R336" s="53">
        <v>0</v>
      </c>
    </row>
    <row r="337" spans="1:18">
      <c r="A337" s="6">
        <v>551</v>
      </c>
      <c r="B337" s="10" t="s">
        <v>37</v>
      </c>
      <c r="C337" s="11">
        <v>2015</v>
      </c>
      <c r="D337" s="11">
        <v>1.26</v>
      </c>
      <c r="E337" s="11" t="s">
        <v>114</v>
      </c>
      <c r="F337" s="12">
        <v>41900</v>
      </c>
      <c r="G337" s="11" t="s">
        <v>120</v>
      </c>
      <c r="H337" s="12">
        <v>42192</v>
      </c>
      <c r="I337" s="11">
        <v>62</v>
      </c>
      <c r="J337" s="9">
        <v>195</v>
      </c>
      <c r="K337" s="12"/>
      <c r="P337" s="44" t="s">
        <v>308</v>
      </c>
      <c r="Q337" s="45"/>
      <c r="R337" s="51">
        <v>0</v>
      </c>
    </row>
    <row r="338" spans="1:18">
      <c r="A338" s="6">
        <v>553</v>
      </c>
      <c r="B338" s="10" t="s">
        <v>122</v>
      </c>
      <c r="C338" s="11">
        <v>2015</v>
      </c>
      <c r="D338" s="11">
        <v>1.1100000000000001</v>
      </c>
      <c r="E338" s="11" t="s">
        <v>114</v>
      </c>
      <c r="F338" s="12">
        <v>41900</v>
      </c>
      <c r="G338" s="11" t="s">
        <v>120</v>
      </c>
      <c r="H338" s="12">
        <v>42192</v>
      </c>
      <c r="I338" s="11">
        <v>64</v>
      </c>
      <c r="J338" s="9">
        <v>112</v>
      </c>
      <c r="K338" s="12"/>
      <c r="P338" s="44" t="s">
        <v>76</v>
      </c>
      <c r="Q338" s="44">
        <v>86</v>
      </c>
      <c r="R338" s="51">
        <v>0</v>
      </c>
    </row>
    <row r="339" spans="1:18">
      <c r="A339" s="6">
        <v>555</v>
      </c>
      <c r="B339" s="10" t="s">
        <v>51</v>
      </c>
      <c r="C339" s="11">
        <v>2015</v>
      </c>
      <c r="D339" s="11">
        <v>4.3600000000000003</v>
      </c>
      <c r="E339" s="11" t="s">
        <v>114</v>
      </c>
      <c r="F339" s="12">
        <v>41909</v>
      </c>
      <c r="G339" s="11" t="s">
        <v>120</v>
      </c>
      <c r="H339" s="12">
        <v>42192</v>
      </c>
      <c r="I339" s="11">
        <v>64</v>
      </c>
      <c r="J339" s="9">
        <v>112</v>
      </c>
      <c r="K339" s="12"/>
      <c r="P339" s="46"/>
      <c r="Q339" s="52">
        <v>97</v>
      </c>
      <c r="R339" s="53">
        <v>0</v>
      </c>
    </row>
    <row r="340" spans="1:18">
      <c r="A340" s="6">
        <v>552</v>
      </c>
      <c r="B340" s="10" t="s">
        <v>108</v>
      </c>
      <c r="C340" s="11">
        <v>2015</v>
      </c>
      <c r="D340" s="11">
        <v>1.49</v>
      </c>
      <c r="E340" s="11" t="s">
        <v>114</v>
      </c>
      <c r="F340" s="12">
        <v>41900</v>
      </c>
      <c r="G340" s="11" t="s">
        <v>120</v>
      </c>
      <c r="H340" s="12">
        <v>42192</v>
      </c>
      <c r="I340" s="11">
        <v>64.42</v>
      </c>
      <c r="J340" s="9">
        <v>112</v>
      </c>
      <c r="K340" s="12"/>
      <c r="P340" s="46"/>
      <c r="Q340" s="52">
        <v>140</v>
      </c>
      <c r="R340" s="53">
        <v>0</v>
      </c>
    </row>
    <row r="341" spans="1:18">
      <c r="A341" s="6">
        <v>549</v>
      </c>
      <c r="B341" s="10" t="s">
        <v>25</v>
      </c>
      <c r="C341" s="11">
        <v>2015</v>
      </c>
      <c r="D341" s="11">
        <v>4.62</v>
      </c>
      <c r="E341" s="11" t="s">
        <v>114</v>
      </c>
      <c r="F341" s="12">
        <v>41901</v>
      </c>
      <c r="G341" s="11" t="s">
        <v>120</v>
      </c>
      <c r="H341" s="12">
        <v>42192</v>
      </c>
      <c r="I341" s="11">
        <v>65.150000000000006</v>
      </c>
      <c r="J341" s="9">
        <v>112</v>
      </c>
      <c r="K341" s="12"/>
      <c r="P341" s="46"/>
      <c r="Q341" s="52">
        <v>160</v>
      </c>
      <c r="R341" s="53">
        <v>0</v>
      </c>
    </row>
    <row r="342" spans="1:18">
      <c r="A342" s="6">
        <v>593</v>
      </c>
      <c r="B342" s="10" t="s">
        <v>129</v>
      </c>
      <c r="C342" s="11">
        <v>2015</v>
      </c>
      <c r="D342" s="16">
        <v>25.4</v>
      </c>
      <c r="E342" s="17" t="s">
        <v>130</v>
      </c>
      <c r="F342" s="12">
        <v>42082</v>
      </c>
      <c r="G342" s="28" t="s">
        <v>16</v>
      </c>
      <c r="H342" s="12">
        <v>42278</v>
      </c>
      <c r="I342" s="14">
        <v>65.7</v>
      </c>
      <c r="J342" s="9">
        <v>152</v>
      </c>
      <c r="K342" s="17"/>
      <c r="P342" s="46"/>
      <c r="Q342" s="52">
        <v>160.41999999999999</v>
      </c>
      <c r="R342" s="53">
        <v>0</v>
      </c>
    </row>
    <row r="343" spans="1:18">
      <c r="A343" s="6">
        <v>520</v>
      </c>
      <c r="B343" s="10" t="s">
        <v>32</v>
      </c>
      <c r="C343" s="11">
        <v>2015</v>
      </c>
      <c r="D343" s="11">
        <v>3.82</v>
      </c>
      <c r="E343" s="11" t="s">
        <v>110</v>
      </c>
      <c r="F343" s="12">
        <v>41954</v>
      </c>
      <c r="G343" s="11">
        <v>1.75</v>
      </c>
      <c r="H343" s="12">
        <v>42220</v>
      </c>
      <c r="I343" s="11">
        <v>66</v>
      </c>
      <c r="J343" s="9">
        <v>195</v>
      </c>
      <c r="K343" s="12"/>
      <c r="P343" s="46"/>
      <c r="Q343" s="52">
        <v>175</v>
      </c>
      <c r="R343" s="53">
        <v>0</v>
      </c>
    </row>
    <row r="344" spans="1:18">
      <c r="A344" s="6">
        <v>568</v>
      </c>
      <c r="B344" s="10" t="s">
        <v>43</v>
      </c>
      <c r="C344" s="11">
        <v>2015</v>
      </c>
      <c r="D344" s="11">
        <v>1.4</v>
      </c>
      <c r="E344" s="11" t="s">
        <v>110</v>
      </c>
      <c r="F344" s="12">
        <v>41922</v>
      </c>
      <c r="G344" s="11">
        <v>1.55</v>
      </c>
      <c r="H344" s="12">
        <v>42222</v>
      </c>
      <c r="I344" s="11">
        <v>66</v>
      </c>
      <c r="J344" s="9">
        <v>135</v>
      </c>
      <c r="K344" s="12"/>
      <c r="P344" s="46"/>
      <c r="Q344" s="52">
        <v>178</v>
      </c>
      <c r="R344" s="53">
        <v>0</v>
      </c>
    </row>
    <row r="345" spans="1:18">
      <c r="A345" s="6">
        <v>507</v>
      </c>
      <c r="B345" s="10" t="s">
        <v>14</v>
      </c>
      <c r="C345" s="11">
        <v>2015</v>
      </c>
      <c r="D345" s="11">
        <v>4.1900000000000004</v>
      </c>
      <c r="E345" s="11" t="s">
        <v>110</v>
      </c>
      <c r="F345" s="12">
        <v>41940</v>
      </c>
      <c r="G345" s="11"/>
      <c r="H345" s="12">
        <v>42219</v>
      </c>
      <c r="I345" s="11">
        <v>67</v>
      </c>
      <c r="J345" s="9">
        <v>270</v>
      </c>
      <c r="K345" s="12"/>
      <c r="P345" s="46"/>
      <c r="Q345" s="52">
        <v>194</v>
      </c>
      <c r="R345" s="53">
        <v>0</v>
      </c>
    </row>
    <row r="346" spans="1:18">
      <c r="A346" s="6">
        <v>548</v>
      </c>
      <c r="B346" s="10" t="s">
        <v>26</v>
      </c>
      <c r="C346" s="11">
        <v>2015</v>
      </c>
      <c r="D346" s="11">
        <v>12.88</v>
      </c>
      <c r="E346" s="11" t="s">
        <v>114</v>
      </c>
      <c r="F346" s="12">
        <v>41910</v>
      </c>
      <c r="G346" s="11" t="s">
        <v>120</v>
      </c>
      <c r="H346" s="12">
        <v>42201</v>
      </c>
      <c r="I346" s="11">
        <v>67</v>
      </c>
      <c r="J346" s="9">
        <v>112</v>
      </c>
      <c r="K346" s="12"/>
      <c r="P346" s="44" t="s">
        <v>309</v>
      </c>
      <c r="Q346" s="45"/>
      <c r="R346" s="51">
        <v>0</v>
      </c>
    </row>
    <row r="347" spans="1:18">
      <c r="A347" s="6">
        <v>558</v>
      </c>
      <c r="B347" s="10" t="s">
        <v>238</v>
      </c>
      <c r="C347" s="11">
        <v>2015</v>
      </c>
      <c r="D347" s="11">
        <v>3.55</v>
      </c>
      <c r="E347" s="11" t="s">
        <v>114</v>
      </c>
      <c r="F347" s="12">
        <v>41911</v>
      </c>
      <c r="G347" s="11" t="s">
        <v>120</v>
      </c>
      <c r="H347" s="12">
        <v>42201</v>
      </c>
      <c r="I347" s="11">
        <v>67</v>
      </c>
      <c r="J347" s="9">
        <v>112</v>
      </c>
      <c r="K347" s="12"/>
      <c r="P347" s="44" t="s">
        <v>66</v>
      </c>
      <c r="Q347" s="44">
        <v>57</v>
      </c>
      <c r="R347" s="51">
        <v>0</v>
      </c>
    </row>
    <row r="348" spans="1:18">
      <c r="A348" s="6">
        <v>585</v>
      </c>
      <c r="B348" s="10" t="s">
        <v>71</v>
      </c>
      <c r="C348" s="11">
        <v>2015</v>
      </c>
      <c r="D348" s="16">
        <v>8</v>
      </c>
      <c r="E348" s="11" t="s">
        <v>12</v>
      </c>
      <c r="F348" s="12" t="s">
        <v>133</v>
      </c>
      <c r="G348" s="11">
        <v>190</v>
      </c>
      <c r="H348" s="12">
        <v>42192</v>
      </c>
      <c r="I348" s="11">
        <v>68</v>
      </c>
      <c r="J348" s="9">
        <v>202</v>
      </c>
      <c r="K348" s="11"/>
      <c r="P348" s="46"/>
      <c r="Q348" s="52">
        <v>86</v>
      </c>
      <c r="R348" s="53">
        <v>0</v>
      </c>
    </row>
    <row r="349" spans="1:18">
      <c r="A349" s="6">
        <v>592</v>
      </c>
      <c r="B349" s="13" t="s">
        <v>81</v>
      </c>
      <c r="C349" s="11">
        <v>2015</v>
      </c>
      <c r="D349" s="28">
        <v>13</v>
      </c>
      <c r="E349" s="15" t="s">
        <v>105</v>
      </c>
      <c r="F349" s="12" t="s">
        <v>134</v>
      </c>
      <c r="G349" s="17">
        <v>161</v>
      </c>
      <c r="H349" s="12">
        <v>42207</v>
      </c>
      <c r="I349" s="17">
        <v>68</v>
      </c>
      <c r="J349" s="9">
        <v>110</v>
      </c>
      <c r="K349" s="15"/>
      <c r="P349" s="46"/>
      <c r="Q349" s="52">
        <v>140</v>
      </c>
      <c r="R349" s="53">
        <v>0</v>
      </c>
    </row>
    <row r="350" spans="1:18">
      <c r="A350" s="6">
        <v>560</v>
      </c>
      <c r="B350" s="10" t="s">
        <v>27</v>
      </c>
      <c r="C350" s="11">
        <v>2015</v>
      </c>
      <c r="D350" s="11">
        <v>8.67</v>
      </c>
      <c r="E350" s="11" t="s">
        <v>114</v>
      </c>
      <c r="F350" s="12">
        <v>41911</v>
      </c>
      <c r="G350" s="11" t="s">
        <v>120</v>
      </c>
      <c r="H350" s="12">
        <v>42201</v>
      </c>
      <c r="I350" s="11">
        <v>70.5</v>
      </c>
      <c r="J350" s="9">
        <v>160</v>
      </c>
      <c r="K350" s="12"/>
      <c r="P350" s="46"/>
      <c r="Q350" s="52">
        <v>152</v>
      </c>
      <c r="R350" s="53">
        <v>0</v>
      </c>
    </row>
    <row r="351" spans="1:18">
      <c r="A351" s="6">
        <v>586</v>
      </c>
      <c r="B351" s="10" t="s">
        <v>20</v>
      </c>
      <c r="C351" s="11">
        <v>2015</v>
      </c>
      <c r="D351" s="16">
        <v>17.399999999999999</v>
      </c>
      <c r="E351" s="15" t="s">
        <v>12</v>
      </c>
      <c r="F351" s="12" t="s">
        <v>142</v>
      </c>
      <c r="G351" s="11">
        <v>190</v>
      </c>
      <c r="H351" s="12">
        <v>42200</v>
      </c>
      <c r="I351" s="11">
        <v>73.400000000000006</v>
      </c>
      <c r="J351" s="9">
        <v>180</v>
      </c>
      <c r="K351" s="15"/>
      <c r="P351" s="46"/>
      <c r="Q351" s="52">
        <v>160</v>
      </c>
      <c r="R351" s="53">
        <v>0</v>
      </c>
    </row>
    <row r="352" spans="1:18">
      <c r="A352" s="6">
        <v>556</v>
      </c>
      <c r="B352" s="10" t="s">
        <v>135</v>
      </c>
      <c r="C352" s="11">
        <v>2015</v>
      </c>
      <c r="D352" s="11">
        <v>1.67</v>
      </c>
      <c r="E352" s="11" t="s">
        <v>114</v>
      </c>
      <c r="F352" s="12">
        <v>41901</v>
      </c>
      <c r="G352" s="11" t="s">
        <v>120</v>
      </c>
      <c r="H352" s="12">
        <v>42192</v>
      </c>
      <c r="I352" s="11">
        <v>73.61</v>
      </c>
      <c r="J352" s="9">
        <v>112</v>
      </c>
      <c r="K352" s="12"/>
      <c r="P352" s="46"/>
      <c r="Q352" s="52">
        <v>175</v>
      </c>
      <c r="R352" s="53">
        <v>0</v>
      </c>
    </row>
    <row r="353" spans="1:18">
      <c r="A353" s="6">
        <v>508</v>
      </c>
      <c r="B353" s="10" t="s">
        <v>21</v>
      </c>
      <c r="C353" s="11">
        <v>2015</v>
      </c>
      <c r="D353" s="11">
        <v>4.37</v>
      </c>
      <c r="E353" s="11" t="s">
        <v>110</v>
      </c>
      <c r="F353" s="12">
        <v>41941</v>
      </c>
      <c r="G353" s="11"/>
      <c r="H353" s="12">
        <v>42219</v>
      </c>
      <c r="I353" s="11">
        <v>74</v>
      </c>
      <c r="J353" s="9">
        <v>270</v>
      </c>
      <c r="K353" s="12"/>
      <c r="P353" s="46"/>
      <c r="Q353" s="52">
        <v>178</v>
      </c>
      <c r="R353" s="53">
        <v>0</v>
      </c>
    </row>
    <row r="354" spans="1:18">
      <c r="A354" s="6">
        <v>515</v>
      </c>
      <c r="B354" s="10" t="s">
        <v>107</v>
      </c>
      <c r="C354" s="11">
        <v>2015</v>
      </c>
      <c r="D354" s="11">
        <v>1.61</v>
      </c>
      <c r="E354" s="11" t="s">
        <v>110</v>
      </c>
      <c r="F354" s="12">
        <v>41940</v>
      </c>
      <c r="G354" s="11">
        <v>1.65</v>
      </c>
      <c r="H354" s="12">
        <v>42219</v>
      </c>
      <c r="I354" s="11">
        <v>74</v>
      </c>
      <c r="J354" s="9">
        <v>135</v>
      </c>
      <c r="K354" s="12"/>
      <c r="P354" s="46"/>
      <c r="Q354" s="52">
        <v>194.07999999999998</v>
      </c>
      <c r="R354" s="53">
        <v>0</v>
      </c>
    </row>
    <row r="355" spans="1:18">
      <c r="A355" s="6">
        <v>516</v>
      </c>
      <c r="B355" s="10" t="s">
        <v>59</v>
      </c>
      <c r="C355" s="11">
        <v>2015</v>
      </c>
      <c r="D355" s="11">
        <v>0.39</v>
      </c>
      <c r="E355" s="11" t="s">
        <v>110</v>
      </c>
      <c r="F355" s="12">
        <v>41940</v>
      </c>
      <c r="G355" s="11">
        <v>1.65</v>
      </c>
      <c r="H355" s="12">
        <v>42219</v>
      </c>
      <c r="I355" s="11">
        <v>74</v>
      </c>
      <c r="J355" s="9">
        <v>135</v>
      </c>
      <c r="K355" s="12"/>
      <c r="P355" s="44" t="s">
        <v>310</v>
      </c>
      <c r="Q355" s="45"/>
      <c r="R355" s="51">
        <v>0</v>
      </c>
    </row>
    <row r="356" spans="1:18">
      <c r="A356" s="6">
        <v>517</v>
      </c>
      <c r="B356" s="10" t="s">
        <v>90</v>
      </c>
      <c r="C356" s="11">
        <v>2015</v>
      </c>
      <c r="D356" s="11">
        <v>1.01</v>
      </c>
      <c r="E356" s="11" t="s">
        <v>110</v>
      </c>
      <c r="F356" s="12">
        <v>41940</v>
      </c>
      <c r="G356" s="11">
        <v>1.65</v>
      </c>
      <c r="H356" s="12">
        <v>42219</v>
      </c>
      <c r="I356" s="11">
        <v>74</v>
      </c>
      <c r="J356" s="9">
        <v>135</v>
      </c>
      <c r="K356" s="12"/>
      <c r="P356" s="44" t="s">
        <v>119</v>
      </c>
      <c r="Q356" s="44">
        <v>112</v>
      </c>
      <c r="R356" s="51">
        <v>0</v>
      </c>
    </row>
    <row r="357" spans="1:18">
      <c r="A357" s="6">
        <v>518</v>
      </c>
      <c r="B357" s="10" t="s">
        <v>60</v>
      </c>
      <c r="C357" s="11">
        <v>2015</v>
      </c>
      <c r="D357" s="11">
        <v>0.63</v>
      </c>
      <c r="E357" s="11" t="s">
        <v>110</v>
      </c>
      <c r="F357" s="12">
        <v>41940</v>
      </c>
      <c r="G357" s="11">
        <v>1.65</v>
      </c>
      <c r="H357" s="12">
        <v>42219</v>
      </c>
      <c r="I357" s="11">
        <v>74</v>
      </c>
      <c r="J357" s="9">
        <v>135</v>
      </c>
      <c r="K357" s="12"/>
      <c r="P357" s="46"/>
      <c r="Q357" s="52">
        <v>135</v>
      </c>
      <c r="R357" s="53">
        <v>0</v>
      </c>
    </row>
    <row r="358" spans="1:18">
      <c r="A358" s="6">
        <v>559</v>
      </c>
      <c r="B358" s="10" t="s">
        <v>28</v>
      </c>
      <c r="C358" s="11">
        <v>2015</v>
      </c>
      <c r="D358" s="11">
        <v>6.39</v>
      </c>
      <c r="E358" s="11" t="s">
        <v>114</v>
      </c>
      <c r="F358" s="12">
        <v>41912</v>
      </c>
      <c r="G358" s="11" t="s">
        <v>120</v>
      </c>
      <c r="H358" s="12">
        <v>42201</v>
      </c>
      <c r="I358" s="11">
        <v>74.66</v>
      </c>
      <c r="J358" s="9">
        <v>160</v>
      </c>
      <c r="K358" s="12"/>
      <c r="P358" s="46"/>
      <c r="Q358" s="52">
        <v>141</v>
      </c>
      <c r="R358" s="53">
        <v>0</v>
      </c>
    </row>
    <row r="359" spans="1:18">
      <c r="A359" s="6">
        <v>523</v>
      </c>
      <c r="B359" s="10" t="s">
        <v>198</v>
      </c>
      <c r="C359" s="11">
        <v>2015</v>
      </c>
      <c r="D359" s="11">
        <v>1.73</v>
      </c>
      <c r="E359" s="11" t="s">
        <v>110</v>
      </c>
      <c r="F359" s="12">
        <v>41955</v>
      </c>
      <c r="G359" s="11">
        <v>1.75</v>
      </c>
      <c r="H359" s="12">
        <v>42220</v>
      </c>
      <c r="I359" s="11">
        <v>77</v>
      </c>
      <c r="J359" s="9">
        <v>195</v>
      </c>
      <c r="K359" s="12"/>
      <c r="P359" s="46"/>
      <c r="Q359" s="52">
        <v>180</v>
      </c>
      <c r="R359" s="53">
        <v>0</v>
      </c>
    </row>
    <row r="360" spans="1:18">
      <c r="A360" s="6">
        <v>557</v>
      </c>
      <c r="B360" s="10" t="s">
        <v>116</v>
      </c>
      <c r="C360" s="11">
        <v>2015</v>
      </c>
      <c r="D360" s="11">
        <v>6.14</v>
      </c>
      <c r="E360" s="11" t="s">
        <v>114</v>
      </c>
      <c r="F360" s="12">
        <v>41901</v>
      </c>
      <c r="G360" s="11" t="s">
        <v>120</v>
      </c>
      <c r="H360" s="12">
        <v>42192</v>
      </c>
      <c r="I360" s="11">
        <v>77.150000000000006</v>
      </c>
      <c r="J360" s="9">
        <v>112</v>
      </c>
      <c r="K360" s="12"/>
      <c r="P360" s="44" t="s">
        <v>311</v>
      </c>
      <c r="Q360" s="45"/>
      <c r="R360" s="51">
        <v>0</v>
      </c>
    </row>
    <row r="361" spans="1:18">
      <c r="A361" s="6">
        <v>510</v>
      </c>
      <c r="B361" s="10" t="s">
        <v>62</v>
      </c>
      <c r="C361" s="11">
        <v>2015</v>
      </c>
      <c r="D361" s="11">
        <v>10.14</v>
      </c>
      <c r="E361" s="11" t="s">
        <v>110</v>
      </c>
      <c r="F361" s="12">
        <v>41955</v>
      </c>
      <c r="G361" s="11">
        <v>1.75</v>
      </c>
      <c r="H361" s="12">
        <v>42219</v>
      </c>
      <c r="I361" s="11">
        <v>78</v>
      </c>
      <c r="J361" s="9">
        <v>135</v>
      </c>
      <c r="K361" s="12"/>
      <c r="P361" s="44" t="s">
        <v>24</v>
      </c>
      <c r="Q361" s="44">
        <v>52</v>
      </c>
      <c r="R361" s="51">
        <v>0</v>
      </c>
    </row>
    <row r="362" spans="1:18">
      <c r="A362" s="6">
        <v>511</v>
      </c>
      <c r="B362" s="10" t="s">
        <v>45</v>
      </c>
      <c r="C362" s="11">
        <v>2015</v>
      </c>
      <c r="D362" s="11">
        <v>1.19</v>
      </c>
      <c r="E362" s="11" t="s">
        <v>110</v>
      </c>
      <c r="F362" s="12">
        <v>41932</v>
      </c>
      <c r="G362" s="11">
        <v>1.6</v>
      </c>
      <c r="H362" s="12">
        <v>42219</v>
      </c>
      <c r="I362" s="11">
        <v>78</v>
      </c>
      <c r="J362" s="9">
        <v>135</v>
      </c>
      <c r="K362" s="12"/>
      <c r="P362" s="46"/>
      <c r="Q362" s="52">
        <v>142</v>
      </c>
      <c r="R362" s="53">
        <v>0</v>
      </c>
    </row>
    <row r="363" spans="1:18">
      <c r="A363" s="6">
        <v>512</v>
      </c>
      <c r="B363" s="10" t="s">
        <v>47</v>
      </c>
      <c r="C363" s="11">
        <v>2015</v>
      </c>
      <c r="D363" s="11">
        <v>0.55000000000000004</v>
      </c>
      <c r="E363" s="11" t="s">
        <v>110</v>
      </c>
      <c r="F363" s="12">
        <v>41932</v>
      </c>
      <c r="G363" s="11">
        <v>1.6</v>
      </c>
      <c r="H363" s="12">
        <v>42219</v>
      </c>
      <c r="I363" s="11">
        <v>78</v>
      </c>
      <c r="J363" s="9">
        <v>135</v>
      </c>
      <c r="K363" s="12"/>
      <c r="P363" s="46"/>
      <c r="Q363" s="52">
        <v>145.46</v>
      </c>
      <c r="R363" s="53">
        <v>0</v>
      </c>
    </row>
    <row r="364" spans="1:18">
      <c r="A364" s="6">
        <v>513</v>
      </c>
      <c r="B364" s="10" t="s">
        <v>48</v>
      </c>
      <c r="C364" s="11">
        <v>2015</v>
      </c>
      <c r="D364" s="11">
        <v>4.71</v>
      </c>
      <c r="E364" s="11" t="s">
        <v>110</v>
      </c>
      <c r="F364" s="12">
        <v>41932</v>
      </c>
      <c r="G364" s="11">
        <v>1.6</v>
      </c>
      <c r="H364" s="12">
        <v>42219</v>
      </c>
      <c r="I364" s="11">
        <v>78</v>
      </c>
      <c r="J364" s="9">
        <v>135</v>
      </c>
      <c r="K364" s="12"/>
      <c r="P364" s="46"/>
      <c r="Q364" s="52">
        <v>147</v>
      </c>
      <c r="R364" s="53">
        <v>0</v>
      </c>
    </row>
    <row r="365" spans="1:18">
      <c r="A365" s="6">
        <v>514</v>
      </c>
      <c r="B365" s="10" t="s">
        <v>49</v>
      </c>
      <c r="C365" s="11">
        <v>2015</v>
      </c>
      <c r="D365" s="11">
        <v>1.57</v>
      </c>
      <c r="E365" s="11" t="s">
        <v>110</v>
      </c>
      <c r="F365" s="12">
        <v>41932</v>
      </c>
      <c r="G365" s="11">
        <v>1.6</v>
      </c>
      <c r="H365" s="12">
        <v>42219</v>
      </c>
      <c r="I365" s="11">
        <v>78</v>
      </c>
      <c r="J365" s="9">
        <v>135</v>
      </c>
      <c r="K365" s="12"/>
      <c r="P365" s="46"/>
      <c r="Q365" s="52">
        <v>176</v>
      </c>
      <c r="R365" s="53">
        <v>0</v>
      </c>
    </row>
    <row r="366" spans="1:18">
      <c r="A366" s="6">
        <v>521</v>
      </c>
      <c r="B366" s="10" t="s">
        <v>33</v>
      </c>
      <c r="C366" s="11">
        <v>2015</v>
      </c>
      <c r="D366" s="11">
        <v>12.27</v>
      </c>
      <c r="E366" s="11" t="s">
        <v>110</v>
      </c>
      <c r="F366" s="12">
        <v>41954</v>
      </c>
      <c r="G366" s="11">
        <v>1.75</v>
      </c>
      <c r="H366" s="12">
        <v>42220</v>
      </c>
      <c r="I366" s="11">
        <v>78</v>
      </c>
      <c r="J366" s="9">
        <v>195</v>
      </c>
      <c r="K366" s="12"/>
      <c r="P366" s="46"/>
      <c r="Q366" s="52">
        <v>180</v>
      </c>
      <c r="R366" s="53">
        <v>0</v>
      </c>
    </row>
    <row r="367" spans="1:18">
      <c r="A367" s="6">
        <v>525</v>
      </c>
      <c r="B367" s="10" t="s">
        <v>65</v>
      </c>
      <c r="C367" s="11">
        <v>2015</v>
      </c>
      <c r="D367" s="11">
        <v>2.59</v>
      </c>
      <c r="E367" s="11" t="s">
        <v>110</v>
      </c>
      <c r="F367" s="12">
        <v>41955</v>
      </c>
      <c r="G367" s="11">
        <v>1.75</v>
      </c>
      <c r="H367" s="12">
        <v>42220</v>
      </c>
      <c r="I367" s="11">
        <v>78</v>
      </c>
      <c r="J367" s="9">
        <v>195</v>
      </c>
      <c r="K367" s="12"/>
      <c r="P367" s="44" t="s">
        <v>312</v>
      </c>
      <c r="Q367" s="45"/>
      <c r="R367" s="51">
        <v>0</v>
      </c>
    </row>
    <row r="368" spans="1:18">
      <c r="A368" s="6">
        <v>566</v>
      </c>
      <c r="B368" s="10" t="s">
        <v>44</v>
      </c>
      <c r="C368" s="11">
        <v>2015</v>
      </c>
      <c r="D368" s="11">
        <v>2.42</v>
      </c>
      <c r="E368" s="11" t="s">
        <v>110</v>
      </c>
      <c r="F368" s="12">
        <v>41932</v>
      </c>
      <c r="G368" s="11">
        <v>1.6</v>
      </c>
      <c r="H368" s="12">
        <v>42219</v>
      </c>
      <c r="I368" s="11">
        <v>78</v>
      </c>
      <c r="J368" s="9">
        <v>135</v>
      </c>
      <c r="K368" s="12"/>
      <c r="P368" s="44" t="s">
        <v>145</v>
      </c>
      <c r="Q368" s="44">
        <v>124</v>
      </c>
      <c r="R368" s="51">
        <v>0</v>
      </c>
    </row>
    <row r="369" spans="1:18">
      <c r="A369" s="6">
        <v>567</v>
      </c>
      <c r="B369" s="10" t="s">
        <v>46</v>
      </c>
      <c r="C369" s="11">
        <v>2015</v>
      </c>
      <c r="D369" s="11">
        <v>2.39</v>
      </c>
      <c r="E369" s="11" t="s">
        <v>110</v>
      </c>
      <c r="F369" s="12">
        <v>41932</v>
      </c>
      <c r="G369" s="11">
        <v>1.6</v>
      </c>
      <c r="H369" s="12">
        <v>42219</v>
      </c>
      <c r="I369" s="11">
        <v>78</v>
      </c>
      <c r="J369" s="9">
        <v>135</v>
      </c>
      <c r="K369" s="12"/>
      <c r="P369" s="44" t="s">
        <v>313</v>
      </c>
      <c r="Q369" s="45"/>
      <c r="R369" s="51">
        <v>0</v>
      </c>
    </row>
    <row r="370" spans="1:18">
      <c r="A370" s="6">
        <v>522</v>
      </c>
      <c r="B370" s="10" t="s">
        <v>63</v>
      </c>
      <c r="C370" s="11">
        <v>2015</v>
      </c>
      <c r="D370" s="11">
        <v>4.66</v>
      </c>
      <c r="E370" s="11" t="s">
        <v>110</v>
      </c>
      <c r="F370" s="12">
        <v>41955</v>
      </c>
      <c r="G370" s="11">
        <v>1.75</v>
      </c>
      <c r="H370" s="12">
        <v>42220</v>
      </c>
      <c r="I370" s="11">
        <v>80</v>
      </c>
      <c r="J370" s="9">
        <v>195</v>
      </c>
      <c r="K370" s="12"/>
      <c r="P370" s="44" t="s">
        <v>140</v>
      </c>
      <c r="Q370" s="44">
        <v>95</v>
      </c>
      <c r="R370" s="51">
        <v>0</v>
      </c>
    </row>
    <row r="371" spans="1:18">
      <c r="A371" s="6">
        <v>589</v>
      </c>
      <c r="B371" s="10" t="s">
        <v>56</v>
      </c>
      <c r="C371" s="11">
        <v>2015</v>
      </c>
      <c r="D371" s="16">
        <v>12</v>
      </c>
      <c r="E371" s="15" t="s">
        <v>61</v>
      </c>
      <c r="F371" s="12">
        <v>41921</v>
      </c>
      <c r="G371" s="17" t="s">
        <v>152</v>
      </c>
      <c r="H371" s="12">
        <v>42213</v>
      </c>
      <c r="I371" s="11">
        <v>83</v>
      </c>
      <c r="J371" s="9">
        <v>220</v>
      </c>
      <c r="K371" s="15"/>
      <c r="P371" s="44" t="s">
        <v>314</v>
      </c>
      <c r="Q371" s="45"/>
      <c r="R371" s="51">
        <v>0</v>
      </c>
    </row>
    <row r="372" spans="1:18">
      <c r="A372" s="6">
        <v>590</v>
      </c>
      <c r="B372" s="10" t="s">
        <v>22</v>
      </c>
      <c r="C372" s="11">
        <v>2015</v>
      </c>
      <c r="D372" s="16">
        <v>17.5</v>
      </c>
      <c r="E372" s="15" t="s">
        <v>61</v>
      </c>
      <c r="F372" s="12" t="s">
        <v>153</v>
      </c>
      <c r="G372" s="11">
        <v>158</v>
      </c>
      <c r="H372" s="12">
        <v>42217</v>
      </c>
      <c r="I372" s="11">
        <v>84</v>
      </c>
      <c r="J372" s="9">
        <v>220</v>
      </c>
      <c r="K372" s="15"/>
      <c r="P372" s="44" t="s">
        <v>50</v>
      </c>
      <c r="Q372" s="44">
        <v>27</v>
      </c>
      <c r="R372" s="51">
        <v>0</v>
      </c>
    </row>
    <row r="373" spans="1:18">
      <c r="A373" s="6">
        <v>591</v>
      </c>
      <c r="B373" s="10" t="s">
        <v>88</v>
      </c>
      <c r="C373" s="11">
        <v>2015</v>
      </c>
      <c r="D373" s="11">
        <v>4.5</v>
      </c>
      <c r="E373" s="15" t="s">
        <v>61</v>
      </c>
      <c r="F373" s="12" t="s">
        <v>155</v>
      </c>
      <c r="G373" s="17">
        <v>158</v>
      </c>
      <c r="H373" s="12">
        <v>42217</v>
      </c>
      <c r="I373" s="17">
        <v>85</v>
      </c>
      <c r="J373" s="9">
        <v>220</v>
      </c>
      <c r="K373" s="15"/>
      <c r="P373" s="46"/>
      <c r="Q373" s="52">
        <v>56</v>
      </c>
      <c r="R373" s="53">
        <v>0</v>
      </c>
    </row>
    <row r="374" spans="1:18">
      <c r="A374" s="6">
        <v>587</v>
      </c>
      <c r="B374" s="10" t="s">
        <v>11</v>
      </c>
      <c r="C374" s="11">
        <v>2015</v>
      </c>
      <c r="D374" s="16">
        <v>7</v>
      </c>
      <c r="E374" s="15" t="s">
        <v>12</v>
      </c>
      <c r="F374" s="12" t="s">
        <v>158</v>
      </c>
      <c r="G374" s="11">
        <v>149</v>
      </c>
      <c r="H374" s="12">
        <v>42209</v>
      </c>
      <c r="I374" s="11">
        <v>87</v>
      </c>
      <c r="J374" s="9">
        <v>220</v>
      </c>
      <c r="K374" s="15"/>
      <c r="P374" s="46"/>
      <c r="Q374" s="52">
        <v>142</v>
      </c>
      <c r="R374" s="53">
        <v>0</v>
      </c>
    </row>
    <row r="375" spans="1:18">
      <c r="A375" s="6">
        <v>588</v>
      </c>
      <c r="B375" s="10" t="s">
        <v>141</v>
      </c>
      <c r="C375" s="11">
        <v>2015</v>
      </c>
      <c r="D375" s="16">
        <v>13.7</v>
      </c>
      <c r="E375" s="15" t="s">
        <v>61</v>
      </c>
      <c r="F375" s="12">
        <v>41920</v>
      </c>
      <c r="G375" s="17">
        <v>145</v>
      </c>
      <c r="H375" s="12">
        <v>42211</v>
      </c>
      <c r="I375" s="11">
        <v>87</v>
      </c>
      <c r="J375" s="9">
        <v>220</v>
      </c>
      <c r="K375" s="15"/>
      <c r="P375" s="46"/>
      <c r="Q375" s="52">
        <v>152</v>
      </c>
      <c r="R375" s="53">
        <v>0</v>
      </c>
    </row>
    <row r="376" spans="1:18">
      <c r="A376" s="6">
        <v>524</v>
      </c>
      <c r="B376" s="10" t="s">
        <v>37</v>
      </c>
      <c r="C376" s="11">
        <v>2015</v>
      </c>
      <c r="D376" s="11">
        <v>0.79</v>
      </c>
      <c r="E376" s="11" t="s">
        <v>110</v>
      </c>
      <c r="F376" s="12">
        <v>41955</v>
      </c>
      <c r="G376" s="11">
        <v>1.75</v>
      </c>
      <c r="H376" s="12">
        <v>42220</v>
      </c>
      <c r="I376" s="11">
        <v>104</v>
      </c>
      <c r="J376" s="9">
        <v>195</v>
      </c>
      <c r="K376" s="12"/>
      <c r="P376" s="46"/>
      <c r="Q376" s="52">
        <v>159</v>
      </c>
      <c r="R376" s="53">
        <v>0</v>
      </c>
    </row>
    <row r="377" spans="1:18">
      <c r="A377" s="6">
        <v>601</v>
      </c>
      <c r="B377" s="10" t="s">
        <v>56</v>
      </c>
      <c r="C377" s="11">
        <v>2016</v>
      </c>
      <c r="D377" s="16">
        <v>13</v>
      </c>
      <c r="E377" s="17" t="s">
        <v>15</v>
      </c>
      <c r="F377" s="12" t="s">
        <v>57</v>
      </c>
      <c r="G377" s="14" t="s">
        <v>58</v>
      </c>
      <c r="H377" s="12" t="s">
        <v>57</v>
      </c>
      <c r="I377" s="9">
        <v>38.1</v>
      </c>
      <c r="J377" s="9">
        <v>150</v>
      </c>
      <c r="K377" s="17"/>
      <c r="P377" s="46"/>
      <c r="Q377" s="52">
        <v>178</v>
      </c>
      <c r="R377" s="53">
        <v>0</v>
      </c>
    </row>
    <row r="378" spans="1:18">
      <c r="A378" s="6">
        <v>599</v>
      </c>
      <c r="B378" s="10" t="s">
        <v>71</v>
      </c>
      <c r="C378" s="11">
        <v>2016</v>
      </c>
      <c r="D378" s="16">
        <v>8</v>
      </c>
      <c r="E378" s="17" t="s">
        <v>15</v>
      </c>
      <c r="F378" s="12" t="s">
        <v>72</v>
      </c>
      <c r="G378" s="15" t="s">
        <v>58</v>
      </c>
      <c r="H378" s="12" t="s">
        <v>72</v>
      </c>
      <c r="I378" s="9">
        <v>40.5</v>
      </c>
      <c r="J378" s="9">
        <v>145</v>
      </c>
      <c r="K378" s="17"/>
      <c r="P378" s="44" t="s">
        <v>315</v>
      </c>
      <c r="Q378" s="45"/>
      <c r="R378" s="51">
        <v>0</v>
      </c>
    </row>
    <row r="379" spans="1:18">
      <c r="A379" s="6">
        <v>600</v>
      </c>
      <c r="B379" s="13" t="s">
        <v>88</v>
      </c>
      <c r="C379" s="11">
        <v>2016</v>
      </c>
      <c r="D379" s="14">
        <v>7.5</v>
      </c>
      <c r="E379" s="17" t="s">
        <v>15</v>
      </c>
      <c r="F379" s="12" t="s">
        <v>89</v>
      </c>
      <c r="G379" s="14" t="s">
        <v>58</v>
      </c>
      <c r="H379" s="12" t="s">
        <v>89</v>
      </c>
      <c r="I379" s="9">
        <v>43.5</v>
      </c>
      <c r="J379" s="9">
        <v>188</v>
      </c>
      <c r="K379" s="17"/>
      <c r="P379" s="44" t="s">
        <v>127</v>
      </c>
      <c r="Q379" s="44">
        <v>30</v>
      </c>
      <c r="R379" s="51">
        <v>0</v>
      </c>
    </row>
    <row r="380" spans="1:18">
      <c r="A380" s="6">
        <v>604</v>
      </c>
      <c r="B380" s="10" t="s">
        <v>20</v>
      </c>
      <c r="C380" s="11">
        <v>2016</v>
      </c>
      <c r="D380" s="16">
        <v>17.100000000000001</v>
      </c>
      <c r="E380" s="17" t="s">
        <v>105</v>
      </c>
      <c r="F380" s="12" t="s">
        <v>137</v>
      </c>
      <c r="G380" s="15">
        <v>164</v>
      </c>
      <c r="H380" s="12" t="s">
        <v>137</v>
      </c>
      <c r="I380" s="9">
        <v>70.599999999999994</v>
      </c>
      <c r="J380" s="9">
        <v>110</v>
      </c>
      <c r="K380" s="17"/>
      <c r="P380" s="46"/>
      <c r="Q380" s="52">
        <v>149</v>
      </c>
      <c r="R380" s="53">
        <v>0</v>
      </c>
    </row>
    <row r="381" spans="1:18">
      <c r="A381" s="6">
        <v>605</v>
      </c>
      <c r="B381" s="13" t="s">
        <v>80</v>
      </c>
      <c r="C381" s="11">
        <v>2016</v>
      </c>
      <c r="D381" s="28" t="s">
        <v>146</v>
      </c>
      <c r="E381" s="17" t="s">
        <v>61</v>
      </c>
      <c r="F381" s="12" t="s">
        <v>147</v>
      </c>
      <c r="G381" s="14">
        <v>140</v>
      </c>
      <c r="H381" s="12" t="s">
        <v>147</v>
      </c>
      <c r="I381" s="14">
        <v>78</v>
      </c>
      <c r="J381" s="9">
        <v>220</v>
      </c>
      <c r="K381" s="17"/>
      <c r="P381" s="46"/>
      <c r="Q381" s="52">
        <v>152</v>
      </c>
      <c r="R381" s="53">
        <v>0</v>
      </c>
    </row>
    <row r="382" spans="1:18">
      <c r="A382" s="6">
        <v>693</v>
      </c>
      <c r="B382" s="10" t="s">
        <v>20</v>
      </c>
      <c r="C382" s="11">
        <v>2017</v>
      </c>
      <c r="D382" s="16">
        <v>17.100000000000001</v>
      </c>
      <c r="E382" s="17" t="s">
        <v>15</v>
      </c>
      <c r="F382" s="12">
        <v>42608</v>
      </c>
      <c r="G382" s="15">
        <v>2.8</v>
      </c>
      <c r="H382" s="18">
        <v>42934</v>
      </c>
      <c r="I382" s="14">
        <v>33</v>
      </c>
      <c r="J382" s="9">
        <v>192</v>
      </c>
      <c r="K382" s="17"/>
      <c r="P382" s="44" t="s">
        <v>316</v>
      </c>
      <c r="Q382" s="45"/>
      <c r="R382" s="51">
        <v>0</v>
      </c>
    </row>
    <row r="383" spans="1:18">
      <c r="A383" s="6">
        <v>631</v>
      </c>
      <c r="B383" s="10" t="s">
        <v>32</v>
      </c>
      <c r="C383" s="11">
        <v>2017</v>
      </c>
      <c r="D383" s="11">
        <v>3.81</v>
      </c>
      <c r="E383" s="11" t="s">
        <v>31</v>
      </c>
      <c r="F383" s="12">
        <v>42615</v>
      </c>
      <c r="G383" s="11"/>
      <c r="H383" s="12">
        <v>42935</v>
      </c>
      <c r="I383" s="11">
        <v>40</v>
      </c>
      <c r="J383" s="9">
        <v>141</v>
      </c>
      <c r="K383" s="12"/>
      <c r="P383" s="44" t="s">
        <v>39</v>
      </c>
      <c r="Q383" s="44">
        <v>152</v>
      </c>
      <c r="R383" s="51">
        <v>0</v>
      </c>
    </row>
    <row r="384" spans="1:18">
      <c r="A384" s="6">
        <v>632</v>
      </c>
      <c r="B384" s="10" t="s">
        <v>33</v>
      </c>
      <c r="C384" s="11">
        <v>2017</v>
      </c>
      <c r="D384" s="11">
        <v>12.23</v>
      </c>
      <c r="E384" s="11" t="s">
        <v>31</v>
      </c>
      <c r="F384" s="12">
        <v>42614</v>
      </c>
      <c r="G384" s="11"/>
      <c r="H384" s="12">
        <v>42935</v>
      </c>
      <c r="I384" s="11">
        <v>40</v>
      </c>
      <c r="J384" s="9">
        <v>141</v>
      </c>
      <c r="K384" s="12"/>
      <c r="P384" s="46"/>
      <c r="Q384" s="52">
        <v>185</v>
      </c>
      <c r="R384" s="53">
        <v>0</v>
      </c>
    </row>
    <row r="385" spans="1:18">
      <c r="A385" s="6">
        <v>633</v>
      </c>
      <c r="B385" s="10" t="s">
        <v>63</v>
      </c>
      <c r="C385" s="11">
        <v>2017</v>
      </c>
      <c r="D385" s="11">
        <v>4.66</v>
      </c>
      <c r="E385" s="11" t="s">
        <v>31</v>
      </c>
      <c r="F385" s="12">
        <v>42614</v>
      </c>
      <c r="G385" s="11"/>
      <c r="H385" s="12">
        <v>42935</v>
      </c>
      <c r="I385" s="11">
        <v>40</v>
      </c>
      <c r="J385" s="9">
        <v>141</v>
      </c>
      <c r="K385" s="12"/>
      <c r="P385" s="46"/>
      <c r="Q385" s="52">
        <v>195</v>
      </c>
      <c r="R385" s="53">
        <v>0</v>
      </c>
    </row>
    <row r="386" spans="1:18">
      <c r="A386" s="6">
        <v>634</v>
      </c>
      <c r="B386" s="10" t="s">
        <v>198</v>
      </c>
      <c r="C386" s="11">
        <v>2017</v>
      </c>
      <c r="D386" s="11">
        <v>1.73</v>
      </c>
      <c r="E386" s="11" t="s">
        <v>31</v>
      </c>
      <c r="F386" s="12">
        <v>42613</v>
      </c>
      <c r="G386" s="11"/>
      <c r="H386" s="12">
        <v>42935</v>
      </c>
      <c r="I386" s="11">
        <v>40</v>
      </c>
      <c r="J386" s="9">
        <v>141</v>
      </c>
      <c r="K386" s="12"/>
      <c r="P386" s="44" t="s">
        <v>317</v>
      </c>
      <c r="Q386" s="45"/>
      <c r="R386" s="51">
        <v>0</v>
      </c>
    </row>
    <row r="387" spans="1:18">
      <c r="A387" s="6">
        <v>635</v>
      </c>
      <c r="B387" s="10" t="s">
        <v>64</v>
      </c>
      <c r="C387" s="11">
        <v>2017</v>
      </c>
      <c r="D387" s="11">
        <v>0.79</v>
      </c>
      <c r="E387" s="11" t="s">
        <v>31</v>
      </c>
      <c r="F387" s="12">
        <v>42613</v>
      </c>
      <c r="G387" s="11"/>
      <c r="H387" s="12">
        <v>42935</v>
      </c>
      <c r="I387" s="11">
        <v>40</v>
      </c>
      <c r="J387" s="9">
        <v>141</v>
      </c>
      <c r="K387" s="12"/>
      <c r="P387" s="44" t="s">
        <v>172</v>
      </c>
      <c r="Q387" s="44">
        <v>209.10000000000002</v>
      </c>
      <c r="R387" s="51">
        <v>0</v>
      </c>
    </row>
    <row r="388" spans="1:18">
      <c r="A388" s="6">
        <v>636</v>
      </c>
      <c r="B388" s="10" t="s">
        <v>65</v>
      </c>
      <c r="C388" s="11">
        <v>2017</v>
      </c>
      <c r="D388" s="11">
        <v>2.59</v>
      </c>
      <c r="E388" s="11" t="s">
        <v>31</v>
      </c>
      <c r="F388" s="12">
        <v>42613</v>
      </c>
      <c r="G388" s="11"/>
      <c r="H388" s="12">
        <v>42935</v>
      </c>
      <c r="I388" s="11">
        <v>40</v>
      </c>
      <c r="J388" s="9">
        <v>141</v>
      </c>
      <c r="K388" s="12"/>
      <c r="P388" s="44" t="s">
        <v>318</v>
      </c>
      <c r="Q388" s="45"/>
      <c r="R388" s="51">
        <v>0</v>
      </c>
    </row>
    <row r="389" spans="1:18">
      <c r="A389" s="6">
        <v>694</v>
      </c>
      <c r="B389" s="13" t="s">
        <v>80</v>
      </c>
      <c r="C389" s="11">
        <v>2017</v>
      </c>
      <c r="D389" s="14">
        <v>3.4</v>
      </c>
      <c r="E389" s="17" t="s">
        <v>15</v>
      </c>
      <c r="F389" s="12">
        <v>42609</v>
      </c>
      <c r="G389" s="14">
        <v>2.8</v>
      </c>
      <c r="H389" s="18">
        <v>42934</v>
      </c>
      <c r="I389" s="14">
        <v>41.7</v>
      </c>
      <c r="J389" s="9">
        <v>200</v>
      </c>
      <c r="K389" s="17"/>
      <c r="P389" s="44" t="s">
        <v>56</v>
      </c>
      <c r="Q389" s="44">
        <v>0</v>
      </c>
      <c r="R389" s="51">
        <v>0</v>
      </c>
    </row>
    <row r="390" spans="1:18">
      <c r="A390" s="6">
        <v>695</v>
      </c>
      <c r="B390" s="10" t="s">
        <v>81</v>
      </c>
      <c r="C390" s="11">
        <v>2017</v>
      </c>
      <c r="D390" s="16">
        <v>4.0999999999999996</v>
      </c>
      <c r="E390" s="17" t="s">
        <v>15</v>
      </c>
      <c r="F390" s="12">
        <v>42609</v>
      </c>
      <c r="G390" s="14">
        <v>2.8</v>
      </c>
      <c r="H390" s="18">
        <v>42934</v>
      </c>
      <c r="I390" s="14">
        <v>41.9</v>
      </c>
      <c r="J390" s="9">
        <v>132.69999999999999</v>
      </c>
      <c r="K390" s="17"/>
      <c r="P390" s="46"/>
      <c r="Q390" s="52">
        <v>90</v>
      </c>
      <c r="R390" s="53">
        <v>0</v>
      </c>
    </row>
    <row r="391" spans="1:18">
      <c r="A391" s="33">
        <v>662</v>
      </c>
      <c r="B391" s="10" t="s">
        <v>154</v>
      </c>
      <c r="C391" s="11">
        <v>2017</v>
      </c>
      <c r="D391" s="11">
        <v>1.48</v>
      </c>
      <c r="E391" s="11" t="s">
        <v>110</v>
      </c>
      <c r="F391" s="12">
        <v>42665</v>
      </c>
      <c r="G391" s="11" t="s">
        <v>111</v>
      </c>
      <c r="H391" s="12">
        <v>42948</v>
      </c>
      <c r="I391" s="11">
        <v>59</v>
      </c>
      <c r="J391" s="9">
        <v>141</v>
      </c>
      <c r="K391" s="12"/>
      <c r="P391" s="46"/>
      <c r="Q391" s="52">
        <v>123</v>
      </c>
      <c r="R391" s="53">
        <v>0</v>
      </c>
    </row>
    <row r="392" spans="1:18">
      <c r="A392" s="6">
        <v>649</v>
      </c>
      <c r="B392" s="10" t="s">
        <v>76</v>
      </c>
      <c r="C392" s="11">
        <v>2017</v>
      </c>
      <c r="D392" s="11">
        <v>1.73</v>
      </c>
      <c r="E392" s="11" t="s">
        <v>114</v>
      </c>
      <c r="F392" s="12">
        <v>42639</v>
      </c>
      <c r="G392" s="11" t="s">
        <v>115</v>
      </c>
      <c r="H392" s="12">
        <v>42928</v>
      </c>
      <c r="I392" s="11">
        <v>60</v>
      </c>
      <c r="J392" s="9">
        <v>86</v>
      </c>
      <c r="K392" s="12"/>
      <c r="P392" s="46"/>
      <c r="Q392" s="52">
        <v>150</v>
      </c>
      <c r="R392" s="53">
        <v>0</v>
      </c>
    </row>
    <row r="393" spans="1:18">
      <c r="A393" s="6">
        <v>707</v>
      </c>
      <c r="B393" s="10" t="s">
        <v>11</v>
      </c>
      <c r="C393" s="11">
        <v>2017</v>
      </c>
      <c r="D393" s="28">
        <v>7</v>
      </c>
      <c r="E393" s="11" t="s">
        <v>105</v>
      </c>
      <c r="F393" s="12">
        <v>42809</v>
      </c>
      <c r="G393" s="14" t="s">
        <v>16</v>
      </c>
      <c r="H393" s="18">
        <v>42935</v>
      </c>
      <c r="I393" s="14">
        <v>63</v>
      </c>
      <c r="J393" s="9">
        <v>121</v>
      </c>
      <c r="K393" s="11"/>
      <c r="P393" s="46"/>
      <c r="Q393" s="52">
        <v>220</v>
      </c>
      <c r="R393" s="53">
        <v>0</v>
      </c>
    </row>
    <row r="394" spans="1:18">
      <c r="A394" s="6">
        <v>696</v>
      </c>
      <c r="B394" s="10" t="s">
        <v>71</v>
      </c>
      <c r="C394" s="11">
        <v>2017</v>
      </c>
      <c r="D394" s="16">
        <v>3.6</v>
      </c>
      <c r="E394" s="14" t="s">
        <v>61</v>
      </c>
      <c r="F394" s="12">
        <v>42653</v>
      </c>
      <c r="G394" s="15" t="s">
        <v>124</v>
      </c>
      <c r="H394" s="18">
        <v>42951</v>
      </c>
      <c r="I394" s="14">
        <v>63.8</v>
      </c>
      <c r="J394" s="9">
        <v>210</v>
      </c>
      <c r="K394" s="14"/>
      <c r="P394" s="44" t="s">
        <v>319</v>
      </c>
      <c r="Q394" s="45"/>
      <c r="R394" s="51">
        <v>0</v>
      </c>
    </row>
    <row r="395" spans="1:18">
      <c r="A395" s="6">
        <v>699</v>
      </c>
      <c r="B395" s="13" t="s">
        <v>22</v>
      </c>
      <c r="C395" s="11">
        <v>2017</v>
      </c>
      <c r="D395" s="28">
        <v>18.5</v>
      </c>
      <c r="E395" s="17" t="s">
        <v>61</v>
      </c>
      <c r="F395" s="12">
        <v>42657</v>
      </c>
      <c r="G395" s="14" t="s">
        <v>125</v>
      </c>
      <c r="H395" s="18">
        <v>42951</v>
      </c>
      <c r="I395" s="14">
        <v>63.8</v>
      </c>
      <c r="J395" s="9">
        <v>190</v>
      </c>
      <c r="K395" s="17"/>
      <c r="P395" s="44" t="s">
        <v>141</v>
      </c>
      <c r="Q395" s="44">
        <v>78</v>
      </c>
      <c r="R395" s="51">
        <v>0</v>
      </c>
    </row>
    <row r="396" spans="1:18">
      <c r="A396" s="6">
        <v>675</v>
      </c>
      <c r="B396" s="10" t="s">
        <v>82</v>
      </c>
      <c r="C396" s="11">
        <v>2017</v>
      </c>
      <c r="D396" s="11">
        <v>2.33</v>
      </c>
      <c r="E396" s="11" t="s">
        <v>114</v>
      </c>
      <c r="F396" s="12">
        <v>42638</v>
      </c>
      <c r="G396" s="11" t="s">
        <v>115</v>
      </c>
      <c r="H396" s="12">
        <v>42933</v>
      </c>
      <c r="I396" s="11">
        <v>72</v>
      </c>
      <c r="J396" s="9">
        <v>86</v>
      </c>
      <c r="K396" s="12"/>
      <c r="P396" s="46"/>
      <c r="Q396" s="52">
        <v>136</v>
      </c>
      <c r="R396" s="53">
        <v>0</v>
      </c>
    </row>
    <row r="397" spans="1:18">
      <c r="A397" s="6">
        <v>645</v>
      </c>
      <c r="B397" s="10" t="s">
        <v>75</v>
      </c>
      <c r="C397" s="11">
        <v>2017</v>
      </c>
      <c r="D397" s="11">
        <v>2.4700000000000002</v>
      </c>
      <c r="E397" s="11" t="s">
        <v>114</v>
      </c>
      <c r="F397" s="12">
        <v>42640</v>
      </c>
      <c r="G397" s="11" t="s">
        <v>115</v>
      </c>
      <c r="H397" s="12">
        <v>42933</v>
      </c>
      <c r="I397" s="11">
        <v>73</v>
      </c>
      <c r="J397" s="9">
        <v>86</v>
      </c>
      <c r="K397" s="12"/>
      <c r="P397" s="46"/>
      <c r="Q397" s="52">
        <v>220</v>
      </c>
      <c r="R397" s="53">
        <v>0</v>
      </c>
    </row>
    <row r="398" spans="1:18">
      <c r="A398" s="6">
        <v>643</v>
      </c>
      <c r="B398" s="10" t="s">
        <v>55</v>
      </c>
      <c r="C398" s="11">
        <v>2017</v>
      </c>
      <c r="D398" s="11">
        <v>1.42</v>
      </c>
      <c r="E398" s="11" t="s">
        <v>114</v>
      </c>
      <c r="F398" s="12">
        <v>42639</v>
      </c>
      <c r="G398" s="11" t="s">
        <v>115</v>
      </c>
      <c r="H398" s="12">
        <v>42933</v>
      </c>
      <c r="I398" s="11">
        <v>73.5</v>
      </c>
      <c r="J398" s="9">
        <v>86</v>
      </c>
      <c r="K398" s="12"/>
      <c r="P398" s="44" t="s">
        <v>320</v>
      </c>
      <c r="Q398" s="45"/>
      <c r="R398" s="51">
        <v>0</v>
      </c>
    </row>
    <row r="399" spans="1:18">
      <c r="A399" s="6">
        <v>671</v>
      </c>
      <c r="B399" s="10" t="s">
        <v>27</v>
      </c>
      <c r="C399" s="11">
        <v>2017</v>
      </c>
      <c r="D399" s="11">
        <v>8.81</v>
      </c>
      <c r="E399" s="11" t="s">
        <v>110</v>
      </c>
      <c r="F399" s="12">
        <v>42672</v>
      </c>
      <c r="G399" s="11" t="s">
        <v>111</v>
      </c>
      <c r="H399" s="12">
        <v>42952</v>
      </c>
      <c r="I399" s="11">
        <v>75</v>
      </c>
      <c r="J399" s="9">
        <v>182.5</v>
      </c>
      <c r="K399" s="12"/>
      <c r="P399" s="44" t="s">
        <v>129</v>
      </c>
      <c r="Q399" s="44">
        <v>152</v>
      </c>
      <c r="R399" s="51">
        <v>0</v>
      </c>
    </row>
    <row r="400" spans="1:18">
      <c r="A400" s="6">
        <v>683</v>
      </c>
      <c r="B400" s="10" t="s">
        <v>232</v>
      </c>
      <c r="C400" s="11">
        <v>2017</v>
      </c>
      <c r="D400" s="11">
        <v>2.56</v>
      </c>
      <c r="E400" s="11" t="s">
        <v>114</v>
      </c>
      <c r="F400" s="12">
        <v>42641</v>
      </c>
      <c r="G400" s="11" t="s">
        <v>115</v>
      </c>
      <c r="H400" s="12">
        <v>42924</v>
      </c>
      <c r="I400" s="11">
        <v>76</v>
      </c>
      <c r="J400" s="9">
        <v>126</v>
      </c>
      <c r="K400" s="12"/>
      <c r="P400" s="46"/>
      <c r="Q400" s="52">
        <v>157</v>
      </c>
      <c r="R400" s="53">
        <v>0</v>
      </c>
    </row>
    <row r="401" spans="1:18">
      <c r="A401" s="6">
        <v>650</v>
      </c>
      <c r="B401" s="10" t="s">
        <v>30</v>
      </c>
      <c r="C401" s="11">
        <v>2017</v>
      </c>
      <c r="D401" s="11">
        <v>4.21</v>
      </c>
      <c r="E401" s="11" t="s">
        <v>110</v>
      </c>
      <c r="F401" s="12">
        <v>42674</v>
      </c>
      <c r="G401" s="11" t="s">
        <v>111</v>
      </c>
      <c r="H401" s="12">
        <v>42952</v>
      </c>
      <c r="I401" s="11">
        <v>77</v>
      </c>
      <c r="J401" s="9">
        <v>182.5</v>
      </c>
      <c r="K401" s="12"/>
      <c r="P401" s="44" t="s">
        <v>321</v>
      </c>
      <c r="Q401" s="45"/>
      <c r="R401" s="51">
        <v>0</v>
      </c>
    </row>
    <row r="402" spans="1:18">
      <c r="A402" s="6">
        <v>661</v>
      </c>
      <c r="B402" s="10" t="s">
        <v>119</v>
      </c>
      <c r="C402" s="11">
        <v>2017</v>
      </c>
      <c r="D402" s="11">
        <v>6.94</v>
      </c>
      <c r="E402" s="11" t="s">
        <v>110</v>
      </c>
      <c r="F402" s="12">
        <v>42660</v>
      </c>
      <c r="G402" s="11" t="s">
        <v>111</v>
      </c>
      <c r="H402" s="12">
        <v>42952</v>
      </c>
      <c r="I402" s="11">
        <v>78</v>
      </c>
      <c r="J402" s="9">
        <v>141</v>
      </c>
      <c r="K402" s="12"/>
      <c r="P402" s="44" t="s">
        <v>118</v>
      </c>
      <c r="Q402" s="44">
        <v>97</v>
      </c>
      <c r="R402" s="51">
        <v>0</v>
      </c>
    </row>
    <row r="403" spans="1:18">
      <c r="A403" s="6">
        <v>644</v>
      </c>
      <c r="B403" s="10" t="s">
        <v>66</v>
      </c>
      <c r="C403" s="11">
        <v>2017</v>
      </c>
      <c r="D403" s="11">
        <v>4.08</v>
      </c>
      <c r="E403" s="11" t="s">
        <v>114</v>
      </c>
      <c r="F403" s="12">
        <v>42639</v>
      </c>
      <c r="G403" s="11" t="s">
        <v>115</v>
      </c>
      <c r="H403" s="12">
        <v>42922</v>
      </c>
      <c r="I403" s="11">
        <v>79.5</v>
      </c>
      <c r="J403" s="9">
        <v>86</v>
      </c>
      <c r="K403" s="12"/>
      <c r="P403" s="44" t="s">
        <v>322</v>
      </c>
      <c r="Q403" s="45"/>
      <c r="R403" s="51">
        <v>0</v>
      </c>
    </row>
    <row r="404" spans="1:18">
      <c r="A404" s="6">
        <v>697</v>
      </c>
      <c r="B404" s="10" t="s">
        <v>88</v>
      </c>
      <c r="C404" s="11">
        <v>2017</v>
      </c>
      <c r="D404" s="28">
        <v>10.3</v>
      </c>
      <c r="E404" s="14" t="s">
        <v>61</v>
      </c>
      <c r="F404" s="12">
        <v>42653</v>
      </c>
      <c r="G404" s="15">
        <v>130</v>
      </c>
      <c r="H404" s="18">
        <v>42950</v>
      </c>
      <c r="I404" s="14">
        <v>79.8</v>
      </c>
      <c r="J404" s="9">
        <v>210</v>
      </c>
      <c r="K404" s="14"/>
      <c r="P404" s="44" t="s">
        <v>74</v>
      </c>
      <c r="Q404" s="44">
        <v>184</v>
      </c>
      <c r="R404" s="51">
        <v>0</v>
      </c>
    </row>
    <row r="405" spans="1:18">
      <c r="A405" s="6">
        <v>668</v>
      </c>
      <c r="B405" s="10" t="s">
        <v>116</v>
      </c>
      <c r="C405" s="11">
        <v>2017</v>
      </c>
      <c r="D405" s="11">
        <v>6.14</v>
      </c>
      <c r="E405" s="11" t="s">
        <v>110</v>
      </c>
      <c r="F405" s="12">
        <v>42683</v>
      </c>
      <c r="G405" s="11" t="s">
        <v>111</v>
      </c>
      <c r="H405" s="12">
        <v>42950</v>
      </c>
      <c r="I405" s="11">
        <v>80</v>
      </c>
      <c r="J405" s="9">
        <v>141</v>
      </c>
      <c r="K405" s="12"/>
      <c r="P405" s="44" t="s">
        <v>323</v>
      </c>
      <c r="Q405" s="45"/>
      <c r="R405" s="51">
        <v>0</v>
      </c>
    </row>
    <row r="406" spans="1:18">
      <c r="A406" s="6">
        <v>660</v>
      </c>
      <c r="B406" s="10" t="s">
        <v>25</v>
      </c>
      <c r="C406" s="11">
        <v>2017</v>
      </c>
      <c r="D406" s="11">
        <v>4.58</v>
      </c>
      <c r="E406" s="11" t="s">
        <v>110</v>
      </c>
      <c r="F406" s="12">
        <v>42660</v>
      </c>
      <c r="G406" s="11" t="s">
        <v>111</v>
      </c>
      <c r="H406" s="12">
        <v>42952</v>
      </c>
      <c r="I406" s="11">
        <v>80.5</v>
      </c>
      <c r="J406" s="9">
        <v>141</v>
      </c>
      <c r="K406" s="12"/>
      <c r="P406" s="44" t="s">
        <v>11</v>
      </c>
      <c r="Q406" s="44">
        <v>71</v>
      </c>
      <c r="R406" s="51">
        <v>0</v>
      </c>
    </row>
    <row r="407" spans="1:18">
      <c r="A407" s="6">
        <v>648</v>
      </c>
      <c r="B407" s="10" t="s">
        <v>79</v>
      </c>
      <c r="C407" s="11">
        <v>2017</v>
      </c>
      <c r="D407" s="11">
        <v>7.81</v>
      </c>
      <c r="E407" s="11" t="s">
        <v>114</v>
      </c>
      <c r="F407" s="12">
        <v>42637</v>
      </c>
      <c r="G407" s="11" t="s">
        <v>115</v>
      </c>
      <c r="H407" s="12">
        <v>42924</v>
      </c>
      <c r="I407" s="11">
        <v>84.4</v>
      </c>
      <c r="J407" s="9">
        <v>86</v>
      </c>
      <c r="K407" s="12"/>
      <c r="P407" s="46"/>
      <c r="Q407" s="52">
        <v>112</v>
      </c>
      <c r="R407" s="53">
        <v>0</v>
      </c>
    </row>
    <row r="408" spans="1:18">
      <c r="A408" s="33">
        <v>663</v>
      </c>
      <c r="B408" s="10" t="s">
        <v>173</v>
      </c>
      <c r="C408" s="11">
        <v>2017</v>
      </c>
      <c r="D408" s="11">
        <v>1.26</v>
      </c>
      <c r="E408" s="11" t="s">
        <v>110</v>
      </c>
      <c r="F408" s="12">
        <v>42672</v>
      </c>
      <c r="G408" s="11" t="s">
        <v>111</v>
      </c>
      <c r="H408" s="12">
        <v>42948</v>
      </c>
      <c r="I408" s="11">
        <v>84.5</v>
      </c>
      <c r="J408" s="9">
        <v>141</v>
      </c>
      <c r="K408" s="12"/>
      <c r="P408" s="46"/>
      <c r="Q408" s="52">
        <v>121</v>
      </c>
      <c r="R408" s="53">
        <v>0</v>
      </c>
    </row>
    <row r="409" spans="1:18">
      <c r="A409" s="6">
        <v>664</v>
      </c>
      <c r="B409" s="10" t="s">
        <v>122</v>
      </c>
      <c r="C409" s="11">
        <v>2017</v>
      </c>
      <c r="D409" s="11">
        <v>1.1100000000000001</v>
      </c>
      <c r="E409" s="11" t="s">
        <v>110</v>
      </c>
      <c r="F409" s="12">
        <v>42665</v>
      </c>
      <c r="G409" s="11" t="s">
        <v>111</v>
      </c>
      <c r="H409" s="12">
        <v>42948</v>
      </c>
      <c r="I409" s="11">
        <v>84.5</v>
      </c>
      <c r="J409" s="9">
        <v>141</v>
      </c>
      <c r="K409" s="12"/>
      <c r="P409" s="46"/>
      <c r="Q409" s="52">
        <v>141</v>
      </c>
      <c r="R409" s="53">
        <v>0</v>
      </c>
    </row>
    <row r="410" spans="1:18">
      <c r="A410" s="6">
        <v>647</v>
      </c>
      <c r="B410" s="10" t="s">
        <v>68</v>
      </c>
      <c r="C410" s="11">
        <v>2017</v>
      </c>
      <c r="D410" s="11">
        <v>0.39</v>
      </c>
      <c r="E410" s="11" t="s">
        <v>114</v>
      </c>
      <c r="F410" s="12">
        <v>42639</v>
      </c>
      <c r="G410" s="11" t="s">
        <v>115</v>
      </c>
      <c r="H410" s="12">
        <v>42922</v>
      </c>
      <c r="I410" s="11">
        <v>85</v>
      </c>
      <c r="J410" s="9">
        <v>86</v>
      </c>
      <c r="K410" s="12"/>
      <c r="P410" s="46"/>
      <c r="Q410" s="52">
        <v>220</v>
      </c>
      <c r="R410" s="53">
        <v>0</v>
      </c>
    </row>
    <row r="411" spans="1:18">
      <c r="A411" s="6">
        <v>659</v>
      </c>
      <c r="B411" s="10" t="s">
        <v>26</v>
      </c>
      <c r="C411" s="11">
        <v>2017</v>
      </c>
      <c r="D411" s="11">
        <v>12.83</v>
      </c>
      <c r="E411" s="11" t="s">
        <v>110</v>
      </c>
      <c r="F411" s="12">
        <v>42672</v>
      </c>
      <c r="G411" s="11" t="s">
        <v>111</v>
      </c>
      <c r="H411" s="12">
        <v>42950</v>
      </c>
      <c r="I411" s="11">
        <v>85</v>
      </c>
      <c r="J411" s="9">
        <v>141</v>
      </c>
      <c r="K411" s="12"/>
      <c r="P411" s="44" t="s">
        <v>324</v>
      </c>
      <c r="Q411" s="45"/>
      <c r="R411" s="51">
        <v>0</v>
      </c>
    </row>
    <row r="412" spans="1:18">
      <c r="A412" s="6">
        <v>646</v>
      </c>
      <c r="B412" s="10" t="s">
        <v>67</v>
      </c>
      <c r="C412" s="11">
        <v>2017</v>
      </c>
      <c r="D412" s="11">
        <v>1.93</v>
      </c>
      <c r="E412" s="11" t="s">
        <v>114</v>
      </c>
      <c r="F412" s="12">
        <v>42639</v>
      </c>
      <c r="G412" s="11" t="s">
        <v>115</v>
      </c>
      <c r="H412" s="12">
        <v>42922</v>
      </c>
      <c r="I412" s="11">
        <v>85.2</v>
      </c>
      <c r="J412" s="9">
        <v>86</v>
      </c>
      <c r="K412" s="12"/>
      <c r="P412" s="44" t="s">
        <v>19</v>
      </c>
      <c r="Q412" s="44">
        <v>18</v>
      </c>
      <c r="R412" s="51">
        <v>0</v>
      </c>
    </row>
    <row r="413" spans="1:18">
      <c r="A413" s="6">
        <v>669</v>
      </c>
      <c r="B413" s="10" t="s">
        <v>101</v>
      </c>
      <c r="C413" s="11">
        <v>2017</v>
      </c>
      <c r="D413" s="11">
        <v>3.55</v>
      </c>
      <c r="E413" s="11" t="s">
        <v>110</v>
      </c>
      <c r="F413" s="12">
        <v>42657</v>
      </c>
      <c r="G413" s="11" t="s">
        <v>111</v>
      </c>
      <c r="H413" s="12">
        <v>42948</v>
      </c>
      <c r="I413" s="11">
        <v>87</v>
      </c>
      <c r="J413" s="9">
        <v>141</v>
      </c>
      <c r="K413" s="12"/>
      <c r="P413" s="46"/>
      <c r="Q413" s="52">
        <v>142</v>
      </c>
      <c r="R413" s="53">
        <v>0</v>
      </c>
    </row>
    <row r="414" spans="1:18">
      <c r="A414" s="6">
        <v>642</v>
      </c>
      <c r="B414" s="10" t="s">
        <v>86</v>
      </c>
      <c r="C414" s="11">
        <v>2017</v>
      </c>
      <c r="D414" s="11">
        <v>6.31</v>
      </c>
      <c r="E414" s="11" t="s">
        <v>114</v>
      </c>
      <c r="F414" s="12">
        <v>42629</v>
      </c>
      <c r="G414" s="11" t="s">
        <v>115</v>
      </c>
      <c r="H414" s="12">
        <v>42924</v>
      </c>
      <c r="I414" s="11">
        <v>88</v>
      </c>
      <c r="J414" s="9">
        <v>86</v>
      </c>
      <c r="K414" s="12"/>
      <c r="P414" s="46"/>
      <c r="Q414" s="52">
        <v>152</v>
      </c>
      <c r="R414" s="53">
        <v>0</v>
      </c>
    </row>
    <row r="415" spans="1:18">
      <c r="A415" s="6">
        <v>667</v>
      </c>
      <c r="B415" s="10" t="s">
        <v>135</v>
      </c>
      <c r="C415" s="11">
        <v>2017</v>
      </c>
      <c r="D415" s="11">
        <v>1.67</v>
      </c>
      <c r="E415" s="11" t="s">
        <v>110</v>
      </c>
      <c r="F415" s="12">
        <v>42655</v>
      </c>
      <c r="G415" s="11" t="s">
        <v>111</v>
      </c>
      <c r="H415" s="12">
        <v>42950</v>
      </c>
      <c r="I415" s="11">
        <v>88</v>
      </c>
      <c r="J415" s="9">
        <v>141</v>
      </c>
      <c r="K415" s="12"/>
      <c r="P415" s="46"/>
      <c r="Q415" s="52">
        <v>159</v>
      </c>
      <c r="R415" s="53">
        <v>0</v>
      </c>
    </row>
    <row r="416" spans="1:18">
      <c r="A416" s="6">
        <v>672</v>
      </c>
      <c r="B416" s="10" t="s">
        <v>236</v>
      </c>
      <c r="C416" s="11">
        <v>2017</v>
      </c>
      <c r="D416" s="11">
        <v>2.0099999999999998</v>
      </c>
      <c r="E416" s="11" t="s">
        <v>114</v>
      </c>
      <c r="F416" s="12">
        <v>42638</v>
      </c>
      <c r="G416" s="11" t="s">
        <v>115</v>
      </c>
      <c r="H416" s="12">
        <v>42933</v>
      </c>
      <c r="I416" s="11">
        <v>97</v>
      </c>
      <c r="J416" s="9">
        <v>86</v>
      </c>
      <c r="K416" s="12"/>
      <c r="P416" s="44" t="s">
        <v>325</v>
      </c>
      <c r="Q416" s="45"/>
      <c r="R416" s="51">
        <v>0</v>
      </c>
    </row>
    <row r="417" spans="1:18">
      <c r="A417" s="6">
        <v>776</v>
      </c>
      <c r="B417" s="10" t="s">
        <v>232</v>
      </c>
      <c r="C417" s="11">
        <v>2018</v>
      </c>
      <c r="D417" s="11">
        <v>2.56</v>
      </c>
      <c r="E417" s="11" t="s">
        <v>13</v>
      </c>
      <c r="F417" s="12">
        <v>43221</v>
      </c>
      <c r="G417" s="11">
        <v>1.5</v>
      </c>
      <c r="H417" s="12">
        <v>43361</v>
      </c>
      <c r="I417" s="11">
        <v>20.66</v>
      </c>
      <c r="J417" s="9">
        <v>0</v>
      </c>
      <c r="K417" s="12"/>
      <c r="P417" s="44" t="s">
        <v>143</v>
      </c>
      <c r="Q417" s="44">
        <v>27</v>
      </c>
      <c r="R417" s="51">
        <v>0</v>
      </c>
    </row>
    <row r="418" spans="1:18">
      <c r="A418" s="6">
        <v>786</v>
      </c>
      <c r="B418" s="10" t="s">
        <v>11</v>
      </c>
      <c r="C418" s="11">
        <v>2018</v>
      </c>
      <c r="D418" s="11">
        <v>7</v>
      </c>
      <c r="E418" s="11" t="s">
        <v>15</v>
      </c>
      <c r="F418" s="12">
        <v>42970</v>
      </c>
      <c r="G418" s="15">
        <v>2.8</v>
      </c>
      <c r="H418" s="12">
        <v>43284</v>
      </c>
      <c r="I418" s="11">
        <v>28.7</v>
      </c>
      <c r="J418" s="9">
        <v>141</v>
      </c>
      <c r="K418" s="11"/>
      <c r="P418" s="46"/>
      <c r="Q418" s="52">
        <v>178</v>
      </c>
      <c r="R418" s="53">
        <v>0</v>
      </c>
    </row>
    <row r="419" spans="1:18">
      <c r="A419" s="6">
        <v>788</v>
      </c>
      <c r="B419" s="13" t="s">
        <v>22</v>
      </c>
      <c r="C419" s="11">
        <v>2018</v>
      </c>
      <c r="D419" s="11">
        <v>18</v>
      </c>
      <c r="E419" s="11" t="s">
        <v>15</v>
      </c>
      <c r="F419" s="12">
        <v>42972</v>
      </c>
      <c r="G419" s="11">
        <v>2.8</v>
      </c>
      <c r="H419" s="12">
        <v>43290</v>
      </c>
      <c r="I419" s="11">
        <v>33.5</v>
      </c>
      <c r="J419" s="9">
        <v>198</v>
      </c>
      <c r="K419" s="11"/>
      <c r="P419" s="44" t="s">
        <v>326</v>
      </c>
      <c r="Q419" s="45"/>
      <c r="R419" s="51">
        <v>0</v>
      </c>
    </row>
    <row r="420" spans="1:18">
      <c r="A420" s="6">
        <v>736</v>
      </c>
      <c r="B420" s="10" t="s">
        <v>55</v>
      </c>
      <c r="C420" s="11">
        <v>2018</v>
      </c>
      <c r="D420" s="11">
        <v>1.42</v>
      </c>
      <c r="E420" s="11" t="s">
        <v>15</v>
      </c>
      <c r="F420" s="12">
        <v>42976</v>
      </c>
      <c r="G420" s="11">
        <v>3.18</v>
      </c>
      <c r="H420" s="12">
        <v>43295</v>
      </c>
      <c r="I420" s="11">
        <v>37.880000000000003</v>
      </c>
      <c r="J420" s="9">
        <v>171.65</v>
      </c>
      <c r="K420" s="12"/>
      <c r="P420" s="44" t="s">
        <v>82</v>
      </c>
      <c r="Q420" s="44">
        <v>27</v>
      </c>
      <c r="R420" s="51">
        <v>0</v>
      </c>
    </row>
    <row r="421" spans="1:18">
      <c r="A421" s="6">
        <v>737</v>
      </c>
      <c r="B421" s="10" t="s">
        <v>66</v>
      </c>
      <c r="C421" s="11">
        <v>2018</v>
      </c>
      <c r="D421" s="11">
        <v>4.08</v>
      </c>
      <c r="E421" s="11" t="s">
        <v>15</v>
      </c>
      <c r="F421" s="12">
        <v>42972</v>
      </c>
      <c r="G421" s="11">
        <v>3.18</v>
      </c>
      <c r="H421" s="12">
        <v>43294</v>
      </c>
      <c r="I421" s="11">
        <v>40</v>
      </c>
      <c r="J421" s="9">
        <v>194.07999999999998</v>
      </c>
      <c r="K421" s="12"/>
      <c r="P421" s="46"/>
      <c r="Q421" s="52">
        <v>86</v>
      </c>
      <c r="R421" s="53">
        <v>0</v>
      </c>
    </row>
    <row r="422" spans="1:18">
      <c r="A422" s="6">
        <v>739</v>
      </c>
      <c r="B422" s="10" t="s">
        <v>67</v>
      </c>
      <c r="C422" s="11">
        <v>2018</v>
      </c>
      <c r="D422" s="11">
        <v>1.91</v>
      </c>
      <c r="E422" s="11" t="s">
        <v>15</v>
      </c>
      <c r="F422" s="12">
        <v>42972</v>
      </c>
      <c r="G422" s="11">
        <v>3.18</v>
      </c>
      <c r="H422" s="12">
        <v>43294</v>
      </c>
      <c r="I422" s="11">
        <v>40</v>
      </c>
      <c r="J422" s="9">
        <v>194.06</v>
      </c>
      <c r="K422" s="12"/>
      <c r="P422" s="46"/>
      <c r="Q422" s="52">
        <v>100</v>
      </c>
      <c r="R422" s="53">
        <v>0</v>
      </c>
    </row>
    <row r="423" spans="1:18">
      <c r="A423" s="6">
        <v>740</v>
      </c>
      <c r="B423" s="10" t="s">
        <v>68</v>
      </c>
      <c r="C423" s="11">
        <v>2018</v>
      </c>
      <c r="D423" s="11">
        <v>0.39</v>
      </c>
      <c r="E423" s="11" t="s">
        <v>15</v>
      </c>
      <c r="F423" s="12">
        <v>42972</v>
      </c>
      <c r="G423" s="11">
        <v>3.18</v>
      </c>
      <c r="H423" s="12">
        <v>43294</v>
      </c>
      <c r="I423" s="11">
        <v>40</v>
      </c>
      <c r="J423" s="9">
        <v>194.48</v>
      </c>
      <c r="K423" s="12"/>
      <c r="P423" s="46"/>
      <c r="Q423" s="52">
        <v>135</v>
      </c>
      <c r="R423" s="53">
        <v>0</v>
      </c>
    </row>
    <row r="424" spans="1:18">
      <c r="A424" s="6">
        <v>787</v>
      </c>
      <c r="B424" s="14" t="s">
        <v>74</v>
      </c>
      <c r="C424" s="11">
        <v>2018</v>
      </c>
      <c r="D424" s="11">
        <v>11.8</v>
      </c>
      <c r="E424" s="11" t="s">
        <v>15</v>
      </c>
      <c r="F424" s="12">
        <v>42971</v>
      </c>
      <c r="G424" s="11">
        <v>2.8</v>
      </c>
      <c r="H424" s="12">
        <v>43290</v>
      </c>
      <c r="I424" s="11">
        <v>40.700000000000003</v>
      </c>
      <c r="J424" s="9">
        <v>184</v>
      </c>
      <c r="K424" s="11"/>
      <c r="P424" s="46"/>
      <c r="Q424" s="52">
        <v>142</v>
      </c>
      <c r="R424" s="53">
        <v>0</v>
      </c>
    </row>
    <row r="425" spans="1:18">
      <c r="A425" s="6">
        <v>738</v>
      </c>
      <c r="B425" s="11" t="s">
        <v>75</v>
      </c>
      <c r="C425" s="11">
        <v>2018</v>
      </c>
      <c r="D425" s="11">
        <v>2.4700000000000002</v>
      </c>
      <c r="E425" s="11" t="s">
        <v>15</v>
      </c>
      <c r="F425" s="12">
        <v>42972</v>
      </c>
      <c r="G425" s="11">
        <v>3.18</v>
      </c>
      <c r="H425" s="12">
        <v>43294</v>
      </c>
      <c r="I425" s="11">
        <v>41</v>
      </c>
      <c r="J425" s="9">
        <v>194.13</v>
      </c>
      <c r="K425" s="12"/>
      <c r="P425" s="46"/>
      <c r="Q425" s="52">
        <v>152</v>
      </c>
      <c r="R425" s="53">
        <v>0</v>
      </c>
    </row>
    <row r="426" spans="1:18">
      <c r="A426" s="6">
        <v>742</v>
      </c>
      <c r="B426" s="11" t="s">
        <v>76</v>
      </c>
      <c r="C426" s="11">
        <v>2018</v>
      </c>
      <c r="D426" s="11">
        <v>1.73</v>
      </c>
      <c r="E426" s="11" t="s">
        <v>15</v>
      </c>
      <c r="F426" s="12">
        <v>42976</v>
      </c>
      <c r="G426" s="11">
        <v>3.18</v>
      </c>
      <c r="H426" s="12">
        <v>43295</v>
      </c>
      <c r="I426" s="11">
        <v>41</v>
      </c>
      <c r="J426" s="9">
        <v>160.41999999999999</v>
      </c>
      <c r="K426" s="12"/>
      <c r="P426" s="46"/>
      <c r="Q426" s="52">
        <v>159</v>
      </c>
      <c r="R426" s="53">
        <v>0</v>
      </c>
    </row>
    <row r="427" spans="1:18">
      <c r="A427" s="6">
        <v>741</v>
      </c>
      <c r="B427" s="11" t="s">
        <v>79</v>
      </c>
      <c r="C427" s="11">
        <v>2018</v>
      </c>
      <c r="D427" s="11">
        <v>8.36</v>
      </c>
      <c r="E427" s="11" t="s">
        <v>15</v>
      </c>
      <c r="F427" s="12">
        <v>42976</v>
      </c>
      <c r="G427" s="11">
        <v>3.18</v>
      </c>
      <c r="H427" s="12">
        <v>43296</v>
      </c>
      <c r="I427" s="11">
        <v>41.5</v>
      </c>
      <c r="J427" s="9">
        <v>171.68</v>
      </c>
      <c r="K427" s="12"/>
      <c r="P427" s="46"/>
      <c r="Q427" s="52">
        <v>160</v>
      </c>
      <c r="R427" s="53">
        <v>0</v>
      </c>
    </row>
    <row r="428" spans="1:18">
      <c r="A428" s="6">
        <v>735</v>
      </c>
      <c r="B428" s="11" t="s">
        <v>86</v>
      </c>
      <c r="C428" s="11">
        <v>2018</v>
      </c>
      <c r="D428" s="11">
        <v>6.31</v>
      </c>
      <c r="E428" s="11" t="s">
        <v>15</v>
      </c>
      <c r="F428" s="12">
        <v>42973</v>
      </c>
      <c r="G428" s="11">
        <v>3.18</v>
      </c>
      <c r="H428" s="12">
        <v>43294</v>
      </c>
      <c r="I428" s="11">
        <v>44</v>
      </c>
      <c r="J428" s="9">
        <v>72.58</v>
      </c>
      <c r="K428" s="12"/>
      <c r="P428" s="46"/>
      <c r="Q428" s="52">
        <v>178</v>
      </c>
      <c r="R428" s="53">
        <v>0</v>
      </c>
    </row>
    <row r="429" spans="1:18">
      <c r="A429" s="6">
        <v>762</v>
      </c>
      <c r="B429" s="11" t="s">
        <v>248</v>
      </c>
      <c r="C429" s="11">
        <v>2018</v>
      </c>
      <c r="D429" s="11">
        <v>3.55</v>
      </c>
      <c r="E429" s="11" t="s">
        <v>12</v>
      </c>
      <c r="F429" s="12">
        <v>43005</v>
      </c>
      <c r="G429" s="11">
        <v>1.86</v>
      </c>
      <c r="H429" s="12">
        <v>43285</v>
      </c>
      <c r="I429" s="11">
        <v>50</v>
      </c>
      <c r="J429" s="9">
        <v>120.99999999999999</v>
      </c>
      <c r="K429" s="12"/>
      <c r="P429" s="44" t="s">
        <v>327</v>
      </c>
      <c r="Q429" s="45"/>
      <c r="R429" s="51">
        <v>0</v>
      </c>
    </row>
    <row r="430" spans="1:18">
      <c r="A430" s="6">
        <v>713</v>
      </c>
      <c r="B430" s="11" t="s">
        <v>18</v>
      </c>
      <c r="C430" s="11">
        <v>2018</v>
      </c>
      <c r="D430" s="11">
        <v>0.81</v>
      </c>
      <c r="E430" s="11" t="s">
        <v>61</v>
      </c>
      <c r="F430" s="12">
        <v>43028</v>
      </c>
      <c r="G430" s="11">
        <v>1.8</v>
      </c>
      <c r="H430" s="12">
        <v>43311</v>
      </c>
      <c r="I430" s="11">
        <v>55</v>
      </c>
      <c r="J430" s="9">
        <v>159.14999999999998</v>
      </c>
      <c r="K430" s="12"/>
      <c r="P430" s="44" t="s">
        <v>99</v>
      </c>
      <c r="Q430" s="44">
        <v>118</v>
      </c>
      <c r="R430" s="51">
        <v>0</v>
      </c>
    </row>
    <row r="431" spans="1:18">
      <c r="A431" s="6">
        <v>755</v>
      </c>
      <c r="B431" s="11" t="s">
        <v>108</v>
      </c>
      <c r="C431" s="11">
        <v>2018</v>
      </c>
      <c r="D431" s="11">
        <v>1.48</v>
      </c>
      <c r="E431" s="11" t="s">
        <v>12</v>
      </c>
      <c r="F431" s="12">
        <v>43004</v>
      </c>
      <c r="G431" s="11">
        <v>1.57</v>
      </c>
      <c r="H431" s="12">
        <v>43283</v>
      </c>
      <c r="I431" s="11">
        <v>57</v>
      </c>
      <c r="J431" s="9">
        <v>114.75</v>
      </c>
      <c r="K431" s="12"/>
      <c r="P431" s="46"/>
      <c r="Q431" s="52">
        <v>158</v>
      </c>
      <c r="R431" s="53">
        <v>0</v>
      </c>
    </row>
    <row r="432" spans="1:18">
      <c r="A432" s="6">
        <v>729</v>
      </c>
      <c r="B432" s="11" t="s">
        <v>65</v>
      </c>
      <c r="C432" s="11">
        <v>2018</v>
      </c>
      <c r="D432" s="11">
        <v>2.59</v>
      </c>
      <c r="E432" s="11" t="s">
        <v>61</v>
      </c>
      <c r="F432" s="12">
        <v>43026</v>
      </c>
      <c r="G432" s="11">
        <v>1.5</v>
      </c>
      <c r="H432" s="12">
        <v>43308</v>
      </c>
      <c r="I432" s="11">
        <v>60</v>
      </c>
      <c r="J432" s="9">
        <v>166.99</v>
      </c>
      <c r="K432" s="12"/>
      <c r="P432" s="46"/>
      <c r="Q432" s="52">
        <v>159</v>
      </c>
      <c r="R432" s="53">
        <v>0</v>
      </c>
    </row>
    <row r="433" spans="1:18">
      <c r="A433" s="6">
        <v>761</v>
      </c>
      <c r="B433" s="11" t="s">
        <v>116</v>
      </c>
      <c r="C433" s="11">
        <v>2018</v>
      </c>
      <c r="D433" s="11">
        <v>6.14</v>
      </c>
      <c r="E433" s="11" t="s">
        <v>12</v>
      </c>
      <c r="F433" s="12">
        <v>43005</v>
      </c>
      <c r="G433" s="11">
        <v>1.86</v>
      </c>
      <c r="H433" s="12">
        <v>43285</v>
      </c>
      <c r="I433" s="11">
        <v>60</v>
      </c>
      <c r="J433" s="9">
        <v>148.46</v>
      </c>
      <c r="K433" s="12"/>
      <c r="P433" s="46"/>
      <c r="Q433" s="52">
        <v>162</v>
      </c>
      <c r="R433" s="53">
        <v>0</v>
      </c>
    </row>
    <row r="434" spans="1:18">
      <c r="A434" s="6">
        <v>763</v>
      </c>
      <c r="B434" s="11" t="s">
        <v>28</v>
      </c>
      <c r="C434" s="11">
        <v>2018</v>
      </c>
      <c r="D434" s="11">
        <v>7.06</v>
      </c>
      <c r="E434" s="11" t="s">
        <v>117</v>
      </c>
      <c r="F434" s="12">
        <v>43201</v>
      </c>
      <c r="G434" s="11">
        <v>1.53</v>
      </c>
      <c r="H434" s="12">
        <v>43314</v>
      </c>
      <c r="I434" s="11">
        <v>60</v>
      </c>
      <c r="J434" s="9">
        <v>60</v>
      </c>
      <c r="K434" s="12"/>
      <c r="P434" s="46"/>
      <c r="Q434" s="52">
        <v>170.8</v>
      </c>
      <c r="R434" s="53">
        <v>0</v>
      </c>
    </row>
    <row r="435" spans="1:18">
      <c r="A435" s="6">
        <v>795</v>
      </c>
      <c r="B435" s="11" t="s">
        <v>118</v>
      </c>
      <c r="C435" s="11">
        <v>2018</v>
      </c>
      <c r="D435" s="11">
        <v>24.4</v>
      </c>
      <c r="E435" s="11" t="s">
        <v>105</v>
      </c>
      <c r="F435" s="12">
        <v>43193</v>
      </c>
      <c r="G435" s="11">
        <v>153</v>
      </c>
      <c r="H435" s="12">
        <v>43307</v>
      </c>
      <c r="I435" s="11">
        <v>60.8</v>
      </c>
      <c r="J435" s="9">
        <v>97</v>
      </c>
      <c r="K435" s="11"/>
      <c r="P435" s="44" t="s">
        <v>328</v>
      </c>
      <c r="Q435" s="45"/>
      <c r="R435" s="51">
        <v>0</v>
      </c>
    </row>
    <row r="436" spans="1:18">
      <c r="A436" s="6">
        <v>711</v>
      </c>
      <c r="B436" s="11" t="s">
        <v>14</v>
      </c>
      <c r="C436" s="11">
        <v>2018</v>
      </c>
      <c r="D436" s="11">
        <v>4.1900000000000004</v>
      </c>
      <c r="E436" s="11" t="s">
        <v>61</v>
      </c>
      <c r="F436" s="12">
        <v>43034</v>
      </c>
      <c r="G436" s="11">
        <v>1.8</v>
      </c>
      <c r="H436" s="12">
        <v>43311</v>
      </c>
      <c r="I436" s="11">
        <v>62</v>
      </c>
      <c r="J436" s="9">
        <v>159.27000000000001</v>
      </c>
      <c r="K436" s="12"/>
      <c r="P436" s="44" t="s">
        <v>51</v>
      </c>
      <c r="Q436" s="44">
        <v>52</v>
      </c>
      <c r="R436" s="51">
        <v>0</v>
      </c>
    </row>
    <row r="437" spans="1:18">
      <c r="A437" s="6">
        <v>723</v>
      </c>
      <c r="B437" s="11" t="s">
        <v>77</v>
      </c>
      <c r="C437" s="11">
        <v>2018</v>
      </c>
      <c r="D437" s="11">
        <v>4.3899999999999997</v>
      </c>
      <c r="E437" s="11" t="s">
        <v>61</v>
      </c>
      <c r="F437" s="12">
        <v>43034</v>
      </c>
      <c r="G437" s="11">
        <v>1.8</v>
      </c>
      <c r="H437" s="12">
        <v>43308</v>
      </c>
      <c r="I437" s="11">
        <v>63</v>
      </c>
      <c r="J437" s="9">
        <v>166.97</v>
      </c>
      <c r="K437" s="12"/>
      <c r="P437" s="46"/>
      <c r="Q437" s="52">
        <v>112</v>
      </c>
      <c r="R437" s="53">
        <v>0</v>
      </c>
    </row>
    <row r="438" spans="1:18">
      <c r="A438" s="6">
        <v>759</v>
      </c>
      <c r="B438" s="11" t="s">
        <v>51</v>
      </c>
      <c r="C438" s="11">
        <v>2018</v>
      </c>
      <c r="D438" s="11">
        <v>4.37</v>
      </c>
      <c r="E438" s="11" t="s">
        <v>12</v>
      </c>
      <c r="F438" s="12">
        <v>43007</v>
      </c>
      <c r="G438" s="11">
        <v>1.7</v>
      </c>
      <c r="H438" s="12">
        <v>43285</v>
      </c>
      <c r="I438" s="11">
        <v>65</v>
      </c>
      <c r="J438" s="9">
        <v>148.49</v>
      </c>
      <c r="K438" s="12"/>
      <c r="P438" s="46"/>
      <c r="Q438" s="52">
        <v>116</v>
      </c>
      <c r="R438" s="53">
        <v>0</v>
      </c>
    </row>
    <row r="439" spans="1:18">
      <c r="A439" s="6">
        <v>712</v>
      </c>
      <c r="B439" s="11" t="s">
        <v>21</v>
      </c>
      <c r="C439" s="11">
        <v>2018</v>
      </c>
      <c r="D439" s="11">
        <v>4.37</v>
      </c>
      <c r="E439" s="11" t="s">
        <v>61</v>
      </c>
      <c r="F439" s="12">
        <v>43034</v>
      </c>
      <c r="G439" s="11">
        <v>1.8</v>
      </c>
      <c r="H439" s="12">
        <v>43311</v>
      </c>
      <c r="I439" s="11">
        <v>66</v>
      </c>
      <c r="J439" s="9">
        <v>169.98000000000002</v>
      </c>
      <c r="K439" s="12"/>
      <c r="P439" s="46"/>
      <c r="Q439" s="52">
        <v>148.49</v>
      </c>
      <c r="R439" s="53">
        <v>0</v>
      </c>
    </row>
    <row r="440" spans="1:18">
      <c r="A440" s="6">
        <v>752</v>
      </c>
      <c r="B440" s="11" t="s">
        <v>26</v>
      </c>
      <c r="C440" s="11">
        <v>2018</v>
      </c>
      <c r="D440" s="11">
        <v>12.77</v>
      </c>
      <c r="E440" s="11" t="s">
        <v>12</v>
      </c>
      <c r="F440" s="12">
        <v>43004</v>
      </c>
      <c r="G440" s="11">
        <v>1.57</v>
      </c>
      <c r="H440" s="12">
        <v>43283</v>
      </c>
      <c r="I440" s="11">
        <v>66.5</v>
      </c>
      <c r="J440" s="9">
        <v>157.61000000000001</v>
      </c>
      <c r="K440" s="12"/>
      <c r="P440" s="46"/>
      <c r="Q440" s="52">
        <v>152</v>
      </c>
      <c r="R440" s="53">
        <v>0</v>
      </c>
    </row>
    <row r="441" spans="1:18">
      <c r="A441" s="6">
        <v>753</v>
      </c>
      <c r="B441" s="11" t="s">
        <v>25</v>
      </c>
      <c r="C441" s="11">
        <v>2018</v>
      </c>
      <c r="D441" s="11">
        <v>4.4800000000000004</v>
      </c>
      <c r="E441" s="11" t="s">
        <v>12</v>
      </c>
      <c r="F441" s="12">
        <v>43003</v>
      </c>
      <c r="G441" s="11">
        <v>1.57</v>
      </c>
      <c r="H441" s="12">
        <v>43277</v>
      </c>
      <c r="I441" s="11">
        <v>66.5</v>
      </c>
      <c r="J441" s="9">
        <v>152.14000000000001</v>
      </c>
      <c r="K441" s="12"/>
      <c r="P441" s="46"/>
      <c r="Q441" s="52">
        <v>180</v>
      </c>
      <c r="R441" s="53">
        <v>0</v>
      </c>
    </row>
    <row r="442" spans="1:18">
      <c r="A442" s="33">
        <v>754</v>
      </c>
      <c r="B442" s="11" t="s">
        <v>24</v>
      </c>
      <c r="C442" s="11">
        <v>2018</v>
      </c>
      <c r="D442" s="11">
        <v>6.38</v>
      </c>
      <c r="E442" s="11" t="s">
        <v>12</v>
      </c>
      <c r="F442" s="12">
        <v>43003</v>
      </c>
      <c r="G442" s="11">
        <v>1.57</v>
      </c>
      <c r="H442" s="12">
        <v>43283</v>
      </c>
      <c r="I442" s="11">
        <v>66.5</v>
      </c>
      <c r="J442" s="9">
        <v>145.46</v>
      </c>
      <c r="K442" s="12"/>
      <c r="P442" s="46"/>
      <c r="Q442" s="52">
        <v>185</v>
      </c>
      <c r="R442" s="53">
        <v>0</v>
      </c>
    </row>
    <row r="443" spans="1:18">
      <c r="A443" s="6">
        <v>726</v>
      </c>
      <c r="B443" s="11" t="s">
        <v>63</v>
      </c>
      <c r="C443" s="11">
        <v>2018</v>
      </c>
      <c r="D443" s="11">
        <v>4.66</v>
      </c>
      <c r="E443" s="11" t="s">
        <v>61</v>
      </c>
      <c r="F443" s="12">
        <v>43026</v>
      </c>
      <c r="G443" s="11">
        <v>1.5</v>
      </c>
      <c r="H443" s="12">
        <v>43308</v>
      </c>
      <c r="I443" s="11">
        <v>67</v>
      </c>
      <c r="J443" s="9">
        <v>166.91</v>
      </c>
      <c r="K443" s="12"/>
      <c r="P443" s="46"/>
      <c r="Q443" s="52">
        <v>195</v>
      </c>
      <c r="R443" s="53">
        <v>0</v>
      </c>
    </row>
    <row r="444" spans="1:18">
      <c r="A444" s="6">
        <v>728</v>
      </c>
      <c r="B444" s="11" t="s">
        <v>64</v>
      </c>
      <c r="C444" s="11">
        <v>2018</v>
      </c>
      <c r="D444" s="11">
        <v>0.79</v>
      </c>
      <c r="E444" s="11" t="s">
        <v>61</v>
      </c>
      <c r="F444" s="12">
        <v>43026</v>
      </c>
      <c r="G444" s="11">
        <v>1.5</v>
      </c>
      <c r="H444" s="12">
        <v>43311</v>
      </c>
      <c r="I444" s="11">
        <v>68</v>
      </c>
      <c r="J444" s="9">
        <v>167.09</v>
      </c>
      <c r="K444" s="12"/>
      <c r="P444" s="44" t="s">
        <v>329</v>
      </c>
      <c r="Q444" s="45"/>
      <c r="R444" s="51">
        <v>0</v>
      </c>
    </row>
    <row r="445" spans="1:18">
      <c r="A445" s="6">
        <v>760</v>
      </c>
      <c r="B445" s="11" t="s">
        <v>135</v>
      </c>
      <c r="C445" s="11">
        <v>2018</v>
      </c>
      <c r="D445" s="11">
        <v>1.67</v>
      </c>
      <c r="E445" s="11" t="s">
        <v>12</v>
      </c>
      <c r="F445" s="12">
        <v>43005</v>
      </c>
      <c r="G445" s="11">
        <v>1.7</v>
      </c>
      <c r="H445" s="12">
        <v>43222</v>
      </c>
      <c r="I445" s="11">
        <v>69.7</v>
      </c>
      <c r="J445" s="9">
        <v>148.54</v>
      </c>
      <c r="K445" s="12"/>
      <c r="P445" s="44" t="s">
        <v>27</v>
      </c>
      <c r="Q445" s="44">
        <v>135</v>
      </c>
      <c r="R445" s="51">
        <v>0</v>
      </c>
    </row>
    <row r="446" spans="1:18">
      <c r="A446" s="6">
        <v>724</v>
      </c>
      <c r="B446" s="11" t="s">
        <v>32</v>
      </c>
      <c r="C446" s="11">
        <v>2018</v>
      </c>
      <c r="D446" s="11">
        <v>3.81</v>
      </c>
      <c r="E446" s="11" t="s">
        <v>61</v>
      </c>
      <c r="F446" s="12">
        <v>43026</v>
      </c>
      <c r="G446" s="11">
        <v>1.5</v>
      </c>
      <c r="H446" s="12">
        <v>43308</v>
      </c>
      <c r="I446" s="11">
        <v>70</v>
      </c>
      <c r="J446" s="9">
        <v>166.92000000000002</v>
      </c>
      <c r="K446" s="12"/>
      <c r="P446" s="46"/>
      <c r="Q446" s="52">
        <v>154</v>
      </c>
      <c r="R446" s="53">
        <v>0</v>
      </c>
    </row>
    <row r="447" spans="1:18">
      <c r="A447" s="6">
        <v>756</v>
      </c>
      <c r="B447" s="11" t="s">
        <v>136</v>
      </c>
      <c r="C447" s="11">
        <v>2018</v>
      </c>
      <c r="D447" s="11">
        <v>1.26</v>
      </c>
      <c r="E447" s="11" t="s">
        <v>12</v>
      </c>
      <c r="F447" s="12">
        <v>43005</v>
      </c>
      <c r="G447" s="11">
        <v>1.7</v>
      </c>
      <c r="H447" s="12">
        <v>43284</v>
      </c>
      <c r="I447" s="11">
        <v>70.2</v>
      </c>
      <c r="J447" s="9">
        <v>148.45999999999998</v>
      </c>
      <c r="K447" s="12"/>
      <c r="P447" s="46"/>
      <c r="Q447" s="52">
        <v>160</v>
      </c>
      <c r="R447" s="53">
        <v>0</v>
      </c>
    </row>
    <row r="448" spans="1:18">
      <c r="A448" s="6">
        <v>757</v>
      </c>
      <c r="B448" s="11" t="s">
        <v>122</v>
      </c>
      <c r="C448" s="11">
        <v>2018</v>
      </c>
      <c r="D448" s="11">
        <v>1.1100000000000001</v>
      </c>
      <c r="E448" s="11" t="s">
        <v>12</v>
      </c>
      <c r="F448" s="12">
        <v>43003</v>
      </c>
      <c r="G448" s="11">
        <v>1.57</v>
      </c>
      <c r="H448" s="12">
        <v>43284</v>
      </c>
      <c r="I448" s="11">
        <v>70.2</v>
      </c>
      <c r="J448" s="9">
        <v>148.35</v>
      </c>
      <c r="K448" s="12"/>
      <c r="P448" s="46"/>
      <c r="Q448" s="52">
        <v>162</v>
      </c>
      <c r="R448" s="53">
        <v>0</v>
      </c>
    </row>
    <row r="449" spans="1:18">
      <c r="A449" s="6">
        <v>758</v>
      </c>
      <c r="B449" s="11" t="s">
        <v>121</v>
      </c>
      <c r="C449" s="11">
        <v>2018</v>
      </c>
      <c r="D449" s="11">
        <v>5.35</v>
      </c>
      <c r="E449" s="11" t="s">
        <v>12</v>
      </c>
      <c r="F449" s="12">
        <v>43003</v>
      </c>
      <c r="G449" s="11">
        <v>1.57</v>
      </c>
      <c r="H449" s="12">
        <v>43284</v>
      </c>
      <c r="I449" s="11">
        <v>70.2</v>
      </c>
      <c r="J449" s="9">
        <v>148.48999999999998</v>
      </c>
      <c r="K449" s="12"/>
      <c r="P449" s="46"/>
      <c r="Q449" s="52">
        <v>164</v>
      </c>
      <c r="R449" s="53">
        <v>0</v>
      </c>
    </row>
    <row r="450" spans="1:18">
      <c r="A450" s="6">
        <v>719</v>
      </c>
      <c r="B450" s="11" t="s">
        <v>107</v>
      </c>
      <c r="C450" s="11">
        <v>2018</v>
      </c>
      <c r="D450" s="11">
        <v>1.61</v>
      </c>
      <c r="E450" s="11" t="s">
        <v>61</v>
      </c>
      <c r="F450" s="12">
        <v>43022</v>
      </c>
      <c r="G450" s="11">
        <v>1.55</v>
      </c>
      <c r="H450" s="12">
        <v>43309</v>
      </c>
      <c r="I450" s="11">
        <v>73</v>
      </c>
      <c r="J450" s="9">
        <v>159.19999999999999</v>
      </c>
      <c r="K450" s="12"/>
      <c r="P450" s="46"/>
      <c r="Q450" s="52">
        <v>176</v>
      </c>
      <c r="R450" s="53">
        <v>0</v>
      </c>
    </row>
    <row r="451" spans="1:18">
      <c r="A451" s="6">
        <v>720</v>
      </c>
      <c r="B451" s="11" t="s">
        <v>59</v>
      </c>
      <c r="C451" s="11">
        <v>2018</v>
      </c>
      <c r="D451" s="11">
        <v>0.39</v>
      </c>
      <c r="E451" s="11" t="s">
        <v>61</v>
      </c>
      <c r="F451" s="12">
        <v>43022</v>
      </c>
      <c r="G451" s="11">
        <v>1.54</v>
      </c>
      <c r="H451" s="12">
        <v>43309</v>
      </c>
      <c r="I451" s="11">
        <v>73</v>
      </c>
      <c r="J451" s="9">
        <v>159.47</v>
      </c>
      <c r="K451" s="12"/>
      <c r="P451" s="46"/>
      <c r="Q451" s="52">
        <v>180</v>
      </c>
      <c r="R451" s="53">
        <v>0</v>
      </c>
    </row>
    <row r="452" spans="1:18">
      <c r="A452" s="6">
        <v>721</v>
      </c>
      <c r="B452" s="11" t="s">
        <v>90</v>
      </c>
      <c r="C452" s="11">
        <v>2018</v>
      </c>
      <c r="D452" s="11">
        <v>1.01</v>
      </c>
      <c r="E452" s="11" t="s">
        <v>61</v>
      </c>
      <c r="F452" s="12">
        <v>43022</v>
      </c>
      <c r="G452" s="11">
        <v>1.54</v>
      </c>
      <c r="H452" s="12">
        <v>43309</v>
      </c>
      <c r="I452" s="11">
        <v>73</v>
      </c>
      <c r="J452" s="9">
        <v>159.16</v>
      </c>
      <c r="K452" s="12"/>
      <c r="P452" s="46"/>
      <c r="Q452" s="52">
        <v>182.5</v>
      </c>
      <c r="R452" s="53">
        <v>0</v>
      </c>
    </row>
    <row r="453" spans="1:18">
      <c r="A453" s="6">
        <v>722</v>
      </c>
      <c r="B453" s="11" t="s">
        <v>60</v>
      </c>
      <c r="C453" s="11">
        <v>2018</v>
      </c>
      <c r="D453" s="11">
        <v>0.63</v>
      </c>
      <c r="E453" s="11" t="s">
        <v>61</v>
      </c>
      <c r="F453" s="12">
        <v>43022</v>
      </c>
      <c r="G453" s="11">
        <v>1.56</v>
      </c>
      <c r="H453" s="12">
        <v>43309</v>
      </c>
      <c r="I453" s="11">
        <v>73</v>
      </c>
      <c r="J453" s="9">
        <v>158.80000000000001</v>
      </c>
      <c r="K453" s="12"/>
      <c r="P453" s="46"/>
      <c r="Q453" s="52">
        <v>192</v>
      </c>
      <c r="R453" s="53">
        <v>0</v>
      </c>
    </row>
    <row r="454" spans="1:18">
      <c r="A454" s="6">
        <v>725</v>
      </c>
      <c r="B454" s="11" t="s">
        <v>33</v>
      </c>
      <c r="C454" s="11">
        <v>2018</v>
      </c>
      <c r="D454" s="11">
        <v>12.23</v>
      </c>
      <c r="E454" s="11" t="s">
        <v>61</v>
      </c>
      <c r="F454" s="12">
        <v>43026</v>
      </c>
      <c r="G454" s="11">
        <v>1.5</v>
      </c>
      <c r="H454" s="12">
        <v>43308</v>
      </c>
      <c r="I454" s="11">
        <v>75</v>
      </c>
      <c r="J454" s="9">
        <v>166.99</v>
      </c>
      <c r="K454" s="12"/>
      <c r="P454" s="44" t="s">
        <v>330</v>
      </c>
      <c r="Q454" s="45"/>
      <c r="R454" s="51">
        <v>0</v>
      </c>
    </row>
    <row r="455" spans="1:18">
      <c r="A455" s="6">
        <v>794</v>
      </c>
      <c r="B455" s="11" t="s">
        <v>81</v>
      </c>
      <c r="C455" s="11">
        <v>2018</v>
      </c>
      <c r="D455" s="11">
        <v>5.6</v>
      </c>
      <c r="E455" s="11" t="s">
        <v>105</v>
      </c>
      <c r="F455" s="12">
        <v>43193</v>
      </c>
      <c r="G455" s="11">
        <v>153</v>
      </c>
      <c r="H455" s="12">
        <v>43307</v>
      </c>
      <c r="I455" s="11">
        <v>76.599999999999994</v>
      </c>
      <c r="J455" s="9">
        <v>103</v>
      </c>
      <c r="K455" s="11"/>
      <c r="P455" s="44" t="s">
        <v>171</v>
      </c>
      <c r="Q455" s="44">
        <v>209.21</v>
      </c>
      <c r="R455" s="51">
        <v>0</v>
      </c>
    </row>
    <row r="456" spans="1:18">
      <c r="A456" s="6">
        <v>718</v>
      </c>
      <c r="B456" s="11" t="s">
        <v>49</v>
      </c>
      <c r="C456" s="11">
        <v>2018</v>
      </c>
      <c r="D456" s="11">
        <v>1.57</v>
      </c>
      <c r="E456" s="11" t="s">
        <v>61</v>
      </c>
      <c r="F456" s="12">
        <v>43025</v>
      </c>
      <c r="G456" s="11">
        <v>1.5</v>
      </c>
      <c r="H456" s="12">
        <v>43309</v>
      </c>
      <c r="I456" s="11">
        <v>80</v>
      </c>
      <c r="J456" s="9">
        <v>159.25</v>
      </c>
      <c r="K456" s="12"/>
      <c r="P456" s="44" t="s">
        <v>331</v>
      </c>
      <c r="Q456" s="45"/>
      <c r="R456" s="51">
        <v>0</v>
      </c>
    </row>
    <row r="457" spans="1:18">
      <c r="A457" s="6">
        <v>727</v>
      </c>
      <c r="B457" s="11" t="s">
        <v>198</v>
      </c>
      <c r="C457" s="11">
        <v>2018</v>
      </c>
      <c r="D457" s="11">
        <v>1.73</v>
      </c>
      <c r="E457" s="11" t="s">
        <v>61</v>
      </c>
      <c r="F457" s="12">
        <v>43026</v>
      </c>
      <c r="G457" s="11">
        <v>1.5</v>
      </c>
      <c r="H457" s="12">
        <v>43311</v>
      </c>
      <c r="I457" s="11">
        <v>80</v>
      </c>
      <c r="J457" s="9">
        <v>166.97</v>
      </c>
      <c r="K457" s="12"/>
      <c r="P457" s="44" t="s">
        <v>169</v>
      </c>
      <c r="Q457" s="44">
        <v>208.91</v>
      </c>
      <c r="R457" s="51">
        <v>0</v>
      </c>
    </row>
    <row r="458" spans="1:18">
      <c r="A458" s="6">
        <v>716</v>
      </c>
      <c r="B458" s="11" t="s">
        <v>47</v>
      </c>
      <c r="C458" s="11">
        <v>2018</v>
      </c>
      <c r="D458" s="11">
        <v>0.55000000000000004</v>
      </c>
      <c r="E458" s="11" t="s">
        <v>61</v>
      </c>
      <c r="F458" s="12">
        <v>43024</v>
      </c>
      <c r="G458" s="11">
        <v>1.51</v>
      </c>
      <c r="H458" s="12">
        <v>43309</v>
      </c>
      <c r="I458" s="11">
        <v>81</v>
      </c>
      <c r="J458" s="9">
        <v>159.62</v>
      </c>
      <c r="K458" s="12"/>
      <c r="P458" s="44" t="s">
        <v>332</v>
      </c>
      <c r="Q458" s="45"/>
      <c r="R458" s="51">
        <v>0</v>
      </c>
    </row>
    <row r="459" spans="1:18">
      <c r="A459" s="6">
        <v>717</v>
      </c>
      <c r="B459" s="11" t="s">
        <v>48</v>
      </c>
      <c r="C459" s="11">
        <v>2018</v>
      </c>
      <c r="D459" s="11">
        <v>4.71</v>
      </c>
      <c r="E459" s="11" t="s">
        <v>61</v>
      </c>
      <c r="F459" s="12">
        <v>42994</v>
      </c>
      <c r="G459" s="11">
        <v>1.8</v>
      </c>
      <c r="H459" s="12">
        <v>43309</v>
      </c>
      <c r="I459" s="11">
        <v>81</v>
      </c>
      <c r="J459" s="9">
        <v>159.19999999999999</v>
      </c>
      <c r="K459" s="12"/>
      <c r="P459" s="44" t="s">
        <v>168</v>
      </c>
      <c r="Q459" s="44">
        <v>209.12</v>
      </c>
      <c r="R459" s="51">
        <v>0</v>
      </c>
    </row>
    <row r="460" spans="1:18">
      <c r="A460" s="6">
        <v>715</v>
      </c>
      <c r="B460" s="11" t="s">
        <v>45</v>
      </c>
      <c r="C460" s="11">
        <v>2018</v>
      </c>
      <c r="D460" s="11">
        <v>1.25</v>
      </c>
      <c r="E460" s="11" t="s">
        <v>61</v>
      </c>
      <c r="F460" s="12">
        <v>43024</v>
      </c>
      <c r="G460" s="11">
        <v>1.5</v>
      </c>
      <c r="H460" s="12">
        <v>43309</v>
      </c>
      <c r="I460" s="11">
        <v>88</v>
      </c>
      <c r="J460" s="9">
        <v>159.13</v>
      </c>
      <c r="K460" s="12"/>
      <c r="P460" s="44" t="s">
        <v>333</v>
      </c>
      <c r="Q460" s="45"/>
      <c r="R460" s="51">
        <v>0</v>
      </c>
    </row>
    <row r="461" spans="1:18">
      <c r="A461" s="6">
        <v>714</v>
      </c>
      <c r="B461" s="11" t="s">
        <v>62</v>
      </c>
      <c r="C461" s="11">
        <v>2018</v>
      </c>
      <c r="D461" s="11">
        <v>4.46</v>
      </c>
      <c r="E461" s="11" t="s">
        <v>61</v>
      </c>
      <c r="F461" s="12">
        <v>43024</v>
      </c>
      <c r="G461" s="11">
        <v>1.5</v>
      </c>
      <c r="H461" s="12">
        <v>43309</v>
      </c>
      <c r="I461" s="11">
        <v>90</v>
      </c>
      <c r="J461" s="9">
        <v>159.24</v>
      </c>
      <c r="K461" s="12"/>
      <c r="P461" s="44" t="s">
        <v>167</v>
      </c>
      <c r="Q461" s="44">
        <v>209.18</v>
      </c>
      <c r="R461" s="51">
        <v>0</v>
      </c>
    </row>
    <row r="462" spans="1:18">
      <c r="A462" s="6">
        <v>769</v>
      </c>
      <c r="B462" s="11" t="s">
        <v>189</v>
      </c>
      <c r="C462" s="11">
        <v>2018</v>
      </c>
      <c r="D462" s="11">
        <v>12.33</v>
      </c>
      <c r="E462" s="11" t="s">
        <v>160</v>
      </c>
      <c r="F462" s="12">
        <v>43210</v>
      </c>
      <c r="G462" s="11">
        <v>1.95</v>
      </c>
      <c r="H462" s="12">
        <v>43370</v>
      </c>
      <c r="I462" s="11">
        <v>108.13</v>
      </c>
      <c r="J462" s="9">
        <v>170.8</v>
      </c>
      <c r="K462" s="12"/>
      <c r="P462" s="44" t="s">
        <v>334</v>
      </c>
      <c r="Q462" s="45"/>
      <c r="R462" s="51">
        <v>0</v>
      </c>
    </row>
    <row r="463" spans="1:18">
      <c r="A463" s="6">
        <v>785</v>
      </c>
      <c r="B463" s="11" t="s">
        <v>163</v>
      </c>
      <c r="C463" s="11">
        <v>2018</v>
      </c>
      <c r="D463" s="11">
        <v>4.54</v>
      </c>
      <c r="E463" s="11" t="s">
        <v>160</v>
      </c>
      <c r="F463" s="12">
        <v>43210</v>
      </c>
      <c r="G463" s="11">
        <v>1.77</v>
      </c>
      <c r="H463" s="12">
        <v>43370</v>
      </c>
      <c r="I463" s="11">
        <v>108.13</v>
      </c>
      <c r="J463" s="9">
        <v>0</v>
      </c>
      <c r="K463" s="12"/>
      <c r="P463" s="44" t="s">
        <v>23</v>
      </c>
      <c r="Q463" s="44">
        <v>142</v>
      </c>
      <c r="R463" s="51">
        <v>0</v>
      </c>
    </row>
    <row r="464" spans="1:18">
      <c r="A464" s="6">
        <v>743</v>
      </c>
      <c r="B464" s="11" t="s">
        <v>30</v>
      </c>
      <c r="C464" s="11">
        <v>2018</v>
      </c>
      <c r="D464" s="11">
        <v>4.21</v>
      </c>
      <c r="E464" s="11" t="s">
        <v>160</v>
      </c>
      <c r="F464" s="12">
        <v>43210</v>
      </c>
      <c r="G464" s="11">
        <v>1.9</v>
      </c>
      <c r="H464" s="12">
        <v>43370</v>
      </c>
      <c r="I464" s="11">
        <v>111.66</v>
      </c>
      <c r="J464" s="9">
        <v>135</v>
      </c>
      <c r="K464" s="12"/>
      <c r="P464" s="44" t="s">
        <v>335</v>
      </c>
      <c r="Q464" s="45"/>
      <c r="R464" s="51">
        <v>0</v>
      </c>
    </row>
    <row r="465" spans="1:18">
      <c r="A465" s="6">
        <v>764</v>
      </c>
      <c r="B465" s="11" t="s">
        <v>27</v>
      </c>
      <c r="C465" s="11">
        <v>2018</v>
      </c>
      <c r="D465" s="11">
        <v>8.81</v>
      </c>
      <c r="E465" s="11" t="s">
        <v>160</v>
      </c>
      <c r="F465" s="12">
        <v>43211</v>
      </c>
      <c r="G465" s="11">
        <v>1.9</v>
      </c>
      <c r="H465" s="12">
        <v>43370</v>
      </c>
      <c r="I465" s="11">
        <v>111.66</v>
      </c>
      <c r="J465" s="9">
        <v>135</v>
      </c>
      <c r="K465" s="12"/>
      <c r="P465" s="44" t="s">
        <v>69</v>
      </c>
      <c r="Q465" s="44">
        <v>100</v>
      </c>
      <c r="R465" s="51">
        <v>0</v>
      </c>
    </row>
    <row r="466" spans="1:18">
      <c r="A466" s="6">
        <v>765</v>
      </c>
      <c r="B466" s="11" t="s">
        <v>236</v>
      </c>
      <c r="C466" s="11">
        <v>2018</v>
      </c>
      <c r="D466" s="11">
        <v>2.0099999999999998</v>
      </c>
      <c r="E466" s="11" t="s">
        <v>160</v>
      </c>
      <c r="F466" s="12">
        <v>43210</v>
      </c>
      <c r="G466" s="11">
        <v>1.9</v>
      </c>
      <c r="H466" s="12">
        <v>43370</v>
      </c>
      <c r="I466" s="11">
        <v>111.66</v>
      </c>
      <c r="J466" s="9">
        <v>135</v>
      </c>
      <c r="K466" s="12"/>
      <c r="P466" s="44" t="s">
        <v>336</v>
      </c>
      <c r="Q466" s="45"/>
      <c r="R466" s="51">
        <v>0</v>
      </c>
    </row>
    <row r="467" spans="1:18">
      <c r="A467" s="6">
        <v>767</v>
      </c>
      <c r="B467" s="11" t="s">
        <v>19</v>
      </c>
      <c r="C467" s="11">
        <v>2018</v>
      </c>
      <c r="D467" s="11">
        <v>1.77</v>
      </c>
      <c r="E467" s="11" t="s">
        <v>160</v>
      </c>
      <c r="F467" s="12">
        <v>43214</v>
      </c>
      <c r="G467" s="11">
        <v>1.77</v>
      </c>
      <c r="H467" s="12">
        <v>43370</v>
      </c>
      <c r="I467" s="11">
        <v>111.66</v>
      </c>
      <c r="J467" s="9">
        <v>18</v>
      </c>
      <c r="K467" s="12"/>
      <c r="P467" s="44" t="s">
        <v>109</v>
      </c>
      <c r="Q467" s="44">
        <v>27</v>
      </c>
      <c r="R467" s="51">
        <v>0</v>
      </c>
    </row>
    <row r="468" spans="1:18">
      <c r="A468" s="6">
        <v>774</v>
      </c>
      <c r="B468" s="11" t="s">
        <v>54</v>
      </c>
      <c r="C468" s="11">
        <v>2018</v>
      </c>
      <c r="D468" s="11">
        <v>14.22</v>
      </c>
      <c r="E468" s="11" t="s">
        <v>160</v>
      </c>
      <c r="F468" s="12">
        <v>43210</v>
      </c>
      <c r="G468" s="11">
        <v>1.9</v>
      </c>
      <c r="H468" s="12">
        <v>43370</v>
      </c>
      <c r="I468" s="11">
        <v>111.66</v>
      </c>
      <c r="J468" s="9">
        <v>135</v>
      </c>
      <c r="K468" s="12"/>
      <c r="P468" s="46"/>
      <c r="Q468" s="52">
        <v>86</v>
      </c>
      <c r="R468" s="53">
        <v>0</v>
      </c>
    </row>
    <row r="469" spans="1:18">
      <c r="A469" s="6">
        <v>778</v>
      </c>
      <c r="B469" s="11" t="s">
        <v>166</v>
      </c>
      <c r="C469" s="11">
        <v>2018</v>
      </c>
      <c r="D469" s="11">
        <v>4.8099999999999996</v>
      </c>
      <c r="E469" s="11" t="s">
        <v>160</v>
      </c>
      <c r="F469" s="12">
        <v>43217</v>
      </c>
      <c r="G469" s="11">
        <v>1.9</v>
      </c>
      <c r="H469" s="12">
        <v>43341</v>
      </c>
      <c r="I469" s="11">
        <v>550</v>
      </c>
      <c r="J469" s="9">
        <v>158.42000000000002</v>
      </c>
      <c r="K469" s="12"/>
      <c r="P469" s="46"/>
      <c r="Q469" s="52">
        <v>135</v>
      </c>
      <c r="R469" s="53">
        <v>0</v>
      </c>
    </row>
    <row r="470" spans="1:18">
      <c r="A470" s="6">
        <v>779</v>
      </c>
      <c r="B470" s="11" t="s">
        <v>242</v>
      </c>
      <c r="C470" s="11">
        <v>2018</v>
      </c>
      <c r="D470" s="11">
        <v>2.4500000000000002</v>
      </c>
      <c r="E470" s="11" t="s">
        <v>160</v>
      </c>
      <c r="F470" s="12">
        <v>43217</v>
      </c>
      <c r="G470" s="11">
        <v>1.9</v>
      </c>
      <c r="H470" s="12">
        <v>43341</v>
      </c>
      <c r="I470" s="11">
        <v>550</v>
      </c>
      <c r="J470" s="9">
        <v>209.18</v>
      </c>
      <c r="K470" s="12"/>
      <c r="P470" s="46"/>
      <c r="Q470" s="52">
        <v>154</v>
      </c>
      <c r="R470" s="53">
        <v>0</v>
      </c>
    </row>
    <row r="471" spans="1:18">
      <c r="A471" s="6">
        <v>780</v>
      </c>
      <c r="B471" s="11" t="s">
        <v>243</v>
      </c>
      <c r="C471" s="11">
        <v>2018</v>
      </c>
      <c r="D471" s="11">
        <v>5.97</v>
      </c>
      <c r="E471" s="11" t="s">
        <v>160</v>
      </c>
      <c r="F471" s="12">
        <v>43217</v>
      </c>
      <c r="G471" s="11">
        <v>1.9</v>
      </c>
      <c r="H471" s="12">
        <v>43341</v>
      </c>
      <c r="I471" s="11">
        <v>550</v>
      </c>
      <c r="J471" s="9">
        <v>209.12</v>
      </c>
      <c r="K471" s="12"/>
      <c r="P471" s="46"/>
      <c r="Q471" s="52">
        <v>159</v>
      </c>
      <c r="R471" s="53">
        <v>0</v>
      </c>
    </row>
    <row r="472" spans="1:18">
      <c r="A472" s="6">
        <v>781</v>
      </c>
      <c r="B472" s="11" t="s">
        <v>169</v>
      </c>
      <c r="C472" s="11">
        <v>2018</v>
      </c>
      <c r="D472" s="11">
        <v>0.84</v>
      </c>
      <c r="E472" s="11" t="s">
        <v>160</v>
      </c>
      <c r="F472" s="12">
        <v>43217</v>
      </c>
      <c r="G472" s="11">
        <v>1.9</v>
      </c>
      <c r="H472" s="12">
        <v>43341</v>
      </c>
      <c r="I472" s="11">
        <v>550</v>
      </c>
      <c r="J472" s="9">
        <v>208.91</v>
      </c>
      <c r="K472" s="12"/>
      <c r="P472" s="46"/>
      <c r="Q472" s="52">
        <v>178</v>
      </c>
      <c r="R472" s="53">
        <v>0</v>
      </c>
    </row>
    <row r="473" spans="1:18">
      <c r="A473" s="6">
        <v>782</v>
      </c>
      <c r="B473" s="11" t="s">
        <v>170</v>
      </c>
      <c r="C473" s="11">
        <v>2018</v>
      </c>
      <c r="D473" s="11">
        <v>4.4400000000000004</v>
      </c>
      <c r="E473" s="11" t="s">
        <v>160</v>
      </c>
      <c r="F473" s="12">
        <v>43217</v>
      </c>
      <c r="G473" s="11">
        <v>1.9</v>
      </c>
      <c r="H473" s="12">
        <v>43341</v>
      </c>
      <c r="I473" s="11">
        <v>550</v>
      </c>
      <c r="J473" s="9">
        <v>209.06</v>
      </c>
      <c r="K473" s="12"/>
      <c r="P473" s="44" t="s">
        <v>337</v>
      </c>
      <c r="Q473" s="45"/>
      <c r="R473" s="51">
        <v>0</v>
      </c>
    </row>
    <row r="474" spans="1:18">
      <c r="A474" s="6">
        <v>783</v>
      </c>
      <c r="B474" s="11" t="s">
        <v>171</v>
      </c>
      <c r="C474" s="11">
        <v>2018</v>
      </c>
      <c r="D474" s="11">
        <v>0.68</v>
      </c>
      <c r="E474" s="11" t="s">
        <v>160</v>
      </c>
      <c r="F474" s="12">
        <v>43217</v>
      </c>
      <c r="G474" s="11">
        <v>1.9</v>
      </c>
      <c r="H474" s="12">
        <v>43341</v>
      </c>
      <c r="I474" s="11">
        <v>550</v>
      </c>
      <c r="J474" s="9">
        <v>209.21</v>
      </c>
      <c r="K474" s="12"/>
      <c r="P474" s="44" t="s">
        <v>87</v>
      </c>
      <c r="Q474" s="44">
        <v>57</v>
      </c>
      <c r="R474" s="51">
        <v>0</v>
      </c>
    </row>
    <row r="475" spans="1:18">
      <c r="A475" s="6">
        <v>784</v>
      </c>
      <c r="B475" s="11" t="s">
        <v>172</v>
      </c>
      <c r="C475" s="11">
        <v>2018</v>
      </c>
      <c r="D475" s="11">
        <v>1.5</v>
      </c>
      <c r="E475" s="11" t="s">
        <v>160</v>
      </c>
      <c r="F475" s="12">
        <v>43217</v>
      </c>
      <c r="G475" s="11">
        <v>1.9</v>
      </c>
      <c r="H475" s="12">
        <v>43341</v>
      </c>
      <c r="I475" s="11">
        <v>550</v>
      </c>
      <c r="J475" s="9">
        <v>209.10000000000002</v>
      </c>
      <c r="K475" s="12"/>
      <c r="P475" s="46"/>
      <c r="Q475" s="52">
        <v>140</v>
      </c>
      <c r="R475" s="53">
        <v>0</v>
      </c>
    </row>
    <row r="476" spans="1:18">
      <c r="A476" s="6">
        <v>768</v>
      </c>
      <c r="B476" s="11" t="s">
        <v>82</v>
      </c>
      <c r="C476" s="11">
        <v>2018</v>
      </c>
      <c r="D476" s="11">
        <v>2.33</v>
      </c>
      <c r="E476" s="11" t="s">
        <v>160</v>
      </c>
      <c r="F476" s="12">
        <v>43210</v>
      </c>
      <c r="G476" s="11">
        <v>1.9</v>
      </c>
      <c r="H476" s="12">
        <v>43353</v>
      </c>
      <c r="I476" s="11">
        <v>700</v>
      </c>
      <c r="J476" s="9">
        <v>135</v>
      </c>
      <c r="K476" s="12"/>
      <c r="P476" s="46"/>
      <c r="Q476" s="52">
        <v>152</v>
      </c>
      <c r="R476" s="53">
        <v>0</v>
      </c>
    </row>
    <row r="477" spans="1:18">
      <c r="A477" s="6">
        <v>886</v>
      </c>
      <c r="B477" s="11" t="s">
        <v>139</v>
      </c>
      <c r="C477" s="11">
        <v>2019</v>
      </c>
      <c r="D477" s="11">
        <v>22</v>
      </c>
      <c r="E477" s="11" t="s">
        <v>61</v>
      </c>
      <c r="F477" s="12">
        <v>43379</v>
      </c>
      <c r="G477" s="11">
        <v>161</v>
      </c>
      <c r="H477" s="12">
        <v>43670</v>
      </c>
      <c r="I477" s="11">
        <v>71.900000000000006</v>
      </c>
      <c r="J477" s="9">
        <v>194</v>
      </c>
      <c r="K477" s="11"/>
      <c r="P477" s="46"/>
      <c r="Q477" s="52">
        <v>160</v>
      </c>
      <c r="R477" s="53">
        <v>0</v>
      </c>
    </row>
    <row r="478" spans="1:18">
      <c r="A478" s="6">
        <v>894</v>
      </c>
      <c r="B478" s="11" t="s">
        <v>141</v>
      </c>
      <c r="C478" s="11">
        <v>2019</v>
      </c>
      <c r="D478" s="11">
        <v>21.8</v>
      </c>
      <c r="E478" s="11" t="s">
        <v>105</v>
      </c>
      <c r="F478" s="12">
        <v>43545</v>
      </c>
      <c r="G478" s="11">
        <v>155</v>
      </c>
      <c r="H478" s="12">
        <v>43669</v>
      </c>
      <c r="I478" s="11">
        <v>78.099999999999994</v>
      </c>
      <c r="J478" s="9">
        <v>78</v>
      </c>
      <c r="K478" s="11"/>
      <c r="P478" s="46"/>
      <c r="Q478" s="52">
        <v>175</v>
      </c>
      <c r="R478" s="53">
        <v>0</v>
      </c>
    </row>
    <row r="479" spans="1:18">
      <c r="A479" s="6">
        <v>895</v>
      </c>
      <c r="B479" s="11" t="s">
        <v>56</v>
      </c>
      <c r="C479" s="11">
        <v>2019</v>
      </c>
      <c r="D479" s="11">
        <v>13</v>
      </c>
      <c r="E479" s="11" t="s">
        <v>105</v>
      </c>
      <c r="F479" s="12">
        <v>43530</v>
      </c>
      <c r="G479" s="11">
        <v>160</v>
      </c>
      <c r="H479" s="12">
        <v>43666</v>
      </c>
      <c r="I479" s="11">
        <v>82.4</v>
      </c>
      <c r="J479" s="9">
        <v>90</v>
      </c>
      <c r="K479" s="11"/>
      <c r="P479" s="44" t="s">
        <v>338</v>
      </c>
      <c r="Q479" s="45"/>
      <c r="R479" s="51">
        <v>0</v>
      </c>
    </row>
    <row r="480" spans="1:18">
      <c r="A480" s="6">
        <v>896</v>
      </c>
      <c r="B480" s="11" t="s">
        <v>81</v>
      </c>
      <c r="C480" s="11">
        <v>2019</v>
      </c>
      <c r="D480" s="11">
        <v>1.8</v>
      </c>
      <c r="E480" s="11" t="s">
        <v>105</v>
      </c>
      <c r="F480" s="12">
        <v>43531</v>
      </c>
      <c r="G480" s="11">
        <v>160</v>
      </c>
      <c r="H480" s="12">
        <v>43666</v>
      </c>
      <c r="I480" s="11">
        <v>91</v>
      </c>
      <c r="J480" s="9">
        <v>169</v>
      </c>
      <c r="K480" s="11"/>
      <c r="P480" s="44" t="s">
        <v>25</v>
      </c>
      <c r="Q480" s="44">
        <v>52</v>
      </c>
      <c r="R480" s="51">
        <v>0</v>
      </c>
    </row>
    <row r="481" spans="1:18">
      <c r="A481" s="6">
        <v>890</v>
      </c>
      <c r="B481" s="11" t="s">
        <v>129</v>
      </c>
      <c r="C481" s="11">
        <v>2019</v>
      </c>
      <c r="D481" s="11">
        <v>3</v>
      </c>
      <c r="E481" s="11" t="s">
        <v>160</v>
      </c>
      <c r="F481" s="12">
        <v>43575</v>
      </c>
      <c r="G481" s="11" t="s">
        <v>16</v>
      </c>
      <c r="H481" s="12">
        <v>43698</v>
      </c>
      <c r="I481" s="11">
        <v>523</v>
      </c>
      <c r="J481" s="9">
        <v>157</v>
      </c>
      <c r="K481" s="11"/>
      <c r="P481" s="46"/>
      <c r="Q481" s="52">
        <v>112</v>
      </c>
      <c r="R481" s="53">
        <v>0</v>
      </c>
    </row>
    <row r="482" spans="1:18">
      <c r="A482" s="6">
        <v>900</v>
      </c>
      <c r="B482" s="11" t="s">
        <v>11</v>
      </c>
      <c r="C482" s="11">
        <v>2020</v>
      </c>
      <c r="D482" s="11">
        <v>7</v>
      </c>
      <c r="E482" s="11" t="s">
        <v>12</v>
      </c>
      <c r="F482" s="12">
        <v>43695</v>
      </c>
      <c r="G482" s="11">
        <v>189</v>
      </c>
      <c r="H482" s="12">
        <v>44019</v>
      </c>
      <c r="I482" s="11">
        <v>5.2</v>
      </c>
      <c r="J482" s="9">
        <v>112</v>
      </c>
      <c r="K482" s="11"/>
      <c r="P482" s="46"/>
      <c r="Q482" s="52">
        <v>135</v>
      </c>
      <c r="R482" s="53">
        <v>0</v>
      </c>
    </row>
    <row r="483" spans="1:18">
      <c r="A483" s="6">
        <v>902</v>
      </c>
      <c r="B483" s="11" t="s">
        <v>123</v>
      </c>
      <c r="C483" s="11">
        <v>2020</v>
      </c>
      <c r="D483" s="28">
        <v>2.4</v>
      </c>
      <c r="E483" s="11" t="s">
        <v>12</v>
      </c>
      <c r="F483" s="12">
        <v>43728</v>
      </c>
      <c r="G483" s="11">
        <v>190</v>
      </c>
      <c r="H483" s="12">
        <v>44019</v>
      </c>
      <c r="I483" s="11">
        <v>62</v>
      </c>
      <c r="J483" s="9">
        <v>123</v>
      </c>
      <c r="K483" s="11"/>
      <c r="P483" s="46"/>
      <c r="Q483" s="52">
        <v>141</v>
      </c>
      <c r="R483" s="53">
        <v>0</v>
      </c>
    </row>
    <row r="484" spans="1:18">
      <c r="A484" s="6">
        <v>903</v>
      </c>
      <c r="B484" s="11" t="s">
        <v>140</v>
      </c>
      <c r="C484" s="11">
        <v>2020</v>
      </c>
      <c r="D484" s="11">
        <v>9.4</v>
      </c>
      <c r="E484" s="11" t="s">
        <v>61</v>
      </c>
      <c r="F484" s="12">
        <v>43752</v>
      </c>
      <c r="G484" s="11">
        <v>148</v>
      </c>
      <c r="H484" s="12">
        <v>44043</v>
      </c>
      <c r="I484" s="11">
        <v>72.400000000000006</v>
      </c>
      <c r="J484" s="9">
        <v>95</v>
      </c>
      <c r="K484" s="11"/>
      <c r="P484" s="46"/>
      <c r="Q484" s="52">
        <v>142</v>
      </c>
      <c r="R484" s="53">
        <v>0</v>
      </c>
    </row>
    <row r="485" spans="1:18">
      <c r="A485" s="6">
        <v>904</v>
      </c>
      <c r="B485" s="11" t="s">
        <v>145</v>
      </c>
      <c r="C485" s="11">
        <v>2020</v>
      </c>
      <c r="D485" s="11">
        <v>14.1</v>
      </c>
      <c r="E485" s="11" t="s">
        <v>61</v>
      </c>
      <c r="F485" s="12">
        <v>43753</v>
      </c>
      <c r="G485" s="11">
        <v>148</v>
      </c>
      <c r="H485" s="12">
        <v>44043</v>
      </c>
      <c r="I485" s="11">
        <v>77.5</v>
      </c>
      <c r="J485" s="9">
        <v>124</v>
      </c>
      <c r="K485" s="11"/>
      <c r="P485" s="46"/>
      <c r="Q485" s="52">
        <v>147</v>
      </c>
      <c r="R485" s="53">
        <v>0</v>
      </c>
    </row>
    <row r="486" spans="1:18">
      <c r="A486" s="6">
        <v>916</v>
      </c>
      <c r="B486" s="11" t="s">
        <v>81</v>
      </c>
      <c r="C486" s="11">
        <v>2020</v>
      </c>
      <c r="D486" s="14">
        <v>10.4</v>
      </c>
      <c r="E486" s="14" t="s">
        <v>132</v>
      </c>
      <c r="F486" s="12">
        <v>43907</v>
      </c>
      <c r="G486" s="14">
        <v>113</v>
      </c>
      <c r="H486" s="18">
        <v>44054</v>
      </c>
      <c r="I486" s="14">
        <v>78.2</v>
      </c>
      <c r="J486" s="9">
        <v>166</v>
      </c>
      <c r="K486" s="14"/>
      <c r="P486" s="46"/>
      <c r="Q486" s="52">
        <v>152.14000000000001</v>
      </c>
      <c r="R486" s="53">
        <v>0</v>
      </c>
    </row>
    <row r="487" spans="1:18">
      <c r="A487" s="6">
        <v>905</v>
      </c>
      <c r="B487" s="11" t="s">
        <v>151</v>
      </c>
      <c r="C487" s="11">
        <v>2020</v>
      </c>
      <c r="D487" s="11">
        <v>3.2</v>
      </c>
      <c r="E487" s="11" t="s">
        <v>61</v>
      </c>
      <c r="F487" s="12">
        <v>43753</v>
      </c>
      <c r="G487" s="11">
        <v>148</v>
      </c>
      <c r="H487" s="12">
        <v>44043</v>
      </c>
      <c r="I487" s="11">
        <v>81.5</v>
      </c>
      <c r="J487" s="9">
        <v>124</v>
      </c>
      <c r="K487" s="11"/>
      <c r="P487" s="46"/>
      <c r="Q487" s="52">
        <v>176</v>
      </c>
      <c r="R487" s="53">
        <v>0</v>
      </c>
    </row>
    <row r="488" spans="1:18">
      <c r="A488" s="6">
        <v>906</v>
      </c>
      <c r="B488" s="11" t="s">
        <v>88</v>
      </c>
      <c r="C488" s="11">
        <v>2020</v>
      </c>
      <c r="D488" s="11">
        <v>5</v>
      </c>
      <c r="E488" s="11" t="s">
        <v>61</v>
      </c>
      <c r="F488" s="12">
        <v>43754</v>
      </c>
      <c r="G488" s="11">
        <v>148</v>
      </c>
      <c r="H488" s="12">
        <v>44044</v>
      </c>
      <c r="I488" s="11">
        <v>82.8</v>
      </c>
      <c r="J488" s="9">
        <v>165</v>
      </c>
      <c r="K488" s="11"/>
      <c r="P488" s="46"/>
      <c r="Q488" s="52">
        <v>180</v>
      </c>
      <c r="R488" s="53">
        <v>0</v>
      </c>
    </row>
    <row r="489" spans="1:18">
      <c r="A489" s="6">
        <v>907</v>
      </c>
      <c r="B489" s="11" t="s">
        <v>20</v>
      </c>
      <c r="C489" s="11">
        <v>2020</v>
      </c>
      <c r="D489" s="11">
        <v>13</v>
      </c>
      <c r="E489" s="11" t="s">
        <v>61</v>
      </c>
      <c r="F489" s="12">
        <v>43764</v>
      </c>
      <c r="G489" s="11">
        <v>158</v>
      </c>
      <c r="H489" s="12">
        <v>44044</v>
      </c>
      <c r="I489" s="11">
        <v>88</v>
      </c>
      <c r="J489" s="9">
        <v>145</v>
      </c>
      <c r="K489" s="11"/>
      <c r="P489" s="44" t="s">
        <v>339</v>
      </c>
      <c r="Q489" s="45"/>
      <c r="R489" s="51">
        <v>0</v>
      </c>
    </row>
    <row r="490" spans="1:18">
      <c r="A490" s="6">
        <v>927</v>
      </c>
      <c r="B490" s="11" t="s">
        <v>11</v>
      </c>
      <c r="C490" s="11">
        <v>2021</v>
      </c>
      <c r="D490" s="11">
        <v>11</v>
      </c>
      <c r="E490" s="11" t="s">
        <v>105</v>
      </c>
      <c r="F490" s="12">
        <v>44285</v>
      </c>
      <c r="G490" s="11">
        <v>172</v>
      </c>
      <c r="H490" s="12">
        <v>44407</v>
      </c>
      <c r="I490" s="11">
        <v>53</v>
      </c>
      <c r="J490" s="9">
        <v>71</v>
      </c>
      <c r="K490" s="11"/>
      <c r="P490" s="44" t="s">
        <v>149</v>
      </c>
      <c r="Q490" s="44">
        <v>52</v>
      </c>
      <c r="R490" s="51">
        <v>0</v>
      </c>
    </row>
    <row r="491" spans="1:18">
      <c r="A491" s="6">
        <v>921</v>
      </c>
      <c r="B491" s="11" t="s">
        <v>56</v>
      </c>
      <c r="C491" s="11">
        <v>2021</v>
      </c>
      <c r="D491" s="11">
        <v>13</v>
      </c>
      <c r="E491" s="11" t="s">
        <v>106</v>
      </c>
      <c r="F491" s="12">
        <v>44257</v>
      </c>
      <c r="G491" s="11">
        <v>220</v>
      </c>
      <c r="H491" s="12">
        <v>44422</v>
      </c>
      <c r="I491" s="11">
        <v>55</v>
      </c>
      <c r="J491" s="9">
        <v>123</v>
      </c>
      <c r="K491" s="11"/>
      <c r="P491" s="44" t="s">
        <v>340</v>
      </c>
      <c r="Q491" s="45"/>
      <c r="R491" s="51">
        <v>0</v>
      </c>
    </row>
    <row r="492" spans="1:18">
      <c r="A492" s="6">
        <v>922</v>
      </c>
      <c r="B492" s="11" t="s">
        <v>80</v>
      </c>
      <c r="C492" s="11">
        <v>2021</v>
      </c>
      <c r="D492" s="11">
        <v>3.3</v>
      </c>
      <c r="E492" s="11" t="s">
        <v>106</v>
      </c>
      <c r="F492" s="12">
        <v>44285</v>
      </c>
      <c r="G492" s="11" t="s">
        <v>16</v>
      </c>
      <c r="H492" s="12">
        <v>44422</v>
      </c>
      <c r="I492" s="11">
        <v>59</v>
      </c>
      <c r="J492" s="9">
        <v>138</v>
      </c>
      <c r="K492" s="11"/>
      <c r="P492" s="44" t="s">
        <v>156</v>
      </c>
      <c r="Q492" s="44">
        <v>220</v>
      </c>
      <c r="R492" s="51">
        <v>0</v>
      </c>
    </row>
    <row r="493" spans="1:18">
      <c r="A493" s="6">
        <v>926</v>
      </c>
      <c r="B493" s="11" t="s">
        <v>22</v>
      </c>
      <c r="C493" s="11">
        <v>2021</v>
      </c>
      <c r="D493" s="11">
        <v>20</v>
      </c>
      <c r="E493" s="11" t="s">
        <v>105</v>
      </c>
      <c r="F493" s="12">
        <v>44284</v>
      </c>
      <c r="G493" s="11">
        <v>204</v>
      </c>
      <c r="H493" s="12">
        <v>44420</v>
      </c>
      <c r="I493" s="11">
        <v>61</v>
      </c>
      <c r="J493" s="9">
        <v>105</v>
      </c>
      <c r="K493" s="11"/>
      <c r="P493" s="44" t="s">
        <v>341</v>
      </c>
      <c r="Q493" s="45"/>
      <c r="R493" s="51">
        <v>0</v>
      </c>
    </row>
    <row r="494" spans="1:18">
      <c r="A494" s="6">
        <v>920</v>
      </c>
      <c r="B494" s="11" t="s">
        <v>71</v>
      </c>
      <c r="C494" s="11">
        <v>2021</v>
      </c>
      <c r="D494" s="11">
        <v>8</v>
      </c>
      <c r="E494" s="11" t="s">
        <v>61</v>
      </c>
      <c r="F494" s="12">
        <v>44126</v>
      </c>
      <c r="G494" s="11">
        <v>168</v>
      </c>
      <c r="H494" s="12">
        <v>44422</v>
      </c>
      <c r="I494" s="11">
        <v>70</v>
      </c>
      <c r="J494" s="9">
        <v>146</v>
      </c>
      <c r="K494" s="11"/>
      <c r="P494" s="44" t="s">
        <v>101</v>
      </c>
      <c r="Q494" s="44">
        <v>112</v>
      </c>
      <c r="R494" s="51">
        <v>0</v>
      </c>
    </row>
    <row r="495" spans="1:18">
      <c r="A495" s="6">
        <v>918</v>
      </c>
      <c r="B495" s="11" t="s">
        <v>141</v>
      </c>
      <c r="C495" s="11">
        <v>2021</v>
      </c>
      <c r="D495" s="11">
        <v>21.8</v>
      </c>
      <c r="E495" s="11" t="s">
        <v>61</v>
      </c>
      <c r="F495" s="12">
        <v>44118</v>
      </c>
      <c r="G495" s="11">
        <v>153</v>
      </c>
      <c r="H495" s="12">
        <v>44421</v>
      </c>
      <c r="I495" s="11">
        <v>73</v>
      </c>
      <c r="J495" s="30">
        <v>136</v>
      </c>
      <c r="K495" s="11"/>
      <c r="P495" s="46"/>
      <c r="Q495" s="52">
        <v>120.99999999999999</v>
      </c>
      <c r="R495" s="53">
        <v>0</v>
      </c>
    </row>
    <row r="496" spans="1:18">
      <c r="A496" s="6">
        <v>917</v>
      </c>
      <c r="B496" s="11" t="s">
        <v>20</v>
      </c>
      <c r="C496" s="11">
        <v>2021</v>
      </c>
      <c r="D496" s="11">
        <v>13</v>
      </c>
      <c r="E496" s="11" t="s">
        <v>12</v>
      </c>
      <c r="F496" s="12">
        <v>44098</v>
      </c>
      <c r="G496" s="11">
        <v>175</v>
      </c>
      <c r="H496" s="12">
        <v>44398</v>
      </c>
      <c r="I496" s="11">
        <v>76</v>
      </c>
      <c r="J496" s="30">
        <v>132</v>
      </c>
      <c r="K496" s="11"/>
      <c r="P496" s="46"/>
      <c r="Q496" s="52">
        <v>141</v>
      </c>
      <c r="R496" s="53">
        <v>0</v>
      </c>
    </row>
    <row r="497" spans="1:18">
      <c r="A497" s="6">
        <v>919</v>
      </c>
      <c r="B497" s="11" t="s">
        <v>81</v>
      </c>
      <c r="C497" s="11">
        <v>2021</v>
      </c>
      <c r="D497" s="11">
        <v>5</v>
      </c>
      <c r="E497" s="11" t="s">
        <v>61</v>
      </c>
      <c r="F497" s="12">
        <v>44125</v>
      </c>
      <c r="G497" s="11">
        <v>153</v>
      </c>
      <c r="H497" s="12">
        <v>44420</v>
      </c>
      <c r="I497" s="11">
        <v>83</v>
      </c>
      <c r="J497" s="30">
        <v>162</v>
      </c>
      <c r="K497" s="11"/>
      <c r="P497" s="46"/>
      <c r="Q497" s="52">
        <v>180</v>
      </c>
      <c r="R497" s="53">
        <v>0</v>
      </c>
    </row>
    <row r="498" spans="1:18">
      <c r="P498" s="46"/>
      <c r="Q498" s="52">
        <v>220</v>
      </c>
      <c r="R498" s="53">
        <v>0</v>
      </c>
    </row>
    <row r="499" spans="1:18">
      <c r="P499" s="44" t="s">
        <v>342</v>
      </c>
      <c r="Q499" s="45"/>
      <c r="R499" s="51">
        <v>0</v>
      </c>
    </row>
    <row r="500" spans="1:18">
      <c r="P500" s="44" t="s">
        <v>14</v>
      </c>
      <c r="Q500" s="44">
        <v>97</v>
      </c>
      <c r="R500" s="51">
        <v>0</v>
      </c>
    </row>
    <row r="501" spans="1:18">
      <c r="P501" s="46"/>
      <c r="Q501" s="52">
        <v>117</v>
      </c>
      <c r="R501" s="53">
        <v>0</v>
      </c>
    </row>
    <row r="502" spans="1:18">
      <c r="P502" s="46"/>
      <c r="Q502" s="52">
        <v>142</v>
      </c>
      <c r="R502" s="53">
        <v>0</v>
      </c>
    </row>
    <row r="503" spans="1:18">
      <c r="P503" s="46"/>
      <c r="Q503" s="52">
        <v>152</v>
      </c>
      <c r="R503" s="53">
        <v>0</v>
      </c>
    </row>
    <row r="504" spans="1:18">
      <c r="P504" s="46"/>
      <c r="Q504" s="52">
        <v>156</v>
      </c>
      <c r="R504" s="53">
        <v>0</v>
      </c>
    </row>
    <row r="505" spans="1:18">
      <c r="P505" s="46"/>
      <c r="Q505" s="52">
        <v>159.27000000000001</v>
      </c>
      <c r="R505" s="53">
        <v>0</v>
      </c>
    </row>
    <row r="506" spans="1:18">
      <c r="P506" s="46"/>
      <c r="Q506" s="52">
        <v>189</v>
      </c>
      <c r="R506" s="53">
        <v>0</v>
      </c>
    </row>
    <row r="507" spans="1:18">
      <c r="P507" s="46"/>
      <c r="Q507" s="52">
        <v>270</v>
      </c>
      <c r="R507" s="53">
        <v>0</v>
      </c>
    </row>
    <row r="508" spans="1:18">
      <c r="P508" s="44" t="s">
        <v>343</v>
      </c>
      <c r="Q508" s="45"/>
      <c r="R508" s="51">
        <v>0</v>
      </c>
    </row>
    <row r="509" spans="1:18">
      <c r="P509" s="44" t="s">
        <v>21</v>
      </c>
      <c r="Q509" s="44">
        <v>64</v>
      </c>
      <c r="R509" s="51">
        <v>0</v>
      </c>
    </row>
    <row r="510" spans="1:18">
      <c r="P510" s="46"/>
      <c r="Q510" s="52">
        <v>142</v>
      </c>
      <c r="R510" s="53">
        <v>0</v>
      </c>
    </row>
    <row r="511" spans="1:18">
      <c r="P511" s="46"/>
      <c r="Q511" s="52">
        <v>152</v>
      </c>
      <c r="R511" s="53">
        <v>0</v>
      </c>
    </row>
    <row r="512" spans="1:18">
      <c r="P512" s="46"/>
      <c r="Q512" s="52">
        <v>169.98000000000002</v>
      </c>
      <c r="R512" s="53">
        <v>0</v>
      </c>
    </row>
    <row r="513" spans="16:18">
      <c r="P513" s="46"/>
      <c r="Q513" s="52">
        <v>181</v>
      </c>
      <c r="R513" s="53">
        <v>0</v>
      </c>
    </row>
    <row r="514" spans="16:18">
      <c r="P514" s="46"/>
      <c r="Q514" s="52">
        <v>270</v>
      </c>
      <c r="R514" s="53">
        <v>0</v>
      </c>
    </row>
    <row r="515" spans="16:18">
      <c r="P515" s="44" t="s">
        <v>344</v>
      </c>
      <c r="Q515" s="45"/>
      <c r="R515" s="51">
        <v>0</v>
      </c>
    </row>
    <row r="516" spans="16:18">
      <c r="P516" s="44" t="s">
        <v>98</v>
      </c>
      <c r="Q516" s="44">
        <v>117</v>
      </c>
      <c r="R516" s="51">
        <v>0</v>
      </c>
    </row>
    <row r="517" spans="16:18">
      <c r="P517" s="46"/>
      <c r="Q517" s="52">
        <v>156</v>
      </c>
      <c r="R517" s="53">
        <v>0</v>
      </c>
    </row>
    <row r="518" spans="16:18">
      <c r="P518" s="44" t="s">
        <v>345</v>
      </c>
      <c r="Q518" s="45"/>
      <c r="R518" s="51">
        <v>0</v>
      </c>
    </row>
    <row r="519" spans="16:18">
      <c r="P519" s="44" t="s">
        <v>86</v>
      </c>
      <c r="Q519" s="44">
        <v>64</v>
      </c>
      <c r="R519" s="51">
        <v>0</v>
      </c>
    </row>
    <row r="520" spans="16:18">
      <c r="P520" s="46"/>
      <c r="Q520" s="52">
        <v>72.58</v>
      </c>
      <c r="R520" s="53">
        <v>0</v>
      </c>
    </row>
    <row r="521" spans="16:18">
      <c r="P521" s="46"/>
      <c r="Q521" s="52">
        <v>86</v>
      </c>
      <c r="R521" s="53">
        <v>0</v>
      </c>
    </row>
    <row r="522" spans="16:18">
      <c r="P522" s="46"/>
      <c r="Q522" s="52">
        <v>140</v>
      </c>
      <c r="R522" s="53">
        <v>0</v>
      </c>
    </row>
    <row r="523" spans="16:18">
      <c r="P523" s="46"/>
      <c r="Q523" s="52">
        <v>175</v>
      </c>
      <c r="R523" s="53">
        <v>0</v>
      </c>
    </row>
    <row r="524" spans="16:18">
      <c r="P524" s="46"/>
      <c r="Q524" s="52">
        <v>200</v>
      </c>
      <c r="R524" s="53">
        <v>0</v>
      </c>
    </row>
    <row r="525" spans="16:18">
      <c r="P525" s="46"/>
      <c r="Q525" s="52">
        <v>227</v>
      </c>
      <c r="R525" s="53">
        <v>0</v>
      </c>
    </row>
    <row r="526" spans="16:18">
      <c r="P526" s="44" t="s">
        <v>346</v>
      </c>
      <c r="Q526" s="45"/>
      <c r="R526" s="51">
        <v>0</v>
      </c>
    </row>
    <row r="527" spans="16:18">
      <c r="P527" s="44" t="s">
        <v>161</v>
      </c>
      <c r="Q527" s="44">
        <v>139</v>
      </c>
      <c r="R527" s="51">
        <v>0</v>
      </c>
    </row>
    <row r="528" spans="16:18">
      <c r="P528" s="46"/>
      <c r="Q528" s="52">
        <v>178</v>
      </c>
      <c r="R528" s="53">
        <v>0</v>
      </c>
    </row>
    <row r="529" spans="16:18">
      <c r="P529" s="44" t="s">
        <v>347</v>
      </c>
      <c r="Q529" s="45"/>
      <c r="R529" s="51">
        <v>0</v>
      </c>
    </row>
    <row r="530" spans="16:18">
      <c r="P530" s="44" t="s">
        <v>55</v>
      </c>
      <c r="Q530" s="44">
        <v>86</v>
      </c>
      <c r="R530" s="51">
        <v>0</v>
      </c>
    </row>
    <row r="531" spans="16:18">
      <c r="P531" s="46"/>
      <c r="Q531" s="52">
        <v>97</v>
      </c>
      <c r="R531" s="53">
        <v>0</v>
      </c>
    </row>
    <row r="532" spans="16:18">
      <c r="P532" s="46"/>
      <c r="Q532" s="52">
        <v>140</v>
      </c>
      <c r="R532" s="53">
        <v>0</v>
      </c>
    </row>
    <row r="533" spans="16:18">
      <c r="P533" s="46"/>
      <c r="Q533" s="52">
        <v>154</v>
      </c>
      <c r="R533" s="53">
        <v>0</v>
      </c>
    </row>
    <row r="534" spans="16:18">
      <c r="P534" s="46"/>
      <c r="Q534" s="52">
        <v>160</v>
      </c>
      <c r="R534" s="53">
        <v>0</v>
      </c>
    </row>
    <row r="535" spans="16:18">
      <c r="P535" s="46"/>
      <c r="Q535" s="52">
        <v>171.65</v>
      </c>
      <c r="R535" s="53">
        <v>0</v>
      </c>
    </row>
    <row r="536" spans="16:18">
      <c r="P536" s="46"/>
      <c r="Q536" s="52">
        <v>175</v>
      </c>
      <c r="R536" s="53">
        <v>0</v>
      </c>
    </row>
    <row r="537" spans="16:18">
      <c r="P537" s="46"/>
      <c r="Q537" s="52">
        <v>178</v>
      </c>
      <c r="R537" s="53">
        <v>0</v>
      </c>
    </row>
    <row r="538" spans="16:18">
      <c r="P538" s="44" t="s">
        <v>348</v>
      </c>
      <c r="Q538" s="45"/>
      <c r="R538" s="51">
        <v>0</v>
      </c>
    </row>
    <row r="539" spans="16:18">
      <c r="P539" s="44" t="s">
        <v>75</v>
      </c>
      <c r="Q539" s="44">
        <v>64</v>
      </c>
      <c r="R539" s="51">
        <v>0</v>
      </c>
    </row>
    <row r="540" spans="16:18">
      <c r="P540" s="46"/>
      <c r="Q540" s="52">
        <v>86</v>
      </c>
      <c r="R540" s="53">
        <v>0</v>
      </c>
    </row>
    <row r="541" spans="16:18">
      <c r="P541" s="46"/>
      <c r="Q541" s="52">
        <v>139</v>
      </c>
      <c r="R541" s="53">
        <v>0</v>
      </c>
    </row>
    <row r="542" spans="16:18">
      <c r="P542" s="46"/>
      <c r="Q542" s="52">
        <v>140</v>
      </c>
      <c r="R542" s="53">
        <v>0</v>
      </c>
    </row>
    <row r="543" spans="16:18">
      <c r="P543" s="46"/>
      <c r="Q543" s="52">
        <v>152</v>
      </c>
      <c r="R543" s="53">
        <v>0</v>
      </c>
    </row>
    <row r="544" spans="16:18">
      <c r="P544" s="46"/>
      <c r="Q544" s="52">
        <v>160</v>
      </c>
      <c r="R544" s="53">
        <v>0</v>
      </c>
    </row>
    <row r="545" spans="16:18">
      <c r="P545" s="46"/>
      <c r="Q545" s="52">
        <v>175</v>
      </c>
      <c r="R545" s="53">
        <v>0</v>
      </c>
    </row>
    <row r="546" spans="16:18">
      <c r="P546" s="46"/>
      <c r="Q546" s="52">
        <v>178</v>
      </c>
      <c r="R546" s="53">
        <v>0</v>
      </c>
    </row>
    <row r="547" spans="16:18">
      <c r="P547" s="46"/>
      <c r="Q547" s="52">
        <v>194.13</v>
      </c>
      <c r="R547" s="53">
        <v>0</v>
      </c>
    </row>
    <row r="548" spans="16:18">
      <c r="P548" s="44" t="s">
        <v>349</v>
      </c>
      <c r="Q548" s="45"/>
      <c r="R548" s="51">
        <v>0</v>
      </c>
    </row>
    <row r="549" spans="16:18">
      <c r="P549" s="44" t="s">
        <v>18</v>
      </c>
      <c r="Q549" s="44">
        <v>27</v>
      </c>
      <c r="R549" s="51">
        <v>0</v>
      </c>
    </row>
    <row r="550" spans="16:18">
      <c r="P550" s="46"/>
      <c r="Q550" s="52">
        <v>92</v>
      </c>
      <c r="R550" s="53">
        <v>0</v>
      </c>
    </row>
    <row r="551" spans="16:18">
      <c r="P551" s="46"/>
      <c r="Q551" s="52">
        <v>139</v>
      </c>
      <c r="R551" s="53">
        <v>0</v>
      </c>
    </row>
    <row r="552" spans="16:18">
      <c r="P552" s="46"/>
      <c r="Q552" s="52">
        <v>142</v>
      </c>
      <c r="R552" s="53">
        <v>0</v>
      </c>
    </row>
    <row r="553" spans="16:18">
      <c r="P553" s="46"/>
      <c r="Q553" s="52">
        <v>152</v>
      </c>
      <c r="R553" s="53">
        <v>0</v>
      </c>
    </row>
    <row r="554" spans="16:18">
      <c r="P554" s="46"/>
      <c r="Q554" s="52">
        <v>159</v>
      </c>
      <c r="R554" s="53">
        <v>0</v>
      </c>
    </row>
    <row r="555" spans="16:18">
      <c r="P555" s="46"/>
      <c r="Q555" s="52">
        <v>159.14999999999998</v>
      </c>
      <c r="R555" s="53">
        <v>0</v>
      </c>
    </row>
    <row r="556" spans="16:18">
      <c r="P556" s="46"/>
      <c r="Q556" s="52">
        <v>160</v>
      </c>
      <c r="R556" s="53">
        <v>0</v>
      </c>
    </row>
    <row r="557" spans="16:18">
      <c r="P557" s="46"/>
      <c r="Q557" s="52">
        <v>178</v>
      </c>
      <c r="R557" s="53">
        <v>0</v>
      </c>
    </row>
    <row r="558" spans="16:18">
      <c r="P558" s="44" t="s">
        <v>350</v>
      </c>
      <c r="Q558" s="45"/>
      <c r="R558" s="51">
        <v>0</v>
      </c>
    </row>
    <row r="559" spans="16:18">
      <c r="P559" s="44" t="s">
        <v>123</v>
      </c>
      <c r="Q559" s="44">
        <v>123</v>
      </c>
      <c r="R559" s="51">
        <v>0</v>
      </c>
    </row>
    <row r="560" spans="16:18">
      <c r="P560" s="44" t="s">
        <v>351</v>
      </c>
      <c r="Q560" s="45"/>
      <c r="R560" s="51">
        <v>0</v>
      </c>
    </row>
    <row r="561" spans="16:18">
      <c r="P561" s="44" t="s">
        <v>88</v>
      </c>
      <c r="Q561" s="44">
        <v>0</v>
      </c>
      <c r="R561" s="51">
        <v>0</v>
      </c>
    </row>
    <row r="562" spans="16:18">
      <c r="P562" s="46"/>
      <c r="Q562" s="52">
        <v>165</v>
      </c>
      <c r="R562" s="53">
        <v>0</v>
      </c>
    </row>
    <row r="563" spans="16:18">
      <c r="P563" s="46"/>
      <c r="Q563" s="52">
        <v>188</v>
      </c>
      <c r="R563" s="53">
        <v>0</v>
      </c>
    </row>
    <row r="564" spans="16:18">
      <c r="P564" s="46"/>
      <c r="Q564" s="52">
        <v>210</v>
      </c>
      <c r="R564" s="53">
        <v>0</v>
      </c>
    </row>
    <row r="565" spans="16:18">
      <c r="P565" s="46"/>
      <c r="Q565" s="52">
        <v>220</v>
      </c>
      <c r="R565" s="53">
        <v>0</v>
      </c>
    </row>
    <row r="566" spans="16:18">
      <c r="P566" s="44" t="s">
        <v>352</v>
      </c>
      <c r="Q566" s="45"/>
      <c r="R566" s="51">
        <v>0</v>
      </c>
    </row>
    <row r="567" spans="16:18">
      <c r="P567" s="44" t="s">
        <v>81</v>
      </c>
      <c r="Q567" s="44">
        <v>103</v>
      </c>
      <c r="R567" s="51">
        <v>0</v>
      </c>
    </row>
    <row r="568" spans="16:18">
      <c r="P568" s="46"/>
      <c r="Q568" s="52">
        <v>110</v>
      </c>
      <c r="R568" s="53">
        <v>0</v>
      </c>
    </row>
    <row r="569" spans="16:18">
      <c r="P569" s="46"/>
      <c r="Q569" s="52">
        <v>132.69999999999999</v>
      </c>
      <c r="R569" s="53">
        <v>0</v>
      </c>
    </row>
    <row r="570" spans="16:18">
      <c r="P570" s="46"/>
      <c r="Q570" s="52">
        <v>162</v>
      </c>
      <c r="R570" s="53">
        <v>0</v>
      </c>
    </row>
    <row r="571" spans="16:18">
      <c r="P571" s="46"/>
      <c r="Q571" s="52">
        <v>166</v>
      </c>
      <c r="R571" s="53">
        <v>0</v>
      </c>
    </row>
    <row r="572" spans="16:18">
      <c r="P572" s="46"/>
      <c r="Q572" s="52">
        <v>169</v>
      </c>
      <c r="R572" s="53">
        <v>0</v>
      </c>
    </row>
    <row r="573" spans="16:18">
      <c r="P573" s="44" t="s">
        <v>353</v>
      </c>
      <c r="Q573" s="45"/>
      <c r="R573" s="51">
        <v>0</v>
      </c>
    </row>
    <row r="574" spans="16:18">
      <c r="P574" s="44" t="s">
        <v>71</v>
      </c>
      <c r="Q574" s="44">
        <v>145</v>
      </c>
      <c r="R574" s="51">
        <v>0</v>
      </c>
    </row>
    <row r="575" spans="16:18">
      <c r="P575" s="46"/>
      <c r="Q575" s="52">
        <v>146</v>
      </c>
      <c r="R575" s="53">
        <v>0</v>
      </c>
    </row>
    <row r="576" spans="16:18">
      <c r="P576" s="46"/>
      <c r="Q576" s="52">
        <v>202</v>
      </c>
      <c r="R576" s="53">
        <v>0</v>
      </c>
    </row>
    <row r="577" spans="16:18">
      <c r="P577" s="46"/>
      <c r="Q577" s="52">
        <v>210</v>
      </c>
      <c r="R577" s="53">
        <v>0</v>
      </c>
    </row>
    <row r="578" spans="16:18">
      <c r="P578" s="44" t="s">
        <v>354</v>
      </c>
      <c r="Q578" s="45"/>
      <c r="R578" s="51">
        <v>0</v>
      </c>
    </row>
    <row r="579" spans="16:18">
      <c r="P579" s="44" t="s">
        <v>139</v>
      </c>
      <c r="Q579" s="44">
        <v>194</v>
      </c>
      <c r="R579" s="51">
        <v>0</v>
      </c>
    </row>
    <row r="580" spans="16:18">
      <c r="P580" s="44" t="s">
        <v>355</v>
      </c>
      <c r="Q580" s="45"/>
      <c r="R580" s="51">
        <v>0</v>
      </c>
    </row>
    <row r="581" spans="16:18">
      <c r="P581" s="44" t="s">
        <v>22</v>
      </c>
      <c r="Q581" s="44">
        <v>105</v>
      </c>
      <c r="R581" s="51">
        <v>0</v>
      </c>
    </row>
    <row r="582" spans="16:18">
      <c r="P582" s="46"/>
      <c r="Q582" s="52">
        <v>190</v>
      </c>
      <c r="R582" s="53">
        <v>0</v>
      </c>
    </row>
    <row r="583" spans="16:18">
      <c r="P583" s="46"/>
      <c r="Q583" s="52">
        <v>198</v>
      </c>
      <c r="R583" s="53">
        <v>0</v>
      </c>
    </row>
    <row r="584" spans="16:18">
      <c r="P584" s="46"/>
      <c r="Q584" s="52">
        <v>220</v>
      </c>
      <c r="R584" s="53">
        <v>0</v>
      </c>
    </row>
    <row r="585" spans="16:18">
      <c r="P585" s="44" t="s">
        <v>356</v>
      </c>
      <c r="Q585" s="45"/>
      <c r="R585" s="51">
        <v>0</v>
      </c>
    </row>
    <row r="586" spans="16:18">
      <c r="P586" s="44" t="s">
        <v>36</v>
      </c>
      <c r="Q586" s="44">
        <v>124</v>
      </c>
      <c r="R586" s="51">
        <v>0</v>
      </c>
    </row>
    <row r="587" spans="16:18">
      <c r="P587" s="46"/>
      <c r="Q587" s="52">
        <v>130</v>
      </c>
      <c r="R587" s="53">
        <v>0</v>
      </c>
    </row>
    <row r="588" spans="16:18">
      <c r="P588" s="46"/>
      <c r="Q588" s="52">
        <v>141</v>
      </c>
      <c r="R588" s="53">
        <v>0</v>
      </c>
    </row>
    <row r="589" spans="16:18">
      <c r="P589" s="46"/>
      <c r="Q589" s="52">
        <v>154</v>
      </c>
      <c r="R589" s="53">
        <v>0</v>
      </c>
    </row>
    <row r="590" spans="16:18">
      <c r="P590" s="46"/>
      <c r="Q590" s="52">
        <v>166.97</v>
      </c>
      <c r="R590" s="53">
        <v>0</v>
      </c>
    </row>
    <row r="591" spans="16:18">
      <c r="P591" s="46"/>
      <c r="Q591" s="52">
        <v>180</v>
      </c>
      <c r="R591" s="53">
        <v>0</v>
      </c>
    </row>
    <row r="592" spans="16:18">
      <c r="P592" s="46"/>
      <c r="Q592" s="52">
        <v>183</v>
      </c>
      <c r="R592" s="53">
        <v>0</v>
      </c>
    </row>
    <row r="593" spans="16:18">
      <c r="P593" s="46"/>
      <c r="Q593" s="52">
        <v>195</v>
      </c>
      <c r="R593" s="53">
        <v>0</v>
      </c>
    </row>
    <row r="594" spans="16:18">
      <c r="P594" s="44" t="s">
        <v>357</v>
      </c>
      <c r="Q594" s="45"/>
      <c r="R594" s="51">
        <v>0</v>
      </c>
    </row>
    <row r="595" spans="16:18">
      <c r="P595" s="44" t="s">
        <v>165</v>
      </c>
      <c r="Q595" s="44">
        <v>30</v>
      </c>
      <c r="R595" s="51">
        <v>0</v>
      </c>
    </row>
    <row r="596" spans="16:18">
      <c r="P596" s="44" t="s">
        <v>358</v>
      </c>
      <c r="Q596" s="45"/>
      <c r="R596" s="51">
        <v>0</v>
      </c>
    </row>
    <row r="597" spans="16:18">
      <c r="P597" s="44" t="s">
        <v>163</v>
      </c>
      <c r="Q597" s="44">
        <v>0</v>
      </c>
      <c r="R597" s="51">
        <v>0</v>
      </c>
    </row>
    <row r="598" spans="16:18">
      <c r="P598" s="44" t="s">
        <v>359</v>
      </c>
      <c r="Q598" s="45"/>
      <c r="R598" s="51">
        <v>0</v>
      </c>
    </row>
    <row r="599" spans="16:18">
      <c r="P599" s="44" t="s">
        <v>157</v>
      </c>
      <c r="Q599" s="44">
        <v>139</v>
      </c>
      <c r="R599" s="51">
        <v>0</v>
      </c>
    </row>
    <row r="600" spans="16:18">
      <c r="P600" s="44" t="s">
        <v>360</v>
      </c>
      <c r="Q600" s="45"/>
      <c r="R600" s="51">
        <v>0</v>
      </c>
    </row>
    <row r="601" spans="16:18">
      <c r="P601" s="49" t="s">
        <v>253</v>
      </c>
      <c r="Q601" s="54"/>
      <c r="R601" s="50">
        <v>0</v>
      </c>
    </row>
  </sheetData>
  <autoFilter ref="A1:K497" xr:uid="{00000000-0009-0000-0000-000000000000}"/>
  <phoneticPr fontId="1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54"/>
  <sheetViews>
    <sheetView workbookViewId="0">
      <selection activeCell="G56" sqref="G56"/>
    </sheetView>
  </sheetViews>
  <sheetFormatPr defaultRowHeight="15.6"/>
  <cols>
    <col min="1" max="1" width="4" bestFit="1" customWidth="1"/>
    <col min="2" max="2" width="13.8984375" bestFit="1" customWidth="1"/>
    <col min="3" max="3" width="9.3984375" bestFit="1" customWidth="1"/>
    <col min="4" max="5" width="11.3984375" bestFit="1" customWidth="1"/>
    <col min="6" max="6" width="12.3984375" bestFit="1" customWidth="1"/>
    <col min="7" max="7" width="24.09765625" bestFit="1" customWidth="1"/>
    <col min="8" max="8" width="9.3984375" bestFit="1" customWidth="1"/>
    <col min="9" max="9" width="14.3984375" bestFit="1" customWidth="1"/>
    <col min="10" max="11" width="10.3984375" bestFit="1" customWidth="1"/>
  </cols>
  <sheetData>
    <row r="1" spans="1:11" ht="21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6</v>
      </c>
      <c r="G1" s="3" t="s">
        <v>7</v>
      </c>
      <c r="H1" s="4" t="s">
        <v>8</v>
      </c>
      <c r="I1" s="3" t="s">
        <v>9</v>
      </c>
      <c r="J1" s="5" t="s">
        <v>10</v>
      </c>
      <c r="K1" s="4" t="s">
        <v>5</v>
      </c>
    </row>
    <row r="2" spans="1:11">
      <c r="A2" s="6">
        <v>280</v>
      </c>
      <c r="B2" s="13" t="s">
        <v>32</v>
      </c>
      <c r="C2" s="14">
        <v>2011</v>
      </c>
      <c r="D2" s="11" t="s">
        <v>16</v>
      </c>
      <c r="E2" s="11" t="s">
        <v>15</v>
      </c>
      <c r="F2" s="12">
        <v>40427</v>
      </c>
      <c r="G2" s="11">
        <v>2.6</v>
      </c>
      <c r="H2" s="12">
        <v>40751</v>
      </c>
      <c r="I2" s="11">
        <v>34.200000000000003</v>
      </c>
      <c r="J2" s="9">
        <v>180</v>
      </c>
      <c r="K2" s="12" t="s">
        <v>16</v>
      </c>
    </row>
    <row r="3" spans="1:11">
      <c r="A3" s="6">
        <v>281</v>
      </c>
      <c r="B3" s="13" t="s">
        <v>33</v>
      </c>
      <c r="C3" s="14">
        <v>2011</v>
      </c>
      <c r="D3" s="11">
        <v>12.23</v>
      </c>
      <c r="E3" s="11" t="s">
        <v>15</v>
      </c>
      <c r="F3" s="12">
        <v>40426</v>
      </c>
      <c r="G3" s="11">
        <v>2.6</v>
      </c>
      <c r="H3" s="12">
        <v>40751</v>
      </c>
      <c r="I3" s="11">
        <v>34.200000000000003</v>
      </c>
      <c r="J3" s="9">
        <v>180</v>
      </c>
      <c r="K3" s="12" t="s">
        <v>16</v>
      </c>
    </row>
    <row r="4" spans="1:11">
      <c r="A4" s="6">
        <v>282</v>
      </c>
      <c r="B4" s="13" t="s">
        <v>34</v>
      </c>
      <c r="C4" s="14">
        <v>2011</v>
      </c>
      <c r="D4" s="11">
        <v>3.76</v>
      </c>
      <c r="E4" s="11" t="s">
        <v>15</v>
      </c>
      <c r="F4" s="12">
        <v>40427</v>
      </c>
      <c r="G4" s="11">
        <v>2.6</v>
      </c>
      <c r="H4" s="12">
        <v>40751</v>
      </c>
      <c r="I4" s="11">
        <v>34.200000000000003</v>
      </c>
      <c r="J4" s="9">
        <v>180</v>
      </c>
      <c r="K4" s="12" t="s">
        <v>16</v>
      </c>
    </row>
    <row r="5" spans="1:11">
      <c r="A5" s="6">
        <v>283</v>
      </c>
      <c r="B5" s="13" t="s">
        <v>35</v>
      </c>
      <c r="C5" s="14">
        <v>2011</v>
      </c>
      <c r="D5" s="11">
        <v>1.56</v>
      </c>
      <c r="E5" s="11" t="s">
        <v>15</v>
      </c>
      <c r="F5" s="12">
        <v>40427</v>
      </c>
      <c r="G5" s="11">
        <v>2.6</v>
      </c>
      <c r="H5" s="12">
        <v>40751</v>
      </c>
      <c r="I5" s="11">
        <v>34.200000000000003</v>
      </c>
      <c r="J5" s="9">
        <v>180</v>
      </c>
      <c r="K5" s="12" t="s">
        <v>16</v>
      </c>
    </row>
    <row r="6" spans="1:11">
      <c r="A6" s="6">
        <v>284</v>
      </c>
      <c r="B6" s="13" t="s">
        <v>36</v>
      </c>
      <c r="C6" s="14">
        <v>2011</v>
      </c>
      <c r="D6" s="11">
        <v>1.77</v>
      </c>
      <c r="E6" s="11" t="s">
        <v>15</v>
      </c>
      <c r="F6" s="12">
        <v>40427</v>
      </c>
      <c r="G6" s="11">
        <v>2.6</v>
      </c>
      <c r="H6" s="12">
        <v>40751</v>
      </c>
      <c r="I6" s="11">
        <v>34.200000000000003</v>
      </c>
      <c r="J6" s="9">
        <v>180</v>
      </c>
      <c r="K6" s="12" t="s">
        <v>16</v>
      </c>
    </row>
    <row r="7" spans="1:11">
      <c r="A7" s="6">
        <v>285</v>
      </c>
      <c r="B7" s="13" t="s">
        <v>37</v>
      </c>
      <c r="C7" s="14">
        <v>2011</v>
      </c>
      <c r="D7" s="11">
        <v>0.79</v>
      </c>
      <c r="E7" s="11" t="s">
        <v>15</v>
      </c>
      <c r="F7" s="12">
        <v>40427</v>
      </c>
      <c r="G7" s="11">
        <v>2.6</v>
      </c>
      <c r="H7" s="12">
        <v>40751</v>
      </c>
      <c r="I7" s="11">
        <v>34.200000000000003</v>
      </c>
      <c r="J7" s="9">
        <v>220</v>
      </c>
      <c r="K7" s="12" t="s">
        <v>16</v>
      </c>
    </row>
    <row r="8" spans="1:11">
      <c r="A8" s="6">
        <v>286</v>
      </c>
      <c r="B8" s="13" t="s">
        <v>38</v>
      </c>
      <c r="C8" s="14">
        <v>2011</v>
      </c>
      <c r="D8" s="11">
        <v>2.59</v>
      </c>
      <c r="E8" s="11" t="s">
        <v>15</v>
      </c>
      <c r="F8" s="12">
        <v>40427</v>
      </c>
      <c r="G8" s="11">
        <v>2.6</v>
      </c>
      <c r="H8" s="12">
        <v>40751</v>
      </c>
      <c r="I8" s="11">
        <v>34.200000000000003</v>
      </c>
      <c r="J8" s="9">
        <v>180</v>
      </c>
      <c r="K8" s="12" t="s">
        <v>16</v>
      </c>
    </row>
    <row r="9" spans="1:11">
      <c r="A9" s="6">
        <v>228</v>
      </c>
      <c r="B9" s="13" t="s">
        <v>39</v>
      </c>
      <c r="C9" s="14">
        <v>2011</v>
      </c>
      <c r="D9" s="11">
        <v>0.18</v>
      </c>
      <c r="E9" s="11" t="s">
        <v>15</v>
      </c>
      <c r="F9" s="12">
        <v>40426</v>
      </c>
      <c r="G9" s="11" t="s">
        <v>40</v>
      </c>
      <c r="H9" s="12">
        <v>40750</v>
      </c>
      <c r="I9" s="11">
        <v>34.950000000000003</v>
      </c>
      <c r="J9" s="9">
        <v>195</v>
      </c>
      <c r="K9" s="12" t="s">
        <v>16</v>
      </c>
    </row>
    <row r="10" spans="1:11">
      <c r="A10" s="6">
        <v>219</v>
      </c>
      <c r="B10" s="13" t="s">
        <v>51</v>
      </c>
      <c r="C10" s="14">
        <v>2011</v>
      </c>
      <c r="D10" s="11">
        <v>1.65</v>
      </c>
      <c r="E10" s="11" t="s">
        <v>15</v>
      </c>
      <c r="F10" s="12">
        <v>40427</v>
      </c>
      <c r="G10" s="11" t="s">
        <v>40</v>
      </c>
      <c r="H10" s="12">
        <v>40750</v>
      </c>
      <c r="I10" s="11">
        <v>35</v>
      </c>
      <c r="J10" s="9">
        <v>195</v>
      </c>
      <c r="K10" s="12" t="s">
        <v>16</v>
      </c>
    </row>
    <row r="11" spans="1:11">
      <c r="A11" s="6">
        <v>223</v>
      </c>
      <c r="B11" s="13" t="s">
        <v>46</v>
      </c>
      <c r="C11" s="14">
        <v>2011</v>
      </c>
      <c r="D11" s="11">
        <v>2.39</v>
      </c>
      <c r="E11" s="11" t="s">
        <v>15</v>
      </c>
      <c r="F11" s="12">
        <v>40425</v>
      </c>
      <c r="G11" s="11" t="s">
        <v>40</v>
      </c>
      <c r="H11" s="12">
        <v>40750</v>
      </c>
      <c r="I11" s="11">
        <v>36.5</v>
      </c>
      <c r="J11" s="9">
        <v>195</v>
      </c>
      <c r="K11" s="12" t="s">
        <v>16</v>
      </c>
    </row>
    <row r="12" spans="1:11">
      <c r="A12" s="6">
        <v>222</v>
      </c>
      <c r="B12" s="13" t="s">
        <v>45</v>
      </c>
      <c r="C12" s="14">
        <v>2011</v>
      </c>
      <c r="D12" s="11">
        <v>1.19</v>
      </c>
      <c r="E12" s="11" t="s">
        <v>15</v>
      </c>
      <c r="F12" s="12">
        <v>40425</v>
      </c>
      <c r="G12" s="11" t="s">
        <v>40</v>
      </c>
      <c r="H12" s="12">
        <v>40750</v>
      </c>
      <c r="I12" s="11">
        <v>38</v>
      </c>
      <c r="J12" s="9">
        <v>195</v>
      </c>
      <c r="K12" s="12" t="s">
        <v>16</v>
      </c>
    </row>
    <row r="13" spans="1:11">
      <c r="A13" s="6">
        <v>225</v>
      </c>
      <c r="B13" s="13" t="s">
        <v>59</v>
      </c>
      <c r="C13" s="14">
        <v>2011</v>
      </c>
      <c r="D13" s="11">
        <v>0.39</v>
      </c>
      <c r="E13" s="11" t="s">
        <v>15</v>
      </c>
      <c r="F13" s="12">
        <v>40426</v>
      </c>
      <c r="G13" s="11" t="s">
        <v>40</v>
      </c>
      <c r="H13" s="12">
        <v>40750</v>
      </c>
      <c r="I13" s="11">
        <v>39.32</v>
      </c>
      <c r="J13" s="9">
        <v>195</v>
      </c>
      <c r="K13" s="12" t="s">
        <v>16</v>
      </c>
    </row>
    <row r="14" spans="1:11">
      <c r="A14" s="6">
        <v>227</v>
      </c>
      <c r="B14" s="13" t="s">
        <v>60</v>
      </c>
      <c r="C14" s="14">
        <v>2011</v>
      </c>
      <c r="D14" s="11">
        <v>0.63</v>
      </c>
      <c r="E14" s="11" t="s">
        <v>15</v>
      </c>
      <c r="F14" s="12">
        <v>40426</v>
      </c>
      <c r="G14" s="11" t="s">
        <v>40</v>
      </c>
      <c r="H14" s="12">
        <v>40750</v>
      </c>
      <c r="I14" s="11">
        <v>39.32</v>
      </c>
      <c r="J14" s="9">
        <v>195</v>
      </c>
      <c r="K14" s="12" t="s">
        <v>16</v>
      </c>
    </row>
    <row r="15" spans="1:11">
      <c r="A15" s="6">
        <v>220</v>
      </c>
      <c r="B15" s="13" t="s">
        <v>62</v>
      </c>
      <c r="C15" s="14">
        <v>2011</v>
      </c>
      <c r="D15" s="11">
        <v>10.14</v>
      </c>
      <c r="E15" s="11" t="s">
        <v>15</v>
      </c>
      <c r="F15" s="12">
        <v>40425</v>
      </c>
      <c r="G15" s="11" t="s">
        <v>40</v>
      </c>
      <c r="H15" s="12">
        <v>40750</v>
      </c>
      <c r="I15" s="11">
        <v>40</v>
      </c>
      <c r="J15" s="9">
        <v>195</v>
      </c>
      <c r="K15" s="12" t="s">
        <v>16</v>
      </c>
    </row>
    <row r="16" spans="1:11">
      <c r="A16" s="6">
        <v>221</v>
      </c>
      <c r="B16" s="13" t="s">
        <v>44</v>
      </c>
      <c r="C16" s="14">
        <v>2011</v>
      </c>
      <c r="D16" s="11">
        <v>2.42</v>
      </c>
      <c r="E16" s="11" t="s">
        <v>15</v>
      </c>
      <c r="F16" s="12">
        <v>40425</v>
      </c>
      <c r="G16" s="11" t="s">
        <v>40</v>
      </c>
      <c r="H16" s="12">
        <v>40750</v>
      </c>
      <c r="I16" s="11">
        <v>40</v>
      </c>
      <c r="J16" s="9">
        <v>195</v>
      </c>
      <c r="K16" s="12" t="s">
        <v>16</v>
      </c>
    </row>
    <row r="17" spans="1:11">
      <c r="A17" s="6">
        <v>226</v>
      </c>
      <c r="B17" s="13" t="s">
        <v>90</v>
      </c>
      <c r="C17" s="14">
        <v>2011</v>
      </c>
      <c r="D17" s="11">
        <v>1.01</v>
      </c>
      <c r="E17" s="11" t="s">
        <v>15</v>
      </c>
      <c r="F17" s="12">
        <v>40426</v>
      </c>
      <c r="G17" s="11" t="s">
        <v>40</v>
      </c>
      <c r="H17" s="12">
        <v>40750</v>
      </c>
      <c r="I17" s="11">
        <v>43.65</v>
      </c>
      <c r="J17" s="9">
        <v>195</v>
      </c>
      <c r="K17" s="12" t="s">
        <v>16</v>
      </c>
    </row>
    <row r="18" spans="1:11">
      <c r="A18" s="6">
        <v>224</v>
      </c>
      <c r="B18" s="13" t="s">
        <v>97</v>
      </c>
      <c r="C18" s="14">
        <v>2011</v>
      </c>
      <c r="D18" s="11">
        <v>1.61</v>
      </c>
      <c r="E18" s="11" t="s">
        <v>15</v>
      </c>
      <c r="F18" s="12">
        <v>40426</v>
      </c>
      <c r="G18" s="11" t="s">
        <v>40</v>
      </c>
      <c r="H18" s="12">
        <v>40750</v>
      </c>
      <c r="I18" s="11">
        <v>46.6</v>
      </c>
      <c r="J18" s="9">
        <v>195</v>
      </c>
      <c r="K18" s="12" t="s">
        <v>16</v>
      </c>
    </row>
    <row r="19" spans="1:11">
      <c r="A19" s="6">
        <v>242</v>
      </c>
      <c r="B19" s="13" t="s">
        <v>189</v>
      </c>
      <c r="C19" s="14">
        <v>2011</v>
      </c>
      <c r="D19" s="11">
        <v>12.67</v>
      </c>
      <c r="E19" s="11" t="s">
        <v>12</v>
      </c>
      <c r="F19" s="12">
        <v>40444</v>
      </c>
      <c r="G19" s="11">
        <v>1.57</v>
      </c>
      <c r="H19" s="12">
        <v>40740</v>
      </c>
      <c r="I19" s="11">
        <v>48.87</v>
      </c>
      <c r="J19" s="9">
        <v>162</v>
      </c>
      <c r="K19" s="12" t="s">
        <v>16</v>
      </c>
    </row>
    <row r="20" spans="1:11">
      <c r="A20" s="6">
        <v>279</v>
      </c>
      <c r="B20" s="13" t="s">
        <v>70</v>
      </c>
      <c r="C20" s="14">
        <v>2011</v>
      </c>
      <c r="D20" s="11">
        <v>3.13</v>
      </c>
      <c r="E20" s="11" t="s">
        <v>12</v>
      </c>
      <c r="F20" s="12">
        <v>40443</v>
      </c>
      <c r="G20" s="11">
        <v>1.57</v>
      </c>
      <c r="H20" s="12">
        <v>40736</v>
      </c>
      <c r="I20" s="11">
        <v>59</v>
      </c>
      <c r="J20" s="9">
        <v>162</v>
      </c>
      <c r="K20" s="12" t="s">
        <v>16</v>
      </c>
    </row>
    <row r="21" spans="1:11">
      <c r="A21" s="6">
        <v>275</v>
      </c>
      <c r="B21" s="13" t="s">
        <v>29</v>
      </c>
      <c r="C21" s="14">
        <v>2011</v>
      </c>
      <c r="D21" s="11">
        <v>2.15</v>
      </c>
      <c r="E21" s="11" t="s">
        <v>61</v>
      </c>
      <c r="F21" s="12">
        <v>40470</v>
      </c>
      <c r="G21" s="11">
        <v>1.4</v>
      </c>
      <c r="H21" s="12">
        <v>40769</v>
      </c>
      <c r="I21" s="11">
        <v>61.25</v>
      </c>
      <c r="J21" s="9">
        <v>192</v>
      </c>
      <c r="K21" s="12" t="s">
        <v>16</v>
      </c>
    </row>
    <row r="22" spans="1:11">
      <c r="A22" s="6">
        <v>276</v>
      </c>
      <c r="B22" s="13" t="s">
        <v>104</v>
      </c>
      <c r="C22" s="14">
        <v>2011</v>
      </c>
      <c r="D22" s="11">
        <v>1.93</v>
      </c>
      <c r="E22" s="11" t="s">
        <v>61</v>
      </c>
      <c r="F22" s="12">
        <v>40470</v>
      </c>
      <c r="G22" s="11">
        <v>1.4</v>
      </c>
      <c r="H22" s="12">
        <v>40769</v>
      </c>
      <c r="I22" s="11">
        <v>63.37</v>
      </c>
      <c r="J22" s="9">
        <v>132</v>
      </c>
      <c r="K22" s="12" t="s">
        <v>16</v>
      </c>
    </row>
    <row r="23" spans="1:11">
      <c r="A23" s="6">
        <v>229</v>
      </c>
      <c r="B23" s="13" t="s">
        <v>86</v>
      </c>
      <c r="C23" s="14">
        <v>2011</v>
      </c>
      <c r="D23" s="11">
        <v>6.34</v>
      </c>
      <c r="E23" s="11" t="s">
        <v>12</v>
      </c>
      <c r="F23" s="12">
        <v>40441</v>
      </c>
      <c r="G23" s="11">
        <v>1.57</v>
      </c>
      <c r="H23" s="12">
        <v>40740</v>
      </c>
      <c r="I23" s="11">
        <v>70.739999999999995</v>
      </c>
      <c r="J23" s="9">
        <v>200</v>
      </c>
      <c r="K23" s="12" t="s">
        <v>16</v>
      </c>
    </row>
    <row r="24" spans="1:11">
      <c r="A24" s="6">
        <v>230</v>
      </c>
      <c r="B24" s="13" t="s">
        <v>55</v>
      </c>
      <c r="C24" s="14">
        <v>2011</v>
      </c>
      <c r="D24" s="11">
        <v>1.42</v>
      </c>
      <c r="E24" s="11" t="s">
        <v>12</v>
      </c>
      <c r="F24" s="12">
        <v>40442</v>
      </c>
      <c r="G24" s="11">
        <v>1.57</v>
      </c>
      <c r="H24" s="12">
        <v>40740</v>
      </c>
      <c r="I24" s="11">
        <v>70.739999999999995</v>
      </c>
      <c r="J24" s="9">
        <v>160</v>
      </c>
      <c r="K24" s="12" t="s">
        <v>16</v>
      </c>
    </row>
    <row r="25" spans="1:11">
      <c r="A25" s="6">
        <v>231</v>
      </c>
      <c r="B25" s="13" t="s">
        <v>18</v>
      </c>
      <c r="C25" s="14">
        <v>2011</v>
      </c>
      <c r="D25" s="11">
        <v>0.82</v>
      </c>
      <c r="E25" s="11" t="s">
        <v>12</v>
      </c>
      <c r="F25" s="12">
        <v>40445</v>
      </c>
      <c r="G25" s="11">
        <v>1.57</v>
      </c>
      <c r="H25" s="12">
        <v>40740</v>
      </c>
      <c r="I25" s="11">
        <v>70.739999999999995</v>
      </c>
      <c r="J25" s="9">
        <v>160</v>
      </c>
      <c r="K25" s="12" t="s">
        <v>16</v>
      </c>
    </row>
    <row r="26" spans="1:11">
      <c r="A26" s="6">
        <v>232</v>
      </c>
      <c r="B26" s="13" t="s">
        <v>66</v>
      </c>
      <c r="C26" s="14">
        <v>2011</v>
      </c>
      <c r="D26" s="11">
        <v>4.08</v>
      </c>
      <c r="E26" s="11" t="s">
        <v>12</v>
      </c>
      <c r="F26" s="12">
        <v>40444</v>
      </c>
      <c r="G26" s="11">
        <v>1.57</v>
      </c>
      <c r="H26" s="12">
        <v>40736</v>
      </c>
      <c r="I26" s="11">
        <v>70.739999999999995</v>
      </c>
      <c r="J26" s="9">
        <v>160</v>
      </c>
      <c r="K26" s="12" t="s">
        <v>16</v>
      </c>
    </row>
    <row r="27" spans="1:11">
      <c r="A27" s="6">
        <v>233</v>
      </c>
      <c r="B27" s="13" t="s">
        <v>75</v>
      </c>
      <c r="C27" s="14">
        <v>2011</v>
      </c>
      <c r="D27" s="11">
        <v>2.4700000000000002</v>
      </c>
      <c r="E27" s="11" t="s">
        <v>12</v>
      </c>
      <c r="F27" s="12">
        <v>40442</v>
      </c>
      <c r="G27" s="11">
        <v>1.57</v>
      </c>
      <c r="H27" s="12">
        <v>40740</v>
      </c>
      <c r="I27" s="11">
        <v>70.739999999999995</v>
      </c>
      <c r="J27" s="9">
        <v>160</v>
      </c>
      <c r="K27" s="12" t="s">
        <v>16</v>
      </c>
    </row>
    <row r="28" spans="1:11">
      <c r="A28" s="6">
        <v>234</v>
      </c>
      <c r="B28" s="13" t="s">
        <v>67</v>
      </c>
      <c r="C28" s="14">
        <v>2011</v>
      </c>
      <c r="D28" s="11">
        <v>1.92</v>
      </c>
      <c r="E28" s="11" t="s">
        <v>12</v>
      </c>
      <c r="F28" s="12">
        <v>40444</v>
      </c>
      <c r="G28" s="11">
        <v>1.57</v>
      </c>
      <c r="H28" s="12">
        <v>40740</v>
      </c>
      <c r="I28" s="11">
        <v>70.739999999999995</v>
      </c>
      <c r="J28" s="9">
        <v>160</v>
      </c>
      <c r="K28" s="12" t="s">
        <v>16</v>
      </c>
    </row>
    <row r="29" spans="1:11">
      <c r="A29" s="6">
        <v>237</v>
      </c>
      <c r="B29" s="13" t="s">
        <v>79</v>
      </c>
      <c r="C29" s="14">
        <v>2011</v>
      </c>
      <c r="D29" s="11">
        <v>7.82</v>
      </c>
      <c r="E29" s="11" t="s">
        <v>12</v>
      </c>
      <c r="F29" s="12">
        <v>40441</v>
      </c>
      <c r="G29" s="11">
        <v>1.57</v>
      </c>
      <c r="H29" s="12">
        <v>40736</v>
      </c>
      <c r="I29" s="11">
        <v>70.739999999999995</v>
      </c>
      <c r="J29" s="9">
        <v>160</v>
      </c>
      <c r="K29" s="12" t="s">
        <v>16</v>
      </c>
    </row>
    <row r="30" spans="1:11">
      <c r="A30" s="6">
        <v>238</v>
      </c>
      <c r="B30" s="13" t="s">
        <v>87</v>
      </c>
      <c r="C30" s="14">
        <v>2011</v>
      </c>
      <c r="D30" s="11">
        <v>0.67</v>
      </c>
      <c r="E30" s="11" t="s">
        <v>12</v>
      </c>
      <c r="F30" s="12">
        <v>40444</v>
      </c>
      <c r="G30" s="11">
        <v>1.57</v>
      </c>
      <c r="H30" s="12">
        <v>40740</v>
      </c>
      <c r="I30" s="11">
        <v>70.739999999999995</v>
      </c>
      <c r="J30" s="9">
        <v>160</v>
      </c>
      <c r="K30" s="12" t="s">
        <v>16</v>
      </c>
    </row>
    <row r="31" spans="1:11">
      <c r="A31" s="6">
        <v>240</v>
      </c>
      <c r="B31" s="13" t="s">
        <v>76</v>
      </c>
      <c r="C31" s="14">
        <v>2011</v>
      </c>
      <c r="D31" s="11">
        <v>1.73</v>
      </c>
      <c r="E31" s="11" t="s">
        <v>12</v>
      </c>
      <c r="F31" s="12">
        <v>40441</v>
      </c>
      <c r="G31" s="11">
        <v>1.57</v>
      </c>
      <c r="H31" s="12">
        <v>40740</v>
      </c>
      <c r="I31" s="11">
        <v>70.739999999999995</v>
      </c>
      <c r="J31" s="9">
        <v>160</v>
      </c>
      <c r="K31" s="12" t="s">
        <v>16</v>
      </c>
    </row>
    <row r="32" spans="1:11">
      <c r="A32" s="6">
        <v>241</v>
      </c>
      <c r="B32" s="13" t="s">
        <v>235</v>
      </c>
      <c r="C32" s="14">
        <v>2011</v>
      </c>
      <c r="D32" s="11">
        <v>2.33</v>
      </c>
      <c r="E32" s="11" t="s">
        <v>12</v>
      </c>
      <c r="F32" s="12">
        <v>40444</v>
      </c>
      <c r="G32" s="11">
        <v>1.57</v>
      </c>
      <c r="H32" s="12">
        <v>40740</v>
      </c>
      <c r="I32" s="11">
        <v>70.739999999999995</v>
      </c>
      <c r="J32" s="9">
        <v>160</v>
      </c>
      <c r="K32" s="12" t="s">
        <v>16</v>
      </c>
    </row>
    <row r="33" spans="1:11">
      <c r="A33" s="6">
        <v>278</v>
      </c>
      <c r="B33" s="13" t="s">
        <v>77</v>
      </c>
      <c r="C33" s="14">
        <v>2011</v>
      </c>
      <c r="D33" s="11">
        <v>4.3499999999999996</v>
      </c>
      <c r="E33" s="11" t="s">
        <v>12</v>
      </c>
      <c r="F33" s="12">
        <v>40443</v>
      </c>
      <c r="G33" s="11">
        <v>1.57</v>
      </c>
      <c r="H33" s="12">
        <v>40736</v>
      </c>
      <c r="I33" s="11">
        <v>70.75</v>
      </c>
      <c r="J33" s="9">
        <v>162</v>
      </c>
      <c r="K33" s="12" t="s">
        <v>16</v>
      </c>
    </row>
    <row r="34" spans="1:11">
      <c r="A34" s="6">
        <v>272</v>
      </c>
      <c r="B34" s="13" t="s">
        <v>27</v>
      </c>
      <c r="C34" s="14">
        <v>2011</v>
      </c>
      <c r="D34" s="11">
        <v>8.67</v>
      </c>
      <c r="E34" s="11" t="s">
        <v>61</v>
      </c>
      <c r="F34" s="12">
        <v>40470</v>
      </c>
      <c r="G34" s="11">
        <v>1.4</v>
      </c>
      <c r="H34" s="12">
        <v>40769</v>
      </c>
      <c r="I34" s="11">
        <v>72.17</v>
      </c>
      <c r="J34" s="9">
        <v>192</v>
      </c>
      <c r="K34" s="12" t="s">
        <v>16</v>
      </c>
    </row>
    <row r="35" spans="1:11">
      <c r="A35" s="6">
        <v>248</v>
      </c>
      <c r="B35" s="13" t="s">
        <v>37</v>
      </c>
      <c r="C35" s="14">
        <v>2011</v>
      </c>
      <c r="D35" s="11">
        <v>1.26</v>
      </c>
      <c r="E35" s="11" t="s">
        <v>61</v>
      </c>
      <c r="F35" s="12">
        <v>40466</v>
      </c>
      <c r="G35" s="11">
        <v>1.4</v>
      </c>
      <c r="H35" s="12">
        <v>40769</v>
      </c>
      <c r="I35" s="11">
        <v>74.75</v>
      </c>
      <c r="J35" s="9">
        <v>220</v>
      </c>
      <c r="K35" s="12" t="s">
        <v>16</v>
      </c>
    </row>
    <row r="36" spans="1:11">
      <c r="A36" s="6">
        <v>245</v>
      </c>
      <c r="B36" s="13" t="s">
        <v>25</v>
      </c>
      <c r="C36" s="14">
        <v>2011</v>
      </c>
      <c r="D36" s="11">
        <v>4.62</v>
      </c>
      <c r="E36" s="11" t="s">
        <v>61</v>
      </c>
      <c r="F36" s="12">
        <v>40463</v>
      </c>
      <c r="G36" s="11">
        <v>1.4</v>
      </c>
      <c r="H36" s="12">
        <v>40767</v>
      </c>
      <c r="I36" s="11">
        <v>75.39</v>
      </c>
      <c r="J36" s="9">
        <v>180</v>
      </c>
      <c r="K36" s="12" t="s">
        <v>16</v>
      </c>
    </row>
    <row r="37" spans="1:11">
      <c r="A37" s="6">
        <v>251</v>
      </c>
      <c r="B37" s="13" t="s">
        <v>144</v>
      </c>
      <c r="C37" s="14">
        <v>2011</v>
      </c>
      <c r="D37" s="11">
        <v>6.17</v>
      </c>
      <c r="E37" s="11" t="s">
        <v>12</v>
      </c>
      <c r="F37" s="12">
        <v>40460</v>
      </c>
      <c r="G37" s="11">
        <v>1.4</v>
      </c>
      <c r="H37" s="12">
        <v>40740</v>
      </c>
      <c r="I37" s="11">
        <v>75.88</v>
      </c>
      <c r="J37" s="9">
        <v>220</v>
      </c>
      <c r="K37" s="12" t="s">
        <v>16</v>
      </c>
    </row>
    <row r="38" spans="1:11">
      <c r="A38" s="6">
        <v>277</v>
      </c>
      <c r="B38" s="13" t="s">
        <v>54</v>
      </c>
      <c r="C38" s="14">
        <v>2011</v>
      </c>
      <c r="D38" s="11">
        <v>14.42</v>
      </c>
      <c r="E38" s="11" t="s">
        <v>12</v>
      </c>
      <c r="F38" s="12">
        <v>40442</v>
      </c>
      <c r="G38" s="11">
        <v>1.57</v>
      </c>
      <c r="H38" s="12">
        <v>40736</v>
      </c>
      <c r="I38" s="11">
        <v>75.930000000000007</v>
      </c>
      <c r="J38" s="9">
        <v>162</v>
      </c>
      <c r="K38" s="12" t="s">
        <v>16</v>
      </c>
    </row>
    <row r="39" spans="1:11">
      <c r="A39" s="6">
        <v>274</v>
      </c>
      <c r="B39" s="13" t="s">
        <v>28</v>
      </c>
      <c r="C39" s="14">
        <v>2011</v>
      </c>
      <c r="D39" s="11">
        <v>6.4</v>
      </c>
      <c r="E39" s="11" t="s">
        <v>61</v>
      </c>
      <c r="F39" s="12">
        <v>40470</v>
      </c>
      <c r="G39" s="11">
        <v>1.4</v>
      </c>
      <c r="H39" s="12">
        <v>40769</v>
      </c>
      <c r="I39" s="11">
        <v>77.650000000000006</v>
      </c>
      <c r="J39" s="9">
        <v>192</v>
      </c>
      <c r="K39" s="12" t="s">
        <v>16</v>
      </c>
    </row>
    <row r="40" spans="1:11">
      <c r="A40" s="6">
        <v>273</v>
      </c>
      <c r="B40" s="13" t="s">
        <v>30</v>
      </c>
      <c r="C40" s="14">
        <v>2011</v>
      </c>
      <c r="D40" s="11">
        <v>4.12</v>
      </c>
      <c r="E40" s="11" t="s">
        <v>61</v>
      </c>
      <c r="F40" s="12">
        <v>40470</v>
      </c>
      <c r="G40" s="11">
        <v>1.4</v>
      </c>
      <c r="H40" s="12">
        <v>40769</v>
      </c>
      <c r="I40" s="11">
        <v>78.78</v>
      </c>
      <c r="J40" s="9">
        <v>192</v>
      </c>
      <c r="K40" s="12" t="s">
        <v>16</v>
      </c>
    </row>
    <row r="41" spans="1:11">
      <c r="A41" s="6">
        <v>246</v>
      </c>
      <c r="B41" s="13" t="s">
        <v>24</v>
      </c>
      <c r="C41" s="14">
        <v>2011</v>
      </c>
      <c r="D41" s="11">
        <v>6.94</v>
      </c>
      <c r="E41" s="11" t="s">
        <v>61</v>
      </c>
      <c r="F41" s="12">
        <v>40463</v>
      </c>
      <c r="G41" s="11">
        <v>1.4</v>
      </c>
      <c r="H41" s="12">
        <v>40767</v>
      </c>
      <c r="I41" s="11">
        <v>80.709999999999994</v>
      </c>
      <c r="J41" s="9">
        <v>180</v>
      </c>
      <c r="K41" s="12" t="s">
        <v>16</v>
      </c>
    </row>
    <row r="42" spans="1:11">
      <c r="A42" s="6">
        <v>247</v>
      </c>
      <c r="B42" s="13" t="s">
        <v>108</v>
      </c>
      <c r="C42" s="14">
        <v>2011</v>
      </c>
      <c r="D42" s="11">
        <v>1.49</v>
      </c>
      <c r="E42" s="11" t="s">
        <v>61</v>
      </c>
      <c r="F42" s="12">
        <v>40466</v>
      </c>
      <c r="G42" s="11">
        <v>1.4</v>
      </c>
      <c r="H42" s="12">
        <v>40756</v>
      </c>
      <c r="I42" s="11">
        <v>83.75</v>
      </c>
      <c r="J42" s="9">
        <v>220</v>
      </c>
      <c r="K42" s="12" t="s">
        <v>16</v>
      </c>
    </row>
    <row r="43" spans="1:11">
      <c r="A43" s="6">
        <v>253</v>
      </c>
      <c r="B43" s="13" t="s">
        <v>156</v>
      </c>
      <c r="C43" s="14">
        <v>2011</v>
      </c>
      <c r="D43" s="11">
        <v>1.46</v>
      </c>
      <c r="E43" s="11" t="s">
        <v>61</v>
      </c>
      <c r="F43" s="12">
        <v>40466</v>
      </c>
      <c r="G43" s="11">
        <v>1.4</v>
      </c>
      <c r="H43" s="12">
        <v>40768</v>
      </c>
      <c r="I43" s="11">
        <v>85.3</v>
      </c>
      <c r="J43" s="9">
        <v>220</v>
      </c>
      <c r="K43" s="12" t="s">
        <v>16</v>
      </c>
    </row>
    <row r="44" spans="1:11">
      <c r="A44" s="6">
        <v>244</v>
      </c>
      <c r="B44" s="13" t="s">
        <v>26</v>
      </c>
      <c r="C44" s="14">
        <v>2011</v>
      </c>
      <c r="D44" s="11">
        <v>12.88</v>
      </c>
      <c r="E44" s="11" t="s">
        <v>61</v>
      </c>
      <c r="F44" s="12">
        <v>40462</v>
      </c>
      <c r="G44" s="11">
        <v>1.4</v>
      </c>
      <c r="H44" s="12">
        <v>40767</v>
      </c>
      <c r="I44" s="11">
        <v>87.68</v>
      </c>
      <c r="J44" s="9">
        <v>180</v>
      </c>
      <c r="K44" s="12" t="s">
        <v>16</v>
      </c>
    </row>
    <row r="45" spans="1:11">
      <c r="A45" s="6">
        <v>250</v>
      </c>
      <c r="B45" s="13" t="s">
        <v>135</v>
      </c>
      <c r="C45" s="14">
        <v>2011</v>
      </c>
      <c r="D45" s="11">
        <v>1.67</v>
      </c>
      <c r="E45" s="11" t="s">
        <v>61</v>
      </c>
      <c r="F45" s="12">
        <v>40466</v>
      </c>
      <c r="G45" s="11">
        <v>1.4</v>
      </c>
      <c r="H45" s="12">
        <v>40769</v>
      </c>
      <c r="I45" s="11">
        <v>90.56</v>
      </c>
      <c r="J45" s="9">
        <v>220</v>
      </c>
      <c r="K45" s="12" t="s">
        <v>16</v>
      </c>
    </row>
    <row r="46" spans="1:11">
      <c r="A46" s="6">
        <v>243</v>
      </c>
      <c r="B46" s="13" t="s">
        <v>148</v>
      </c>
      <c r="C46" s="14">
        <v>2011</v>
      </c>
      <c r="D46" s="11">
        <v>5.35</v>
      </c>
      <c r="E46" s="11" t="s">
        <v>61</v>
      </c>
      <c r="F46" s="12">
        <v>40466</v>
      </c>
      <c r="G46" s="11">
        <v>1.4</v>
      </c>
      <c r="H46" s="12">
        <v>40769</v>
      </c>
      <c r="I46" s="11">
        <v>91.36</v>
      </c>
      <c r="J46" s="9">
        <v>220</v>
      </c>
      <c r="K46" s="12" t="s">
        <v>16</v>
      </c>
    </row>
    <row r="47" spans="1:11">
      <c r="A47" s="6">
        <v>249</v>
      </c>
      <c r="B47" s="13" t="s">
        <v>122</v>
      </c>
      <c r="C47" s="14">
        <v>2011</v>
      </c>
      <c r="D47" s="11">
        <v>1.1000000000000001</v>
      </c>
      <c r="E47" s="11" t="s">
        <v>61</v>
      </c>
      <c r="F47" s="12">
        <v>40466</v>
      </c>
      <c r="G47" s="11">
        <v>1.4</v>
      </c>
      <c r="H47" s="12">
        <v>40769</v>
      </c>
      <c r="I47" s="11">
        <v>95.59</v>
      </c>
      <c r="J47" s="9">
        <v>220</v>
      </c>
      <c r="K47" s="12" t="s">
        <v>16</v>
      </c>
    </row>
    <row r="48" spans="1:11">
      <c r="A48" s="6">
        <v>252</v>
      </c>
      <c r="B48" s="13" t="s">
        <v>238</v>
      </c>
      <c r="C48" s="14">
        <v>2011</v>
      </c>
      <c r="D48" s="11">
        <v>3.61</v>
      </c>
      <c r="E48" s="11" t="s">
        <v>61</v>
      </c>
      <c r="F48" s="12">
        <v>40466</v>
      </c>
      <c r="G48" s="11">
        <v>1.4</v>
      </c>
      <c r="H48" s="12">
        <v>40769</v>
      </c>
      <c r="I48" s="11">
        <v>98.6</v>
      </c>
      <c r="J48" s="9">
        <v>220</v>
      </c>
      <c r="K48" s="12" t="s">
        <v>16</v>
      </c>
    </row>
    <row r="49" spans="1:11">
      <c r="A49" s="6">
        <v>254</v>
      </c>
      <c r="B49" s="13" t="s">
        <v>48</v>
      </c>
      <c r="C49" s="14">
        <v>2011</v>
      </c>
      <c r="D49" s="11">
        <v>4.71</v>
      </c>
      <c r="E49" s="11" t="s">
        <v>162</v>
      </c>
      <c r="F49" s="12">
        <v>40652</v>
      </c>
      <c r="G49" s="11" t="s">
        <v>16</v>
      </c>
      <c r="H49" s="12">
        <v>40839</v>
      </c>
      <c r="I49" s="11">
        <v>121.59</v>
      </c>
      <c r="J49" s="9">
        <v>189</v>
      </c>
      <c r="K49" s="12">
        <v>40395</v>
      </c>
    </row>
    <row r="50" spans="1:11">
      <c r="A50" s="6">
        <v>257</v>
      </c>
      <c r="B50" s="13" t="s">
        <v>47</v>
      </c>
      <c r="C50" s="14">
        <v>2011</v>
      </c>
      <c r="D50" s="11">
        <v>0.55000000000000004</v>
      </c>
      <c r="E50" s="11" t="s">
        <v>162</v>
      </c>
      <c r="F50" s="12">
        <v>40652</v>
      </c>
      <c r="G50" s="11" t="s">
        <v>16</v>
      </c>
      <c r="H50" s="12">
        <v>40839</v>
      </c>
      <c r="I50" s="11">
        <v>121.59</v>
      </c>
      <c r="J50" s="9">
        <v>189</v>
      </c>
      <c r="K50" s="12">
        <v>40416</v>
      </c>
    </row>
    <row r="51" spans="1:11">
      <c r="A51" s="6">
        <v>258</v>
      </c>
      <c r="B51" s="13" t="s">
        <v>49</v>
      </c>
      <c r="C51" s="14">
        <v>2011</v>
      </c>
      <c r="D51" s="11">
        <v>1.57</v>
      </c>
      <c r="E51" s="11" t="s">
        <v>162</v>
      </c>
      <c r="F51" s="12">
        <v>40652</v>
      </c>
      <c r="G51" s="11" t="s">
        <v>16</v>
      </c>
      <c r="H51" s="12">
        <v>40839</v>
      </c>
      <c r="I51" s="11">
        <v>121.59</v>
      </c>
      <c r="J51" s="9">
        <v>189</v>
      </c>
      <c r="K51" s="12">
        <v>40415</v>
      </c>
    </row>
    <row r="52" spans="1:11">
      <c r="A52" s="6">
        <v>259</v>
      </c>
      <c r="B52" s="13" t="s">
        <v>43</v>
      </c>
      <c r="C52" s="14">
        <v>2011</v>
      </c>
      <c r="D52" s="11">
        <v>1.4</v>
      </c>
      <c r="E52" s="11" t="s">
        <v>162</v>
      </c>
      <c r="F52" s="12">
        <v>40652</v>
      </c>
      <c r="G52" s="11" t="s">
        <v>16</v>
      </c>
      <c r="H52" s="12">
        <v>40839</v>
      </c>
      <c r="I52" s="11">
        <v>121.59</v>
      </c>
      <c r="J52" s="9">
        <v>189</v>
      </c>
      <c r="K52" s="12">
        <v>40415</v>
      </c>
    </row>
    <row r="53" spans="1:11">
      <c r="A53" s="6">
        <v>260</v>
      </c>
      <c r="B53" s="13" t="s">
        <v>127</v>
      </c>
      <c r="C53" s="14">
        <v>2011</v>
      </c>
      <c r="D53" s="11">
        <v>0.56000000000000005</v>
      </c>
      <c r="E53" s="11" t="s">
        <v>162</v>
      </c>
      <c r="F53" s="12">
        <v>40652</v>
      </c>
      <c r="G53" s="11" t="s">
        <v>16</v>
      </c>
      <c r="H53" s="12">
        <v>40839</v>
      </c>
      <c r="I53" s="11">
        <v>121.59</v>
      </c>
      <c r="J53" s="9">
        <v>149</v>
      </c>
      <c r="K53" s="12" t="s">
        <v>16</v>
      </c>
    </row>
    <row r="54" spans="1:11">
      <c r="A54" s="6">
        <v>255</v>
      </c>
      <c r="B54" s="13" t="s">
        <v>14</v>
      </c>
      <c r="C54" s="14">
        <v>2011</v>
      </c>
      <c r="D54" s="11">
        <v>4.1900000000000004</v>
      </c>
      <c r="E54" s="11" t="s">
        <v>162</v>
      </c>
      <c r="F54" s="12">
        <v>40651</v>
      </c>
      <c r="G54" s="11" t="s">
        <v>16</v>
      </c>
      <c r="H54" s="12">
        <v>40819</v>
      </c>
      <c r="I54" s="11">
        <v>580</v>
      </c>
      <c r="J54" s="9">
        <v>189</v>
      </c>
      <c r="K54" s="12">
        <v>40428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41"/>
  <sheetViews>
    <sheetView workbookViewId="0">
      <selection activeCell="G56" sqref="G56"/>
    </sheetView>
  </sheetViews>
  <sheetFormatPr defaultRowHeight="15.6"/>
  <cols>
    <col min="1" max="1" width="4" bestFit="1" customWidth="1"/>
    <col min="2" max="2" width="13.8984375" bestFit="1" customWidth="1"/>
    <col min="3" max="3" width="9.3984375" bestFit="1" customWidth="1"/>
    <col min="4" max="5" width="11.3984375" bestFit="1" customWidth="1"/>
    <col min="6" max="6" width="12.3984375" bestFit="1" customWidth="1"/>
    <col min="7" max="7" width="24.09765625" bestFit="1" customWidth="1"/>
    <col min="8" max="8" width="8.59765625" bestFit="1" customWidth="1"/>
    <col min="9" max="9" width="14.3984375" bestFit="1" customWidth="1"/>
    <col min="10" max="11" width="10.3984375" bestFit="1" customWidth="1"/>
  </cols>
  <sheetData>
    <row r="1" spans="1:1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6</v>
      </c>
      <c r="G1" s="3" t="s">
        <v>7</v>
      </c>
      <c r="H1" s="4" t="s">
        <v>8</v>
      </c>
      <c r="I1" s="3" t="s">
        <v>9</v>
      </c>
      <c r="J1" s="5" t="s">
        <v>10</v>
      </c>
      <c r="K1" s="4" t="s">
        <v>5</v>
      </c>
    </row>
    <row r="2" spans="1:11">
      <c r="A2" s="6">
        <v>332</v>
      </c>
      <c r="B2" s="13" t="s">
        <v>86</v>
      </c>
      <c r="C2" s="14">
        <v>2012</v>
      </c>
      <c r="D2" s="11">
        <v>6.34</v>
      </c>
      <c r="E2" s="11" t="s">
        <v>15</v>
      </c>
      <c r="F2" s="12">
        <v>40780</v>
      </c>
      <c r="G2" s="11">
        <v>2.2999999999999998</v>
      </c>
      <c r="H2" s="12">
        <v>41117</v>
      </c>
      <c r="I2" s="11">
        <v>43.45</v>
      </c>
      <c r="J2" s="9">
        <v>175</v>
      </c>
      <c r="K2" s="12" t="s">
        <v>16</v>
      </c>
    </row>
    <row r="3" spans="1:11">
      <c r="A3" s="6">
        <v>333</v>
      </c>
      <c r="B3" s="13" t="s">
        <v>55</v>
      </c>
      <c r="C3" s="14">
        <v>2012</v>
      </c>
      <c r="D3" s="11">
        <v>1.42</v>
      </c>
      <c r="E3" s="11" t="s">
        <v>15</v>
      </c>
      <c r="F3" s="12">
        <v>40780</v>
      </c>
      <c r="G3" s="11">
        <v>2.2999999999999998</v>
      </c>
      <c r="H3" s="12">
        <v>41117</v>
      </c>
      <c r="I3" s="11">
        <v>43.45</v>
      </c>
      <c r="J3" s="9">
        <v>175</v>
      </c>
      <c r="K3" s="12" t="s">
        <v>16</v>
      </c>
    </row>
    <row r="4" spans="1:11">
      <c r="A4" s="6">
        <v>334</v>
      </c>
      <c r="B4" s="13" t="s">
        <v>66</v>
      </c>
      <c r="C4" s="14">
        <v>2012</v>
      </c>
      <c r="D4" s="11">
        <v>4.08</v>
      </c>
      <c r="E4" s="11" t="s">
        <v>15</v>
      </c>
      <c r="F4" s="12">
        <v>40779</v>
      </c>
      <c r="G4" s="11">
        <v>2.2999999999999998</v>
      </c>
      <c r="H4" s="12">
        <v>41116</v>
      </c>
      <c r="I4" s="11">
        <v>43.45</v>
      </c>
      <c r="J4" s="9">
        <v>175</v>
      </c>
      <c r="K4" s="12" t="s">
        <v>16</v>
      </c>
    </row>
    <row r="5" spans="1:11">
      <c r="A5" s="6">
        <v>335</v>
      </c>
      <c r="B5" s="13" t="s">
        <v>67</v>
      </c>
      <c r="C5" s="14">
        <v>2012</v>
      </c>
      <c r="D5" s="11">
        <v>1.92</v>
      </c>
      <c r="E5" s="11" t="s">
        <v>15</v>
      </c>
      <c r="F5" s="12">
        <v>40779</v>
      </c>
      <c r="G5" s="11">
        <v>2.2999999999999998</v>
      </c>
      <c r="H5" s="12">
        <v>41116</v>
      </c>
      <c r="I5" s="11">
        <v>43.45</v>
      </c>
      <c r="J5" s="9">
        <v>175</v>
      </c>
      <c r="K5" s="12" t="s">
        <v>16</v>
      </c>
    </row>
    <row r="6" spans="1:11">
      <c r="A6" s="6">
        <v>336</v>
      </c>
      <c r="B6" s="13" t="s">
        <v>68</v>
      </c>
      <c r="C6" s="14">
        <v>2012</v>
      </c>
      <c r="D6" s="11">
        <v>0.39</v>
      </c>
      <c r="E6" s="11" t="s">
        <v>15</v>
      </c>
      <c r="F6" s="12">
        <v>40779</v>
      </c>
      <c r="G6" s="11">
        <v>2.2999999999999998</v>
      </c>
      <c r="H6" s="12">
        <v>41116</v>
      </c>
      <c r="I6" s="11">
        <v>43.45</v>
      </c>
      <c r="J6" s="9">
        <v>175</v>
      </c>
      <c r="K6" s="12" t="s">
        <v>16</v>
      </c>
    </row>
    <row r="7" spans="1:11">
      <c r="A7" s="6">
        <v>337</v>
      </c>
      <c r="B7" s="13" t="s">
        <v>87</v>
      </c>
      <c r="C7" s="14">
        <v>2012</v>
      </c>
      <c r="D7" s="11">
        <v>0.67</v>
      </c>
      <c r="E7" s="11" t="s">
        <v>15</v>
      </c>
      <c r="F7" s="12">
        <v>40779</v>
      </c>
      <c r="G7" s="11">
        <v>2.2999999999999998</v>
      </c>
      <c r="H7" s="12">
        <v>41116</v>
      </c>
      <c r="I7" s="11">
        <v>43.45</v>
      </c>
      <c r="J7" s="9">
        <v>175</v>
      </c>
      <c r="K7" s="12" t="s">
        <v>16</v>
      </c>
    </row>
    <row r="8" spans="1:11">
      <c r="A8" s="6">
        <v>338</v>
      </c>
      <c r="B8" s="13" t="s">
        <v>76</v>
      </c>
      <c r="C8" s="14">
        <v>2012</v>
      </c>
      <c r="D8" s="11">
        <v>1.73</v>
      </c>
      <c r="E8" s="11" t="s">
        <v>15</v>
      </c>
      <c r="F8" s="12">
        <v>40784</v>
      </c>
      <c r="G8" s="11">
        <v>2.2999999999999998</v>
      </c>
      <c r="H8" s="12">
        <v>41117</v>
      </c>
      <c r="I8" s="11">
        <v>43.45</v>
      </c>
      <c r="J8" s="9">
        <v>175</v>
      </c>
      <c r="K8" s="12" t="s">
        <v>16</v>
      </c>
    </row>
    <row r="9" spans="1:11">
      <c r="A9" s="6">
        <v>339</v>
      </c>
      <c r="B9" s="13" t="s">
        <v>79</v>
      </c>
      <c r="C9" s="14">
        <v>2012</v>
      </c>
      <c r="D9" s="11">
        <v>7.82</v>
      </c>
      <c r="E9" s="11" t="s">
        <v>15</v>
      </c>
      <c r="F9" s="12">
        <v>40784</v>
      </c>
      <c r="G9" s="11">
        <v>2.2999999999999998</v>
      </c>
      <c r="H9" s="12">
        <v>41117</v>
      </c>
      <c r="I9" s="11">
        <v>43.45</v>
      </c>
      <c r="J9" s="9">
        <v>175</v>
      </c>
      <c r="K9" s="12" t="s">
        <v>16</v>
      </c>
    </row>
    <row r="10" spans="1:11">
      <c r="A10" s="6">
        <v>340</v>
      </c>
      <c r="B10" s="13" t="s">
        <v>75</v>
      </c>
      <c r="C10" s="14">
        <v>2012</v>
      </c>
      <c r="D10" s="11">
        <v>2.4700000000000002</v>
      </c>
      <c r="E10" s="11" t="s">
        <v>15</v>
      </c>
      <c r="F10" s="12">
        <v>40781</v>
      </c>
      <c r="G10" s="11">
        <v>2.2999999999999998</v>
      </c>
      <c r="H10" s="12">
        <v>41117</v>
      </c>
      <c r="I10" s="11">
        <v>43.45</v>
      </c>
      <c r="J10" s="9">
        <v>175</v>
      </c>
      <c r="K10" s="12" t="s">
        <v>16</v>
      </c>
    </row>
    <row r="11" spans="1:11">
      <c r="A11" s="6">
        <v>352</v>
      </c>
      <c r="B11" s="13" t="s">
        <v>70</v>
      </c>
      <c r="C11" s="14">
        <v>2012</v>
      </c>
      <c r="D11" s="11">
        <v>3.13</v>
      </c>
      <c r="E11" s="11" t="s">
        <v>12</v>
      </c>
      <c r="F11" s="12">
        <v>40810</v>
      </c>
      <c r="G11" s="11">
        <v>1.62</v>
      </c>
      <c r="H11" s="12">
        <v>41108</v>
      </c>
      <c r="I11" s="11">
        <v>61.64</v>
      </c>
      <c r="J11" s="9">
        <v>164</v>
      </c>
      <c r="K11" s="12" t="s">
        <v>16</v>
      </c>
    </row>
    <row r="12" spans="1:11">
      <c r="A12" s="6">
        <v>357</v>
      </c>
      <c r="B12" s="13" t="s">
        <v>131</v>
      </c>
      <c r="C12" s="14">
        <v>2012</v>
      </c>
      <c r="D12" s="11">
        <v>2.56</v>
      </c>
      <c r="E12" s="11" t="s">
        <v>132</v>
      </c>
      <c r="F12" s="12">
        <v>40991</v>
      </c>
      <c r="G12" s="11">
        <v>1.3</v>
      </c>
      <c r="H12" s="12">
        <v>41154</v>
      </c>
      <c r="I12" s="11">
        <v>67</v>
      </c>
      <c r="J12" s="9">
        <v>87</v>
      </c>
      <c r="K12" s="12" t="s">
        <v>16</v>
      </c>
    </row>
    <row r="13" spans="1:11">
      <c r="A13" s="6">
        <v>346</v>
      </c>
      <c r="B13" s="13" t="s">
        <v>36</v>
      </c>
      <c r="C13" s="14">
        <v>2012</v>
      </c>
      <c r="D13" s="11">
        <v>1.77</v>
      </c>
      <c r="E13" s="11" t="s">
        <v>61</v>
      </c>
      <c r="F13" s="12">
        <v>40831</v>
      </c>
      <c r="G13" s="11">
        <v>1.75</v>
      </c>
      <c r="H13" s="12">
        <v>41121</v>
      </c>
      <c r="I13" s="11">
        <v>67.8</v>
      </c>
      <c r="J13" s="9">
        <v>183</v>
      </c>
      <c r="K13" s="12" t="s">
        <v>16</v>
      </c>
    </row>
    <row r="14" spans="1:11">
      <c r="A14" s="6">
        <v>354</v>
      </c>
      <c r="B14" s="13" t="s">
        <v>27</v>
      </c>
      <c r="C14" s="14">
        <v>2012</v>
      </c>
      <c r="D14" s="11">
        <v>8.67</v>
      </c>
      <c r="E14" s="11" t="s">
        <v>12</v>
      </c>
      <c r="F14" s="12">
        <v>40810</v>
      </c>
      <c r="G14" s="11">
        <v>1.62</v>
      </c>
      <c r="H14" s="12">
        <v>41100</v>
      </c>
      <c r="I14" s="11">
        <v>71.3</v>
      </c>
      <c r="J14" s="9">
        <v>164</v>
      </c>
      <c r="K14" s="12" t="s">
        <v>16</v>
      </c>
    </row>
    <row r="15" spans="1:11">
      <c r="A15" s="6">
        <v>351</v>
      </c>
      <c r="B15" s="13" t="s">
        <v>28</v>
      </c>
      <c r="C15" s="14">
        <v>2012</v>
      </c>
      <c r="D15" s="11">
        <v>6.4</v>
      </c>
      <c r="E15" s="11" t="s">
        <v>12</v>
      </c>
      <c r="F15" s="12">
        <v>40815</v>
      </c>
      <c r="G15" s="11">
        <v>1.62</v>
      </c>
      <c r="H15" s="12">
        <v>41100</v>
      </c>
      <c r="I15" s="11">
        <v>72</v>
      </c>
      <c r="J15" s="9">
        <v>164</v>
      </c>
      <c r="K15" s="12" t="s">
        <v>16</v>
      </c>
    </row>
    <row r="16" spans="1:11">
      <c r="A16" s="6">
        <v>350</v>
      </c>
      <c r="B16" s="13" t="s">
        <v>30</v>
      </c>
      <c r="C16" s="14">
        <v>2012</v>
      </c>
      <c r="D16" s="11">
        <v>4.12</v>
      </c>
      <c r="E16" s="11" t="s">
        <v>12</v>
      </c>
      <c r="F16" s="12">
        <v>40820</v>
      </c>
      <c r="G16" s="11">
        <v>1.62</v>
      </c>
      <c r="H16" s="12">
        <v>41100</v>
      </c>
      <c r="I16" s="11">
        <v>72.760000000000005</v>
      </c>
      <c r="J16" s="9">
        <v>164</v>
      </c>
      <c r="K16" s="12" t="s">
        <v>16</v>
      </c>
    </row>
    <row r="17" spans="1:11">
      <c r="A17" s="6">
        <v>344</v>
      </c>
      <c r="B17" s="13" t="s">
        <v>32</v>
      </c>
      <c r="C17" s="14">
        <v>2012</v>
      </c>
      <c r="D17" s="11">
        <v>3.88</v>
      </c>
      <c r="E17" s="11" t="s">
        <v>61</v>
      </c>
      <c r="F17" s="12">
        <v>40831</v>
      </c>
      <c r="G17" s="11">
        <v>1.78</v>
      </c>
      <c r="H17" s="12">
        <v>41121</v>
      </c>
      <c r="I17" s="11">
        <v>73</v>
      </c>
      <c r="J17" s="9">
        <v>183</v>
      </c>
      <c r="K17" s="12" t="s">
        <v>16</v>
      </c>
    </row>
    <row r="18" spans="1:11">
      <c r="A18" s="6">
        <v>301</v>
      </c>
      <c r="B18" s="13" t="s">
        <v>37</v>
      </c>
      <c r="C18" s="14">
        <v>2012</v>
      </c>
      <c r="D18" s="11">
        <v>1.26</v>
      </c>
      <c r="E18" s="11" t="s">
        <v>12</v>
      </c>
      <c r="F18" s="12">
        <v>40816</v>
      </c>
      <c r="G18" s="11">
        <v>1.62</v>
      </c>
      <c r="H18" s="12">
        <v>41100</v>
      </c>
      <c r="I18" s="11">
        <v>75.8</v>
      </c>
      <c r="J18" s="9">
        <v>52</v>
      </c>
      <c r="K18" s="12" t="s">
        <v>16</v>
      </c>
    </row>
    <row r="19" spans="1:11">
      <c r="A19" s="6">
        <v>302</v>
      </c>
      <c r="B19" s="13" t="s">
        <v>122</v>
      </c>
      <c r="C19" s="14">
        <v>2012</v>
      </c>
      <c r="D19" s="11">
        <v>1.1000000000000001</v>
      </c>
      <c r="E19" s="11" t="s">
        <v>12</v>
      </c>
      <c r="F19" s="12">
        <v>40814</v>
      </c>
      <c r="G19" s="11">
        <v>1.62</v>
      </c>
      <c r="H19" s="12">
        <v>41100</v>
      </c>
      <c r="I19" s="11">
        <v>76.180000000000007</v>
      </c>
      <c r="J19" s="9">
        <v>52</v>
      </c>
      <c r="K19" s="12" t="s">
        <v>16</v>
      </c>
    </row>
    <row r="20" spans="1:11">
      <c r="A20" s="6">
        <v>300</v>
      </c>
      <c r="B20" s="13" t="s">
        <v>108</v>
      </c>
      <c r="C20" s="14">
        <v>2012</v>
      </c>
      <c r="D20" s="11">
        <v>1.49</v>
      </c>
      <c r="E20" s="11" t="s">
        <v>12</v>
      </c>
      <c r="F20" s="12">
        <v>40816</v>
      </c>
      <c r="G20" s="11">
        <v>1.62</v>
      </c>
      <c r="H20" s="12">
        <v>41100</v>
      </c>
      <c r="I20" s="11">
        <v>77.5</v>
      </c>
      <c r="J20" s="9">
        <v>52</v>
      </c>
      <c r="K20" s="12" t="s">
        <v>16</v>
      </c>
    </row>
    <row r="21" spans="1:11">
      <c r="A21" s="6">
        <v>305</v>
      </c>
      <c r="B21" s="13" t="s">
        <v>135</v>
      </c>
      <c r="C21" s="14">
        <v>2012</v>
      </c>
      <c r="D21" s="11">
        <v>1.67</v>
      </c>
      <c r="E21" s="11" t="s">
        <v>12</v>
      </c>
      <c r="F21" s="12">
        <v>40814</v>
      </c>
      <c r="G21" s="11">
        <v>1.62</v>
      </c>
      <c r="H21" s="12">
        <v>41100</v>
      </c>
      <c r="I21" s="11">
        <v>78.099999999999994</v>
      </c>
      <c r="J21" s="9">
        <v>52</v>
      </c>
      <c r="K21" s="12" t="s">
        <v>16</v>
      </c>
    </row>
    <row r="22" spans="1:11">
      <c r="A22" s="6">
        <v>297</v>
      </c>
      <c r="B22" s="13" t="s">
        <v>26</v>
      </c>
      <c r="C22" s="14">
        <v>2012</v>
      </c>
      <c r="D22" s="11">
        <v>12.88</v>
      </c>
      <c r="E22" s="11" t="s">
        <v>12</v>
      </c>
      <c r="F22" s="12">
        <v>40813</v>
      </c>
      <c r="G22" s="11">
        <v>1.62</v>
      </c>
      <c r="H22" s="12">
        <v>41100</v>
      </c>
      <c r="I22" s="11">
        <v>78.5</v>
      </c>
      <c r="J22" s="9">
        <v>52</v>
      </c>
      <c r="K22" s="12" t="s">
        <v>16</v>
      </c>
    </row>
    <row r="23" spans="1:11">
      <c r="A23" s="6">
        <v>298</v>
      </c>
      <c r="B23" s="13" t="s">
        <v>25</v>
      </c>
      <c r="C23" s="14">
        <v>2012</v>
      </c>
      <c r="D23" s="11">
        <v>4.62</v>
      </c>
      <c r="E23" s="11" t="s">
        <v>12</v>
      </c>
      <c r="F23" s="12">
        <v>40812</v>
      </c>
      <c r="G23" s="11">
        <v>1.62</v>
      </c>
      <c r="H23" s="12">
        <v>41100</v>
      </c>
      <c r="I23" s="11">
        <v>78.5</v>
      </c>
      <c r="J23" s="9">
        <v>52</v>
      </c>
      <c r="K23" s="12" t="s">
        <v>16</v>
      </c>
    </row>
    <row r="24" spans="1:11">
      <c r="A24" s="6">
        <v>299</v>
      </c>
      <c r="B24" s="13" t="s">
        <v>24</v>
      </c>
      <c r="C24" s="14">
        <v>2012</v>
      </c>
      <c r="D24" s="11">
        <v>6.94</v>
      </c>
      <c r="E24" s="11" t="s">
        <v>12</v>
      </c>
      <c r="F24" s="12">
        <v>40812</v>
      </c>
      <c r="G24" s="11">
        <v>1.62</v>
      </c>
      <c r="H24" s="12">
        <v>41100</v>
      </c>
      <c r="I24" s="11">
        <v>78.5</v>
      </c>
      <c r="J24" s="9">
        <v>52</v>
      </c>
      <c r="K24" s="12" t="s">
        <v>16</v>
      </c>
    </row>
    <row r="25" spans="1:11">
      <c r="A25" s="6">
        <v>303</v>
      </c>
      <c r="B25" s="13" t="s">
        <v>148</v>
      </c>
      <c r="C25" s="14">
        <v>2012</v>
      </c>
      <c r="D25" s="11">
        <v>5.35</v>
      </c>
      <c r="E25" s="11" t="s">
        <v>12</v>
      </c>
      <c r="F25" s="12">
        <v>40815</v>
      </c>
      <c r="G25" s="11">
        <v>1.62</v>
      </c>
      <c r="H25" s="12">
        <v>41100</v>
      </c>
      <c r="I25" s="11">
        <v>78.5</v>
      </c>
      <c r="J25" s="9">
        <v>52</v>
      </c>
      <c r="K25" s="12" t="s">
        <v>16</v>
      </c>
    </row>
    <row r="26" spans="1:11">
      <c r="A26" s="6">
        <v>304</v>
      </c>
      <c r="B26" s="13" t="s">
        <v>51</v>
      </c>
      <c r="C26" s="14">
        <v>2012</v>
      </c>
      <c r="D26" s="11">
        <v>4.3600000000000003</v>
      </c>
      <c r="E26" s="11" t="s">
        <v>12</v>
      </c>
      <c r="F26" s="12">
        <v>40815</v>
      </c>
      <c r="G26" s="11">
        <v>1.62</v>
      </c>
      <c r="H26" s="12">
        <v>41100</v>
      </c>
      <c r="I26" s="11">
        <v>78.5</v>
      </c>
      <c r="J26" s="9">
        <v>52</v>
      </c>
      <c r="K26" s="12" t="s">
        <v>16</v>
      </c>
    </row>
    <row r="27" spans="1:11">
      <c r="A27" s="6">
        <v>306</v>
      </c>
      <c r="B27" s="13" t="s">
        <v>144</v>
      </c>
      <c r="C27" s="14">
        <v>2012</v>
      </c>
      <c r="D27" s="11">
        <v>6.17</v>
      </c>
      <c r="E27" s="11" t="s">
        <v>12</v>
      </c>
      <c r="F27" s="12">
        <v>40814</v>
      </c>
      <c r="G27" s="11">
        <v>1.62</v>
      </c>
      <c r="H27" s="12">
        <v>41100</v>
      </c>
      <c r="I27" s="11">
        <v>78.5</v>
      </c>
      <c r="J27" s="9">
        <v>52</v>
      </c>
      <c r="K27" s="12" t="s">
        <v>16</v>
      </c>
    </row>
    <row r="28" spans="1:11">
      <c r="A28" s="6">
        <v>307</v>
      </c>
      <c r="B28" s="13" t="s">
        <v>149</v>
      </c>
      <c r="C28" s="14">
        <v>2012</v>
      </c>
      <c r="D28" s="11">
        <v>3.61</v>
      </c>
      <c r="E28" s="11" t="s">
        <v>12</v>
      </c>
      <c r="F28" s="12">
        <v>40815</v>
      </c>
      <c r="G28" s="11">
        <v>1.62</v>
      </c>
      <c r="H28" s="12">
        <v>41100</v>
      </c>
      <c r="I28" s="11">
        <v>78.5</v>
      </c>
      <c r="J28" s="9">
        <v>52</v>
      </c>
      <c r="K28" s="12" t="s">
        <v>16</v>
      </c>
    </row>
    <row r="29" spans="1:11">
      <c r="A29" s="6">
        <v>347</v>
      </c>
      <c r="B29" s="13" t="s">
        <v>37</v>
      </c>
      <c r="C29" s="14">
        <v>2012</v>
      </c>
      <c r="D29" s="11">
        <v>0.79</v>
      </c>
      <c r="E29" s="11" t="s">
        <v>61</v>
      </c>
      <c r="F29" s="12">
        <v>40831</v>
      </c>
      <c r="G29" s="11">
        <v>1.75</v>
      </c>
      <c r="H29" s="12">
        <v>41121</v>
      </c>
      <c r="I29" s="11">
        <v>81.5</v>
      </c>
      <c r="J29" s="9">
        <v>52</v>
      </c>
      <c r="K29" s="12" t="s">
        <v>16</v>
      </c>
    </row>
    <row r="30" spans="1:11">
      <c r="A30" s="6">
        <v>345</v>
      </c>
      <c r="B30" s="13" t="s">
        <v>33</v>
      </c>
      <c r="C30" s="14">
        <v>2012</v>
      </c>
      <c r="D30" s="11">
        <v>12.23</v>
      </c>
      <c r="E30" s="11" t="s">
        <v>61</v>
      </c>
      <c r="F30" s="12">
        <v>40832</v>
      </c>
      <c r="G30" s="11">
        <v>1.75</v>
      </c>
      <c r="H30" s="12">
        <v>41121</v>
      </c>
      <c r="I30" s="11">
        <v>84.41</v>
      </c>
      <c r="J30" s="9">
        <v>183</v>
      </c>
      <c r="K30" s="12" t="s">
        <v>16</v>
      </c>
    </row>
    <row r="31" spans="1:11">
      <c r="A31" s="6">
        <v>355</v>
      </c>
      <c r="B31" s="13" t="s">
        <v>35</v>
      </c>
      <c r="C31" s="14">
        <v>2012</v>
      </c>
      <c r="D31" s="11">
        <v>1.56</v>
      </c>
      <c r="E31" s="11" t="s">
        <v>12</v>
      </c>
      <c r="F31" s="12">
        <v>40811</v>
      </c>
      <c r="G31" s="11">
        <v>1.62</v>
      </c>
      <c r="H31" s="12">
        <v>41108</v>
      </c>
      <c r="I31" s="11">
        <v>84.5</v>
      </c>
      <c r="J31" s="9">
        <v>164</v>
      </c>
      <c r="K31" s="12" t="s">
        <v>16</v>
      </c>
    </row>
    <row r="32" spans="1:11">
      <c r="A32" s="6">
        <v>309</v>
      </c>
      <c r="B32" s="13" t="s">
        <v>21</v>
      </c>
      <c r="C32" s="14">
        <v>2012</v>
      </c>
      <c r="D32" s="11">
        <v>4.37</v>
      </c>
      <c r="E32" s="11" t="s">
        <v>61</v>
      </c>
      <c r="F32" s="12">
        <v>40822</v>
      </c>
      <c r="G32" s="11">
        <v>1.4</v>
      </c>
      <c r="H32" s="12">
        <v>41129</v>
      </c>
      <c r="I32" s="11">
        <v>85</v>
      </c>
      <c r="J32" s="9">
        <v>181</v>
      </c>
      <c r="K32" s="12" t="s">
        <v>16</v>
      </c>
    </row>
    <row r="33" spans="1:11">
      <c r="A33" s="6">
        <v>310</v>
      </c>
      <c r="B33" s="13" t="s">
        <v>62</v>
      </c>
      <c r="C33" s="14">
        <v>2012</v>
      </c>
      <c r="D33" s="11">
        <v>10.14</v>
      </c>
      <c r="E33" s="11" t="s">
        <v>61</v>
      </c>
      <c r="F33" s="12">
        <v>40833</v>
      </c>
      <c r="G33" s="11">
        <v>1.75</v>
      </c>
      <c r="H33" s="12">
        <v>41123</v>
      </c>
      <c r="I33" s="11">
        <v>85</v>
      </c>
      <c r="J33" s="9">
        <v>186</v>
      </c>
      <c r="K33" s="12" t="s">
        <v>16</v>
      </c>
    </row>
    <row r="34" spans="1:11">
      <c r="A34" s="6">
        <v>348</v>
      </c>
      <c r="B34" s="13" t="s">
        <v>65</v>
      </c>
      <c r="C34" s="14">
        <v>2012</v>
      </c>
      <c r="D34" s="11">
        <v>2.59</v>
      </c>
      <c r="E34" s="11" t="s">
        <v>61</v>
      </c>
      <c r="F34" s="12">
        <v>40831</v>
      </c>
      <c r="G34" s="11">
        <v>1.75</v>
      </c>
      <c r="H34" s="12">
        <v>41121</v>
      </c>
      <c r="I34" s="11">
        <v>86.3</v>
      </c>
      <c r="J34" s="9" t="e">
        <v>#N/A</v>
      </c>
      <c r="K34" s="12" t="s">
        <v>16</v>
      </c>
    </row>
    <row r="35" spans="1:11">
      <c r="A35" s="6">
        <v>353</v>
      </c>
      <c r="B35" s="13" t="s">
        <v>29</v>
      </c>
      <c r="C35" s="14">
        <v>2012</v>
      </c>
      <c r="D35" s="11">
        <v>2.15</v>
      </c>
      <c r="E35" s="11" t="s">
        <v>12</v>
      </c>
      <c r="F35" s="12">
        <v>40811</v>
      </c>
      <c r="G35" s="11">
        <v>1.62</v>
      </c>
      <c r="H35" s="12">
        <v>41108</v>
      </c>
      <c r="I35" s="11">
        <v>88.9</v>
      </c>
      <c r="J35" s="9">
        <v>164</v>
      </c>
      <c r="K35" s="12" t="s">
        <v>16</v>
      </c>
    </row>
    <row r="36" spans="1:11">
      <c r="A36" s="6">
        <v>328</v>
      </c>
      <c r="B36" s="13" t="s">
        <v>246</v>
      </c>
      <c r="C36" s="14">
        <v>2012</v>
      </c>
      <c r="D36" s="11">
        <v>12.67</v>
      </c>
      <c r="E36" s="11" t="s">
        <v>160</v>
      </c>
      <c r="F36" s="12">
        <v>41031</v>
      </c>
      <c r="G36" s="11" t="s">
        <v>16</v>
      </c>
      <c r="H36" s="12">
        <v>41182</v>
      </c>
      <c r="I36" s="11">
        <v>110.6</v>
      </c>
      <c r="J36" s="9">
        <v>118</v>
      </c>
      <c r="K36" s="12">
        <v>40768</v>
      </c>
    </row>
    <row r="37" spans="1:11">
      <c r="A37" s="6">
        <v>325</v>
      </c>
      <c r="B37" s="13" t="s">
        <v>18</v>
      </c>
      <c r="C37" s="14">
        <v>2012</v>
      </c>
      <c r="D37" s="11">
        <v>0.82</v>
      </c>
      <c r="E37" s="11" t="s">
        <v>160</v>
      </c>
      <c r="F37" s="12">
        <v>41029</v>
      </c>
      <c r="G37" s="11" t="s">
        <v>16</v>
      </c>
      <c r="H37" s="12">
        <v>41190</v>
      </c>
      <c r="I37" s="11">
        <v>580</v>
      </c>
      <c r="J37" s="9">
        <v>27</v>
      </c>
      <c r="K37" s="12" t="s">
        <v>16</v>
      </c>
    </row>
    <row r="38" spans="1:11">
      <c r="A38" s="6">
        <v>326</v>
      </c>
      <c r="B38" s="13" t="s">
        <v>109</v>
      </c>
      <c r="C38" s="14">
        <v>2012</v>
      </c>
      <c r="D38" s="11">
        <v>2.0099999999999998</v>
      </c>
      <c r="E38" s="11" t="s">
        <v>160</v>
      </c>
      <c r="F38" s="12">
        <v>41029</v>
      </c>
      <c r="G38" s="11" t="s">
        <v>16</v>
      </c>
      <c r="H38" s="12">
        <v>41190</v>
      </c>
      <c r="I38" s="11">
        <v>580</v>
      </c>
      <c r="J38" s="9">
        <v>27</v>
      </c>
      <c r="K38" s="12" t="s">
        <v>16</v>
      </c>
    </row>
    <row r="39" spans="1:11">
      <c r="A39" s="6">
        <v>327</v>
      </c>
      <c r="B39" s="13" t="s">
        <v>235</v>
      </c>
      <c r="C39" s="14">
        <v>2012</v>
      </c>
      <c r="D39" s="11">
        <v>2.33</v>
      </c>
      <c r="E39" s="11" t="s">
        <v>160</v>
      </c>
      <c r="F39" s="12">
        <v>41029</v>
      </c>
      <c r="G39" s="11" t="s">
        <v>16</v>
      </c>
      <c r="H39" s="12">
        <v>41190</v>
      </c>
      <c r="I39" s="11">
        <v>580</v>
      </c>
      <c r="J39" s="9">
        <v>27</v>
      </c>
      <c r="K39" s="12" t="s">
        <v>16</v>
      </c>
    </row>
    <row r="40" spans="1:11">
      <c r="A40" s="6">
        <v>329</v>
      </c>
      <c r="B40" s="13" t="s">
        <v>143</v>
      </c>
      <c r="C40" s="14">
        <v>2012</v>
      </c>
      <c r="D40" s="11">
        <v>1.77</v>
      </c>
      <c r="E40" s="11" t="s">
        <v>160</v>
      </c>
      <c r="F40" s="12">
        <v>41027</v>
      </c>
      <c r="G40" s="11" t="s">
        <v>16</v>
      </c>
      <c r="H40" s="12">
        <v>41190</v>
      </c>
      <c r="I40" s="11">
        <v>580</v>
      </c>
      <c r="J40" s="9">
        <v>27</v>
      </c>
      <c r="K40" s="12" t="s">
        <v>16</v>
      </c>
    </row>
    <row r="41" spans="1:11">
      <c r="A41" s="6">
        <v>330</v>
      </c>
      <c r="B41" s="13" t="s">
        <v>50</v>
      </c>
      <c r="C41" s="14">
        <v>2012</v>
      </c>
      <c r="D41" s="11">
        <v>7.15</v>
      </c>
      <c r="E41" s="11" t="s">
        <v>160</v>
      </c>
      <c r="F41" s="12">
        <v>41027</v>
      </c>
      <c r="G41" s="11" t="s">
        <v>16</v>
      </c>
      <c r="H41" s="12">
        <v>41190</v>
      </c>
      <c r="I41" s="11">
        <v>580</v>
      </c>
      <c r="J41" s="9">
        <v>27</v>
      </c>
      <c r="K41" s="12" t="s">
        <v>16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4"/>
  <sheetViews>
    <sheetView workbookViewId="0">
      <selection activeCell="G56" sqref="G56"/>
    </sheetView>
  </sheetViews>
  <sheetFormatPr defaultRowHeight="15.6"/>
  <cols>
    <col min="1" max="1" width="4" bestFit="1" customWidth="1"/>
    <col min="2" max="2" width="18.19921875" bestFit="1" customWidth="1"/>
    <col min="3" max="3" width="9.3984375" bestFit="1" customWidth="1"/>
    <col min="4" max="5" width="11.3984375" bestFit="1" customWidth="1"/>
    <col min="6" max="6" width="12.3984375" bestFit="1" customWidth="1"/>
    <col min="7" max="7" width="24.09765625" bestFit="1" customWidth="1"/>
    <col min="8" max="8" width="8.59765625" bestFit="1" customWidth="1"/>
    <col min="9" max="9" width="14.3984375" bestFit="1" customWidth="1"/>
    <col min="10" max="11" width="10.3984375" bestFit="1" customWidth="1"/>
  </cols>
  <sheetData>
    <row r="1" spans="1:1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6</v>
      </c>
      <c r="G1" s="3" t="s">
        <v>7</v>
      </c>
      <c r="H1" s="4" t="s">
        <v>8</v>
      </c>
      <c r="I1" s="3" t="s">
        <v>9</v>
      </c>
      <c r="J1" s="5" t="s">
        <v>10</v>
      </c>
      <c r="K1" s="4" t="s">
        <v>5</v>
      </c>
    </row>
    <row r="2" spans="1:11">
      <c r="A2" s="6">
        <v>370</v>
      </c>
      <c r="B2" s="13" t="s">
        <v>32</v>
      </c>
      <c r="C2" s="14">
        <v>2013</v>
      </c>
      <c r="D2" s="14">
        <v>3.88</v>
      </c>
      <c r="E2" s="14" t="s">
        <v>12</v>
      </c>
      <c r="F2" s="12">
        <v>41169</v>
      </c>
      <c r="G2" s="14">
        <v>1.73</v>
      </c>
      <c r="H2" s="18">
        <v>41472</v>
      </c>
      <c r="I2" s="14">
        <v>58</v>
      </c>
      <c r="J2" s="9">
        <v>154</v>
      </c>
      <c r="K2" s="18" t="s">
        <v>16</v>
      </c>
    </row>
    <row r="3" spans="1:11">
      <c r="A3" s="6">
        <v>375</v>
      </c>
      <c r="B3" s="13" t="s">
        <v>37</v>
      </c>
      <c r="C3" s="14">
        <v>2013</v>
      </c>
      <c r="D3" s="14">
        <v>0.79</v>
      </c>
      <c r="E3" s="15" t="s">
        <v>12</v>
      </c>
      <c r="F3" s="12">
        <v>41170</v>
      </c>
      <c r="G3" s="15">
        <v>1.73</v>
      </c>
      <c r="H3" s="26">
        <v>41473</v>
      </c>
      <c r="I3" s="15">
        <v>59</v>
      </c>
      <c r="J3" s="9">
        <v>164</v>
      </c>
      <c r="K3" s="26" t="s">
        <v>16</v>
      </c>
    </row>
    <row r="4" spans="1:11">
      <c r="A4" s="6">
        <v>372</v>
      </c>
      <c r="B4" s="13" t="s">
        <v>107</v>
      </c>
      <c r="C4" s="14">
        <v>2013</v>
      </c>
      <c r="D4" s="14">
        <v>1.61</v>
      </c>
      <c r="E4" s="15" t="s">
        <v>12</v>
      </c>
      <c r="F4" s="12">
        <v>41178</v>
      </c>
      <c r="G4" s="17">
        <v>1.73</v>
      </c>
      <c r="H4" s="29">
        <v>41473</v>
      </c>
      <c r="I4" s="17">
        <v>63.8</v>
      </c>
      <c r="J4" s="9">
        <v>117</v>
      </c>
      <c r="K4" s="26" t="s">
        <v>16</v>
      </c>
    </row>
    <row r="5" spans="1:11">
      <c r="A5" s="6">
        <v>368</v>
      </c>
      <c r="B5" s="13" t="s">
        <v>14</v>
      </c>
      <c r="C5" s="14">
        <v>2013</v>
      </c>
      <c r="D5" s="14">
        <v>4.1900000000000004</v>
      </c>
      <c r="E5" s="15" t="s">
        <v>12</v>
      </c>
      <c r="F5" s="12">
        <v>41169</v>
      </c>
      <c r="G5" s="17">
        <v>1.73</v>
      </c>
      <c r="H5" s="29">
        <v>41472</v>
      </c>
      <c r="I5" s="17">
        <v>67.27</v>
      </c>
      <c r="J5" s="9">
        <v>117</v>
      </c>
      <c r="K5" s="26" t="s">
        <v>16</v>
      </c>
    </row>
    <row r="6" spans="1:11">
      <c r="A6" s="6">
        <v>371</v>
      </c>
      <c r="B6" s="13" t="s">
        <v>33</v>
      </c>
      <c r="C6" s="14">
        <v>2013</v>
      </c>
      <c r="D6" s="14">
        <v>12.23</v>
      </c>
      <c r="E6" s="14" t="s">
        <v>12</v>
      </c>
      <c r="F6" s="12">
        <v>41169</v>
      </c>
      <c r="G6" s="14">
        <v>1.73</v>
      </c>
      <c r="H6" s="18">
        <v>41472</v>
      </c>
      <c r="I6" s="9">
        <v>69.5</v>
      </c>
      <c r="J6" s="9">
        <v>154</v>
      </c>
      <c r="K6" s="18" t="s">
        <v>16</v>
      </c>
    </row>
    <row r="7" spans="1:11">
      <c r="A7" s="6">
        <v>376</v>
      </c>
      <c r="B7" s="13" t="s">
        <v>65</v>
      </c>
      <c r="C7" s="14">
        <v>2013</v>
      </c>
      <c r="D7" s="14">
        <v>2.59</v>
      </c>
      <c r="E7" s="15" t="s">
        <v>12</v>
      </c>
      <c r="F7" s="12">
        <v>41170</v>
      </c>
      <c r="G7" s="15">
        <v>1.73</v>
      </c>
      <c r="H7" s="26">
        <v>41473</v>
      </c>
      <c r="I7" s="15">
        <v>70.5</v>
      </c>
      <c r="J7" s="9">
        <v>154</v>
      </c>
      <c r="K7" s="26" t="s">
        <v>16</v>
      </c>
    </row>
    <row r="8" spans="1:11">
      <c r="A8" s="6">
        <v>369</v>
      </c>
      <c r="B8" s="13" t="s">
        <v>98</v>
      </c>
      <c r="C8" s="14">
        <v>2013</v>
      </c>
      <c r="D8" s="14">
        <v>4.37</v>
      </c>
      <c r="E8" s="15" t="s">
        <v>12</v>
      </c>
      <c r="F8" s="12">
        <v>41169</v>
      </c>
      <c r="G8" s="17">
        <v>1.73</v>
      </c>
      <c r="H8" s="29">
        <v>41472</v>
      </c>
      <c r="I8" s="17">
        <v>71.209999999999994</v>
      </c>
      <c r="J8" s="9">
        <v>117</v>
      </c>
      <c r="K8" s="26" t="s">
        <v>16</v>
      </c>
    </row>
    <row r="9" spans="1:11">
      <c r="A9" s="6">
        <v>373</v>
      </c>
      <c r="B9" s="13" t="s">
        <v>63</v>
      </c>
      <c r="C9" s="14">
        <v>2013</v>
      </c>
      <c r="D9" s="14">
        <v>3.76</v>
      </c>
      <c r="E9" s="14" t="s">
        <v>12</v>
      </c>
      <c r="F9" s="12">
        <v>41169</v>
      </c>
      <c r="G9" s="14">
        <v>1.73</v>
      </c>
      <c r="H9" s="18">
        <v>41473</v>
      </c>
      <c r="I9" s="14">
        <v>75</v>
      </c>
      <c r="J9" s="9">
        <v>154</v>
      </c>
      <c r="K9" s="18" t="s">
        <v>16</v>
      </c>
    </row>
    <row r="10" spans="1:11">
      <c r="A10" s="6">
        <v>374</v>
      </c>
      <c r="B10" s="13" t="s">
        <v>36</v>
      </c>
      <c r="C10" s="14">
        <v>2013</v>
      </c>
      <c r="D10" s="14">
        <v>1.77</v>
      </c>
      <c r="E10" s="15" t="s">
        <v>12</v>
      </c>
      <c r="F10" s="12">
        <v>41170</v>
      </c>
      <c r="G10" s="15">
        <v>1.73</v>
      </c>
      <c r="H10" s="26">
        <v>41473</v>
      </c>
      <c r="I10" s="15">
        <v>76.5</v>
      </c>
      <c r="J10" s="9">
        <v>154</v>
      </c>
      <c r="K10" s="26" t="s">
        <v>16</v>
      </c>
    </row>
    <row r="11" spans="1:11">
      <c r="A11" s="6">
        <v>377</v>
      </c>
      <c r="B11" s="13" t="s">
        <v>18</v>
      </c>
      <c r="C11" s="14">
        <v>2013</v>
      </c>
      <c r="D11" s="14">
        <v>0.82</v>
      </c>
      <c r="E11" s="15" t="s">
        <v>12</v>
      </c>
      <c r="F11" s="12">
        <v>41193</v>
      </c>
      <c r="G11" s="11">
        <v>1.53</v>
      </c>
      <c r="H11" s="12">
        <v>41493</v>
      </c>
      <c r="I11" s="11">
        <v>83</v>
      </c>
      <c r="J11" s="9">
        <v>139</v>
      </c>
      <c r="K11" s="12" t="s">
        <v>16</v>
      </c>
    </row>
    <row r="12" spans="1:11">
      <c r="A12" s="6">
        <v>378</v>
      </c>
      <c r="B12" s="13" t="s">
        <v>54</v>
      </c>
      <c r="C12" s="14">
        <v>2013</v>
      </c>
      <c r="D12" s="14">
        <v>14.42</v>
      </c>
      <c r="E12" s="14" t="s">
        <v>61</v>
      </c>
      <c r="F12" s="12">
        <v>41197</v>
      </c>
      <c r="G12" s="14">
        <v>1.73</v>
      </c>
      <c r="H12" s="18">
        <v>41500</v>
      </c>
      <c r="I12" s="14">
        <v>85</v>
      </c>
      <c r="J12" s="9">
        <v>174</v>
      </c>
      <c r="K12" s="18" t="s">
        <v>16</v>
      </c>
    </row>
    <row r="13" spans="1:11">
      <c r="A13" s="6">
        <v>380</v>
      </c>
      <c r="B13" s="13" t="s">
        <v>75</v>
      </c>
      <c r="C13" s="14">
        <v>2013</v>
      </c>
      <c r="D13" s="14">
        <v>2.4700000000000002</v>
      </c>
      <c r="E13" s="17" t="s">
        <v>61</v>
      </c>
      <c r="F13" s="12">
        <v>41204</v>
      </c>
      <c r="G13" s="14">
        <v>1.53</v>
      </c>
      <c r="H13" s="12">
        <v>41501</v>
      </c>
      <c r="I13" s="14">
        <v>86.88</v>
      </c>
      <c r="J13" s="9">
        <v>139</v>
      </c>
      <c r="K13" s="18" t="s">
        <v>16</v>
      </c>
    </row>
    <row r="14" spans="1:11">
      <c r="A14" s="6">
        <v>379</v>
      </c>
      <c r="B14" s="13" t="s">
        <v>161</v>
      </c>
      <c r="C14" s="14">
        <v>2013</v>
      </c>
      <c r="D14" s="14">
        <v>6.45</v>
      </c>
      <c r="E14" s="17" t="s">
        <v>61</v>
      </c>
      <c r="F14" s="12">
        <v>41186</v>
      </c>
      <c r="G14" s="11">
        <v>1.73</v>
      </c>
      <c r="H14" s="12">
        <v>41501</v>
      </c>
      <c r="I14" s="11">
        <v>97.5</v>
      </c>
      <c r="J14" s="9">
        <v>139</v>
      </c>
      <c r="K14" s="18" t="s">
        <v>16</v>
      </c>
    </row>
    <row r="15" spans="1:11">
      <c r="A15" s="6">
        <v>385</v>
      </c>
      <c r="B15" s="13" t="s">
        <v>70</v>
      </c>
      <c r="C15" s="14">
        <v>2013</v>
      </c>
      <c r="D15" s="14">
        <v>3.13</v>
      </c>
      <c r="E15" s="14" t="s">
        <v>160</v>
      </c>
      <c r="F15" s="12">
        <v>41397</v>
      </c>
      <c r="G15" s="14" t="s">
        <v>16</v>
      </c>
      <c r="H15" s="18">
        <v>41554</v>
      </c>
      <c r="I15" s="14">
        <v>339.8</v>
      </c>
      <c r="J15" s="9">
        <v>135</v>
      </c>
      <c r="K15" s="18">
        <v>41149</v>
      </c>
    </row>
    <row r="16" spans="1:11">
      <c r="A16" s="6">
        <v>381</v>
      </c>
      <c r="B16" s="13" t="s">
        <v>77</v>
      </c>
      <c r="C16" s="14">
        <v>2013</v>
      </c>
      <c r="D16" s="14">
        <v>4.3499999999999996</v>
      </c>
      <c r="E16" s="14" t="s">
        <v>160</v>
      </c>
      <c r="F16" s="12">
        <v>41395</v>
      </c>
      <c r="G16" s="14" t="s">
        <v>16</v>
      </c>
      <c r="H16" s="18">
        <v>41554</v>
      </c>
      <c r="I16" s="14">
        <v>345.17</v>
      </c>
      <c r="J16" s="9">
        <v>117</v>
      </c>
      <c r="K16" s="18">
        <v>41150</v>
      </c>
    </row>
    <row r="17" spans="1:11">
      <c r="A17" s="6">
        <v>387</v>
      </c>
      <c r="B17" s="13" t="s">
        <v>35</v>
      </c>
      <c r="C17" s="14">
        <v>2013</v>
      </c>
      <c r="D17" s="14">
        <v>1.56</v>
      </c>
      <c r="E17" s="14" t="s">
        <v>160</v>
      </c>
      <c r="F17" s="12">
        <v>41397</v>
      </c>
      <c r="G17" s="14" t="s">
        <v>16</v>
      </c>
      <c r="H17" s="18">
        <v>41554</v>
      </c>
      <c r="I17" s="14">
        <v>359.61</v>
      </c>
      <c r="J17" s="9">
        <v>135</v>
      </c>
      <c r="K17" s="18">
        <v>41149</v>
      </c>
    </row>
    <row r="18" spans="1:11">
      <c r="A18" s="6">
        <v>383</v>
      </c>
      <c r="B18" s="13" t="s">
        <v>28</v>
      </c>
      <c r="C18" s="14">
        <v>2013</v>
      </c>
      <c r="D18" s="14">
        <v>6.4</v>
      </c>
      <c r="E18" s="14" t="s">
        <v>160</v>
      </c>
      <c r="F18" s="12">
        <v>41396</v>
      </c>
      <c r="G18" s="14" t="s">
        <v>16</v>
      </c>
      <c r="H18" s="18">
        <v>41554</v>
      </c>
      <c r="I18" s="14">
        <v>362.17</v>
      </c>
      <c r="J18" s="9">
        <v>135</v>
      </c>
      <c r="K18" s="18">
        <v>41149</v>
      </c>
    </row>
    <row r="19" spans="1:11">
      <c r="A19" s="6">
        <v>386</v>
      </c>
      <c r="B19" s="13" t="s">
        <v>29</v>
      </c>
      <c r="C19" s="14">
        <v>2013</v>
      </c>
      <c r="D19" s="14">
        <v>2.15</v>
      </c>
      <c r="E19" s="14" t="s">
        <v>160</v>
      </c>
      <c r="F19" s="12">
        <v>41397</v>
      </c>
      <c r="G19" s="14" t="s">
        <v>16</v>
      </c>
      <c r="H19" s="18">
        <v>41554</v>
      </c>
      <c r="I19" s="14">
        <v>365.3</v>
      </c>
      <c r="J19" s="9">
        <v>135</v>
      </c>
      <c r="K19" s="18">
        <v>41149</v>
      </c>
    </row>
    <row r="20" spans="1:11">
      <c r="A20" s="6">
        <v>382</v>
      </c>
      <c r="B20" s="13" t="s">
        <v>30</v>
      </c>
      <c r="C20" s="14">
        <v>2013</v>
      </c>
      <c r="D20" s="14">
        <v>4.12</v>
      </c>
      <c r="E20" s="14" t="s">
        <v>160</v>
      </c>
      <c r="F20" s="12">
        <v>41395</v>
      </c>
      <c r="G20" s="14" t="s">
        <v>16</v>
      </c>
      <c r="H20" s="18">
        <v>41554</v>
      </c>
      <c r="I20" s="14">
        <v>366.06</v>
      </c>
      <c r="J20" s="9">
        <v>135</v>
      </c>
      <c r="K20" s="18">
        <v>41150</v>
      </c>
    </row>
    <row r="21" spans="1:11">
      <c r="A21" s="6">
        <v>390</v>
      </c>
      <c r="B21" s="13" t="s">
        <v>119</v>
      </c>
      <c r="C21" s="14">
        <v>2013</v>
      </c>
      <c r="D21" s="14">
        <v>6.94</v>
      </c>
      <c r="E21" s="14" t="s">
        <v>160</v>
      </c>
      <c r="F21" s="12">
        <v>41394</v>
      </c>
      <c r="G21" s="14" t="s">
        <v>16</v>
      </c>
      <c r="H21" s="18">
        <v>41555</v>
      </c>
      <c r="I21" s="14">
        <v>387.75</v>
      </c>
      <c r="J21" s="9">
        <v>135</v>
      </c>
      <c r="K21" s="18">
        <v>41149</v>
      </c>
    </row>
    <row r="22" spans="1:11">
      <c r="A22" s="6">
        <v>389</v>
      </c>
      <c r="B22" s="13" t="s">
        <v>25</v>
      </c>
      <c r="C22" s="14">
        <v>2013</v>
      </c>
      <c r="D22" s="14">
        <v>4.62</v>
      </c>
      <c r="E22" s="14" t="s">
        <v>160</v>
      </c>
      <c r="F22" s="12">
        <v>41393</v>
      </c>
      <c r="G22" s="14" t="s">
        <v>16</v>
      </c>
      <c r="H22" s="18">
        <v>41555</v>
      </c>
      <c r="I22" s="14">
        <v>411.79</v>
      </c>
      <c r="J22" s="9">
        <v>135</v>
      </c>
      <c r="K22" s="18">
        <v>41149</v>
      </c>
    </row>
    <row r="23" spans="1:11">
      <c r="A23" s="6">
        <v>388</v>
      </c>
      <c r="B23" s="13" t="s">
        <v>26</v>
      </c>
      <c r="C23" s="14">
        <v>2013</v>
      </c>
      <c r="D23" s="14">
        <v>12.88</v>
      </c>
      <c r="E23" s="14" t="s">
        <v>160</v>
      </c>
      <c r="F23" s="12">
        <v>41394</v>
      </c>
      <c r="G23" s="14" t="s">
        <v>16</v>
      </c>
      <c r="H23" s="18">
        <v>41555</v>
      </c>
      <c r="I23" s="14">
        <v>413.45</v>
      </c>
      <c r="J23" s="9">
        <v>135</v>
      </c>
      <c r="K23" s="18">
        <v>41148</v>
      </c>
    </row>
    <row r="24" spans="1:11">
      <c r="A24" s="6">
        <v>384</v>
      </c>
      <c r="B24" s="13" t="s">
        <v>27</v>
      </c>
      <c r="C24" s="14">
        <v>2013</v>
      </c>
      <c r="D24" s="14">
        <v>8.67</v>
      </c>
      <c r="E24" s="14" t="s">
        <v>160</v>
      </c>
      <c r="F24" s="12">
        <v>41398</v>
      </c>
      <c r="G24" s="14" t="s">
        <v>16</v>
      </c>
      <c r="H24" s="18">
        <v>41554</v>
      </c>
      <c r="I24" s="14">
        <v>435</v>
      </c>
      <c r="J24" s="9">
        <v>135</v>
      </c>
      <c r="K24" s="18">
        <v>41149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52"/>
  <sheetViews>
    <sheetView workbookViewId="0">
      <selection activeCell="G56" sqref="G56"/>
    </sheetView>
  </sheetViews>
  <sheetFormatPr defaultRowHeight="15.6"/>
  <cols>
    <col min="1" max="1" width="4" bestFit="1" customWidth="1"/>
    <col min="2" max="2" width="18.19921875" bestFit="1" customWidth="1"/>
    <col min="3" max="3" width="9.3984375" bestFit="1" customWidth="1"/>
    <col min="4" max="5" width="11.3984375" bestFit="1" customWidth="1"/>
    <col min="6" max="6" width="12.3984375" bestFit="1" customWidth="1"/>
    <col min="7" max="7" width="24.09765625" bestFit="1" customWidth="1"/>
    <col min="8" max="8" width="9.3984375" bestFit="1" customWidth="1"/>
    <col min="9" max="9" width="14.3984375" bestFit="1" customWidth="1"/>
    <col min="10" max="11" width="10.3984375" bestFit="1" customWidth="1"/>
  </cols>
  <sheetData>
    <row r="1" spans="1:1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6</v>
      </c>
      <c r="G1" s="3" t="s">
        <v>7</v>
      </c>
      <c r="H1" s="4" t="s">
        <v>8</v>
      </c>
      <c r="I1" s="3" t="s">
        <v>9</v>
      </c>
      <c r="J1" s="5" t="s">
        <v>10</v>
      </c>
      <c r="K1" s="4" t="s">
        <v>5</v>
      </c>
    </row>
    <row r="2" spans="1:11">
      <c r="A2" s="6">
        <v>468</v>
      </c>
      <c r="B2" s="13" t="s">
        <v>14</v>
      </c>
      <c r="C2" s="14">
        <v>2014</v>
      </c>
      <c r="D2" s="11">
        <v>4.1900000000000004</v>
      </c>
      <c r="E2" s="11" t="s">
        <v>15</v>
      </c>
      <c r="F2" s="12">
        <v>41509</v>
      </c>
      <c r="G2" s="11" t="s">
        <v>16</v>
      </c>
      <c r="H2" s="12">
        <v>41841</v>
      </c>
      <c r="I2" s="11">
        <v>47.27</v>
      </c>
      <c r="J2" s="9">
        <v>156</v>
      </c>
      <c r="K2" s="12" t="s">
        <v>16</v>
      </c>
    </row>
    <row r="3" spans="1:11">
      <c r="A3" s="6">
        <v>469</v>
      </c>
      <c r="B3" s="13" t="s">
        <v>98</v>
      </c>
      <c r="C3" s="14">
        <v>2014</v>
      </c>
      <c r="D3" s="11">
        <v>4.37</v>
      </c>
      <c r="E3" s="11" t="s">
        <v>15</v>
      </c>
      <c r="F3" s="12">
        <v>41509</v>
      </c>
      <c r="G3" s="11" t="s">
        <v>16</v>
      </c>
      <c r="H3" s="12">
        <v>41841</v>
      </c>
      <c r="I3" s="11">
        <v>47.27</v>
      </c>
      <c r="J3" s="9">
        <v>156</v>
      </c>
      <c r="K3" s="12" t="s">
        <v>16</v>
      </c>
    </row>
    <row r="4" spans="1:11">
      <c r="A4" s="6">
        <v>470</v>
      </c>
      <c r="B4" s="13" t="s">
        <v>47</v>
      </c>
      <c r="C4" s="14">
        <v>2014</v>
      </c>
      <c r="D4" s="11">
        <v>0.55000000000000004</v>
      </c>
      <c r="E4" s="11" t="s">
        <v>15</v>
      </c>
      <c r="F4" s="12">
        <v>41510</v>
      </c>
      <c r="G4" s="11" t="s">
        <v>16</v>
      </c>
      <c r="H4" s="12">
        <v>41845</v>
      </c>
      <c r="I4" s="11">
        <v>51.87</v>
      </c>
      <c r="J4" s="9">
        <v>156</v>
      </c>
      <c r="K4" s="12" t="s">
        <v>16</v>
      </c>
    </row>
    <row r="5" spans="1:11">
      <c r="A5" s="6">
        <v>471</v>
      </c>
      <c r="B5" s="13" t="s">
        <v>48</v>
      </c>
      <c r="C5" s="14">
        <v>2014</v>
      </c>
      <c r="D5" s="11">
        <v>4.71</v>
      </c>
      <c r="E5" s="11" t="s">
        <v>15</v>
      </c>
      <c r="F5" s="12">
        <v>41509</v>
      </c>
      <c r="G5" s="11" t="s">
        <v>16</v>
      </c>
      <c r="H5" s="12">
        <v>41845</v>
      </c>
      <c r="I5" s="11">
        <v>51.87</v>
      </c>
      <c r="J5" s="9">
        <v>156</v>
      </c>
      <c r="K5" s="12" t="s">
        <v>16</v>
      </c>
    </row>
    <row r="6" spans="1:11">
      <c r="A6" s="6">
        <v>472</v>
      </c>
      <c r="B6" s="13" t="s">
        <v>49</v>
      </c>
      <c r="C6" s="14">
        <v>2014</v>
      </c>
      <c r="D6" s="11">
        <v>1.57</v>
      </c>
      <c r="E6" s="11" t="s">
        <v>15</v>
      </c>
      <c r="F6" s="12">
        <v>41509</v>
      </c>
      <c r="G6" s="11" t="s">
        <v>16</v>
      </c>
      <c r="H6" s="12">
        <v>41845</v>
      </c>
      <c r="I6" s="11">
        <v>51.87</v>
      </c>
      <c r="J6" s="9">
        <v>156</v>
      </c>
      <c r="K6" s="12" t="s">
        <v>16</v>
      </c>
    </row>
    <row r="7" spans="1:11">
      <c r="A7" s="6">
        <v>490</v>
      </c>
      <c r="B7" s="13" t="s">
        <v>28</v>
      </c>
      <c r="C7" s="14">
        <v>2014</v>
      </c>
      <c r="D7" s="11">
        <v>6.4</v>
      </c>
      <c r="E7" s="11" t="s">
        <v>61</v>
      </c>
      <c r="F7" s="12">
        <v>41569</v>
      </c>
      <c r="G7" s="11">
        <v>1.5</v>
      </c>
      <c r="H7" s="12">
        <v>41861</v>
      </c>
      <c r="I7" s="11">
        <v>70.2</v>
      </c>
      <c r="J7" s="9">
        <v>180</v>
      </c>
      <c r="K7" s="12" t="s">
        <v>16</v>
      </c>
    </row>
    <row r="8" spans="1:11">
      <c r="A8" s="6">
        <v>493</v>
      </c>
      <c r="B8" s="13" t="s">
        <v>27</v>
      </c>
      <c r="C8" s="14">
        <v>2014</v>
      </c>
      <c r="D8" s="11">
        <v>8.67</v>
      </c>
      <c r="E8" s="11" t="s">
        <v>61</v>
      </c>
      <c r="F8" s="12">
        <v>41569</v>
      </c>
      <c r="G8" s="11">
        <v>1.5</v>
      </c>
      <c r="H8" s="12">
        <v>41869</v>
      </c>
      <c r="I8" s="11">
        <v>70.400000000000006</v>
      </c>
      <c r="J8" s="9">
        <v>180</v>
      </c>
      <c r="K8" s="12" t="s">
        <v>16</v>
      </c>
    </row>
    <row r="9" spans="1:11">
      <c r="A9" s="6">
        <v>458</v>
      </c>
      <c r="B9" s="13" t="s">
        <v>26</v>
      </c>
      <c r="C9" s="14">
        <v>2014</v>
      </c>
      <c r="D9" s="11">
        <v>12.88</v>
      </c>
      <c r="E9" s="11" t="s">
        <v>61</v>
      </c>
      <c r="F9" s="12">
        <v>41570</v>
      </c>
      <c r="G9" s="11">
        <v>1.5</v>
      </c>
      <c r="H9" s="12">
        <v>41865</v>
      </c>
      <c r="I9" s="11">
        <v>74.2</v>
      </c>
      <c r="J9" s="9">
        <v>120</v>
      </c>
      <c r="K9" s="12" t="s">
        <v>16</v>
      </c>
    </row>
    <row r="10" spans="1:11">
      <c r="A10" s="6">
        <v>454</v>
      </c>
      <c r="B10" s="13" t="s">
        <v>143</v>
      </c>
      <c r="C10" s="14">
        <v>2014</v>
      </c>
      <c r="D10" s="11">
        <v>1.77</v>
      </c>
      <c r="E10" s="11" t="s">
        <v>12</v>
      </c>
      <c r="F10" s="12">
        <v>41540</v>
      </c>
      <c r="G10" s="11">
        <v>1.8</v>
      </c>
      <c r="H10" s="12">
        <v>41837</v>
      </c>
      <c r="I10" s="11">
        <v>74.8</v>
      </c>
      <c r="J10" s="9">
        <v>178</v>
      </c>
      <c r="K10" s="12" t="s">
        <v>16</v>
      </c>
    </row>
    <row r="11" spans="1:11">
      <c r="A11" s="6">
        <v>457</v>
      </c>
      <c r="B11" s="13" t="s">
        <v>99</v>
      </c>
      <c r="C11" s="14">
        <v>2014</v>
      </c>
      <c r="D11" s="11">
        <v>12.67</v>
      </c>
      <c r="E11" s="11" t="s">
        <v>12</v>
      </c>
      <c r="F11" s="12">
        <v>41545</v>
      </c>
      <c r="G11" s="11">
        <v>1.8</v>
      </c>
      <c r="H11" s="12">
        <v>41838</v>
      </c>
      <c r="I11" s="11">
        <v>77.31</v>
      </c>
      <c r="J11" s="9">
        <v>158</v>
      </c>
      <c r="K11" s="12" t="s">
        <v>16</v>
      </c>
    </row>
    <row r="12" spans="1:11">
      <c r="A12" s="6">
        <v>462</v>
      </c>
      <c r="B12" s="13" t="s">
        <v>37</v>
      </c>
      <c r="C12" s="14">
        <v>2014</v>
      </c>
      <c r="D12" s="11">
        <v>1.26</v>
      </c>
      <c r="E12" s="11" t="s">
        <v>61</v>
      </c>
      <c r="F12" s="12">
        <v>41571</v>
      </c>
      <c r="G12" s="11">
        <v>1.5</v>
      </c>
      <c r="H12" s="12">
        <v>41865</v>
      </c>
      <c r="I12" s="11">
        <v>80</v>
      </c>
      <c r="J12" s="9">
        <v>180</v>
      </c>
      <c r="K12" s="12" t="s">
        <v>16</v>
      </c>
    </row>
    <row r="13" spans="1:11">
      <c r="A13" s="6">
        <v>495</v>
      </c>
      <c r="B13" s="13" t="s">
        <v>247</v>
      </c>
      <c r="C13" s="14">
        <v>2014</v>
      </c>
      <c r="D13" s="11">
        <v>14.42</v>
      </c>
      <c r="E13" s="11" t="s">
        <v>12</v>
      </c>
      <c r="F13" s="12">
        <v>41542</v>
      </c>
      <c r="G13" s="11">
        <v>1.8</v>
      </c>
      <c r="H13" s="12">
        <v>41836</v>
      </c>
      <c r="I13" s="11">
        <v>80.02</v>
      </c>
      <c r="J13" s="9">
        <v>161</v>
      </c>
      <c r="K13" s="12" t="s">
        <v>16</v>
      </c>
    </row>
    <row r="14" spans="1:11">
      <c r="A14" s="6">
        <v>491</v>
      </c>
      <c r="B14" s="13" t="s">
        <v>70</v>
      </c>
      <c r="C14" s="14">
        <v>2014</v>
      </c>
      <c r="D14" s="11">
        <v>3.13</v>
      </c>
      <c r="E14" s="11" t="s">
        <v>61</v>
      </c>
      <c r="F14" s="12">
        <v>41569</v>
      </c>
      <c r="G14" s="11">
        <v>1.5</v>
      </c>
      <c r="H14" s="12">
        <v>41861</v>
      </c>
      <c r="I14" s="11">
        <v>80.2</v>
      </c>
      <c r="J14" s="9">
        <v>180</v>
      </c>
      <c r="K14" s="12" t="s">
        <v>16</v>
      </c>
    </row>
    <row r="15" spans="1:11">
      <c r="A15" s="6">
        <v>452</v>
      </c>
      <c r="B15" s="13" t="s">
        <v>79</v>
      </c>
      <c r="C15" s="14">
        <v>2014</v>
      </c>
      <c r="D15" s="11">
        <v>7.82</v>
      </c>
      <c r="E15" s="11" t="s">
        <v>12</v>
      </c>
      <c r="F15" s="12">
        <v>41542</v>
      </c>
      <c r="G15" s="11">
        <v>1.8</v>
      </c>
      <c r="H15" s="12">
        <v>41838</v>
      </c>
      <c r="I15" s="11">
        <v>80.66</v>
      </c>
      <c r="J15" s="9">
        <v>178</v>
      </c>
      <c r="K15" s="12" t="s">
        <v>16</v>
      </c>
    </row>
    <row r="16" spans="1:11">
      <c r="A16" s="6">
        <v>492</v>
      </c>
      <c r="B16" s="13" t="s">
        <v>29</v>
      </c>
      <c r="C16" s="14">
        <v>2014</v>
      </c>
      <c r="D16" s="11">
        <v>2.15</v>
      </c>
      <c r="E16" s="11" t="s">
        <v>61</v>
      </c>
      <c r="F16" s="12">
        <v>41570</v>
      </c>
      <c r="G16" s="11">
        <v>1.5</v>
      </c>
      <c r="H16" s="12">
        <v>41861</v>
      </c>
      <c r="I16" s="11">
        <v>82.5</v>
      </c>
      <c r="J16" s="9">
        <v>180</v>
      </c>
      <c r="K16" s="12" t="s">
        <v>16</v>
      </c>
    </row>
    <row r="17" spans="1:11">
      <c r="A17" s="6">
        <v>445</v>
      </c>
      <c r="B17" s="13" t="s">
        <v>55</v>
      </c>
      <c r="C17" s="14">
        <v>2014</v>
      </c>
      <c r="D17" s="11">
        <v>1.42</v>
      </c>
      <c r="E17" s="11" t="s">
        <v>12</v>
      </c>
      <c r="F17" s="12">
        <v>41542</v>
      </c>
      <c r="G17" s="11">
        <v>1.8</v>
      </c>
      <c r="H17" s="12">
        <v>41838</v>
      </c>
      <c r="I17" s="11">
        <v>84</v>
      </c>
      <c r="J17" s="9">
        <v>178</v>
      </c>
      <c r="K17" s="12" t="s">
        <v>16</v>
      </c>
    </row>
    <row r="18" spans="1:11">
      <c r="A18" s="6">
        <v>453</v>
      </c>
      <c r="B18" s="13" t="s">
        <v>50</v>
      </c>
      <c r="C18" s="14">
        <v>2014</v>
      </c>
      <c r="D18" s="11">
        <v>7.15</v>
      </c>
      <c r="E18" s="11" t="s">
        <v>12</v>
      </c>
      <c r="F18" s="12">
        <v>41540</v>
      </c>
      <c r="G18" s="11">
        <v>1.8</v>
      </c>
      <c r="H18" s="12">
        <v>41837</v>
      </c>
      <c r="I18" s="11">
        <v>84.17</v>
      </c>
      <c r="J18" s="9">
        <v>178</v>
      </c>
      <c r="K18" s="12" t="s">
        <v>16</v>
      </c>
    </row>
    <row r="19" spans="1:11">
      <c r="A19" s="6">
        <v>451</v>
      </c>
      <c r="B19" s="13" t="s">
        <v>109</v>
      </c>
      <c r="C19" s="14">
        <v>2014</v>
      </c>
      <c r="D19" s="11">
        <v>2.0099999999999998</v>
      </c>
      <c r="E19" s="11" t="s">
        <v>12</v>
      </c>
      <c r="F19" s="12">
        <v>41547</v>
      </c>
      <c r="G19" s="11">
        <v>1.8</v>
      </c>
      <c r="H19" s="12">
        <v>41838</v>
      </c>
      <c r="I19" s="11">
        <v>85.17</v>
      </c>
      <c r="J19" s="9">
        <v>178</v>
      </c>
      <c r="K19" s="12" t="s">
        <v>16</v>
      </c>
    </row>
    <row r="20" spans="1:11">
      <c r="A20" s="6">
        <v>461</v>
      </c>
      <c r="B20" s="13" t="s">
        <v>108</v>
      </c>
      <c r="C20" s="14">
        <v>2014</v>
      </c>
      <c r="D20" s="11">
        <v>1.49</v>
      </c>
      <c r="E20" s="11" t="s">
        <v>61</v>
      </c>
      <c r="F20" s="12">
        <v>41571</v>
      </c>
      <c r="G20" s="11">
        <v>1.5</v>
      </c>
      <c r="H20" s="12">
        <v>41860</v>
      </c>
      <c r="I20" s="11">
        <v>85.6</v>
      </c>
      <c r="J20" s="9">
        <v>180</v>
      </c>
      <c r="K20" s="12" t="s">
        <v>16</v>
      </c>
    </row>
    <row r="21" spans="1:11">
      <c r="A21" s="6">
        <v>446</v>
      </c>
      <c r="B21" s="13" t="s">
        <v>18</v>
      </c>
      <c r="C21" s="14">
        <v>2014</v>
      </c>
      <c r="D21" s="11">
        <v>0.82</v>
      </c>
      <c r="E21" s="11" t="s">
        <v>12</v>
      </c>
      <c r="F21" s="12">
        <v>41542</v>
      </c>
      <c r="G21" s="11">
        <v>1.8</v>
      </c>
      <c r="H21" s="12">
        <v>41837</v>
      </c>
      <c r="I21" s="11">
        <v>86</v>
      </c>
      <c r="J21" s="9">
        <v>178</v>
      </c>
      <c r="K21" s="12" t="s">
        <v>16</v>
      </c>
    </row>
    <row r="22" spans="1:11">
      <c r="A22" s="6">
        <v>459</v>
      </c>
      <c r="B22" s="13" t="s">
        <v>119</v>
      </c>
      <c r="C22" s="14">
        <v>2014</v>
      </c>
      <c r="D22" s="11">
        <v>6.94</v>
      </c>
      <c r="E22" s="11" t="s">
        <v>61</v>
      </c>
      <c r="F22" s="12">
        <v>41568</v>
      </c>
      <c r="G22" s="11">
        <v>1.5</v>
      </c>
      <c r="H22" s="12">
        <v>41867</v>
      </c>
      <c r="I22" s="11">
        <v>86</v>
      </c>
      <c r="J22" s="9">
        <v>180</v>
      </c>
      <c r="K22" s="12" t="s">
        <v>16</v>
      </c>
    </row>
    <row r="23" spans="1:11">
      <c r="A23" s="6">
        <v>448</v>
      </c>
      <c r="B23" s="13" t="s">
        <v>75</v>
      </c>
      <c r="C23" s="14">
        <v>2014</v>
      </c>
      <c r="D23" s="11">
        <v>2.4700000000000002</v>
      </c>
      <c r="E23" s="11" t="s">
        <v>12</v>
      </c>
      <c r="F23" s="12">
        <v>41540</v>
      </c>
      <c r="G23" s="11">
        <v>1.8</v>
      </c>
      <c r="H23" s="12">
        <v>41838</v>
      </c>
      <c r="I23" s="11">
        <v>88.34</v>
      </c>
      <c r="J23" s="9">
        <v>178</v>
      </c>
      <c r="K23" s="12" t="s">
        <v>16</v>
      </c>
    </row>
    <row r="24" spans="1:11">
      <c r="A24" s="6">
        <v>460</v>
      </c>
      <c r="B24" s="13" t="s">
        <v>25</v>
      </c>
      <c r="C24" s="14">
        <v>2014</v>
      </c>
      <c r="D24" s="11">
        <v>4.62</v>
      </c>
      <c r="E24" s="11" t="s">
        <v>61</v>
      </c>
      <c r="F24" s="12">
        <v>41568</v>
      </c>
      <c r="G24" s="11">
        <v>1.5</v>
      </c>
      <c r="H24" s="12">
        <v>41867</v>
      </c>
      <c r="I24" s="11">
        <v>90.64</v>
      </c>
      <c r="J24" s="9">
        <v>180</v>
      </c>
      <c r="K24" s="12" t="s">
        <v>16</v>
      </c>
    </row>
    <row r="25" spans="1:11">
      <c r="A25" s="6">
        <v>473</v>
      </c>
      <c r="B25" s="13" t="s">
        <v>62</v>
      </c>
      <c r="C25" s="14">
        <v>2014</v>
      </c>
      <c r="D25" s="11">
        <v>10.14</v>
      </c>
      <c r="E25" s="11" t="s">
        <v>160</v>
      </c>
      <c r="F25" s="12">
        <v>41754</v>
      </c>
      <c r="G25" s="11" t="s">
        <v>16</v>
      </c>
      <c r="H25" s="12">
        <v>41954</v>
      </c>
      <c r="I25" s="11">
        <v>91.5</v>
      </c>
      <c r="J25" s="9">
        <v>174.5</v>
      </c>
      <c r="K25" s="12" t="s">
        <v>16</v>
      </c>
    </row>
    <row r="26" spans="1:11">
      <c r="A26" s="33">
        <v>496</v>
      </c>
      <c r="B26" s="13" t="s">
        <v>32</v>
      </c>
      <c r="C26" s="14">
        <v>2014</v>
      </c>
      <c r="D26" s="11">
        <v>3.88</v>
      </c>
      <c r="E26" s="11" t="s">
        <v>160</v>
      </c>
      <c r="F26" s="12">
        <v>41753</v>
      </c>
      <c r="G26" s="11" t="s">
        <v>16</v>
      </c>
      <c r="H26" s="12">
        <v>41953</v>
      </c>
      <c r="I26" s="11">
        <v>91.5</v>
      </c>
      <c r="J26" s="9">
        <v>129.80000000000001</v>
      </c>
      <c r="K26" s="12">
        <v>41502</v>
      </c>
    </row>
    <row r="27" spans="1:11">
      <c r="A27" s="33">
        <v>498</v>
      </c>
      <c r="B27" s="13" t="s">
        <v>63</v>
      </c>
      <c r="C27" s="14">
        <v>2014</v>
      </c>
      <c r="D27" s="11">
        <v>3.76</v>
      </c>
      <c r="E27" s="11" t="s">
        <v>160</v>
      </c>
      <c r="F27" s="12">
        <v>41755</v>
      </c>
      <c r="G27" s="11" t="s">
        <v>16</v>
      </c>
      <c r="H27" s="12">
        <v>41951</v>
      </c>
      <c r="I27" s="11">
        <v>91.5</v>
      </c>
      <c r="J27" s="9">
        <v>130</v>
      </c>
      <c r="K27" s="12">
        <v>41503</v>
      </c>
    </row>
    <row r="28" spans="1:11">
      <c r="A28" s="33">
        <v>499</v>
      </c>
      <c r="B28" s="13" t="s">
        <v>36</v>
      </c>
      <c r="C28" s="14">
        <v>2014</v>
      </c>
      <c r="D28" s="11">
        <v>1.77</v>
      </c>
      <c r="E28" s="11" t="s">
        <v>160</v>
      </c>
      <c r="F28" s="12">
        <v>41755</v>
      </c>
      <c r="G28" s="11" t="s">
        <v>16</v>
      </c>
      <c r="H28" s="12">
        <v>41951</v>
      </c>
      <c r="I28" s="11">
        <v>91.5</v>
      </c>
      <c r="J28" s="9">
        <v>130</v>
      </c>
      <c r="K28" s="12">
        <v>41503</v>
      </c>
    </row>
    <row r="29" spans="1:11">
      <c r="A29" s="33">
        <v>500</v>
      </c>
      <c r="B29" s="13" t="s">
        <v>37</v>
      </c>
      <c r="C29" s="14">
        <v>2014</v>
      </c>
      <c r="D29" s="11">
        <v>0.79</v>
      </c>
      <c r="E29" s="11" t="s">
        <v>160</v>
      </c>
      <c r="F29" s="12">
        <v>41754</v>
      </c>
      <c r="G29" s="11" t="s">
        <v>16</v>
      </c>
      <c r="H29" s="12">
        <v>41951</v>
      </c>
      <c r="I29" s="11">
        <v>91.5</v>
      </c>
      <c r="J29" s="9">
        <v>180</v>
      </c>
      <c r="K29" s="12">
        <v>41503</v>
      </c>
    </row>
    <row r="30" spans="1:11">
      <c r="A30" s="33">
        <v>501</v>
      </c>
      <c r="B30" s="13" t="s">
        <v>65</v>
      </c>
      <c r="C30" s="14">
        <v>2014</v>
      </c>
      <c r="D30" s="11">
        <v>2.59</v>
      </c>
      <c r="E30" s="11" t="s">
        <v>160</v>
      </c>
      <c r="F30" s="12">
        <v>41754</v>
      </c>
      <c r="G30" s="11" t="s">
        <v>16</v>
      </c>
      <c r="H30" s="12">
        <v>41951</v>
      </c>
      <c r="I30" s="11">
        <v>91.5</v>
      </c>
      <c r="J30" s="9">
        <v>130</v>
      </c>
      <c r="K30" s="12">
        <v>41503</v>
      </c>
    </row>
    <row r="31" spans="1:11">
      <c r="A31" s="6">
        <v>456</v>
      </c>
      <c r="B31" s="13" t="s">
        <v>235</v>
      </c>
      <c r="C31" s="14">
        <v>2014</v>
      </c>
      <c r="D31" s="11">
        <v>2.33</v>
      </c>
      <c r="E31" s="11" t="s">
        <v>12</v>
      </c>
      <c r="F31" s="12">
        <v>41547</v>
      </c>
      <c r="G31" s="11">
        <v>1.8</v>
      </c>
      <c r="H31" s="12">
        <v>41838</v>
      </c>
      <c r="I31" s="11">
        <v>92.83</v>
      </c>
      <c r="J31" s="9">
        <v>178</v>
      </c>
      <c r="K31" s="12" t="s">
        <v>16</v>
      </c>
    </row>
    <row r="32" spans="1:11">
      <c r="A32" s="6">
        <v>494</v>
      </c>
      <c r="B32" s="13" t="s">
        <v>35</v>
      </c>
      <c r="C32" s="14">
        <v>2014</v>
      </c>
      <c r="D32" s="11">
        <v>1.56</v>
      </c>
      <c r="E32" s="11" t="s">
        <v>61</v>
      </c>
      <c r="F32" s="12">
        <v>41569</v>
      </c>
      <c r="G32" s="11">
        <v>1.5</v>
      </c>
      <c r="H32" s="12">
        <v>41869</v>
      </c>
      <c r="I32" s="11">
        <v>94.23</v>
      </c>
      <c r="J32" s="9">
        <v>180</v>
      </c>
      <c r="K32" s="12" t="s">
        <v>16</v>
      </c>
    </row>
    <row r="33" spans="1:11">
      <c r="A33" s="6">
        <v>444</v>
      </c>
      <c r="B33" s="13" t="s">
        <v>161</v>
      </c>
      <c r="C33" s="14">
        <v>2014</v>
      </c>
      <c r="D33" s="11">
        <v>6.34</v>
      </c>
      <c r="E33" s="11" t="s">
        <v>12</v>
      </c>
      <c r="F33" s="12">
        <v>41541</v>
      </c>
      <c r="G33" s="11">
        <v>1.8</v>
      </c>
      <c r="H33" s="12">
        <v>41838</v>
      </c>
      <c r="I33" s="11">
        <v>95</v>
      </c>
      <c r="J33" s="9">
        <v>178</v>
      </c>
      <c r="K33" s="12" t="s">
        <v>16</v>
      </c>
    </row>
    <row r="34" spans="1:11">
      <c r="A34" s="6">
        <v>466</v>
      </c>
      <c r="B34" s="13" t="s">
        <v>144</v>
      </c>
      <c r="C34" s="14">
        <v>2014</v>
      </c>
      <c r="D34" s="11">
        <v>6.17</v>
      </c>
      <c r="E34" s="11" t="s">
        <v>61</v>
      </c>
      <c r="F34" s="12">
        <v>41571</v>
      </c>
      <c r="G34" s="11">
        <v>1.5</v>
      </c>
      <c r="H34" s="12">
        <v>41869</v>
      </c>
      <c r="I34" s="11">
        <v>96</v>
      </c>
      <c r="J34" s="9">
        <v>180</v>
      </c>
      <c r="K34" s="12" t="s">
        <v>16</v>
      </c>
    </row>
    <row r="35" spans="1:11">
      <c r="A35" s="6">
        <v>455</v>
      </c>
      <c r="B35" s="13" t="s">
        <v>76</v>
      </c>
      <c r="C35" s="14">
        <v>2014</v>
      </c>
      <c r="D35" s="11">
        <v>1.73</v>
      </c>
      <c r="E35" s="11" t="s">
        <v>12</v>
      </c>
      <c r="F35" s="12">
        <v>41542</v>
      </c>
      <c r="G35" s="11">
        <v>1.8</v>
      </c>
      <c r="H35" s="12">
        <v>41838</v>
      </c>
      <c r="I35" s="11">
        <v>96.3</v>
      </c>
      <c r="J35" s="9">
        <v>178</v>
      </c>
      <c r="K35" s="12" t="s">
        <v>16</v>
      </c>
    </row>
    <row r="36" spans="1:11">
      <c r="A36" s="6">
        <v>488</v>
      </c>
      <c r="B36" s="13" t="s">
        <v>77</v>
      </c>
      <c r="C36" s="14">
        <v>2014</v>
      </c>
      <c r="D36" s="11">
        <v>4.3499999999999996</v>
      </c>
      <c r="E36" s="11" t="s">
        <v>61</v>
      </c>
      <c r="F36" s="12">
        <v>41567</v>
      </c>
      <c r="G36" s="11">
        <v>1.5</v>
      </c>
      <c r="H36" s="12">
        <v>41861</v>
      </c>
      <c r="I36" s="11">
        <v>97.5</v>
      </c>
      <c r="J36" s="9">
        <v>180</v>
      </c>
      <c r="K36" s="12" t="s">
        <v>16</v>
      </c>
    </row>
    <row r="37" spans="1:11">
      <c r="A37" s="6">
        <v>489</v>
      </c>
      <c r="B37" s="13" t="s">
        <v>30</v>
      </c>
      <c r="C37" s="14">
        <v>2014</v>
      </c>
      <c r="D37" s="11">
        <v>4.12</v>
      </c>
      <c r="E37" s="11" t="s">
        <v>61</v>
      </c>
      <c r="F37" s="12">
        <v>41569</v>
      </c>
      <c r="G37" s="11">
        <v>1.5</v>
      </c>
      <c r="H37" s="12">
        <v>41861</v>
      </c>
      <c r="I37" s="11">
        <v>97.5</v>
      </c>
      <c r="J37" s="9">
        <v>180</v>
      </c>
      <c r="K37" s="12" t="s">
        <v>16</v>
      </c>
    </row>
    <row r="38" spans="1:11">
      <c r="A38" s="6">
        <v>463</v>
      </c>
      <c r="B38" s="13" t="s">
        <v>122</v>
      </c>
      <c r="C38" s="14">
        <v>2014</v>
      </c>
      <c r="D38" s="11">
        <v>1.1000000000000001</v>
      </c>
      <c r="E38" s="11" t="s">
        <v>61</v>
      </c>
      <c r="F38" s="12">
        <v>41571</v>
      </c>
      <c r="G38" s="11">
        <v>1.5</v>
      </c>
      <c r="H38" s="12">
        <v>41869</v>
      </c>
      <c r="I38" s="11">
        <v>100</v>
      </c>
      <c r="J38" s="9">
        <v>180</v>
      </c>
      <c r="K38" s="12" t="s">
        <v>16</v>
      </c>
    </row>
    <row r="39" spans="1:11">
      <c r="A39" s="6">
        <v>464</v>
      </c>
      <c r="B39" s="13" t="s">
        <v>148</v>
      </c>
      <c r="C39" s="14">
        <v>2014</v>
      </c>
      <c r="D39" s="11">
        <v>5.35</v>
      </c>
      <c r="E39" s="11" t="s">
        <v>61</v>
      </c>
      <c r="F39" s="12">
        <v>41572</v>
      </c>
      <c r="G39" s="11">
        <v>1.5</v>
      </c>
      <c r="H39" s="12">
        <v>41869</v>
      </c>
      <c r="I39" s="11">
        <v>100</v>
      </c>
      <c r="J39" s="9">
        <v>180</v>
      </c>
      <c r="K39" s="12" t="s">
        <v>16</v>
      </c>
    </row>
    <row r="40" spans="1:11">
      <c r="A40" s="6">
        <v>467</v>
      </c>
      <c r="B40" s="13" t="s">
        <v>238</v>
      </c>
      <c r="C40" s="14">
        <v>2014</v>
      </c>
      <c r="D40" s="11">
        <v>3.61</v>
      </c>
      <c r="E40" s="11" t="s">
        <v>61</v>
      </c>
      <c r="F40" s="12">
        <v>41573</v>
      </c>
      <c r="G40" s="11">
        <v>1.5</v>
      </c>
      <c r="H40" s="12">
        <v>41869</v>
      </c>
      <c r="I40" s="11">
        <v>100</v>
      </c>
      <c r="J40" s="9">
        <v>180</v>
      </c>
      <c r="K40" s="12" t="s">
        <v>16</v>
      </c>
    </row>
    <row r="41" spans="1:11">
      <c r="A41" s="6">
        <v>465</v>
      </c>
      <c r="B41" s="13" t="s">
        <v>51</v>
      </c>
      <c r="C41" s="14">
        <v>2014</v>
      </c>
      <c r="D41" s="11">
        <v>4.3600000000000003</v>
      </c>
      <c r="E41" s="11" t="s">
        <v>61</v>
      </c>
      <c r="F41" s="12">
        <v>41572</v>
      </c>
      <c r="G41" s="11">
        <v>1.5</v>
      </c>
      <c r="H41" s="12">
        <v>41865</v>
      </c>
      <c r="I41" s="11">
        <v>103.76</v>
      </c>
      <c r="J41" s="9">
        <v>180</v>
      </c>
      <c r="K41" s="12" t="s">
        <v>16</v>
      </c>
    </row>
    <row r="42" spans="1:11">
      <c r="A42" s="6">
        <v>447</v>
      </c>
      <c r="B42" s="13" t="s">
        <v>66</v>
      </c>
      <c r="C42" s="14">
        <v>2014</v>
      </c>
      <c r="D42" s="11">
        <v>4.08</v>
      </c>
      <c r="E42" s="11" t="s">
        <v>12</v>
      </c>
      <c r="F42" s="12">
        <v>41540</v>
      </c>
      <c r="G42" s="11">
        <v>1.8</v>
      </c>
      <c r="H42" s="12">
        <v>41838</v>
      </c>
      <c r="I42" s="11">
        <v>110</v>
      </c>
      <c r="J42" s="9">
        <v>178</v>
      </c>
      <c r="K42" s="12" t="s">
        <v>16</v>
      </c>
    </row>
    <row r="43" spans="1:11">
      <c r="A43" s="6">
        <v>449</v>
      </c>
      <c r="B43" s="13" t="s">
        <v>67</v>
      </c>
      <c r="C43" s="14">
        <v>2014</v>
      </c>
      <c r="D43" s="11">
        <v>1.92</v>
      </c>
      <c r="E43" s="11" t="s">
        <v>12</v>
      </c>
      <c r="F43" s="12">
        <v>41540</v>
      </c>
      <c r="G43" s="11">
        <v>1.8</v>
      </c>
      <c r="H43" s="12">
        <v>41838</v>
      </c>
      <c r="I43" s="11">
        <v>110.7</v>
      </c>
      <c r="J43" s="9">
        <v>178</v>
      </c>
      <c r="K43" s="12" t="s">
        <v>16</v>
      </c>
    </row>
    <row r="44" spans="1:11">
      <c r="A44" s="6">
        <v>450</v>
      </c>
      <c r="B44" s="13" t="s">
        <v>68</v>
      </c>
      <c r="C44" s="14">
        <v>2014</v>
      </c>
      <c r="D44" s="11">
        <v>0.39</v>
      </c>
      <c r="E44" s="11" t="s">
        <v>12</v>
      </c>
      <c r="F44" s="12">
        <v>41540</v>
      </c>
      <c r="G44" s="11">
        <v>1.8</v>
      </c>
      <c r="H44" s="12">
        <v>41838</v>
      </c>
      <c r="I44" s="11">
        <v>110.7</v>
      </c>
      <c r="J44" s="9">
        <v>178</v>
      </c>
      <c r="K44" s="12" t="s">
        <v>16</v>
      </c>
    </row>
    <row r="45" spans="1:11">
      <c r="A45" s="6">
        <v>497</v>
      </c>
      <c r="B45" s="13" t="s">
        <v>33</v>
      </c>
      <c r="C45" s="14">
        <v>2014</v>
      </c>
      <c r="D45" s="11">
        <v>12.23</v>
      </c>
      <c r="E45" s="11" t="s">
        <v>160</v>
      </c>
      <c r="F45" s="12">
        <v>41752</v>
      </c>
      <c r="G45" s="11" t="s">
        <v>16</v>
      </c>
      <c r="H45" s="12">
        <v>41951</v>
      </c>
      <c r="I45" s="11">
        <v>112.5</v>
      </c>
      <c r="J45" s="9">
        <v>129.80000000000001</v>
      </c>
      <c r="K45" s="12">
        <v>41503</v>
      </c>
    </row>
    <row r="46" spans="1:11">
      <c r="A46" s="6">
        <v>474</v>
      </c>
      <c r="B46" s="13" t="s">
        <v>45</v>
      </c>
      <c r="C46" s="14">
        <v>2014</v>
      </c>
      <c r="D46" s="11">
        <v>1.19</v>
      </c>
      <c r="E46" s="11" t="s">
        <v>160</v>
      </c>
      <c r="F46" s="12">
        <v>41754</v>
      </c>
      <c r="G46" s="11" t="s">
        <v>16</v>
      </c>
      <c r="H46" s="12">
        <v>41918</v>
      </c>
      <c r="I46" s="11">
        <v>530</v>
      </c>
      <c r="J46" s="9">
        <v>174.5</v>
      </c>
      <c r="K46" s="12">
        <v>41502</v>
      </c>
    </row>
    <row r="47" spans="1:11">
      <c r="A47" s="6">
        <v>475</v>
      </c>
      <c r="B47" s="13" t="s">
        <v>46</v>
      </c>
      <c r="C47" s="14">
        <v>2014</v>
      </c>
      <c r="D47" s="11">
        <v>2.39</v>
      </c>
      <c r="E47" s="11" t="s">
        <v>160</v>
      </c>
      <c r="F47" s="12">
        <v>41755</v>
      </c>
      <c r="G47" s="11" t="s">
        <v>16</v>
      </c>
      <c r="H47" s="12">
        <v>41918</v>
      </c>
      <c r="I47" s="11">
        <v>530</v>
      </c>
      <c r="J47" s="9">
        <v>174.5</v>
      </c>
      <c r="K47" s="12">
        <v>41502</v>
      </c>
    </row>
    <row r="48" spans="1:11">
      <c r="A48" s="6">
        <v>476</v>
      </c>
      <c r="B48" s="13" t="s">
        <v>102</v>
      </c>
      <c r="C48" s="14">
        <v>2014</v>
      </c>
      <c r="D48" s="11">
        <v>3.58</v>
      </c>
      <c r="E48" s="11" t="s">
        <v>160</v>
      </c>
      <c r="F48" s="12">
        <v>41755</v>
      </c>
      <c r="G48" s="11" t="s">
        <v>16</v>
      </c>
      <c r="H48" s="12">
        <v>41918</v>
      </c>
      <c r="I48" s="11">
        <v>530</v>
      </c>
      <c r="J48" s="9">
        <v>174.5</v>
      </c>
      <c r="K48" s="12">
        <v>41505</v>
      </c>
    </row>
    <row r="49" spans="1:11">
      <c r="A49" s="6">
        <v>477</v>
      </c>
      <c r="B49" s="13" t="s">
        <v>43</v>
      </c>
      <c r="C49" s="14">
        <v>2014</v>
      </c>
      <c r="D49" s="11">
        <v>1.4</v>
      </c>
      <c r="E49" s="11" t="s">
        <v>160</v>
      </c>
      <c r="F49" s="12">
        <v>41755</v>
      </c>
      <c r="G49" s="11" t="s">
        <v>16</v>
      </c>
      <c r="H49" s="12">
        <v>41918</v>
      </c>
      <c r="I49" s="11">
        <v>530</v>
      </c>
      <c r="J49" s="9">
        <v>174.5</v>
      </c>
      <c r="K49" s="12">
        <v>41505</v>
      </c>
    </row>
    <row r="50" spans="1:11">
      <c r="A50" s="6">
        <v>478</v>
      </c>
      <c r="B50" s="13" t="s">
        <v>59</v>
      </c>
      <c r="C50" s="14">
        <v>2014</v>
      </c>
      <c r="D50" s="11">
        <v>0.39</v>
      </c>
      <c r="E50" s="11" t="s">
        <v>160</v>
      </c>
      <c r="F50" s="12">
        <v>41755</v>
      </c>
      <c r="G50" s="11" t="s">
        <v>16</v>
      </c>
      <c r="H50" s="12">
        <v>41918</v>
      </c>
      <c r="I50" s="11">
        <v>530</v>
      </c>
      <c r="J50" s="9">
        <v>174.5</v>
      </c>
      <c r="K50" s="12">
        <v>41498</v>
      </c>
    </row>
    <row r="51" spans="1:11">
      <c r="A51" s="6">
        <v>479</v>
      </c>
      <c r="B51" s="13" t="s">
        <v>90</v>
      </c>
      <c r="C51" s="14">
        <v>2014</v>
      </c>
      <c r="D51" s="11">
        <v>1.01</v>
      </c>
      <c r="E51" s="11" t="s">
        <v>160</v>
      </c>
      <c r="F51" s="12">
        <v>41755</v>
      </c>
      <c r="G51" s="11" t="s">
        <v>16</v>
      </c>
      <c r="H51" s="12">
        <v>41918</v>
      </c>
      <c r="I51" s="11">
        <v>530</v>
      </c>
      <c r="J51" s="9">
        <v>174.5</v>
      </c>
      <c r="K51" s="12">
        <v>41498</v>
      </c>
    </row>
    <row r="52" spans="1:11">
      <c r="A52" s="6">
        <v>480</v>
      </c>
      <c r="B52" s="13" t="s">
        <v>60</v>
      </c>
      <c r="C52" s="14">
        <v>2014</v>
      </c>
      <c r="D52" s="11">
        <v>0.63</v>
      </c>
      <c r="E52" s="11" t="s">
        <v>160</v>
      </c>
      <c r="F52" s="12">
        <v>41755</v>
      </c>
      <c r="G52" s="11" t="s">
        <v>16</v>
      </c>
      <c r="H52" s="12">
        <v>41918</v>
      </c>
      <c r="I52" s="11">
        <v>530</v>
      </c>
      <c r="J52" s="9">
        <v>174.5</v>
      </c>
      <c r="K52" s="12">
        <v>41498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52"/>
  <sheetViews>
    <sheetView workbookViewId="0">
      <selection activeCell="G56" sqref="G56"/>
    </sheetView>
  </sheetViews>
  <sheetFormatPr defaultRowHeight="15.6"/>
  <cols>
    <col min="1" max="1" width="4" bestFit="1" customWidth="1"/>
    <col min="2" max="2" width="13.8984375" bestFit="1" customWidth="1"/>
    <col min="3" max="3" width="9.3984375" bestFit="1" customWidth="1"/>
    <col min="4" max="5" width="11.3984375" bestFit="1" customWidth="1"/>
    <col min="6" max="6" width="12.3984375" bestFit="1" customWidth="1"/>
    <col min="7" max="7" width="24.09765625" bestFit="1" customWidth="1"/>
    <col min="8" max="8" width="8.59765625" bestFit="1" customWidth="1"/>
    <col min="9" max="9" width="14.3984375" bestFit="1" customWidth="1"/>
    <col min="10" max="11" width="10.3984375" bestFit="1" customWidth="1"/>
  </cols>
  <sheetData>
    <row r="1" spans="1:1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6</v>
      </c>
      <c r="G1" s="3" t="s">
        <v>7</v>
      </c>
      <c r="H1" s="4" t="s">
        <v>8</v>
      </c>
      <c r="I1" s="3" t="s">
        <v>9</v>
      </c>
      <c r="J1" s="5" t="s">
        <v>10</v>
      </c>
      <c r="K1" s="4" t="s">
        <v>5</v>
      </c>
    </row>
    <row r="2" spans="1:11">
      <c r="A2" s="6">
        <v>509</v>
      </c>
      <c r="B2" s="10" t="s">
        <v>18</v>
      </c>
      <c r="C2" s="11">
        <v>2015</v>
      </c>
      <c r="D2" s="11">
        <v>0.84</v>
      </c>
      <c r="E2" s="11" t="s">
        <v>31</v>
      </c>
      <c r="F2" s="12">
        <v>41886</v>
      </c>
      <c r="G2" s="11">
        <v>3.3</v>
      </c>
      <c r="H2" s="12">
        <v>42206</v>
      </c>
      <c r="I2" s="11">
        <v>34</v>
      </c>
      <c r="J2" s="9">
        <v>159</v>
      </c>
      <c r="K2" s="12"/>
    </row>
    <row r="3" spans="1:11">
      <c r="A3" s="6">
        <v>561</v>
      </c>
      <c r="B3" s="10" t="s">
        <v>236</v>
      </c>
      <c r="C3" s="11">
        <v>2015</v>
      </c>
      <c r="D3" s="11">
        <v>2.0099999999999998</v>
      </c>
      <c r="E3" s="11" t="s">
        <v>31</v>
      </c>
      <c r="F3" s="12">
        <v>41886</v>
      </c>
      <c r="G3" s="11" t="s">
        <v>53</v>
      </c>
      <c r="H3" s="12">
        <v>42206</v>
      </c>
      <c r="I3" s="11">
        <v>35</v>
      </c>
      <c r="J3" s="9">
        <v>159</v>
      </c>
      <c r="K3" s="12"/>
    </row>
    <row r="4" spans="1:11">
      <c r="A4" s="6">
        <v>562</v>
      </c>
      <c r="B4" s="10" t="s">
        <v>50</v>
      </c>
      <c r="C4" s="11">
        <v>2015</v>
      </c>
      <c r="D4" s="11">
        <v>7.1</v>
      </c>
      <c r="E4" s="11" t="s">
        <v>31</v>
      </c>
      <c r="F4" s="12">
        <v>41879</v>
      </c>
      <c r="G4" s="11" t="s">
        <v>53</v>
      </c>
      <c r="H4" s="12">
        <v>42206</v>
      </c>
      <c r="I4" s="11">
        <v>40.450000000000003</v>
      </c>
      <c r="J4" s="9">
        <v>159</v>
      </c>
      <c r="K4" s="12"/>
    </row>
    <row r="5" spans="1:11">
      <c r="A5" s="6">
        <v>563</v>
      </c>
      <c r="B5" s="10" t="s">
        <v>19</v>
      </c>
      <c r="C5" s="11">
        <v>2015</v>
      </c>
      <c r="D5" s="11">
        <v>1.77</v>
      </c>
      <c r="E5" s="11" t="s">
        <v>31</v>
      </c>
      <c r="F5" s="12">
        <v>42244</v>
      </c>
      <c r="G5" s="11" t="s">
        <v>53</v>
      </c>
      <c r="H5" s="12">
        <v>42206</v>
      </c>
      <c r="I5" s="11">
        <v>40.450000000000003</v>
      </c>
      <c r="J5" s="9">
        <v>159</v>
      </c>
      <c r="K5" s="12"/>
    </row>
    <row r="6" spans="1:11">
      <c r="A6" s="6">
        <v>565</v>
      </c>
      <c r="B6" s="10" t="s">
        <v>189</v>
      </c>
      <c r="C6" s="11">
        <v>2015</v>
      </c>
      <c r="D6" s="11">
        <v>12.67</v>
      </c>
      <c r="E6" s="11" t="s">
        <v>31</v>
      </c>
      <c r="F6" s="12">
        <v>41886</v>
      </c>
      <c r="G6" s="11" t="s">
        <v>53</v>
      </c>
      <c r="H6" s="12">
        <v>42207</v>
      </c>
      <c r="I6" s="11">
        <v>40.67</v>
      </c>
      <c r="J6" s="9">
        <v>159</v>
      </c>
      <c r="K6" s="12"/>
    </row>
    <row r="7" spans="1:11">
      <c r="A7" s="6">
        <v>564</v>
      </c>
      <c r="B7" s="10" t="s">
        <v>82</v>
      </c>
      <c r="C7" s="11">
        <v>2015</v>
      </c>
      <c r="D7" s="11">
        <v>2.33</v>
      </c>
      <c r="E7" s="11" t="s">
        <v>31</v>
      </c>
      <c r="F7" s="12">
        <v>41886</v>
      </c>
      <c r="G7" s="11" t="s">
        <v>53</v>
      </c>
      <c r="H7" s="12">
        <v>42206</v>
      </c>
      <c r="I7" s="11">
        <v>42.49</v>
      </c>
      <c r="J7" s="9">
        <v>159</v>
      </c>
      <c r="K7" s="12"/>
    </row>
    <row r="8" spans="1:11">
      <c r="A8" s="6">
        <v>598</v>
      </c>
      <c r="B8" s="13" t="s">
        <v>80</v>
      </c>
      <c r="C8" s="11">
        <v>2015</v>
      </c>
      <c r="D8" s="14">
        <v>3.4</v>
      </c>
      <c r="E8" s="17" t="s">
        <v>83</v>
      </c>
      <c r="F8" s="12" t="s">
        <v>84</v>
      </c>
      <c r="G8" s="15" t="s">
        <v>16</v>
      </c>
      <c r="H8" s="12" t="s">
        <v>85</v>
      </c>
      <c r="I8" s="14">
        <v>43.2</v>
      </c>
      <c r="J8" s="9">
        <v>0</v>
      </c>
      <c r="K8" s="17"/>
    </row>
    <row r="9" spans="1:11">
      <c r="A9" s="33">
        <v>594</v>
      </c>
      <c r="B9" s="13" t="s">
        <v>92</v>
      </c>
      <c r="C9" s="11">
        <v>2015</v>
      </c>
      <c r="D9" s="28">
        <v>2.67</v>
      </c>
      <c r="E9" s="11" t="s">
        <v>93</v>
      </c>
      <c r="F9" s="12" t="s">
        <v>94</v>
      </c>
      <c r="G9" s="28">
        <v>220</v>
      </c>
      <c r="H9" s="12">
        <v>42200</v>
      </c>
      <c r="I9" s="14">
        <v>45</v>
      </c>
      <c r="J9" s="9">
        <v>0</v>
      </c>
      <c r="K9" s="11"/>
    </row>
    <row r="10" spans="1:11">
      <c r="A10" s="33">
        <v>594</v>
      </c>
      <c r="B10" s="13" t="s">
        <v>95</v>
      </c>
      <c r="C10" s="11">
        <v>2015</v>
      </c>
      <c r="D10" s="28">
        <v>0.8</v>
      </c>
      <c r="E10" s="11" t="s">
        <v>93</v>
      </c>
      <c r="F10" s="12" t="s">
        <v>94</v>
      </c>
      <c r="G10" s="28">
        <v>220</v>
      </c>
      <c r="H10" s="12" t="s">
        <v>96</v>
      </c>
      <c r="I10" s="14">
        <v>45</v>
      </c>
      <c r="J10" s="9">
        <v>0</v>
      </c>
      <c r="K10" s="11"/>
    </row>
    <row r="11" spans="1:11">
      <c r="A11" s="6">
        <v>550</v>
      </c>
      <c r="B11" s="10" t="s">
        <v>119</v>
      </c>
      <c r="C11" s="11">
        <v>2015</v>
      </c>
      <c r="D11" s="11">
        <v>6.94</v>
      </c>
      <c r="E11" s="11" t="s">
        <v>114</v>
      </c>
      <c r="F11" s="12">
        <v>41901</v>
      </c>
      <c r="G11" s="11" t="s">
        <v>120</v>
      </c>
      <c r="H11" s="12">
        <v>42192</v>
      </c>
      <c r="I11" s="11">
        <v>61</v>
      </c>
      <c r="J11" s="9">
        <v>112</v>
      </c>
      <c r="K11" s="12"/>
    </row>
    <row r="12" spans="1:11">
      <c r="A12" s="6">
        <v>554</v>
      </c>
      <c r="B12" s="10" t="s">
        <v>121</v>
      </c>
      <c r="C12" s="11">
        <v>2015</v>
      </c>
      <c r="D12" s="11">
        <v>5.35</v>
      </c>
      <c r="E12" s="11" t="s">
        <v>114</v>
      </c>
      <c r="F12" s="12">
        <v>41901</v>
      </c>
      <c r="G12" s="11" t="s">
        <v>120</v>
      </c>
      <c r="H12" s="12">
        <v>42192</v>
      </c>
      <c r="I12" s="11">
        <v>61</v>
      </c>
      <c r="J12" s="9">
        <v>112</v>
      </c>
      <c r="K12" s="12"/>
    </row>
    <row r="13" spans="1:11">
      <c r="A13" s="6">
        <v>551</v>
      </c>
      <c r="B13" s="10" t="s">
        <v>37</v>
      </c>
      <c r="C13" s="11">
        <v>2015</v>
      </c>
      <c r="D13" s="11">
        <v>1.26</v>
      </c>
      <c r="E13" s="11" t="s">
        <v>114</v>
      </c>
      <c r="F13" s="12">
        <v>41900</v>
      </c>
      <c r="G13" s="11" t="s">
        <v>120</v>
      </c>
      <c r="H13" s="12">
        <v>42192</v>
      </c>
      <c r="I13" s="11">
        <v>62</v>
      </c>
      <c r="J13" s="9">
        <v>195</v>
      </c>
      <c r="K13" s="12"/>
    </row>
    <row r="14" spans="1:11">
      <c r="A14" s="6">
        <v>553</v>
      </c>
      <c r="B14" s="10" t="s">
        <v>122</v>
      </c>
      <c r="C14" s="11">
        <v>2015</v>
      </c>
      <c r="D14" s="11">
        <v>1.1100000000000001</v>
      </c>
      <c r="E14" s="11" t="s">
        <v>114</v>
      </c>
      <c r="F14" s="12">
        <v>41900</v>
      </c>
      <c r="G14" s="11" t="s">
        <v>120</v>
      </c>
      <c r="H14" s="12">
        <v>42192</v>
      </c>
      <c r="I14" s="11">
        <v>64</v>
      </c>
      <c r="J14" s="9">
        <v>112</v>
      </c>
      <c r="K14" s="12"/>
    </row>
    <row r="15" spans="1:11">
      <c r="A15" s="6">
        <v>555</v>
      </c>
      <c r="B15" s="10" t="s">
        <v>51</v>
      </c>
      <c r="C15" s="11">
        <v>2015</v>
      </c>
      <c r="D15" s="11">
        <v>4.3600000000000003</v>
      </c>
      <c r="E15" s="11" t="s">
        <v>114</v>
      </c>
      <c r="F15" s="12">
        <v>41909</v>
      </c>
      <c r="G15" s="11" t="s">
        <v>120</v>
      </c>
      <c r="H15" s="12">
        <v>42192</v>
      </c>
      <c r="I15" s="11">
        <v>64</v>
      </c>
      <c r="J15" s="9">
        <v>112</v>
      </c>
      <c r="K15" s="12"/>
    </row>
    <row r="16" spans="1:11">
      <c r="A16" s="6">
        <v>552</v>
      </c>
      <c r="B16" s="10" t="s">
        <v>108</v>
      </c>
      <c r="C16" s="11">
        <v>2015</v>
      </c>
      <c r="D16" s="11">
        <v>1.49</v>
      </c>
      <c r="E16" s="11" t="s">
        <v>114</v>
      </c>
      <c r="F16" s="12">
        <v>41900</v>
      </c>
      <c r="G16" s="11" t="s">
        <v>120</v>
      </c>
      <c r="H16" s="12">
        <v>42192</v>
      </c>
      <c r="I16" s="11">
        <v>64.42</v>
      </c>
      <c r="J16" s="9">
        <v>112</v>
      </c>
      <c r="K16" s="12"/>
    </row>
    <row r="17" spans="1:11">
      <c r="A17" s="6">
        <v>549</v>
      </c>
      <c r="B17" s="10" t="s">
        <v>25</v>
      </c>
      <c r="C17" s="11">
        <v>2015</v>
      </c>
      <c r="D17" s="11">
        <v>4.62</v>
      </c>
      <c r="E17" s="11" t="s">
        <v>114</v>
      </c>
      <c r="F17" s="12">
        <v>41901</v>
      </c>
      <c r="G17" s="11" t="s">
        <v>120</v>
      </c>
      <c r="H17" s="12">
        <v>42192</v>
      </c>
      <c r="I17" s="11">
        <v>65.150000000000006</v>
      </c>
      <c r="J17" s="9">
        <v>112</v>
      </c>
      <c r="K17" s="12"/>
    </row>
    <row r="18" spans="1:11">
      <c r="A18" s="6">
        <v>593</v>
      </c>
      <c r="B18" s="10" t="s">
        <v>129</v>
      </c>
      <c r="C18" s="11">
        <v>2015</v>
      </c>
      <c r="D18" s="16">
        <v>25.4</v>
      </c>
      <c r="E18" s="17" t="s">
        <v>130</v>
      </c>
      <c r="F18" s="12">
        <v>42082</v>
      </c>
      <c r="G18" s="28" t="s">
        <v>16</v>
      </c>
      <c r="H18" s="12">
        <v>42278</v>
      </c>
      <c r="I18" s="14">
        <v>65.7</v>
      </c>
      <c r="J18" s="9">
        <v>152</v>
      </c>
      <c r="K18" s="17"/>
    </row>
    <row r="19" spans="1:11">
      <c r="A19" s="6">
        <v>520</v>
      </c>
      <c r="B19" s="10" t="s">
        <v>32</v>
      </c>
      <c r="C19" s="11">
        <v>2015</v>
      </c>
      <c r="D19" s="11">
        <v>3.82</v>
      </c>
      <c r="E19" s="11" t="s">
        <v>110</v>
      </c>
      <c r="F19" s="12">
        <v>41954</v>
      </c>
      <c r="G19" s="11">
        <v>1.75</v>
      </c>
      <c r="H19" s="12">
        <v>42220</v>
      </c>
      <c r="I19" s="11">
        <v>66</v>
      </c>
      <c r="J19" s="9">
        <v>195</v>
      </c>
      <c r="K19" s="12"/>
    </row>
    <row r="20" spans="1:11">
      <c r="A20" s="6">
        <v>568</v>
      </c>
      <c r="B20" s="10" t="s">
        <v>43</v>
      </c>
      <c r="C20" s="11">
        <v>2015</v>
      </c>
      <c r="D20" s="11">
        <v>1.4</v>
      </c>
      <c r="E20" s="11" t="s">
        <v>110</v>
      </c>
      <c r="F20" s="12">
        <v>41922</v>
      </c>
      <c r="G20" s="11">
        <v>1.55</v>
      </c>
      <c r="H20" s="12">
        <v>42222</v>
      </c>
      <c r="I20" s="11">
        <v>66</v>
      </c>
      <c r="J20" s="9">
        <v>135</v>
      </c>
      <c r="K20" s="12"/>
    </row>
    <row r="21" spans="1:11">
      <c r="A21" s="6">
        <v>507</v>
      </c>
      <c r="B21" s="10" t="s">
        <v>14</v>
      </c>
      <c r="C21" s="11">
        <v>2015</v>
      </c>
      <c r="D21" s="11">
        <v>4.1900000000000004</v>
      </c>
      <c r="E21" s="11" t="s">
        <v>110</v>
      </c>
      <c r="F21" s="12">
        <v>41940</v>
      </c>
      <c r="G21" s="11"/>
      <c r="H21" s="12">
        <v>42219</v>
      </c>
      <c r="I21" s="11">
        <v>67</v>
      </c>
      <c r="J21" s="9">
        <v>270</v>
      </c>
      <c r="K21" s="12"/>
    </row>
    <row r="22" spans="1:11">
      <c r="A22" s="6">
        <v>548</v>
      </c>
      <c r="B22" s="10" t="s">
        <v>26</v>
      </c>
      <c r="C22" s="11">
        <v>2015</v>
      </c>
      <c r="D22" s="11">
        <v>12.88</v>
      </c>
      <c r="E22" s="11" t="s">
        <v>114</v>
      </c>
      <c r="F22" s="12">
        <v>41910</v>
      </c>
      <c r="G22" s="11" t="s">
        <v>120</v>
      </c>
      <c r="H22" s="12">
        <v>42201</v>
      </c>
      <c r="I22" s="11">
        <v>67</v>
      </c>
      <c r="J22" s="9">
        <v>112</v>
      </c>
      <c r="K22" s="12"/>
    </row>
    <row r="23" spans="1:11">
      <c r="A23" s="6">
        <v>558</v>
      </c>
      <c r="B23" s="10" t="s">
        <v>238</v>
      </c>
      <c r="C23" s="11">
        <v>2015</v>
      </c>
      <c r="D23" s="11">
        <v>3.55</v>
      </c>
      <c r="E23" s="11" t="s">
        <v>114</v>
      </c>
      <c r="F23" s="12">
        <v>41911</v>
      </c>
      <c r="G23" s="11" t="s">
        <v>120</v>
      </c>
      <c r="H23" s="12">
        <v>42201</v>
      </c>
      <c r="I23" s="11">
        <v>67</v>
      </c>
      <c r="J23" s="9">
        <v>112</v>
      </c>
      <c r="K23" s="12"/>
    </row>
    <row r="24" spans="1:11">
      <c r="A24" s="6">
        <v>585</v>
      </c>
      <c r="B24" s="10" t="s">
        <v>71</v>
      </c>
      <c r="C24" s="11">
        <v>2015</v>
      </c>
      <c r="D24" s="16">
        <v>8</v>
      </c>
      <c r="E24" s="11" t="s">
        <v>12</v>
      </c>
      <c r="F24" s="12" t="s">
        <v>133</v>
      </c>
      <c r="G24" s="11">
        <v>190</v>
      </c>
      <c r="H24" s="12">
        <v>42192</v>
      </c>
      <c r="I24" s="11">
        <v>68</v>
      </c>
      <c r="J24" s="9">
        <v>202</v>
      </c>
      <c r="K24" s="11"/>
    </row>
    <row r="25" spans="1:11">
      <c r="A25" s="6">
        <v>592</v>
      </c>
      <c r="B25" s="13" t="s">
        <v>81</v>
      </c>
      <c r="C25" s="11">
        <v>2015</v>
      </c>
      <c r="D25" s="28">
        <v>13</v>
      </c>
      <c r="E25" s="15" t="s">
        <v>105</v>
      </c>
      <c r="F25" s="12" t="s">
        <v>134</v>
      </c>
      <c r="G25" s="17">
        <v>161</v>
      </c>
      <c r="H25" s="12">
        <v>42207</v>
      </c>
      <c r="I25" s="17">
        <v>68</v>
      </c>
      <c r="J25" s="9">
        <v>110</v>
      </c>
      <c r="K25" s="15"/>
    </row>
    <row r="26" spans="1:11">
      <c r="A26" s="6">
        <v>560</v>
      </c>
      <c r="B26" s="10" t="s">
        <v>27</v>
      </c>
      <c r="C26" s="11">
        <v>2015</v>
      </c>
      <c r="D26" s="11">
        <v>8.67</v>
      </c>
      <c r="E26" s="11" t="s">
        <v>114</v>
      </c>
      <c r="F26" s="12">
        <v>41911</v>
      </c>
      <c r="G26" s="11" t="s">
        <v>120</v>
      </c>
      <c r="H26" s="12">
        <v>42201</v>
      </c>
      <c r="I26" s="11">
        <v>70.5</v>
      </c>
      <c r="J26" s="9">
        <v>160</v>
      </c>
      <c r="K26" s="12"/>
    </row>
    <row r="27" spans="1:11">
      <c r="A27" s="6">
        <v>586</v>
      </c>
      <c r="B27" s="10" t="s">
        <v>20</v>
      </c>
      <c r="C27" s="11">
        <v>2015</v>
      </c>
      <c r="D27" s="16">
        <v>17.399999999999999</v>
      </c>
      <c r="E27" s="15" t="s">
        <v>12</v>
      </c>
      <c r="F27" s="12" t="s">
        <v>142</v>
      </c>
      <c r="G27" s="11">
        <v>190</v>
      </c>
      <c r="H27" s="12">
        <v>42200</v>
      </c>
      <c r="I27" s="11">
        <v>73.400000000000006</v>
      </c>
      <c r="J27" s="9">
        <v>180</v>
      </c>
      <c r="K27" s="15"/>
    </row>
    <row r="28" spans="1:11">
      <c r="A28" s="6">
        <v>556</v>
      </c>
      <c r="B28" s="10" t="s">
        <v>135</v>
      </c>
      <c r="C28" s="11">
        <v>2015</v>
      </c>
      <c r="D28" s="11">
        <v>1.67</v>
      </c>
      <c r="E28" s="11" t="s">
        <v>114</v>
      </c>
      <c r="F28" s="12">
        <v>41901</v>
      </c>
      <c r="G28" s="11" t="s">
        <v>120</v>
      </c>
      <c r="H28" s="12">
        <v>42192</v>
      </c>
      <c r="I28" s="11">
        <v>73.61</v>
      </c>
      <c r="J28" s="9">
        <v>112</v>
      </c>
      <c r="K28" s="12"/>
    </row>
    <row r="29" spans="1:11">
      <c r="A29" s="6">
        <v>508</v>
      </c>
      <c r="B29" s="10" t="s">
        <v>21</v>
      </c>
      <c r="C29" s="11">
        <v>2015</v>
      </c>
      <c r="D29" s="11">
        <v>4.37</v>
      </c>
      <c r="E29" s="11" t="s">
        <v>110</v>
      </c>
      <c r="F29" s="12">
        <v>41941</v>
      </c>
      <c r="G29" s="11"/>
      <c r="H29" s="12">
        <v>42219</v>
      </c>
      <c r="I29" s="11">
        <v>74</v>
      </c>
      <c r="J29" s="9">
        <v>270</v>
      </c>
      <c r="K29" s="12"/>
    </row>
    <row r="30" spans="1:11">
      <c r="A30" s="6">
        <v>515</v>
      </c>
      <c r="B30" s="10" t="s">
        <v>107</v>
      </c>
      <c r="C30" s="11">
        <v>2015</v>
      </c>
      <c r="D30" s="11">
        <v>1.61</v>
      </c>
      <c r="E30" s="11" t="s">
        <v>110</v>
      </c>
      <c r="F30" s="12">
        <v>41940</v>
      </c>
      <c r="G30" s="11">
        <v>1.65</v>
      </c>
      <c r="H30" s="12">
        <v>42219</v>
      </c>
      <c r="I30" s="11">
        <v>74</v>
      </c>
      <c r="J30" s="9">
        <v>135</v>
      </c>
      <c r="K30" s="12"/>
    </row>
    <row r="31" spans="1:11">
      <c r="A31" s="6">
        <v>516</v>
      </c>
      <c r="B31" s="10" t="s">
        <v>59</v>
      </c>
      <c r="C31" s="11">
        <v>2015</v>
      </c>
      <c r="D31" s="11">
        <v>0.39</v>
      </c>
      <c r="E31" s="11" t="s">
        <v>110</v>
      </c>
      <c r="F31" s="12">
        <v>41940</v>
      </c>
      <c r="G31" s="11">
        <v>1.65</v>
      </c>
      <c r="H31" s="12">
        <v>42219</v>
      </c>
      <c r="I31" s="11">
        <v>74</v>
      </c>
      <c r="J31" s="9">
        <v>135</v>
      </c>
      <c r="K31" s="12"/>
    </row>
    <row r="32" spans="1:11">
      <c r="A32" s="6">
        <v>517</v>
      </c>
      <c r="B32" s="10" t="s">
        <v>90</v>
      </c>
      <c r="C32" s="11">
        <v>2015</v>
      </c>
      <c r="D32" s="11">
        <v>1.01</v>
      </c>
      <c r="E32" s="11" t="s">
        <v>110</v>
      </c>
      <c r="F32" s="12">
        <v>41940</v>
      </c>
      <c r="G32" s="11">
        <v>1.65</v>
      </c>
      <c r="H32" s="12">
        <v>42219</v>
      </c>
      <c r="I32" s="11">
        <v>74</v>
      </c>
      <c r="J32" s="9">
        <v>135</v>
      </c>
      <c r="K32" s="12"/>
    </row>
    <row r="33" spans="1:11">
      <c r="A33" s="6">
        <v>518</v>
      </c>
      <c r="B33" s="10" t="s">
        <v>60</v>
      </c>
      <c r="C33" s="11">
        <v>2015</v>
      </c>
      <c r="D33" s="11">
        <v>0.63</v>
      </c>
      <c r="E33" s="11" t="s">
        <v>110</v>
      </c>
      <c r="F33" s="12">
        <v>41940</v>
      </c>
      <c r="G33" s="11">
        <v>1.65</v>
      </c>
      <c r="H33" s="12">
        <v>42219</v>
      </c>
      <c r="I33" s="11">
        <v>74</v>
      </c>
      <c r="J33" s="9">
        <v>135</v>
      </c>
      <c r="K33" s="12"/>
    </row>
    <row r="34" spans="1:11">
      <c r="A34" s="6">
        <v>559</v>
      </c>
      <c r="B34" s="10" t="s">
        <v>28</v>
      </c>
      <c r="C34" s="11">
        <v>2015</v>
      </c>
      <c r="D34" s="11">
        <v>6.39</v>
      </c>
      <c r="E34" s="11" t="s">
        <v>114</v>
      </c>
      <c r="F34" s="12">
        <v>41912</v>
      </c>
      <c r="G34" s="11" t="s">
        <v>120</v>
      </c>
      <c r="H34" s="12">
        <v>42201</v>
      </c>
      <c r="I34" s="11">
        <v>74.66</v>
      </c>
      <c r="J34" s="9">
        <v>160</v>
      </c>
      <c r="K34" s="12"/>
    </row>
    <row r="35" spans="1:11">
      <c r="A35" s="6">
        <v>523</v>
      </c>
      <c r="B35" s="10" t="s">
        <v>198</v>
      </c>
      <c r="C35" s="11">
        <v>2015</v>
      </c>
      <c r="D35" s="11">
        <v>1.73</v>
      </c>
      <c r="E35" s="11" t="s">
        <v>110</v>
      </c>
      <c r="F35" s="12">
        <v>41955</v>
      </c>
      <c r="G35" s="11">
        <v>1.75</v>
      </c>
      <c r="H35" s="12">
        <v>42220</v>
      </c>
      <c r="I35" s="11">
        <v>77</v>
      </c>
      <c r="J35" s="9">
        <v>195</v>
      </c>
      <c r="K35" s="12"/>
    </row>
    <row r="36" spans="1:11">
      <c r="A36" s="6">
        <v>557</v>
      </c>
      <c r="B36" s="10" t="s">
        <v>116</v>
      </c>
      <c r="C36" s="11">
        <v>2015</v>
      </c>
      <c r="D36" s="11">
        <v>6.14</v>
      </c>
      <c r="E36" s="11" t="s">
        <v>114</v>
      </c>
      <c r="F36" s="12">
        <v>41901</v>
      </c>
      <c r="G36" s="11" t="s">
        <v>120</v>
      </c>
      <c r="H36" s="12">
        <v>42192</v>
      </c>
      <c r="I36" s="11">
        <v>77.150000000000006</v>
      </c>
      <c r="J36" s="9">
        <v>112</v>
      </c>
      <c r="K36" s="12"/>
    </row>
    <row r="37" spans="1:11">
      <c r="A37" s="6">
        <v>510</v>
      </c>
      <c r="B37" s="10" t="s">
        <v>62</v>
      </c>
      <c r="C37" s="11">
        <v>2015</v>
      </c>
      <c r="D37" s="11">
        <v>10.14</v>
      </c>
      <c r="E37" s="11" t="s">
        <v>110</v>
      </c>
      <c r="F37" s="12">
        <v>41955</v>
      </c>
      <c r="G37" s="11">
        <v>1.75</v>
      </c>
      <c r="H37" s="12">
        <v>42219</v>
      </c>
      <c r="I37" s="11">
        <v>78</v>
      </c>
      <c r="J37" s="9">
        <v>135</v>
      </c>
      <c r="K37" s="12"/>
    </row>
    <row r="38" spans="1:11">
      <c r="A38" s="6">
        <v>511</v>
      </c>
      <c r="B38" s="10" t="s">
        <v>45</v>
      </c>
      <c r="C38" s="11">
        <v>2015</v>
      </c>
      <c r="D38" s="11">
        <v>1.19</v>
      </c>
      <c r="E38" s="11" t="s">
        <v>110</v>
      </c>
      <c r="F38" s="12">
        <v>41932</v>
      </c>
      <c r="G38" s="11">
        <v>1.6</v>
      </c>
      <c r="H38" s="12">
        <v>42219</v>
      </c>
      <c r="I38" s="11">
        <v>78</v>
      </c>
      <c r="J38" s="9">
        <v>135</v>
      </c>
      <c r="K38" s="12"/>
    </row>
    <row r="39" spans="1:11">
      <c r="A39" s="6">
        <v>512</v>
      </c>
      <c r="B39" s="10" t="s">
        <v>47</v>
      </c>
      <c r="C39" s="11">
        <v>2015</v>
      </c>
      <c r="D39" s="11">
        <v>0.55000000000000004</v>
      </c>
      <c r="E39" s="11" t="s">
        <v>110</v>
      </c>
      <c r="F39" s="12">
        <v>41932</v>
      </c>
      <c r="G39" s="11">
        <v>1.6</v>
      </c>
      <c r="H39" s="12">
        <v>42219</v>
      </c>
      <c r="I39" s="11">
        <v>78</v>
      </c>
      <c r="J39" s="9">
        <v>135</v>
      </c>
      <c r="K39" s="12"/>
    </row>
    <row r="40" spans="1:11">
      <c r="A40" s="6">
        <v>513</v>
      </c>
      <c r="B40" s="10" t="s">
        <v>48</v>
      </c>
      <c r="C40" s="11">
        <v>2015</v>
      </c>
      <c r="D40" s="11">
        <v>4.71</v>
      </c>
      <c r="E40" s="11" t="s">
        <v>110</v>
      </c>
      <c r="F40" s="12">
        <v>41932</v>
      </c>
      <c r="G40" s="11">
        <v>1.6</v>
      </c>
      <c r="H40" s="12">
        <v>42219</v>
      </c>
      <c r="I40" s="11">
        <v>78</v>
      </c>
      <c r="J40" s="9">
        <v>135</v>
      </c>
      <c r="K40" s="12"/>
    </row>
    <row r="41" spans="1:11">
      <c r="A41" s="6">
        <v>514</v>
      </c>
      <c r="B41" s="10" t="s">
        <v>49</v>
      </c>
      <c r="C41" s="11">
        <v>2015</v>
      </c>
      <c r="D41" s="11">
        <v>1.57</v>
      </c>
      <c r="E41" s="11" t="s">
        <v>110</v>
      </c>
      <c r="F41" s="12">
        <v>41932</v>
      </c>
      <c r="G41" s="11">
        <v>1.6</v>
      </c>
      <c r="H41" s="12">
        <v>42219</v>
      </c>
      <c r="I41" s="11">
        <v>78</v>
      </c>
      <c r="J41" s="9">
        <v>135</v>
      </c>
      <c r="K41" s="12"/>
    </row>
    <row r="42" spans="1:11">
      <c r="A42" s="6">
        <v>521</v>
      </c>
      <c r="B42" s="10" t="s">
        <v>33</v>
      </c>
      <c r="C42" s="11">
        <v>2015</v>
      </c>
      <c r="D42" s="11">
        <v>12.27</v>
      </c>
      <c r="E42" s="11" t="s">
        <v>110</v>
      </c>
      <c r="F42" s="12">
        <v>41954</v>
      </c>
      <c r="G42" s="11">
        <v>1.75</v>
      </c>
      <c r="H42" s="12">
        <v>42220</v>
      </c>
      <c r="I42" s="11">
        <v>78</v>
      </c>
      <c r="J42" s="9">
        <v>195</v>
      </c>
      <c r="K42" s="12"/>
    </row>
    <row r="43" spans="1:11">
      <c r="A43" s="6">
        <v>525</v>
      </c>
      <c r="B43" s="10" t="s">
        <v>65</v>
      </c>
      <c r="C43" s="11">
        <v>2015</v>
      </c>
      <c r="D43" s="11">
        <v>2.59</v>
      </c>
      <c r="E43" s="11" t="s">
        <v>110</v>
      </c>
      <c r="F43" s="12">
        <v>41955</v>
      </c>
      <c r="G43" s="11">
        <v>1.75</v>
      </c>
      <c r="H43" s="12">
        <v>42220</v>
      </c>
      <c r="I43" s="11">
        <v>78</v>
      </c>
      <c r="J43" s="9">
        <v>195</v>
      </c>
      <c r="K43" s="12"/>
    </row>
    <row r="44" spans="1:11">
      <c r="A44" s="6">
        <v>566</v>
      </c>
      <c r="B44" s="10" t="s">
        <v>44</v>
      </c>
      <c r="C44" s="11">
        <v>2015</v>
      </c>
      <c r="D44" s="11">
        <v>2.42</v>
      </c>
      <c r="E44" s="11" t="s">
        <v>110</v>
      </c>
      <c r="F44" s="12">
        <v>41932</v>
      </c>
      <c r="G44" s="11">
        <v>1.6</v>
      </c>
      <c r="H44" s="12">
        <v>42219</v>
      </c>
      <c r="I44" s="11">
        <v>78</v>
      </c>
      <c r="J44" s="9">
        <v>135</v>
      </c>
      <c r="K44" s="12"/>
    </row>
    <row r="45" spans="1:11">
      <c r="A45" s="6">
        <v>567</v>
      </c>
      <c r="B45" s="10" t="s">
        <v>46</v>
      </c>
      <c r="C45" s="11">
        <v>2015</v>
      </c>
      <c r="D45" s="11">
        <v>2.39</v>
      </c>
      <c r="E45" s="11" t="s">
        <v>110</v>
      </c>
      <c r="F45" s="12">
        <v>41932</v>
      </c>
      <c r="G45" s="11">
        <v>1.6</v>
      </c>
      <c r="H45" s="12">
        <v>42219</v>
      </c>
      <c r="I45" s="11">
        <v>78</v>
      </c>
      <c r="J45" s="9">
        <v>135</v>
      </c>
      <c r="K45" s="12"/>
    </row>
    <row r="46" spans="1:11">
      <c r="A46" s="6">
        <v>522</v>
      </c>
      <c r="B46" s="10" t="s">
        <v>63</v>
      </c>
      <c r="C46" s="11">
        <v>2015</v>
      </c>
      <c r="D46" s="11">
        <v>4.66</v>
      </c>
      <c r="E46" s="11" t="s">
        <v>110</v>
      </c>
      <c r="F46" s="12">
        <v>41955</v>
      </c>
      <c r="G46" s="11">
        <v>1.75</v>
      </c>
      <c r="H46" s="12">
        <v>42220</v>
      </c>
      <c r="I46" s="11">
        <v>80</v>
      </c>
      <c r="J46" s="9">
        <v>195</v>
      </c>
      <c r="K46" s="12"/>
    </row>
    <row r="47" spans="1:11">
      <c r="A47" s="6">
        <v>589</v>
      </c>
      <c r="B47" s="10" t="s">
        <v>56</v>
      </c>
      <c r="C47" s="11">
        <v>2015</v>
      </c>
      <c r="D47" s="16">
        <v>12</v>
      </c>
      <c r="E47" s="15" t="s">
        <v>61</v>
      </c>
      <c r="F47" s="12">
        <v>41921</v>
      </c>
      <c r="G47" s="17" t="s">
        <v>152</v>
      </c>
      <c r="H47" s="12">
        <v>42213</v>
      </c>
      <c r="I47" s="11">
        <v>83</v>
      </c>
      <c r="J47" s="9">
        <v>220</v>
      </c>
      <c r="K47" s="15"/>
    </row>
    <row r="48" spans="1:11">
      <c r="A48" s="6">
        <v>590</v>
      </c>
      <c r="B48" s="10" t="s">
        <v>22</v>
      </c>
      <c r="C48" s="11">
        <v>2015</v>
      </c>
      <c r="D48" s="16">
        <v>17.5</v>
      </c>
      <c r="E48" s="15" t="s">
        <v>61</v>
      </c>
      <c r="F48" s="12" t="s">
        <v>153</v>
      </c>
      <c r="G48" s="11">
        <v>158</v>
      </c>
      <c r="H48" s="12">
        <v>42217</v>
      </c>
      <c r="I48" s="11">
        <v>84</v>
      </c>
      <c r="J48" s="9">
        <v>220</v>
      </c>
      <c r="K48" s="15"/>
    </row>
    <row r="49" spans="1:11">
      <c r="A49" s="6">
        <v>591</v>
      </c>
      <c r="B49" s="10" t="s">
        <v>88</v>
      </c>
      <c r="C49" s="11">
        <v>2015</v>
      </c>
      <c r="D49" s="11">
        <v>4.5</v>
      </c>
      <c r="E49" s="15" t="s">
        <v>61</v>
      </c>
      <c r="F49" s="12" t="s">
        <v>155</v>
      </c>
      <c r="G49" s="17">
        <v>158</v>
      </c>
      <c r="H49" s="12">
        <v>42217</v>
      </c>
      <c r="I49" s="17">
        <v>85</v>
      </c>
      <c r="J49" s="9">
        <v>220</v>
      </c>
      <c r="K49" s="15"/>
    </row>
    <row r="50" spans="1:11">
      <c r="A50" s="6">
        <v>587</v>
      </c>
      <c r="B50" s="10" t="s">
        <v>11</v>
      </c>
      <c r="C50" s="11">
        <v>2015</v>
      </c>
      <c r="D50" s="16">
        <v>7</v>
      </c>
      <c r="E50" s="15" t="s">
        <v>12</v>
      </c>
      <c r="F50" s="12" t="s">
        <v>158</v>
      </c>
      <c r="G50" s="11">
        <v>149</v>
      </c>
      <c r="H50" s="12">
        <v>42209</v>
      </c>
      <c r="I50" s="11">
        <v>87</v>
      </c>
      <c r="J50" s="9">
        <v>220</v>
      </c>
      <c r="K50" s="15"/>
    </row>
    <row r="51" spans="1:11">
      <c r="A51" s="6">
        <v>588</v>
      </c>
      <c r="B51" s="10" t="s">
        <v>141</v>
      </c>
      <c r="C51" s="11">
        <v>2015</v>
      </c>
      <c r="D51" s="16">
        <v>13.7</v>
      </c>
      <c r="E51" s="15" t="s">
        <v>61</v>
      </c>
      <c r="F51" s="12">
        <v>41920</v>
      </c>
      <c r="G51" s="17">
        <v>145</v>
      </c>
      <c r="H51" s="12">
        <v>42211</v>
      </c>
      <c r="I51" s="11">
        <v>87</v>
      </c>
      <c r="J51" s="9">
        <v>220</v>
      </c>
      <c r="K51" s="15"/>
    </row>
    <row r="52" spans="1:11">
      <c r="A52" s="6">
        <v>524</v>
      </c>
      <c r="B52" s="10" t="s">
        <v>37</v>
      </c>
      <c r="C52" s="11">
        <v>2015</v>
      </c>
      <c r="D52" s="11">
        <v>0.79</v>
      </c>
      <c r="E52" s="11" t="s">
        <v>110</v>
      </c>
      <c r="F52" s="12">
        <v>41955</v>
      </c>
      <c r="G52" s="11">
        <v>1.75</v>
      </c>
      <c r="H52" s="12">
        <v>42220</v>
      </c>
      <c r="I52" s="11">
        <v>104</v>
      </c>
      <c r="J52" s="9">
        <v>195</v>
      </c>
      <c r="K52" s="12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6"/>
  <sheetViews>
    <sheetView workbookViewId="0">
      <selection activeCell="G56" sqref="G56"/>
    </sheetView>
  </sheetViews>
  <sheetFormatPr defaultRowHeight="15.6"/>
  <cols>
    <col min="1" max="1" width="4" bestFit="1" customWidth="1"/>
    <col min="2" max="2" width="12.09765625" bestFit="1" customWidth="1"/>
    <col min="3" max="3" width="9.3984375" bestFit="1" customWidth="1"/>
    <col min="4" max="5" width="11.3984375" bestFit="1" customWidth="1"/>
    <col min="6" max="6" width="12.3984375" bestFit="1" customWidth="1"/>
    <col min="7" max="7" width="24.09765625" bestFit="1" customWidth="1"/>
    <col min="8" max="8" width="7" bestFit="1" customWidth="1"/>
    <col min="9" max="9" width="14.3984375" bestFit="1" customWidth="1"/>
    <col min="10" max="11" width="10.3984375" bestFit="1" customWidth="1"/>
  </cols>
  <sheetData>
    <row r="1" spans="1:1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6</v>
      </c>
      <c r="G1" s="3" t="s">
        <v>7</v>
      </c>
      <c r="H1" s="4" t="s">
        <v>8</v>
      </c>
      <c r="I1" s="3" t="s">
        <v>9</v>
      </c>
      <c r="J1" s="5" t="s">
        <v>10</v>
      </c>
      <c r="K1" s="4" t="s">
        <v>5</v>
      </c>
    </row>
    <row r="2" spans="1:11">
      <c r="A2" s="6">
        <v>601</v>
      </c>
      <c r="B2" s="10" t="s">
        <v>56</v>
      </c>
      <c r="C2" s="11">
        <v>2016</v>
      </c>
      <c r="D2" s="16">
        <v>13</v>
      </c>
      <c r="E2" s="17" t="s">
        <v>15</v>
      </c>
      <c r="F2" s="12" t="s">
        <v>57</v>
      </c>
      <c r="G2" s="14" t="s">
        <v>58</v>
      </c>
      <c r="H2" s="12" t="s">
        <v>57</v>
      </c>
      <c r="I2" s="9">
        <v>38.1</v>
      </c>
      <c r="J2" s="9">
        <v>150</v>
      </c>
      <c r="K2" s="17"/>
    </row>
    <row r="3" spans="1:11">
      <c r="A3" s="6">
        <v>599</v>
      </c>
      <c r="B3" s="10" t="s">
        <v>71</v>
      </c>
      <c r="C3" s="11">
        <v>2016</v>
      </c>
      <c r="D3" s="16">
        <v>8</v>
      </c>
      <c r="E3" s="17" t="s">
        <v>15</v>
      </c>
      <c r="F3" s="12" t="s">
        <v>72</v>
      </c>
      <c r="G3" s="15" t="s">
        <v>58</v>
      </c>
      <c r="H3" s="12" t="s">
        <v>72</v>
      </c>
      <c r="I3" s="9">
        <v>40.5</v>
      </c>
      <c r="J3" s="9">
        <v>145</v>
      </c>
      <c r="K3" s="17"/>
    </row>
    <row r="4" spans="1:11">
      <c r="A4" s="6">
        <v>600</v>
      </c>
      <c r="B4" s="13" t="s">
        <v>88</v>
      </c>
      <c r="C4" s="11">
        <v>2016</v>
      </c>
      <c r="D4" s="14">
        <v>7.5</v>
      </c>
      <c r="E4" s="17" t="s">
        <v>15</v>
      </c>
      <c r="F4" s="12" t="s">
        <v>89</v>
      </c>
      <c r="G4" s="14" t="s">
        <v>58</v>
      </c>
      <c r="H4" s="12" t="s">
        <v>89</v>
      </c>
      <c r="I4" s="9">
        <v>43.5</v>
      </c>
      <c r="J4" s="9">
        <v>188</v>
      </c>
      <c r="K4" s="17"/>
    </row>
    <row r="5" spans="1:11">
      <c r="A5" s="6">
        <v>604</v>
      </c>
      <c r="B5" s="10" t="s">
        <v>20</v>
      </c>
      <c r="C5" s="11">
        <v>2016</v>
      </c>
      <c r="D5" s="16">
        <v>17.100000000000001</v>
      </c>
      <c r="E5" s="17" t="s">
        <v>105</v>
      </c>
      <c r="F5" s="12" t="s">
        <v>137</v>
      </c>
      <c r="G5" s="15">
        <v>164</v>
      </c>
      <c r="H5" s="12" t="s">
        <v>137</v>
      </c>
      <c r="I5" s="9">
        <v>70.599999999999994</v>
      </c>
      <c r="J5" s="9">
        <v>110</v>
      </c>
      <c r="K5" s="17"/>
    </row>
    <row r="6" spans="1:11">
      <c r="A6" s="6">
        <v>605</v>
      </c>
      <c r="B6" s="13" t="s">
        <v>80</v>
      </c>
      <c r="C6" s="11">
        <v>2016</v>
      </c>
      <c r="D6" s="28" t="s">
        <v>146</v>
      </c>
      <c r="E6" s="17" t="s">
        <v>61</v>
      </c>
      <c r="F6" s="12" t="s">
        <v>147</v>
      </c>
      <c r="G6" s="14">
        <v>140</v>
      </c>
      <c r="H6" s="12" t="s">
        <v>147</v>
      </c>
      <c r="I6" s="14">
        <v>78</v>
      </c>
      <c r="J6" s="9">
        <v>220</v>
      </c>
      <c r="K6" s="17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36"/>
  <sheetViews>
    <sheetView workbookViewId="0">
      <selection activeCell="G56" sqref="G56"/>
    </sheetView>
  </sheetViews>
  <sheetFormatPr defaultRowHeight="15.6"/>
  <cols>
    <col min="1" max="1" width="4" bestFit="1" customWidth="1"/>
    <col min="2" max="2" width="13.8984375" bestFit="1" customWidth="1"/>
    <col min="3" max="3" width="9.3984375" bestFit="1" customWidth="1"/>
    <col min="4" max="5" width="11.3984375" bestFit="1" customWidth="1"/>
    <col min="6" max="6" width="12.3984375" bestFit="1" customWidth="1"/>
    <col min="7" max="7" width="24.09765625" bestFit="1" customWidth="1"/>
    <col min="8" max="8" width="8.59765625" bestFit="1" customWidth="1"/>
    <col min="9" max="9" width="14.3984375" bestFit="1" customWidth="1"/>
    <col min="10" max="11" width="10.3984375" bestFit="1" customWidth="1"/>
  </cols>
  <sheetData>
    <row r="1" spans="1:1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6</v>
      </c>
      <c r="G1" s="3" t="s">
        <v>7</v>
      </c>
      <c r="H1" s="4" t="s">
        <v>8</v>
      </c>
      <c r="I1" s="3" t="s">
        <v>9</v>
      </c>
      <c r="J1" s="5" t="s">
        <v>10</v>
      </c>
      <c r="K1" s="4" t="s">
        <v>5</v>
      </c>
    </row>
    <row r="2" spans="1:11">
      <c r="A2" s="6">
        <v>693</v>
      </c>
      <c r="B2" s="10" t="s">
        <v>20</v>
      </c>
      <c r="C2" s="11">
        <v>2017</v>
      </c>
      <c r="D2" s="16">
        <v>17.100000000000001</v>
      </c>
      <c r="E2" s="17" t="s">
        <v>15</v>
      </c>
      <c r="F2" s="12">
        <v>42608</v>
      </c>
      <c r="G2" s="15">
        <v>2.8</v>
      </c>
      <c r="H2" s="18">
        <v>42934</v>
      </c>
      <c r="I2" s="14">
        <v>33</v>
      </c>
      <c r="J2" s="9">
        <v>192</v>
      </c>
      <c r="K2" s="17"/>
    </row>
    <row r="3" spans="1:11">
      <c r="A3" s="6">
        <v>631</v>
      </c>
      <c r="B3" s="10" t="s">
        <v>32</v>
      </c>
      <c r="C3" s="11">
        <v>2017</v>
      </c>
      <c r="D3" s="11">
        <v>3.81</v>
      </c>
      <c r="E3" s="11" t="s">
        <v>31</v>
      </c>
      <c r="F3" s="12">
        <v>42615</v>
      </c>
      <c r="G3" s="11"/>
      <c r="H3" s="12">
        <v>42935</v>
      </c>
      <c r="I3" s="11">
        <v>40</v>
      </c>
      <c r="J3" s="9">
        <v>141</v>
      </c>
      <c r="K3" s="12"/>
    </row>
    <row r="4" spans="1:11">
      <c r="A4" s="6">
        <v>632</v>
      </c>
      <c r="B4" s="10" t="s">
        <v>33</v>
      </c>
      <c r="C4" s="11">
        <v>2017</v>
      </c>
      <c r="D4" s="11">
        <v>12.23</v>
      </c>
      <c r="E4" s="11" t="s">
        <v>31</v>
      </c>
      <c r="F4" s="12">
        <v>42614</v>
      </c>
      <c r="G4" s="11"/>
      <c r="H4" s="12">
        <v>42935</v>
      </c>
      <c r="I4" s="11">
        <v>40</v>
      </c>
      <c r="J4" s="9">
        <v>141</v>
      </c>
      <c r="K4" s="12"/>
    </row>
    <row r="5" spans="1:11">
      <c r="A5" s="6">
        <v>633</v>
      </c>
      <c r="B5" s="10" t="s">
        <v>63</v>
      </c>
      <c r="C5" s="11">
        <v>2017</v>
      </c>
      <c r="D5" s="11">
        <v>4.66</v>
      </c>
      <c r="E5" s="11" t="s">
        <v>31</v>
      </c>
      <c r="F5" s="12">
        <v>42614</v>
      </c>
      <c r="G5" s="11"/>
      <c r="H5" s="12">
        <v>42935</v>
      </c>
      <c r="I5" s="11">
        <v>40</v>
      </c>
      <c r="J5" s="9">
        <v>141</v>
      </c>
      <c r="K5" s="12"/>
    </row>
    <row r="6" spans="1:11">
      <c r="A6" s="6">
        <v>634</v>
      </c>
      <c r="B6" s="10" t="s">
        <v>198</v>
      </c>
      <c r="C6" s="11">
        <v>2017</v>
      </c>
      <c r="D6" s="11">
        <v>1.73</v>
      </c>
      <c r="E6" s="11" t="s">
        <v>31</v>
      </c>
      <c r="F6" s="12">
        <v>42613</v>
      </c>
      <c r="G6" s="11"/>
      <c r="H6" s="12">
        <v>42935</v>
      </c>
      <c r="I6" s="11">
        <v>40</v>
      </c>
      <c r="J6" s="9">
        <v>141</v>
      </c>
      <c r="K6" s="12"/>
    </row>
    <row r="7" spans="1:11">
      <c r="A7" s="6">
        <v>635</v>
      </c>
      <c r="B7" s="10" t="s">
        <v>64</v>
      </c>
      <c r="C7" s="11">
        <v>2017</v>
      </c>
      <c r="D7" s="11">
        <v>0.79</v>
      </c>
      <c r="E7" s="11" t="s">
        <v>31</v>
      </c>
      <c r="F7" s="12">
        <v>42613</v>
      </c>
      <c r="G7" s="11"/>
      <c r="H7" s="12">
        <v>42935</v>
      </c>
      <c r="I7" s="11">
        <v>40</v>
      </c>
      <c r="J7" s="9">
        <v>141</v>
      </c>
      <c r="K7" s="12"/>
    </row>
    <row r="8" spans="1:11">
      <c r="A8" s="6">
        <v>636</v>
      </c>
      <c r="B8" s="10" t="s">
        <v>65</v>
      </c>
      <c r="C8" s="11">
        <v>2017</v>
      </c>
      <c r="D8" s="11">
        <v>2.59</v>
      </c>
      <c r="E8" s="11" t="s">
        <v>31</v>
      </c>
      <c r="F8" s="12">
        <v>42613</v>
      </c>
      <c r="G8" s="11"/>
      <c r="H8" s="12">
        <v>42935</v>
      </c>
      <c r="I8" s="11">
        <v>40</v>
      </c>
      <c r="J8" s="9">
        <v>141</v>
      </c>
      <c r="K8" s="12"/>
    </row>
    <row r="9" spans="1:11">
      <c r="A9" s="6">
        <v>694</v>
      </c>
      <c r="B9" s="13" t="s">
        <v>80</v>
      </c>
      <c r="C9" s="11">
        <v>2017</v>
      </c>
      <c r="D9" s="14">
        <v>3.4</v>
      </c>
      <c r="E9" s="17" t="s">
        <v>15</v>
      </c>
      <c r="F9" s="12">
        <v>42609</v>
      </c>
      <c r="G9" s="14">
        <v>2.8</v>
      </c>
      <c r="H9" s="18">
        <v>42934</v>
      </c>
      <c r="I9" s="14">
        <v>41.7</v>
      </c>
      <c r="J9" s="9">
        <v>200</v>
      </c>
      <c r="K9" s="17"/>
    </row>
    <row r="10" spans="1:11">
      <c r="A10" s="6">
        <v>695</v>
      </c>
      <c r="B10" s="10" t="s">
        <v>81</v>
      </c>
      <c r="C10" s="11">
        <v>2017</v>
      </c>
      <c r="D10" s="16">
        <v>4.0999999999999996</v>
      </c>
      <c r="E10" s="17" t="s">
        <v>15</v>
      </c>
      <c r="F10" s="12">
        <v>42609</v>
      </c>
      <c r="G10" s="14">
        <v>2.8</v>
      </c>
      <c r="H10" s="18">
        <v>42934</v>
      </c>
      <c r="I10" s="14">
        <v>41.9</v>
      </c>
      <c r="J10" s="9">
        <v>132.69999999999999</v>
      </c>
      <c r="K10" s="17"/>
    </row>
    <row r="11" spans="1:11">
      <c r="A11" s="33">
        <v>662</v>
      </c>
      <c r="B11" s="10" t="s">
        <v>154</v>
      </c>
      <c r="C11" s="11">
        <v>2017</v>
      </c>
      <c r="D11" s="11">
        <v>1.48</v>
      </c>
      <c r="E11" s="11" t="s">
        <v>110</v>
      </c>
      <c r="F11" s="12">
        <v>42665</v>
      </c>
      <c r="G11" s="11" t="s">
        <v>111</v>
      </c>
      <c r="H11" s="12">
        <v>42948</v>
      </c>
      <c r="I11" s="11">
        <v>59</v>
      </c>
      <c r="J11" s="9">
        <v>141</v>
      </c>
      <c r="K11" s="12"/>
    </row>
    <row r="12" spans="1:11">
      <c r="A12" s="6">
        <v>649</v>
      </c>
      <c r="B12" s="10" t="s">
        <v>76</v>
      </c>
      <c r="C12" s="11">
        <v>2017</v>
      </c>
      <c r="D12" s="11">
        <v>1.73</v>
      </c>
      <c r="E12" s="11" t="s">
        <v>114</v>
      </c>
      <c r="F12" s="12">
        <v>42639</v>
      </c>
      <c r="G12" s="11" t="s">
        <v>115</v>
      </c>
      <c r="H12" s="12">
        <v>42928</v>
      </c>
      <c r="I12" s="11">
        <v>60</v>
      </c>
      <c r="J12" s="9">
        <v>86</v>
      </c>
      <c r="K12" s="12"/>
    </row>
    <row r="13" spans="1:11">
      <c r="A13" s="6">
        <v>707</v>
      </c>
      <c r="B13" s="10" t="s">
        <v>11</v>
      </c>
      <c r="C13" s="11">
        <v>2017</v>
      </c>
      <c r="D13" s="28">
        <v>7</v>
      </c>
      <c r="E13" s="11" t="s">
        <v>105</v>
      </c>
      <c r="F13" s="12">
        <v>42809</v>
      </c>
      <c r="G13" s="14" t="s">
        <v>16</v>
      </c>
      <c r="H13" s="18">
        <v>42935</v>
      </c>
      <c r="I13" s="14">
        <v>63</v>
      </c>
      <c r="J13" s="9">
        <v>121</v>
      </c>
      <c r="K13" s="11"/>
    </row>
    <row r="14" spans="1:11">
      <c r="A14" s="6">
        <v>696</v>
      </c>
      <c r="B14" s="10" t="s">
        <v>71</v>
      </c>
      <c r="C14" s="11">
        <v>2017</v>
      </c>
      <c r="D14" s="16">
        <v>3.6</v>
      </c>
      <c r="E14" s="14" t="s">
        <v>61</v>
      </c>
      <c r="F14" s="12">
        <v>42653</v>
      </c>
      <c r="G14" s="15" t="s">
        <v>124</v>
      </c>
      <c r="H14" s="18">
        <v>42951</v>
      </c>
      <c r="I14" s="14">
        <v>63.8</v>
      </c>
      <c r="J14" s="9">
        <v>210</v>
      </c>
      <c r="K14" s="14"/>
    </row>
    <row r="15" spans="1:11">
      <c r="A15" s="6">
        <v>699</v>
      </c>
      <c r="B15" s="13" t="s">
        <v>22</v>
      </c>
      <c r="C15" s="11">
        <v>2017</v>
      </c>
      <c r="D15" s="28">
        <v>18.5</v>
      </c>
      <c r="E15" s="17" t="s">
        <v>61</v>
      </c>
      <c r="F15" s="12">
        <v>42657</v>
      </c>
      <c r="G15" s="14" t="s">
        <v>125</v>
      </c>
      <c r="H15" s="18">
        <v>42951</v>
      </c>
      <c r="I15" s="14">
        <v>63.8</v>
      </c>
      <c r="J15" s="9">
        <v>190</v>
      </c>
      <c r="K15" s="17"/>
    </row>
    <row r="16" spans="1:11">
      <c r="A16" s="6">
        <v>675</v>
      </c>
      <c r="B16" s="10" t="s">
        <v>82</v>
      </c>
      <c r="C16" s="11">
        <v>2017</v>
      </c>
      <c r="D16" s="11">
        <v>2.33</v>
      </c>
      <c r="E16" s="11" t="s">
        <v>114</v>
      </c>
      <c r="F16" s="12">
        <v>42638</v>
      </c>
      <c r="G16" s="11" t="s">
        <v>115</v>
      </c>
      <c r="H16" s="12">
        <v>42933</v>
      </c>
      <c r="I16" s="11">
        <v>72</v>
      </c>
      <c r="J16" s="9">
        <v>86</v>
      </c>
      <c r="K16" s="12"/>
    </row>
    <row r="17" spans="1:11">
      <c r="A17" s="6">
        <v>645</v>
      </c>
      <c r="B17" s="10" t="s">
        <v>75</v>
      </c>
      <c r="C17" s="11">
        <v>2017</v>
      </c>
      <c r="D17" s="11">
        <v>2.4700000000000002</v>
      </c>
      <c r="E17" s="11" t="s">
        <v>114</v>
      </c>
      <c r="F17" s="12">
        <v>42640</v>
      </c>
      <c r="G17" s="11" t="s">
        <v>115</v>
      </c>
      <c r="H17" s="12">
        <v>42933</v>
      </c>
      <c r="I17" s="11">
        <v>73</v>
      </c>
      <c r="J17" s="9">
        <v>86</v>
      </c>
      <c r="K17" s="12"/>
    </row>
    <row r="18" spans="1:11">
      <c r="A18" s="6">
        <v>643</v>
      </c>
      <c r="B18" s="10" t="s">
        <v>55</v>
      </c>
      <c r="C18" s="11">
        <v>2017</v>
      </c>
      <c r="D18" s="11">
        <v>1.42</v>
      </c>
      <c r="E18" s="11" t="s">
        <v>114</v>
      </c>
      <c r="F18" s="12">
        <v>42639</v>
      </c>
      <c r="G18" s="11" t="s">
        <v>115</v>
      </c>
      <c r="H18" s="12">
        <v>42933</v>
      </c>
      <c r="I18" s="11">
        <v>73.5</v>
      </c>
      <c r="J18" s="9">
        <v>86</v>
      </c>
      <c r="K18" s="12"/>
    </row>
    <row r="19" spans="1:11">
      <c r="A19" s="6">
        <v>671</v>
      </c>
      <c r="B19" s="10" t="s">
        <v>27</v>
      </c>
      <c r="C19" s="11">
        <v>2017</v>
      </c>
      <c r="D19" s="11">
        <v>8.81</v>
      </c>
      <c r="E19" s="11" t="s">
        <v>110</v>
      </c>
      <c r="F19" s="12">
        <v>42672</v>
      </c>
      <c r="G19" s="11" t="s">
        <v>111</v>
      </c>
      <c r="H19" s="12">
        <v>42952</v>
      </c>
      <c r="I19" s="11">
        <v>75</v>
      </c>
      <c r="J19" s="9">
        <v>182.5</v>
      </c>
      <c r="K19" s="12"/>
    </row>
    <row r="20" spans="1:11">
      <c r="A20" s="6">
        <v>683</v>
      </c>
      <c r="B20" s="10" t="s">
        <v>232</v>
      </c>
      <c r="C20" s="11">
        <v>2017</v>
      </c>
      <c r="D20" s="11">
        <v>2.56</v>
      </c>
      <c r="E20" s="11" t="s">
        <v>114</v>
      </c>
      <c r="F20" s="12">
        <v>42641</v>
      </c>
      <c r="G20" s="11" t="s">
        <v>115</v>
      </c>
      <c r="H20" s="12">
        <v>42924</v>
      </c>
      <c r="I20" s="11">
        <v>76</v>
      </c>
      <c r="J20" s="9">
        <v>126</v>
      </c>
      <c r="K20" s="12"/>
    </row>
    <row r="21" spans="1:11">
      <c r="A21" s="6">
        <v>650</v>
      </c>
      <c r="B21" s="10" t="s">
        <v>30</v>
      </c>
      <c r="C21" s="11">
        <v>2017</v>
      </c>
      <c r="D21" s="11">
        <v>4.21</v>
      </c>
      <c r="E21" s="11" t="s">
        <v>110</v>
      </c>
      <c r="F21" s="12">
        <v>42674</v>
      </c>
      <c r="G21" s="11" t="s">
        <v>111</v>
      </c>
      <c r="H21" s="12">
        <v>42952</v>
      </c>
      <c r="I21" s="11">
        <v>77</v>
      </c>
      <c r="J21" s="9">
        <v>182.5</v>
      </c>
      <c r="K21" s="12"/>
    </row>
    <row r="22" spans="1:11">
      <c r="A22" s="6">
        <v>661</v>
      </c>
      <c r="B22" s="10" t="s">
        <v>119</v>
      </c>
      <c r="C22" s="11">
        <v>2017</v>
      </c>
      <c r="D22" s="11">
        <v>6.94</v>
      </c>
      <c r="E22" s="11" t="s">
        <v>110</v>
      </c>
      <c r="F22" s="12">
        <v>42660</v>
      </c>
      <c r="G22" s="11" t="s">
        <v>111</v>
      </c>
      <c r="H22" s="12">
        <v>42952</v>
      </c>
      <c r="I22" s="11">
        <v>78</v>
      </c>
      <c r="J22" s="9">
        <v>141</v>
      </c>
      <c r="K22" s="12"/>
    </row>
    <row r="23" spans="1:11">
      <c r="A23" s="6">
        <v>644</v>
      </c>
      <c r="B23" s="10" t="s">
        <v>66</v>
      </c>
      <c r="C23" s="11">
        <v>2017</v>
      </c>
      <c r="D23" s="11">
        <v>4.08</v>
      </c>
      <c r="E23" s="11" t="s">
        <v>114</v>
      </c>
      <c r="F23" s="12">
        <v>42639</v>
      </c>
      <c r="G23" s="11" t="s">
        <v>115</v>
      </c>
      <c r="H23" s="12">
        <v>42922</v>
      </c>
      <c r="I23" s="11">
        <v>79.5</v>
      </c>
      <c r="J23" s="9">
        <v>86</v>
      </c>
      <c r="K23" s="12"/>
    </row>
    <row r="24" spans="1:11">
      <c r="A24" s="6">
        <v>697</v>
      </c>
      <c r="B24" s="10" t="s">
        <v>88</v>
      </c>
      <c r="C24" s="11">
        <v>2017</v>
      </c>
      <c r="D24" s="28">
        <v>10.3</v>
      </c>
      <c r="E24" s="14" t="s">
        <v>61</v>
      </c>
      <c r="F24" s="12">
        <v>42653</v>
      </c>
      <c r="G24" s="15">
        <v>130</v>
      </c>
      <c r="H24" s="18">
        <v>42950</v>
      </c>
      <c r="I24" s="14">
        <v>79.8</v>
      </c>
      <c r="J24" s="9">
        <v>210</v>
      </c>
      <c r="K24" s="14"/>
    </row>
    <row r="25" spans="1:11">
      <c r="A25" s="6">
        <v>668</v>
      </c>
      <c r="B25" s="10" t="s">
        <v>116</v>
      </c>
      <c r="C25" s="11">
        <v>2017</v>
      </c>
      <c r="D25" s="11">
        <v>6.14</v>
      </c>
      <c r="E25" s="11" t="s">
        <v>110</v>
      </c>
      <c r="F25" s="12">
        <v>42683</v>
      </c>
      <c r="G25" s="11" t="s">
        <v>111</v>
      </c>
      <c r="H25" s="12">
        <v>42950</v>
      </c>
      <c r="I25" s="11">
        <v>80</v>
      </c>
      <c r="J25" s="9">
        <v>141</v>
      </c>
      <c r="K25" s="12"/>
    </row>
    <row r="26" spans="1:11">
      <c r="A26" s="6">
        <v>660</v>
      </c>
      <c r="B26" s="10" t="s">
        <v>25</v>
      </c>
      <c r="C26" s="11">
        <v>2017</v>
      </c>
      <c r="D26" s="11">
        <v>4.58</v>
      </c>
      <c r="E26" s="11" t="s">
        <v>110</v>
      </c>
      <c r="F26" s="12">
        <v>42660</v>
      </c>
      <c r="G26" s="11" t="s">
        <v>111</v>
      </c>
      <c r="H26" s="12">
        <v>42952</v>
      </c>
      <c r="I26" s="11">
        <v>80.5</v>
      </c>
      <c r="J26" s="9">
        <v>141</v>
      </c>
      <c r="K26" s="12"/>
    </row>
    <row r="27" spans="1:11">
      <c r="A27" s="6">
        <v>648</v>
      </c>
      <c r="B27" s="10" t="s">
        <v>79</v>
      </c>
      <c r="C27" s="11">
        <v>2017</v>
      </c>
      <c r="D27" s="11">
        <v>7.81</v>
      </c>
      <c r="E27" s="11" t="s">
        <v>114</v>
      </c>
      <c r="F27" s="12">
        <v>42637</v>
      </c>
      <c r="G27" s="11" t="s">
        <v>115</v>
      </c>
      <c r="H27" s="12">
        <v>42924</v>
      </c>
      <c r="I27" s="11">
        <v>84.4</v>
      </c>
      <c r="J27" s="9">
        <v>86</v>
      </c>
      <c r="K27" s="12"/>
    </row>
    <row r="28" spans="1:11">
      <c r="A28" s="33">
        <v>663</v>
      </c>
      <c r="B28" s="10" t="s">
        <v>173</v>
      </c>
      <c r="C28" s="11">
        <v>2017</v>
      </c>
      <c r="D28" s="11">
        <v>1.26</v>
      </c>
      <c r="E28" s="11" t="s">
        <v>110</v>
      </c>
      <c r="F28" s="12">
        <v>42672</v>
      </c>
      <c r="G28" s="11" t="s">
        <v>111</v>
      </c>
      <c r="H28" s="12">
        <v>42948</v>
      </c>
      <c r="I28" s="11">
        <v>84.5</v>
      </c>
      <c r="J28" s="9">
        <v>141</v>
      </c>
      <c r="K28" s="12"/>
    </row>
    <row r="29" spans="1:11">
      <c r="A29" s="6">
        <v>664</v>
      </c>
      <c r="B29" s="10" t="s">
        <v>122</v>
      </c>
      <c r="C29" s="11">
        <v>2017</v>
      </c>
      <c r="D29" s="11">
        <v>1.1100000000000001</v>
      </c>
      <c r="E29" s="11" t="s">
        <v>110</v>
      </c>
      <c r="F29" s="12">
        <v>42665</v>
      </c>
      <c r="G29" s="11" t="s">
        <v>111</v>
      </c>
      <c r="H29" s="12">
        <v>42948</v>
      </c>
      <c r="I29" s="11">
        <v>84.5</v>
      </c>
      <c r="J29" s="9">
        <v>141</v>
      </c>
      <c r="K29" s="12"/>
    </row>
    <row r="30" spans="1:11">
      <c r="A30" s="6">
        <v>647</v>
      </c>
      <c r="B30" s="10" t="s">
        <v>68</v>
      </c>
      <c r="C30" s="11">
        <v>2017</v>
      </c>
      <c r="D30" s="11">
        <v>0.39</v>
      </c>
      <c r="E30" s="11" t="s">
        <v>114</v>
      </c>
      <c r="F30" s="12">
        <v>42639</v>
      </c>
      <c r="G30" s="11" t="s">
        <v>115</v>
      </c>
      <c r="H30" s="12">
        <v>42922</v>
      </c>
      <c r="I30" s="11">
        <v>85</v>
      </c>
      <c r="J30" s="9">
        <v>86</v>
      </c>
      <c r="K30" s="12"/>
    </row>
    <row r="31" spans="1:11">
      <c r="A31" s="6">
        <v>659</v>
      </c>
      <c r="B31" s="10" t="s">
        <v>26</v>
      </c>
      <c r="C31" s="11">
        <v>2017</v>
      </c>
      <c r="D31" s="11">
        <v>12.83</v>
      </c>
      <c r="E31" s="11" t="s">
        <v>110</v>
      </c>
      <c r="F31" s="12">
        <v>42672</v>
      </c>
      <c r="G31" s="11" t="s">
        <v>111</v>
      </c>
      <c r="H31" s="12">
        <v>42950</v>
      </c>
      <c r="I31" s="11">
        <v>85</v>
      </c>
      <c r="J31" s="9">
        <v>141</v>
      </c>
      <c r="K31" s="12"/>
    </row>
    <row r="32" spans="1:11">
      <c r="A32" s="6">
        <v>646</v>
      </c>
      <c r="B32" s="10" t="s">
        <v>67</v>
      </c>
      <c r="C32" s="11">
        <v>2017</v>
      </c>
      <c r="D32" s="11">
        <v>1.93</v>
      </c>
      <c r="E32" s="11" t="s">
        <v>114</v>
      </c>
      <c r="F32" s="12">
        <v>42639</v>
      </c>
      <c r="G32" s="11" t="s">
        <v>115</v>
      </c>
      <c r="H32" s="12">
        <v>42922</v>
      </c>
      <c r="I32" s="11">
        <v>85.2</v>
      </c>
      <c r="J32" s="9">
        <v>86</v>
      </c>
      <c r="K32" s="12"/>
    </row>
    <row r="33" spans="1:11">
      <c r="A33" s="6">
        <v>669</v>
      </c>
      <c r="B33" s="10" t="s">
        <v>101</v>
      </c>
      <c r="C33" s="11">
        <v>2017</v>
      </c>
      <c r="D33" s="11">
        <v>3.55</v>
      </c>
      <c r="E33" s="11" t="s">
        <v>110</v>
      </c>
      <c r="F33" s="12">
        <v>42657</v>
      </c>
      <c r="G33" s="11" t="s">
        <v>111</v>
      </c>
      <c r="H33" s="12">
        <v>42948</v>
      </c>
      <c r="I33" s="11">
        <v>87</v>
      </c>
      <c r="J33" s="9">
        <v>141</v>
      </c>
      <c r="K33" s="12"/>
    </row>
    <row r="34" spans="1:11">
      <c r="A34" s="6">
        <v>642</v>
      </c>
      <c r="B34" s="10" t="s">
        <v>86</v>
      </c>
      <c r="C34" s="11">
        <v>2017</v>
      </c>
      <c r="D34" s="11">
        <v>6.31</v>
      </c>
      <c r="E34" s="11" t="s">
        <v>114</v>
      </c>
      <c r="F34" s="12">
        <v>42629</v>
      </c>
      <c r="G34" s="11" t="s">
        <v>115</v>
      </c>
      <c r="H34" s="12">
        <v>42924</v>
      </c>
      <c r="I34" s="11">
        <v>88</v>
      </c>
      <c r="J34" s="9">
        <v>86</v>
      </c>
      <c r="K34" s="12"/>
    </row>
    <row r="35" spans="1:11">
      <c r="A35" s="6">
        <v>667</v>
      </c>
      <c r="B35" s="10" t="s">
        <v>135</v>
      </c>
      <c r="C35" s="11">
        <v>2017</v>
      </c>
      <c r="D35" s="11">
        <v>1.67</v>
      </c>
      <c r="E35" s="11" t="s">
        <v>110</v>
      </c>
      <c r="F35" s="12">
        <v>42655</v>
      </c>
      <c r="G35" s="11" t="s">
        <v>111</v>
      </c>
      <c r="H35" s="12">
        <v>42950</v>
      </c>
      <c r="I35" s="11">
        <v>88</v>
      </c>
      <c r="J35" s="9">
        <v>141</v>
      </c>
      <c r="K35" s="12"/>
    </row>
    <row r="36" spans="1:11">
      <c r="A36" s="6">
        <v>672</v>
      </c>
      <c r="B36" s="10" t="s">
        <v>236</v>
      </c>
      <c r="C36" s="11">
        <v>2017</v>
      </c>
      <c r="D36" s="11">
        <v>2.0099999999999998</v>
      </c>
      <c r="E36" s="11" t="s">
        <v>114</v>
      </c>
      <c r="F36" s="12">
        <v>42638</v>
      </c>
      <c r="G36" s="11" t="s">
        <v>115</v>
      </c>
      <c r="H36" s="12">
        <v>42933</v>
      </c>
      <c r="I36" s="11">
        <v>97</v>
      </c>
      <c r="J36" s="9">
        <v>86</v>
      </c>
      <c r="K36" s="12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61"/>
  <sheetViews>
    <sheetView workbookViewId="0">
      <selection activeCell="G56" sqref="G56"/>
    </sheetView>
  </sheetViews>
  <sheetFormatPr defaultRowHeight="15.6"/>
  <cols>
    <col min="1" max="1" width="4" bestFit="1" customWidth="1"/>
    <col min="2" max="2" width="15.59765625" bestFit="1" customWidth="1"/>
    <col min="3" max="3" width="9.3984375" bestFit="1" customWidth="1"/>
    <col min="4" max="5" width="11.3984375" bestFit="1" customWidth="1"/>
    <col min="6" max="6" width="12.3984375" bestFit="1" customWidth="1"/>
    <col min="7" max="7" width="24.09765625" bestFit="1" customWidth="1"/>
    <col min="8" max="8" width="8.59765625" bestFit="1" customWidth="1"/>
    <col min="9" max="9" width="14.3984375" bestFit="1" customWidth="1"/>
    <col min="10" max="11" width="10.3984375" bestFit="1" customWidth="1"/>
  </cols>
  <sheetData>
    <row r="1" spans="1:1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6</v>
      </c>
      <c r="G1" s="3" t="s">
        <v>7</v>
      </c>
      <c r="H1" s="4" t="s">
        <v>8</v>
      </c>
      <c r="I1" s="3" t="s">
        <v>9</v>
      </c>
      <c r="J1" s="5" t="s">
        <v>10</v>
      </c>
      <c r="K1" s="4" t="s">
        <v>5</v>
      </c>
    </row>
    <row r="2" spans="1:11">
      <c r="A2" s="6">
        <v>776</v>
      </c>
      <c r="B2" s="10" t="s">
        <v>232</v>
      </c>
      <c r="C2" s="11">
        <v>2018</v>
      </c>
      <c r="D2" s="11">
        <v>2.56</v>
      </c>
      <c r="E2" s="11" t="s">
        <v>13</v>
      </c>
      <c r="F2" s="12">
        <v>43221</v>
      </c>
      <c r="G2" s="11">
        <v>1.5</v>
      </c>
      <c r="H2" s="12">
        <v>43361</v>
      </c>
      <c r="I2" s="11">
        <v>20.66</v>
      </c>
      <c r="J2" s="9">
        <v>0</v>
      </c>
      <c r="K2" s="12"/>
    </row>
    <row r="3" spans="1:11">
      <c r="A3" s="6">
        <v>786</v>
      </c>
      <c r="B3" s="10" t="s">
        <v>11</v>
      </c>
      <c r="C3" s="11">
        <v>2018</v>
      </c>
      <c r="D3" s="11">
        <v>7</v>
      </c>
      <c r="E3" s="11" t="s">
        <v>15</v>
      </c>
      <c r="F3" s="12">
        <v>42970</v>
      </c>
      <c r="G3" s="15">
        <v>2.8</v>
      </c>
      <c r="H3" s="12">
        <v>43284</v>
      </c>
      <c r="I3" s="11">
        <v>28.7</v>
      </c>
      <c r="J3" s="9">
        <v>141</v>
      </c>
      <c r="K3" s="11"/>
    </row>
    <row r="4" spans="1:11">
      <c r="A4" s="6">
        <v>788</v>
      </c>
      <c r="B4" s="13" t="s">
        <v>22</v>
      </c>
      <c r="C4" s="11">
        <v>2018</v>
      </c>
      <c r="D4" s="11">
        <v>18</v>
      </c>
      <c r="E4" s="11" t="s">
        <v>15</v>
      </c>
      <c r="F4" s="12">
        <v>42972</v>
      </c>
      <c r="G4" s="11">
        <v>2.8</v>
      </c>
      <c r="H4" s="12">
        <v>43290</v>
      </c>
      <c r="I4" s="11">
        <v>33.5</v>
      </c>
      <c r="J4" s="9">
        <v>198</v>
      </c>
      <c r="K4" s="11"/>
    </row>
    <row r="5" spans="1:11">
      <c r="A5" s="6">
        <v>736</v>
      </c>
      <c r="B5" s="10" t="s">
        <v>55</v>
      </c>
      <c r="C5" s="11">
        <v>2018</v>
      </c>
      <c r="D5" s="11">
        <v>1.42</v>
      </c>
      <c r="E5" s="11" t="s">
        <v>15</v>
      </c>
      <c r="F5" s="12">
        <v>42976</v>
      </c>
      <c r="G5" s="11">
        <v>3.18</v>
      </c>
      <c r="H5" s="12">
        <v>43295</v>
      </c>
      <c r="I5" s="11">
        <v>37.880000000000003</v>
      </c>
      <c r="J5" s="9">
        <v>171.65</v>
      </c>
      <c r="K5" s="12"/>
    </row>
    <row r="6" spans="1:11">
      <c r="A6" s="6">
        <v>737</v>
      </c>
      <c r="B6" s="10" t="s">
        <v>66</v>
      </c>
      <c r="C6" s="11">
        <v>2018</v>
      </c>
      <c r="D6" s="11">
        <v>4.08</v>
      </c>
      <c r="E6" s="11" t="s">
        <v>15</v>
      </c>
      <c r="F6" s="12">
        <v>42972</v>
      </c>
      <c r="G6" s="11">
        <v>3.18</v>
      </c>
      <c r="H6" s="12">
        <v>43294</v>
      </c>
      <c r="I6" s="11">
        <v>40</v>
      </c>
      <c r="J6" s="9">
        <v>194.07999999999998</v>
      </c>
      <c r="K6" s="12"/>
    </row>
    <row r="7" spans="1:11">
      <c r="A7" s="6">
        <v>739</v>
      </c>
      <c r="B7" s="10" t="s">
        <v>67</v>
      </c>
      <c r="C7" s="11">
        <v>2018</v>
      </c>
      <c r="D7" s="11">
        <v>1.91</v>
      </c>
      <c r="E7" s="11" t="s">
        <v>15</v>
      </c>
      <c r="F7" s="12">
        <v>42972</v>
      </c>
      <c r="G7" s="11">
        <v>3.18</v>
      </c>
      <c r="H7" s="12">
        <v>43294</v>
      </c>
      <c r="I7" s="11">
        <v>40</v>
      </c>
      <c r="J7" s="9">
        <v>194.06</v>
      </c>
      <c r="K7" s="12"/>
    </row>
    <row r="8" spans="1:11">
      <c r="A8" s="6">
        <v>740</v>
      </c>
      <c r="B8" s="10" t="s">
        <v>68</v>
      </c>
      <c r="C8" s="11">
        <v>2018</v>
      </c>
      <c r="D8" s="11">
        <v>0.39</v>
      </c>
      <c r="E8" s="11" t="s">
        <v>15</v>
      </c>
      <c r="F8" s="12">
        <v>42972</v>
      </c>
      <c r="G8" s="11">
        <v>3.18</v>
      </c>
      <c r="H8" s="12">
        <v>43294</v>
      </c>
      <c r="I8" s="11">
        <v>40</v>
      </c>
      <c r="J8" s="9">
        <v>194.48</v>
      </c>
      <c r="K8" s="12"/>
    </row>
    <row r="9" spans="1:11">
      <c r="A9" s="6">
        <v>787</v>
      </c>
      <c r="B9" s="14" t="s">
        <v>74</v>
      </c>
      <c r="C9" s="11">
        <v>2018</v>
      </c>
      <c r="D9" s="11">
        <v>11.8</v>
      </c>
      <c r="E9" s="11" t="s">
        <v>15</v>
      </c>
      <c r="F9" s="12">
        <v>42971</v>
      </c>
      <c r="G9" s="11">
        <v>2.8</v>
      </c>
      <c r="H9" s="12">
        <v>43290</v>
      </c>
      <c r="I9" s="11">
        <v>40.700000000000003</v>
      </c>
      <c r="J9" s="9">
        <v>184</v>
      </c>
      <c r="K9" s="11"/>
    </row>
    <row r="10" spans="1:11">
      <c r="A10" s="6">
        <v>738</v>
      </c>
      <c r="B10" s="11" t="s">
        <v>75</v>
      </c>
      <c r="C10" s="11">
        <v>2018</v>
      </c>
      <c r="D10" s="11">
        <v>2.4700000000000002</v>
      </c>
      <c r="E10" s="11" t="s">
        <v>15</v>
      </c>
      <c r="F10" s="12">
        <v>42972</v>
      </c>
      <c r="G10" s="11">
        <v>3.18</v>
      </c>
      <c r="H10" s="12">
        <v>43294</v>
      </c>
      <c r="I10" s="11">
        <v>41</v>
      </c>
      <c r="J10" s="9">
        <v>194.13</v>
      </c>
      <c r="K10" s="12"/>
    </row>
    <row r="11" spans="1:11">
      <c r="A11" s="6">
        <v>742</v>
      </c>
      <c r="B11" s="11" t="s">
        <v>76</v>
      </c>
      <c r="C11" s="11">
        <v>2018</v>
      </c>
      <c r="D11" s="11">
        <v>1.73</v>
      </c>
      <c r="E11" s="11" t="s">
        <v>15</v>
      </c>
      <c r="F11" s="12">
        <v>42976</v>
      </c>
      <c r="G11" s="11">
        <v>3.18</v>
      </c>
      <c r="H11" s="12">
        <v>43295</v>
      </c>
      <c r="I11" s="11">
        <v>41</v>
      </c>
      <c r="J11" s="9">
        <v>160.41999999999999</v>
      </c>
      <c r="K11" s="12"/>
    </row>
    <row r="12" spans="1:11">
      <c r="A12" s="6">
        <v>741</v>
      </c>
      <c r="B12" s="11" t="s">
        <v>79</v>
      </c>
      <c r="C12" s="11">
        <v>2018</v>
      </c>
      <c r="D12" s="11">
        <v>8.36</v>
      </c>
      <c r="E12" s="11" t="s">
        <v>15</v>
      </c>
      <c r="F12" s="12">
        <v>42976</v>
      </c>
      <c r="G12" s="11">
        <v>3.18</v>
      </c>
      <c r="H12" s="12">
        <v>43296</v>
      </c>
      <c r="I12" s="11">
        <v>41.5</v>
      </c>
      <c r="J12" s="9">
        <v>171.68</v>
      </c>
      <c r="K12" s="12"/>
    </row>
    <row r="13" spans="1:11">
      <c r="A13" s="6">
        <v>735</v>
      </c>
      <c r="B13" s="11" t="s">
        <v>86</v>
      </c>
      <c r="C13" s="11">
        <v>2018</v>
      </c>
      <c r="D13" s="11">
        <v>6.31</v>
      </c>
      <c r="E13" s="11" t="s">
        <v>15</v>
      </c>
      <c r="F13" s="12">
        <v>42973</v>
      </c>
      <c r="G13" s="11">
        <v>3.18</v>
      </c>
      <c r="H13" s="12">
        <v>43294</v>
      </c>
      <c r="I13" s="11">
        <v>44</v>
      </c>
      <c r="J13" s="9">
        <v>72.58</v>
      </c>
      <c r="K13" s="12"/>
    </row>
    <row r="14" spans="1:11">
      <c r="A14" s="6">
        <v>762</v>
      </c>
      <c r="B14" s="11" t="s">
        <v>248</v>
      </c>
      <c r="C14" s="11">
        <v>2018</v>
      </c>
      <c r="D14" s="11">
        <v>3.55</v>
      </c>
      <c r="E14" s="11" t="s">
        <v>12</v>
      </c>
      <c r="F14" s="12">
        <v>43005</v>
      </c>
      <c r="G14" s="11">
        <v>1.86</v>
      </c>
      <c r="H14" s="12">
        <v>43285</v>
      </c>
      <c r="I14" s="11">
        <v>50</v>
      </c>
      <c r="J14" s="9">
        <v>120.99999999999999</v>
      </c>
      <c r="K14" s="12"/>
    </row>
    <row r="15" spans="1:11">
      <c r="A15" s="6">
        <v>713</v>
      </c>
      <c r="B15" s="11" t="s">
        <v>18</v>
      </c>
      <c r="C15" s="11">
        <v>2018</v>
      </c>
      <c r="D15" s="11">
        <v>0.81</v>
      </c>
      <c r="E15" s="11" t="s">
        <v>61</v>
      </c>
      <c r="F15" s="12">
        <v>43028</v>
      </c>
      <c r="G15" s="11">
        <v>1.8</v>
      </c>
      <c r="H15" s="12">
        <v>43311</v>
      </c>
      <c r="I15" s="11">
        <v>55</v>
      </c>
      <c r="J15" s="9">
        <v>159.14999999999998</v>
      </c>
      <c r="K15" s="12"/>
    </row>
    <row r="16" spans="1:11">
      <c r="A16" s="6">
        <v>755</v>
      </c>
      <c r="B16" s="11" t="s">
        <v>108</v>
      </c>
      <c r="C16" s="11">
        <v>2018</v>
      </c>
      <c r="D16" s="11">
        <v>1.48</v>
      </c>
      <c r="E16" s="11" t="s">
        <v>12</v>
      </c>
      <c r="F16" s="12">
        <v>43004</v>
      </c>
      <c r="G16" s="11">
        <v>1.57</v>
      </c>
      <c r="H16" s="12">
        <v>43283</v>
      </c>
      <c r="I16" s="11">
        <v>57</v>
      </c>
      <c r="J16" s="9">
        <v>114.75</v>
      </c>
      <c r="K16" s="12"/>
    </row>
    <row r="17" spans="1:11">
      <c r="A17" s="6">
        <v>729</v>
      </c>
      <c r="B17" s="11" t="s">
        <v>65</v>
      </c>
      <c r="C17" s="11">
        <v>2018</v>
      </c>
      <c r="D17" s="11">
        <v>2.59</v>
      </c>
      <c r="E17" s="11" t="s">
        <v>61</v>
      </c>
      <c r="F17" s="12">
        <v>43026</v>
      </c>
      <c r="G17" s="11">
        <v>1.5</v>
      </c>
      <c r="H17" s="12">
        <v>43308</v>
      </c>
      <c r="I17" s="11">
        <v>60</v>
      </c>
      <c r="J17" s="9">
        <v>166.99</v>
      </c>
      <c r="K17" s="12"/>
    </row>
    <row r="18" spans="1:11">
      <c r="A18" s="6">
        <v>761</v>
      </c>
      <c r="B18" s="11" t="s">
        <v>116</v>
      </c>
      <c r="C18" s="11">
        <v>2018</v>
      </c>
      <c r="D18" s="11">
        <v>6.14</v>
      </c>
      <c r="E18" s="11" t="s">
        <v>12</v>
      </c>
      <c r="F18" s="12">
        <v>43005</v>
      </c>
      <c r="G18" s="11">
        <v>1.86</v>
      </c>
      <c r="H18" s="12">
        <v>43285</v>
      </c>
      <c r="I18" s="11">
        <v>60</v>
      </c>
      <c r="J18" s="9">
        <v>148.46</v>
      </c>
      <c r="K18" s="12"/>
    </row>
    <row r="19" spans="1:11">
      <c r="A19" s="6">
        <v>763</v>
      </c>
      <c r="B19" s="11" t="s">
        <v>28</v>
      </c>
      <c r="C19" s="11">
        <v>2018</v>
      </c>
      <c r="D19" s="11">
        <v>7.06</v>
      </c>
      <c r="E19" s="11" t="s">
        <v>117</v>
      </c>
      <c r="F19" s="12">
        <v>43201</v>
      </c>
      <c r="G19" s="11">
        <v>1.53</v>
      </c>
      <c r="H19" s="12">
        <v>43314</v>
      </c>
      <c r="I19" s="11">
        <v>60</v>
      </c>
      <c r="J19" s="9">
        <v>60</v>
      </c>
      <c r="K19" s="12"/>
    </row>
    <row r="20" spans="1:11">
      <c r="A20" s="6">
        <v>795</v>
      </c>
      <c r="B20" s="11" t="s">
        <v>118</v>
      </c>
      <c r="C20" s="11">
        <v>2018</v>
      </c>
      <c r="D20" s="11">
        <v>24.4</v>
      </c>
      <c r="E20" s="11" t="s">
        <v>105</v>
      </c>
      <c r="F20" s="12">
        <v>43193</v>
      </c>
      <c r="G20" s="11">
        <v>153</v>
      </c>
      <c r="H20" s="12">
        <v>43307</v>
      </c>
      <c r="I20" s="11">
        <v>60.8</v>
      </c>
      <c r="J20" s="9">
        <v>97</v>
      </c>
      <c r="K20" s="11"/>
    </row>
    <row r="21" spans="1:11">
      <c r="A21" s="6">
        <v>711</v>
      </c>
      <c r="B21" s="11" t="s">
        <v>14</v>
      </c>
      <c r="C21" s="11">
        <v>2018</v>
      </c>
      <c r="D21" s="11">
        <v>4.1900000000000004</v>
      </c>
      <c r="E21" s="11" t="s">
        <v>61</v>
      </c>
      <c r="F21" s="12">
        <v>43034</v>
      </c>
      <c r="G21" s="11">
        <v>1.8</v>
      </c>
      <c r="H21" s="12">
        <v>43311</v>
      </c>
      <c r="I21" s="11">
        <v>62</v>
      </c>
      <c r="J21" s="9">
        <v>159.27000000000001</v>
      </c>
      <c r="K21" s="12"/>
    </row>
    <row r="22" spans="1:11">
      <c r="A22" s="6">
        <v>723</v>
      </c>
      <c r="B22" s="11" t="s">
        <v>77</v>
      </c>
      <c r="C22" s="11">
        <v>2018</v>
      </c>
      <c r="D22" s="11">
        <v>4.3899999999999997</v>
      </c>
      <c r="E22" s="11" t="s">
        <v>61</v>
      </c>
      <c r="F22" s="12">
        <v>43034</v>
      </c>
      <c r="G22" s="11">
        <v>1.8</v>
      </c>
      <c r="H22" s="12">
        <v>43308</v>
      </c>
      <c r="I22" s="11">
        <v>63</v>
      </c>
      <c r="J22" s="9">
        <v>166.97</v>
      </c>
      <c r="K22" s="12"/>
    </row>
    <row r="23" spans="1:11">
      <c r="A23" s="6">
        <v>759</v>
      </c>
      <c r="B23" s="11" t="s">
        <v>51</v>
      </c>
      <c r="C23" s="11">
        <v>2018</v>
      </c>
      <c r="D23" s="11">
        <v>4.37</v>
      </c>
      <c r="E23" s="11" t="s">
        <v>12</v>
      </c>
      <c r="F23" s="12">
        <v>43007</v>
      </c>
      <c r="G23" s="11">
        <v>1.7</v>
      </c>
      <c r="H23" s="12">
        <v>43285</v>
      </c>
      <c r="I23" s="11">
        <v>65</v>
      </c>
      <c r="J23" s="9">
        <v>148.49</v>
      </c>
      <c r="K23" s="12"/>
    </row>
    <row r="24" spans="1:11">
      <c r="A24" s="6">
        <v>712</v>
      </c>
      <c r="B24" s="11" t="s">
        <v>21</v>
      </c>
      <c r="C24" s="11">
        <v>2018</v>
      </c>
      <c r="D24" s="11">
        <v>4.37</v>
      </c>
      <c r="E24" s="11" t="s">
        <v>61</v>
      </c>
      <c r="F24" s="12">
        <v>43034</v>
      </c>
      <c r="G24" s="11">
        <v>1.8</v>
      </c>
      <c r="H24" s="12">
        <v>43311</v>
      </c>
      <c r="I24" s="11">
        <v>66</v>
      </c>
      <c r="J24" s="9">
        <v>169.98000000000002</v>
      </c>
      <c r="K24" s="12"/>
    </row>
    <row r="25" spans="1:11">
      <c r="A25" s="6">
        <v>752</v>
      </c>
      <c r="B25" s="11" t="s">
        <v>26</v>
      </c>
      <c r="C25" s="11">
        <v>2018</v>
      </c>
      <c r="D25" s="11">
        <v>12.77</v>
      </c>
      <c r="E25" s="11" t="s">
        <v>12</v>
      </c>
      <c r="F25" s="12">
        <v>43004</v>
      </c>
      <c r="G25" s="11">
        <v>1.57</v>
      </c>
      <c r="H25" s="12">
        <v>43283</v>
      </c>
      <c r="I25" s="11">
        <v>66.5</v>
      </c>
      <c r="J25" s="9">
        <v>157.61000000000001</v>
      </c>
      <c r="K25" s="12"/>
    </row>
    <row r="26" spans="1:11">
      <c r="A26" s="6">
        <v>753</v>
      </c>
      <c r="B26" s="11" t="s">
        <v>25</v>
      </c>
      <c r="C26" s="11">
        <v>2018</v>
      </c>
      <c r="D26" s="11">
        <v>4.4800000000000004</v>
      </c>
      <c r="E26" s="11" t="s">
        <v>12</v>
      </c>
      <c r="F26" s="12">
        <v>43003</v>
      </c>
      <c r="G26" s="11">
        <v>1.57</v>
      </c>
      <c r="H26" s="12">
        <v>43277</v>
      </c>
      <c r="I26" s="11">
        <v>66.5</v>
      </c>
      <c r="J26" s="9">
        <v>152.14000000000001</v>
      </c>
      <c r="K26" s="12"/>
    </row>
    <row r="27" spans="1:11">
      <c r="A27" s="33">
        <v>754</v>
      </c>
      <c r="B27" s="11" t="s">
        <v>24</v>
      </c>
      <c r="C27" s="11">
        <v>2018</v>
      </c>
      <c r="D27" s="11">
        <v>6.38</v>
      </c>
      <c r="E27" s="11" t="s">
        <v>12</v>
      </c>
      <c r="F27" s="12">
        <v>43003</v>
      </c>
      <c r="G27" s="11">
        <v>1.57</v>
      </c>
      <c r="H27" s="12">
        <v>43283</v>
      </c>
      <c r="I27" s="11">
        <v>66.5</v>
      </c>
      <c r="J27" s="9">
        <v>145.46</v>
      </c>
      <c r="K27" s="12"/>
    </row>
    <row r="28" spans="1:11">
      <c r="A28" s="6">
        <v>726</v>
      </c>
      <c r="B28" s="11" t="s">
        <v>63</v>
      </c>
      <c r="C28" s="11">
        <v>2018</v>
      </c>
      <c r="D28" s="11">
        <v>4.66</v>
      </c>
      <c r="E28" s="11" t="s">
        <v>61</v>
      </c>
      <c r="F28" s="12">
        <v>43026</v>
      </c>
      <c r="G28" s="11">
        <v>1.5</v>
      </c>
      <c r="H28" s="12">
        <v>43308</v>
      </c>
      <c r="I28" s="11">
        <v>67</v>
      </c>
      <c r="J28" s="9">
        <v>166.91</v>
      </c>
      <c r="K28" s="12"/>
    </row>
    <row r="29" spans="1:11">
      <c r="A29" s="6">
        <v>728</v>
      </c>
      <c r="B29" s="11" t="s">
        <v>64</v>
      </c>
      <c r="C29" s="11">
        <v>2018</v>
      </c>
      <c r="D29" s="11">
        <v>0.79</v>
      </c>
      <c r="E29" s="11" t="s">
        <v>61</v>
      </c>
      <c r="F29" s="12">
        <v>43026</v>
      </c>
      <c r="G29" s="11">
        <v>1.5</v>
      </c>
      <c r="H29" s="12">
        <v>43311</v>
      </c>
      <c r="I29" s="11">
        <v>68</v>
      </c>
      <c r="J29" s="9">
        <v>167.09</v>
      </c>
      <c r="K29" s="12"/>
    </row>
    <row r="30" spans="1:11">
      <c r="A30" s="6">
        <v>760</v>
      </c>
      <c r="B30" s="11" t="s">
        <v>135</v>
      </c>
      <c r="C30" s="11">
        <v>2018</v>
      </c>
      <c r="D30" s="11">
        <v>1.67</v>
      </c>
      <c r="E30" s="11" t="s">
        <v>12</v>
      </c>
      <c r="F30" s="12">
        <v>43005</v>
      </c>
      <c r="G30" s="11">
        <v>1.7</v>
      </c>
      <c r="H30" s="12">
        <v>43222</v>
      </c>
      <c r="I30" s="11">
        <v>69.7</v>
      </c>
      <c r="J30" s="9">
        <v>148.54</v>
      </c>
      <c r="K30" s="12"/>
    </row>
    <row r="31" spans="1:11">
      <c r="A31" s="6">
        <v>724</v>
      </c>
      <c r="B31" s="11" t="s">
        <v>32</v>
      </c>
      <c r="C31" s="11">
        <v>2018</v>
      </c>
      <c r="D31" s="11">
        <v>3.81</v>
      </c>
      <c r="E31" s="11" t="s">
        <v>61</v>
      </c>
      <c r="F31" s="12">
        <v>43026</v>
      </c>
      <c r="G31" s="11">
        <v>1.5</v>
      </c>
      <c r="H31" s="12">
        <v>43308</v>
      </c>
      <c r="I31" s="11">
        <v>70</v>
      </c>
      <c r="J31" s="9">
        <v>166.92000000000002</v>
      </c>
      <c r="K31" s="12"/>
    </row>
    <row r="32" spans="1:11">
      <c r="A32" s="6">
        <v>756</v>
      </c>
      <c r="B32" s="11" t="s">
        <v>136</v>
      </c>
      <c r="C32" s="11">
        <v>2018</v>
      </c>
      <c r="D32" s="11">
        <v>1.26</v>
      </c>
      <c r="E32" s="11" t="s">
        <v>12</v>
      </c>
      <c r="F32" s="12">
        <v>43005</v>
      </c>
      <c r="G32" s="11">
        <v>1.7</v>
      </c>
      <c r="H32" s="12">
        <v>43284</v>
      </c>
      <c r="I32" s="11">
        <v>70.2</v>
      </c>
      <c r="J32" s="9">
        <v>148.45999999999998</v>
      </c>
      <c r="K32" s="12"/>
    </row>
    <row r="33" spans="1:11">
      <c r="A33" s="6">
        <v>757</v>
      </c>
      <c r="B33" s="11" t="s">
        <v>122</v>
      </c>
      <c r="C33" s="11">
        <v>2018</v>
      </c>
      <c r="D33" s="11">
        <v>1.1100000000000001</v>
      </c>
      <c r="E33" s="11" t="s">
        <v>12</v>
      </c>
      <c r="F33" s="12">
        <v>43003</v>
      </c>
      <c r="G33" s="11">
        <v>1.57</v>
      </c>
      <c r="H33" s="12">
        <v>43284</v>
      </c>
      <c r="I33" s="11">
        <v>70.2</v>
      </c>
      <c r="J33" s="9">
        <v>148.35</v>
      </c>
      <c r="K33" s="12"/>
    </row>
    <row r="34" spans="1:11">
      <c r="A34" s="6">
        <v>758</v>
      </c>
      <c r="B34" s="11" t="s">
        <v>121</v>
      </c>
      <c r="C34" s="11">
        <v>2018</v>
      </c>
      <c r="D34" s="11">
        <v>5.35</v>
      </c>
      <c r="E34" s="11" t="s">
        <v>12</v>
      </c>
      <c r="F34" s="12">
        <v>43003</v>
      </c>
      <c r="G34" s="11">
        <v>1.57</v>
      </c>
      <c r="H34" s="12">
        <v>43284</v>
      </c>
      <c r="I34" s="11">
        <v>70.2</v>
      </c>
      <c r="J34" s="9">
        <v>148.48999999999998</v>
      </c>
      <c r="K34" s="12"/>
    </row>
    <row r="35" spans="1:11">
      <c r="A35" s="6">
        <v>719</v>
      </c>
      <c r="B35" s="11" t="s">
        <v>107</v>
      </c>
      <c r="C35" s="11">
        <v>2018</v>
      </c>
      <c r="D35" s="11">
        <v>1.61</v>
      </c>
      <c r="E35" s="11" t="s">
        <v>61</v>
      </c>
      <c r="F35" s="12">
        <v>43022</v>
      </c>
      <c r="G35" s="11">
        <v>1.55</v>
      </c>
      <c r="H35" s="12">
        <v>43309</v>
      </c>
      <c r="I35" s="11">
        <v>73</v>
      </c>
      <c r="J35" s="9">
        <v>159.19999999999999</v>
      </c>
      <c r="K35" s="12"/>
    </row>
    <row r="36" spans="1:11">
      <c r="A36" s="6">
        <v>720</v>
      </c>
      <c r="B36" s="11" t="s">
        <v>59</v>
      </c>
      <c r="C36" s="11">
        <v>2018</v>
      </c>
      <c r="D36" s="11">
        <v>0.39</v>
      </c>
      <c r="E36" s="11" t="s">
        <v>61</v>
      </c>
      <c r="F36" s="12">
        <v>43022</v>
      </c>
      <c r="G36" s="11">
        <v>1.54</v>
      </c>
      <c r="H36" s="12">
        <v>43309</v>
      </c>
      <c r="I36" s="11">
        <v>73</v>
      </c>
      <c r="J36" s="9">
        <v>159.47</v>
      </c>
      <c r="K36" s="12"/>
    </row>
    <row r="37" spans="1:11">
      <c r="A37" s="6">
        <v>721</v>
      </c>
      <c r="B37" s="11" t="s">
        <v>90</v>
      </c>
      <c r="C37" s="11">
        <v>2018</v>
      </c>
      <c r="D37" s="11">
        <v>1.01</v>
      </c>
      <c r="E37" s="11" t="s">
        <v>61</v>
      </c>
      <c r="F37" s="12">
        <v>43022</v>
      </c>
      <c r="G37" s="11">
        <v>1.54</v>
      </c>
      <c r="H37" s="12">
        <v>43309</v>
      </c>
      <c r="I37" s="11">
        <v>73</v>
      </c>
      <c r="J37" s="9">
        <v>159.16</v>
      </c>
      <c r="K37" s="12"/>
    </row>
    <row r="38" spans="1:11">
      <c r="A38" s="6">
        <v>722</v>
      </c>
      <c r="B38" s="11" t="s">
        <v>60</v>
      </c>
      <c r="C38" s="11">
        <v>2018</v>
      </c>
      <c r="D38" s="11">
        <v>0.63</v>
      </c>
      <c r="E38" s="11" t="s">
        <v>61</v>
      </c>
      <c r="F38" s="12">
        <v>43022</v>
      </c>
      <c r="G38" s="11">
        <v>1.56</v>
      </c>
      <c r="H38" s="12">
        <v>43309</v>
      </c>
      <c r="I38" s="11">
        <v>73</v>
      </c>
      <c r="J38" s="9">
        <v>158.80000000000001</v>
      </c>
      <c r="K38" s="12"/>
    </row>
    <row r="39" spans="1:11">
      <c r="A39" s="6">
        <v>725</v>
      </c>
      <c r="B39" s="11" t="s">
        <v>33</v>
      </c>
      <c r="C39" s="11">
        <v>2018</v>
      </c>
      <c r="D39" s="11">
        <v>12.23</v>
      </c>
      <c r="E39" s="11" t="s">
        <v>61</v>
      </c>
      <c r="F39" s="12">
        <v>43026</v>
      </c>
      <c r="G39" s="11">
        <v>1.5</v>
      </c>
      <c r="H39" s="12">
        <v>43308</v>
      </c>
      <c r="I39" s="11">
        <v>75</v>
      </c>
      <c r="J39" s="9">
        <v>166.99</v>
      </c>
      <c r="K39" s="12"/>
    </row>
    <row r="40" spans="1:11">
      <c r="A40" s="6">
        <v>794</v>
      </c>
      <c r="B40" s="11" t="s">
        <v>81</v>
      </c>
      <c r="C40" s="11">
        <v>2018</v>
      </c>
      <c r="D40" s="11">
        <v>5.6</v>
      </c>
      <c r="E40" s="11" t="s">
        <v>105</v>
      </c>
      <c r="F40" s="12">
        <v>43193</v>
      </c>
      <c r="G40" s="11">
        <v>153</v>
      </c>
      <c r="H40" s="12">
        <v>43307</v>
      </c>
      <c r="I40" s="11">
        <v>76.599999999999994</v>
      </c>
      <c r="J40" s="9">
        <v>103</v>
      </c>
      <c r="K40" s="11"/>
    </row>
    <row r="41" spans="1:11">
      <c r="A41" s="6">
        <v>718</v>
      </c>
      <c r="B41" s="11" t="s">
        <v>49</v>
      </c>
      <c r="C41" s="11">
        <v>2018</v>
      </c>
      <c r="D41" s="11">
        <v>1.57</v>
      </c>
      <c r="E41" s="11" t="s">
        <v>61</v>
      </c>
      <c r="F41" s="12">
        <v>43025</v>
      </c>
      <c r="G41" s="11">
        <v>1.5</v>
      </c>
      <c r="H41" s="12">
        <v>43309</v>
      </c>
      <c r="I41" s="11">
        <v>80</v>
      </c>
      <c r="J41" s="9">
        <v>159.25</v>
      </c>
      <c r="K41" s="12"/>
    </row>
    <row r="42" spans="1:11">
      <c r="A42" s="6">
        <v>727</v>
      </c>
      <c r="B42" s="11" t="s">
        <v>198</v>
      </c>
      <c r="C42" s="11">
        <v>2018</v>
      </c>
      <c r="D42" s="11">
        <v>1.73</v>
      </c>
      <c r="E42" s="11" t="s">
        <v>61</v>
      </c>
      <c r="F42" s="12">
        <v>43026</v>
      </c>
      <c r="G42" s="11">
        <v>1.5</v>
      </c>
      <c r="H42" s="12">
        <v>43311</v>
      </c>
      <c r="I42" s="11">
        <v>80</v>
      </c>
      <c r="J42" s="9">
        <v>166.97</v>
      </c>
      <c r="K42" s="12"/>
    </row>
    <row r="43" spans="1:11">
      <c r="A43" s="6">
        <v>716</v>
      </c>
      <c r="B43" s="11" t="s">
        <v>47</v>
      </c>
      <c r="C43" s="11">
        <v>2018</v>
      </c>
      <c r="D43" s="11">
        <v>0.55000000000000004</v>
      </c>
      <c r="E43" s="11" t="s">
        <v>61</v>
      </c>
      <c r="F43" s="12">
        <v>43024</v>
      </c>
      <c r="G43" s="11">
        <v>1.51</v>
      </c>
      <c r="H43" s="12">
        <v>43309</v>
      </c>
      <c r="I43" s="11">
        <v>81</v>
      </c>
      <c r="J43" s="9">
        <v>159.62</v>
      </c>
      <c r="K43" s="12"/>
    </row>
    <row r="44" spans="1:11">
      <c r="A44" s="6">
        <v>717</v>
      </c>
      <c r="B44" s="11" t="s">
        <v>48</v>
      </c>
      <c r="C44" s="11">
        <v>2018</v>
      </c>
      <c r="D44" s="11">
        <v>4.71</v>
      </c>
      <c r="E44" s="11" t="s">
        <v>61</v>
      </c>
      <c r="F44" s="12">
        <v>42994</v>
      </c>
      <c r="G44" s="11">
        <v>1.8</v>
      </c>
      <c r="H44" s="12">
        <v>43309</v>
      </c>
      <c r="I44" s="11">
        <v>81</v>
      </c>
      <c r="J44" s="9">
        <v>159.19999999999999</v>
      </c>
      <c r="K44" s="12"/>
    </row>
    <row r="45" spans="1:11">
      <c r="A45" s="6">
        <v>715</v>
      </c>
      <c r="B45" s="11" t="s">
        <v>45</v>
      </c>
      <c r="C45" s="11">
        <v>2018</v>
      </c>
      <c r="D45" s="11">
        <v>1.25</v>
      </c>
      <c r="E45" s="11" t="s">
        <v>61</v>
      </c>
      <c r="F45" s="12">
        <v>43024</v>
      </c>
      <c r="G45" s="11">
        <v>1.5</v>
      </c>
      <c r="H45" s="12">
        <v>43309</v>
      </c>
      <c r="I45" s="11">
        <v>88</v>
      </c>
      <c r="J45" s="9">
        <v>159.13</v>
      </c>
      <c r="K45" s="12"/>
    </row>
    <row r="46" spans="1:11">
      <c r="A46" s="6">
        <v>714</v>
      </c>
      <c r="B46" s="11" t="s">
        <v>62</v>
      </c>
      <c r="C46" s="11">
        <v>2018</v>
      </c>
      <c r="D46" s="11">
        <v>4.46</v>
      </c>
      <c r="E46" s="11" t="s">
        <v>61</v>
      </c>
      <c r="F46" s="12">
        <v>43024</v>
      </c>
      <c r="G46" s="11">
        <v>1.5</v>
      </c>
      <c r="H46" s="12">
        <v>43309</v>
      </c>
      <c r="I46" s="11">
        <v>90</v>
      </c>
      <c r="J46" s="9">
        <v>159.24</v>
      </c>
      <c r="K46" s="12"/>
    </row>
    <row r="47" spans="1:11">
      <c r="A47" s="6">
        <v>769</v>
      </c>
      <c r="B47" s="11" t="s">
        <v>189</v>
      </c>
      <c r="C47" s="11">
        <v>2018</v>
      </c>
      <c r="D47" s="11">
        <v>12.33</v>
      </c>
      <c r="E47" s="11" t="s">
        <v>160</v>
      </c>
      <c r="F47" s="12">
        <v>43210</v>
      </c>
      <c r="G47" s="11">
        <v>1.95</v>
      </c>
      <c r="H47" s="12">
        <v>43370</v>
      </c>
      <c r="I47" s="11">
        <v>108.13</v>
      </c>
      <c r="J47" s="9">
        <v>170.8</v>
      </c>
      <c r="K47" s="12"/>
    </row>
    <row r="48" spans="1:11">
      <c r="A48" s="6">
        <v>785</v>
      </c>
      <c r="B48" s="11" t="s">
        <v>163</v>
      </c>
      <c r="C48" s="11">
        <v>2018</v>
      </c>
      <c r="D48" s="11">
        <v>4.54</v>
      </c>
      <c r="E48" s="11" t="s">
        <v>160</v>
      </c>
      <c r="F48" s="12">
        <v>43210</v>
      </c>
      <c r="G48" s="11">
        <v>1.77</v>
      </c>
      <c r="H48" s="12">
        <v>43370</v>
      </c>
      <c r="I48" s="11">
        <v>108.13</v>
      </c>
      <c r="J48" s="9">
        <v>0</v>
      </c>
      <c r="K48" s="12"/>
    </row>
    <row r="49" spans="1:11">
      <c r="A49" s="6">
        <v>743</v>
      </c>
      <c r="B49" s="11" t="s">
        <v>30</v>
      </c>
      <c r="C49" s="11">
        <v>2018</v>
      </c>
      <c r="D49" s="11">
        <v>4.21</v>
      </c>
      <c r="E49" s="11" t="s">
        <v>160</v>
      </c>
      <c r="F49" s="12">
        <v>43210</v>
      </c>
      <c r="G49" s="11">
        <v>1.9</v>
      </c>
      <c r="H49" s="12">
        <v>43370</v>
      </c>
      <c r="I49" s="11">
        <v>111.66</v>
      </c>
      <c r="J49" s="9">
        <v>135</v>
      </c>
      <c r="K49" s="12"/>
    </row>
    <row r="50" spans="1:11">
      <c r="A50" s="6">
        <v>764</v>
      </c>
      <c r="B50" s="11" t="s">
        <v>27</v>
      </c>
      <c r="C50" s="11">
        <v>2018</v>
      </c>
      <c r="D50" s="11">
        <v>8.81</v>
      </c>
      <c r="E50" s="11" t="s">
        <v>160</v>
      </c>
      <c r="F50" s="12">
        <v>43211</v>
      </c>
      <c r="G50" s="11">
        <v>1.9</v>
      </c>
      <c r="H50" s="12">
        <v>43370</v>
      </c>
      <c r="I50" s="11">
        <v>111.66</v>
      </c>
      <c r="J50" s="9">
        <v>135</v>
      </c>
      <c r="K50" s="12"/>
    </row>
    <row r="51" spans="1:11">
      <c r="A51" s="6">
        <v>765</v>
      </c>
      <c r="B51" s="11" t="s">
        <v>236</v>
      </c>
      <c r="C51" s="11">
        <v>2018</v>
      </c>
      <c r="D51" s="11">
        <v>2.0099999999999998</v>
      </c>
      <c r="E51" s="11" t="s">
        <v>160</v>
      </c>
      <c r="F51" s="12">
        <v>43210</v>
      </c>
      <c r="G51" s="11">
        <v>1.9</v>
      </c>
      <c r="H51" s="12">
        <v>43370</v>
      </c>
      <c r="I51" s="11">
        <v>111.66</v>
      </c>
      <c r="J51" s="9">
        <v>135</v>
      </c>
      <c r="K51" s="12"/>
    </row>
    <row r="52" spans="1:11">
      <c r="A52" s="6">
        <v>767</v>
      </c>
      <c r="B52" s="11" t="s">
        <v>19</v>
      </c>
      <c r="C52" s="11">
        <v>2018</v>
      </c>
      <c r="D52" s="11">
        <v>1.77</v>
      </c>
      <c r="E52" s="11" t="s">
        <v>160</v>
      </c>
      <c r="F52" s="12">
        <v>43214</v>
      </c>
      <c r="G52" s="11">
        <v>1.77</v>
      </c>
      <c r="H52" s="12">
        <v>43370</v>
      </c>
      <c r="I52" s="11">
        <v>111.66</v>
      </c>
      <c r="J52" s="9">
        <v>18</v>
      </c>
      <c r="K52" s="12"/>
    </row>
    <row r="53" spans="1:11">
      <c r="A53" s="6">
        <v>774</v>
      </c>
      <c r="B53" s="11" t="s">
        <v>54</v>
      </c>
      <c r="C53" s="11">
        <v>2018</v>
      </c>
      <c r="D53" s="11">
        <v>14.22</v>
      </c>
      <c r="E53" s="11" t="s">
        <v>160</v>
      </c>
      <c r="F53" s="12">
        <v>43210</v>
      </c>
      <c r="G53" s="11">
        <v>1.9</v>
      </c>
      <c r="H53" s="12">
        <v>43370</v>
      </c>
      <c r="I53" s="11">
        <v>111.66</v>
      </c>
      <c r="J53" s="9">
        <v>135</v>
      </c>
      <c r="K53" s="12"/>
    </row>
    <row r="54" spans="1:11">
      <c r="A54" s="6">
        <v>778</v>
      </c>
      <c r="B54" s="11" t="s">
        <v>166</v>
      </c>
      <c r="C54" s="11">
        <v>2018</v>
      </c>
      <c r="D54" s="11">
        <v>4.8099999999999996</v>
      </c>
      <c r="E54" s="11" t="s">
        <v>160</v>
      </c>
      <c r="F54" s="12">
        <v>43217</v>
      </c>
      <c r="G54" s="11">
        <v>1.9</v>
      </c>
      <c r="H54" s="12">
        <v>43341</v>
      </c>
      <c r="I54" s="11">
        <v>550</v>
      </c>
      <c r="J54" s="9">
        <v>158.42000000000002</v>
      </c>
      <c r="K54" s="12"/>
    </row>
    <row r="55" spans="1:11">
      <c r="A55" s="6">
        <v>779</v>
      </c>
      <c r="B55" s="11" t="s">
        <v>242</v>
      </c>
      <c r="C55" s="11">
        <v>2018</v>
      </c>
      <c r="D55" s="11">
        <v>2.4500000000000002</v>
      </c>
      <c r="E55" s="11" t="s">
        <v>160</v>
      </c>
      <c r="F55" s="12">
        <v>43217</v>
      </c>
      <c r="G55" s="11">
        <v>1.9</v>
      </c>
      <c r="H55" s="12">
        <v>43341</v>
      </c>
      <c r="I55" s="11">
        <v>550</v>
      </c>
      <c r="J55" s="9">
        <v>209.18</v>
      </c>
      <c r="K55" s="12"/>
    </row>
    <row r="56" spans="1:11">
      <c r="A56" s="6">
        <v>780</v>
      </c>
      <c r="B56" s="11" t="s">
        <v>243</v>
      </c>
      <c r="C56" s="11">
        <v>2018</v>
      </c>
      <c r="D56" s="11">
        <v>5.97</v>
      </c>
      <c r="E56" s="11" t="s">
        <v>160</v>
      </c>
      <c r="F56" s="12">
        <v>43217</v>
      </c>
      <c r="G56" s="11">
        <v>1.9</v>
      </c>
      <c r="H56" s="12">
        <v>43341</v>
      </c>
      <c r="I56" s="11">
        <v>550</v>
      </c>
      <c r="J56" s="9">
        <v>209.12</v>
      </c>
      <c r="K56" s="12"/>
    </row>
    <row r="57" spans="1:11">
      <c r="A57" s="6">
        <v>781</v>
      </c>
      <c r="B57" s="11" t="s">
        <v>169</v>
      </c>
      <c r="C57" s="11">
        <v>2018</v>
      </c>
      <c r="D57" s="11">
        <v>0.84</v>
      </c>
      <c r="E57" s="11" t="s">
        <v>160</v>
      </c>
      <c r="F57" s="12">
        <v>43217</v>
      </c>
      <c r="G57" s="11">
        <v>1.9</v>
      </c>
      <c r="H57" s="12">
        <v>43341</v>
      </c>
      <c r="I57" s="11">
        <v>550</v>
      </c>
      <c r="J57" s="9">
        <v>208.91</v>
      </c>
      <c r="K57" s="12"/>
    </row>
    <row r="58" spans="1:11">
      <c r="A58" s="6">
        <v>782</v>
      </c>
      <c r="B58" s="11" t="s">
        <v>170</v>
      </c>
      <c r="C58" s="11">
        <v>2018</v>
      </c>
      <c r="D58" s="11">
        <v>4.4400000000000004</v>
      </c>
      <c r="E58" s="11" t="s">
        <v>160</v>
      </c>
      <c r="F58" s="12">
        <v>43217</v>
      </c>
      <c r="G58" s="11">
        <v>1.9</v>
      </c>
      <c r="H58" s="12">
        <v>43341</v>
      </c>
      <c r="I58" s="11">
        <v>550</v>
      </c>
      <c r="J58" s="9">
        <v>209.06</v>
      </c>
      <c r="K58" s="12"/>
    </row>
    <row r="59" spans="1:11">
      <c r="A59" s="6">
        <v>783</v>
      </c>
      <c r="B59" s="11" t="s">
        <v>171</v>
      </c>
      <c r="C59" s="11">
        <v>2018</v>
      </c>
      <c r="D59" s="11">
        <v>0.68</v>
      </c>
      <c r="E59" s="11" t="s">
        <v>160</v>
      </c>
      <c r="F59" s="12">
        <v>43217</v>
      </c>
      <c r="G59" s="11">
        <v>1.9</v>
      </c>
      <c r="H59" s="12">
        <v>43341</v>
      </c>
      <c r="I59" s="11">
        <v>550</v>
      </c>
      <c r="J59" s="9">
        <v>209.21</v>
      </c>
      <c r="K59" s="12"/>
    </row>
    <row r="60" spans="1:11">
      <c r="A60" s="6">
        <v>784</v>
      </c>
      <c r="B60" s="11" t="s">
        <v>172</v>
      </c>
      <c r="C60" s="11">
        <v>2018</v>
      </c>
      <c r="D60" s="11">
        <v>1.5</v>
      </c>
      <c r="E60" s="11" t="s">
        <v>160</v>
      </c>
      <c r="F60" s="12">
        <v>43217</v>
      </c>
      <c r="G60" s="11">
        <v>1.9</v>
      </c>
      <c r="H60" s="12">
        <v>43341</v>
      </c>
      <c r="I60" s="11">
        <v>550</v>
      </c>
      <c r="J60" s="9">
        <v>209.10000000000002</v>
      </c>
      <c r="K60" s="12"/>
    </row>
    <row r="61" spans="1:11">
      <c r="A61" s="6">
        <v>768</v>
      </c>
      <c r="B61" s="11" t="s">
        <v>82</v>
      </c>
      <c r="C61" s="11">
        <v>2018</v>
      </c>
      <c r="D61" s="11">
        <v>2.33</v>
      </c>
      <c r="E61" s="11" t="s">
        <v>160</v>
      </c>
      <c r="F61" s="12">
        <v>43210</v>
      </c>
      <c r="G61" s="11">
        <v>1.9</v>
      </c>
      <c r="H61" s="12">
        <v>43353</v>
      </c>
      <c r="I61" s="11">
        <v>700</v>
      </c>
      <c r="J61" s="9">
        <v>135</v>
      </c>
      <c r="K61" s="12"/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6"/>
  <sheetViews>
    <sheetView workbookViewId="0">
      <selection activeCell="G56" sqref="G56"/>
    </sheetView>
  </sheetViews>
  <sheetFormatPr defaultRowHeight="15.6"/>
  <cols>
    <col min="1" max="1" width="4" bestFit="1" customWidth="1"/>
    <col min="2" max="2" width="13.8984375" bestFit="1" customWidth="1"/>
    <col min="3" max="3" width="9.3984375" bestFit="1" customWidth="1"/>
    <col min="4" max="5" width="11.3984375" bestFit="1" customWidth="1"/>
    <col min="6" max="6" width="12.3984375" bestFit="1" customWidth="1"/>
    <col min="7" max="7" width="24.09765625" bestFit="1" customWidth="1"/>
    <col min="8" max="8" width="8.59765625" bestFit="1" customWidth="1"/>
    <col min="9" max="9" width="14.3984375" bestFit="1" customWidth="1"/>
    <col min="10" max="11" width="10.3984375" bestFit="1" customWidth="1"/>
  </cols>
  <sheetData>
    <row r="1" spans="1:1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6</v>
      </c>
      <c r="G1" s="3" t="s">
        <v>7</v>
      </c>
      <c r="H1" s="4" t="s">
        <v>8</v>
      </c>
      <c r="I1" s="3" t="s">
        <v>9</v>
      </c>
      <c r="J1" s="5" t="s">
        <v>10</v>
      </c>
      <c r="K1" s="4" t="s">
        <v>5</v>
      </c>
    </row>
    <row r="2" spans="1:11">
      <c r="A2" s="6">
        <v>886</v>
      </c>
      <c r="B2" s="11" t="s">
        <v>139</v>
      </c>
      <c r="C2" s="11">
        <v>2019</v>
      </c>
      <c r="D2" s="11">
        <v>22</v>
      </c>
      <c r="E2" s="11" t="s">
        <v>61</v>
      </c>
      <c r="F2" s="12">
        <v>43379</v>
      </c>
      <c r="G2" s="11">
        <v>161</v>
      </c>
      <c r="H2" s="12">
        <v>43670</v>
      </c>
      <c r="I2" s="11">
        <v>71.900000000000006</v>
      </c>
      <c r="J2" s="9">
        <v>194</v>
      </c>
      <c r="K2" s="11"/>
    </row>
    <row r="3" spans="1:11">
      <c r="A3" s="6">
        <v>894</v>
      </c>
      <c r="B3" s="11" t="s">
        <v>141</v>
      </c>
      <c r="C3" s="11">
        <v>2019</v>
      </c>
      <c r="D3" s="11">
        <v>21.8</v>
      </c>
      <c r="E3" s="11" t="s">
        <v>105</v>
      </c>
      <c r="F3" s="12">
        <v>43545</v>
      </c>
      <c r="G3" s="11">
        <v>155</v>
      </c>
      <c r="H3" s="12">
        <v>43669</v>
      </c>
      <c r="I3" s="11">
        <v>78.099999999999994</v>
      </c>
      <c r="J3" s="9">
        <v>78</v>
      </c>
      <c r="K3" s="11"/>
    </row>
    <row r="4" spans="1:11">
      <c r="A4" s="6">
        <v>895</v>
      </c>
      <c r="B4" s="11" t="s">
        <v>56</v>
      </c>
      <c r="C4" s="11">
        <v>2019</v>
      </c>
      <c r="D4" s="11">
        <v>13</v>
      </c>
      <c r="E4" s="11" t="s">
        <v>105</v>
      </c>
      <c r="F4" s="12">
        <v>43530</v>
      </c>
      <c r="G4" s="11">
        <v>160</v>
      </c>
      <c r="H4" s="12">
        <v>43666</v>
      </c>
      <c r="I4" s="11">
        <v>82.4</v>
      </c>
      <c r="J4" s="9">
        <v>90</v>
      </c>
      <c r="K4" s="11"/>
    </row>
    <row r="5" spans="1:11">
      <c r="A5" s="6">
        <v>896</v>
      </c>
      <c r="B5" s="11" t="s">
        <v>81</v>
      </c>
      <c r="C5" s="11">
        <v>2019</v>
      </c>
      <c r="D5" s="11">
        <v>1.8</v>
      </c>
      <c r="E5" s="11" t="s">
        <v>105</v>
      </c>
      <c r="F5" s="12">
        <v>43531</v>
      </c>
      <c r="G5" s="11">
        <v>160</v>
      </c>
      <c r="H5" s="12">
        <v>43666</v>
      </c>
      <c r="I5" s="11">
        <v>91</v>
      </c>
      <c r="J5" s="9">
        <v>169</v>
      </c>
      <c r="K5" s="11"/>
    </row>
    <row r="6" spans="1:11">
      <c r="A6" s="6">
        <v>890</v>
      </c>
      <c r="B6" s="11" t="s">
        <v>129</v>
      </c>
      <c r="C6" s="11">
        <v>2019</v>
      </c>
      <c r="D6" s="11">
        <v>3</v>
      </c>
      <c r="E6" s="11" t="s">
        <v>160</v>
      </c>
      <c r="F6" s="12">
        <v>43575</v>
      </c>
      <c r="G6" s="11" t="s">
        <v>16</v>
      </c>
      <c r="H6" s="12">
        <v>43698</v>
      </c>
      <c r="I6" s="11">
        <v>523</v>
      </c>
      <c r="J6" s="9">
        <v>157</v>
      </c>
      <c r="K6" s="11"/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9"/>
  <sheetViews>
    <sheetView workbookViewId="0">
      <selection activeCell="G14" sqref="G14"/>
    </sheetView>
  </sheetViews>
  <sheetFormatPr defaultRowHeight="15.6"/>
  <cols>
    <col min="1" max="1" width="4" bestFit="1" customWidth="1"/>
    <col min="2" max="2" width="12.09765625" bestFit="1" customWidth="1"/>
    <col min="3" max="3" width="9.3984375" bestFit="1" customWidth="1"/>
    <col min="4" max="4" width="11.3984375" bestFit="1" customWidth="1"/>
    <col min="5" max="5" width="22.3984375" customWidth="1"/>
    <col min="6" max="6" width="12.3984375" bestFit="1" customWidth="1"/>
    <col min="7" max="7" width="24.09765625" bestFit="1" customWidth="1"/>
    <col min="8" max="8" width="9.8984375" bestFit="1" customWidth="1"/>
    <col min="9" max="9" width="14.3984375" bestFit="1" customWidth="1"/>
    <col min="10" max="11" width="10.3984375" bestFit="1" customWidth="1"/>
  </cols>
  <sheetData>
    <row r="1" spans="1:1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6</v>
      </c>
      <c r="G1" s="3" t="s">
        <v>7</v>
      </c>
      <c r="H1" s="4" t="s">
        <v>8</v>
      </c>
      <c r="I1" s="3" t="s">
        <v>9</v>
      </c>
      <c r="J1" s="5" t="s">
        <v>10</v>
      </c>
      <c r="K1" s="4" t="s">
        <v>5</v>
      </c>
    </row>
    <row r="2" spans="1:11">
      <c r="A2" s="6">
        <v>900</v>
      </c>
      <c r="B2" s="11" t="s">
        <v>11</v>
      </c>
      <c r="C2" s="11">
        <v>2020</v>
      </c>
      <c r="D2" s="11">
        <v>7</v>
      </c>
      <c r="E2" s="11" t="s">
        <v>12</v>
      </c>
      <c r="F2" s="12">
        <v>43695</v>
      </c>
      <c r="G2" s="11">
        <v>189</v>
      </c>
      <c r="H2" s="12">
        <v>44019</v>
      </c>
      <c r="I2" s="11">
        <v>5.2</v>
      </c>
      <c r="J2" s="9">
        <v>112</v>
      </c>
      <c r="K2" s="11"/>
    </row>
    <row r="3" spans="1:11">
      <c r="A3" s="6">
        <v>902</v>
      </c>
      <c r="B3" s="11" t="s">
        <v>123</v>
      </c>
      <c r="C3" s="11">
        <v>2020</v>
      </c>
      <c r="D3" s="28">
        <v>2.4</v>
      </c>
      <c r="E3" s="11" t="s">
        <v>12</v>
      </c>
      <c r="F3" s="12">
        <v>43728</v>
      </c>
      <c r="G3" s="11">
        <v>190</v>
      </c>
      <c r="H3" s="12">
        <v>44019</v>
      </c>
      <c r="I3" s="11">
        <v>62</v>
      </c>
      <c r="J3" s="9">
        <v>123</v>
      </c>
      <c r="K3" s="11"/>
    </row>
    <row r="4" spans="1:11">
      <c r="A4" s="6">
        <v>903</v>
      </c>
      <c r="B4" s="11" t="s">
        <v>140</v>
      </c>
      <c r="C4" s="11">
        <v>2020</v>
      </c>
      <c r="D4" s="11">
        <v>9.4</v>
      </c>
      <c r="E4" s="11" t="s">
        <v>61</v>
      </c>
      <c r="F4" s="12">
        <v>43752</v>
      </c>
      <c r="G4" s="11">
        <v>148</v>
      </c>
      <c r="H4" s="12">
        <v>44043</v>
      </c>
      <c r="I4" s="11">
        <v>72.400000000000006</v>
      </c>
      <c r="J4" s="9">
        <v>95</v>
      </c>
      <c r="K4" s="11"/>
    </row>
    <row r="5" spans="1:11">
      <c r="A5" s="6">
        <v>904</v>
      </c>
      <c r="B5" s="11" t="s">
        <v>145</v>
      </c>
      <c r="C5" s="11">
        <v>2020</v>
      </c>
      <c r="D5" s="11">
        <v>14.1</v>
      </c>
      <c r="E5" s="11" t="s">
        <v>61</v>
      </c>
      <c r="F5" s="12">
        <v>43753</v>
      </c>
      <c r="G5" s="11">
        <v>148</v>
      </c>
      <c r="H5" s="12">
        <v>44043</v>
      </c>
      <c r="I5" s="11">
        <v>77.5</v>
      </c>
      <c r="J5" s="9">
        <v>124</v>
      </c>
      <c r="K5" s="11"/>
    </row>
    <row r="6" spans="1:11">
      <c r="A6" s="6">
        <v>916</v>
      </c>
      <c r="B6" s="11" t="s">
        <v>81</v>
      </c>
      <c r="C6" s="11">
        <v>2020</v>
      </c>
      <c r="D6" s="14">
        <v>10.4</v>
      </c>
      <c r="E6" s="14" t="s">
        <v>132</v>
      </c>
      <c r="F6" s="12">
        <v>43907</v>
      </c>
      <c r="G6" s="14">
        <v>113</v>
      </c>
      <c r="H6" s="18">
        <v>44054</v>
      </c>
      <c r="I6" s="14">
        <v>78.2</v>
      </c>
      <c r="J6" s="9">
        <v>166</v>
      </c>
      <c r="K6" s="14"/>
    </row>
    <row r="7" spans="1:11">
      <c r="A7" s="6">
        <v>905</v>
      </c>
      <c r="B7" s="11" t="s">
        <v>151</v>
      </c>
      <c r="C7" s="11">
        <v>2020</v>
      </c>
      <c r="D7" s="11">
        <v>3.2</v>
      </c>
      <c r="E7" s="11" t="s">
        <v>61</v>
      </c>
      <c r="F7" s="12">
        <v>43753</v>
      </c>
      <c r="G7" s="11">
        <v>148</v>
      </c>
      <c r="H7" s="12">
        <v>44043</v>
      </c>
      <c r="I7" s="11">
        <v>81.5</v>
      </c>
      <c r="J7" s="9">
        <v>124</v>
      </c>
      <c r="K7" s="11"/>
    </row>
    <row r="8" spans="1:11">
      <c r="A8" s="6">
        <v>906</v>
      </c>
      <c r="B8" s="11" t="s">
        <v>88</v>
      </c>
      <c r="C8" s="11">
        <v>2020</v>
      </c>
      <c r="D8" s="11">
        <v>5</v>
      </c>
      <c r="E8" s="11" t="s">
        <v>61</v>
      </c>
      <c r="F8" s="12">
        <v>43754</v>
      </c>
      <c r="G8" s="11">
        <v>148</v>
      </c>
      <c r="H8" s="12">
        <v>44044</v>
      </c>
      <c r="I8" s="11">
        <v>82.8</v>
      </c>
      <c r="J8" s="9">
        <v>165</v>
      </c>
      <c r="K8" s="11"/>
    </row>
    <row r="9" spans="1:11">
      <c r="A9" s="6">
        <v>907</v>
      </c>
      <c r="B9" s="11" t="s">
        <v>20</v>
      </c>
      <c r="C9" s="11">
        <v>2020</v>
      </c>
      <c r="D9" s="11">
        <v>13</v>
      </c>
      <c r="E9" s="11" t="s">
        <v>61</v>
      </c>
      <c r="F9" s="12">
        <v>43764</v>
      </c>
      <c r="G9" s="11">
        <v>158</v>
      </c>
      <c r="H9" s="12">
        <v>44044</v>
      </c>
      <c r="I9" s="11">
        <v>88</v>
      </c>
      <c r="J9" s="9">
        <v>145</v>
      </c>
      <c r="K9" s="11"/>
    </row>
  </sheetData>
  <autoFilter ref="A1:K9" xr:uid="{00000000-0009-0000-0000-000012000000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497"/>
  <sheetViews>
    <sheetView workbookViewId="0">
      <selection activeCell="C243" sqref="C243"/>
    </sheetView>
  </sheetViews>
  <sheetFormatPr defaultColWidth="10.8984375" defaultRowHeight="15.6"/>
  <cols>
    <col min="1" max="1" width="5" bestFit="1" customWidth="1"/>
    <col min="2" max="2" width="23.09765625" bestFit="1" customWidth="1"/>
    <col min="3" max="3" width="11" bestFit="1" customWidth="1"/>
    <col min="4" max="4" width="12.09765625" bestFit="1" customWidth="1"/>
    <col min="5" max="5" width="23.09765625" bestFit="1" customWidth="1"/>
    <col min="6" max="6" width="15.3984375" style="12" bestFit="1" customWidth="1"/>
    <col min="7" max="7" width="27.3984375" bestFit="1" customWidth="1"/>
    <col min="8" max="8" width="12" bestFit="1" customWidth="1"/>
    <col min="9" max="9" width="16.3984375" bestFit="1" customWidth="1"/>
    <col min="10" max="11" width="12" bestFit="1" customWidth="1"/>
  </cols>
  <sheetData>
    <row r="1" spans="1:1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6</v>
      </c>
      <c r="G1" s="3" t="s">
        <v>7</v>
      </c>
      <c r="H1" s="4" t="s">
        <v>8</v>
      </c>
      <c r="I1" s="3" t="s">
        <v>9</v>
      </c>
      <c r="J1" s="5" t="s">
        <v>10</v>
      </c>
      <c r="K1" s="4" t="s">
        <v>5</v>
      </c>
    </row>
    <row r="2" spans="1:11" hidden="1">
      <c r="A2" s="6">
        <v>100</v>
      </c>
      <c r="B2" s="31" t="s">
        <v>126</v>
      </c>
      <c r="C2" s="32">
        <v>2009</v>
      </c>
      <c r="D2" s="7">
        <v>1.67</v>
      </c>
      <c r="E2" s="7" t="s">
        <v>12</v>
      </c>
      <c r="F2" s="12">
        <v>39709</v>
      </c>
      <c r="G2" s="7">
        <v>1.9</v>
      </c>
      <c r="H2" s="8">
        <v>40011</v>
      </c>
      <c r="I2" s="7">
        <v>64.3</v>
      </c>
      <c r="J2" s="9">
        <v>147</v>
      </c>
      <c r="K2" s="8" t="s">
        <v>16</v>
      </c>
    </row>
    <row r="3" spans="1:11" hidden="1">
      <c r="A3" s="6">
        <v>251</v>
      </c>
      <c r="B3" s="13" t="s">
        <v>144</v>
      </c>
      <c r="C3" s="14">
        <v>2011</v>
      </c>
      <c r="D3" s="11">
        <v>6.17</v>
      </c>
      <c r="E3" s="11" t="s">
        <v>12</v>
      </c>
      <c r="F3" s="12">
        <v>40460</v>
      </c>
      <c r="G3" s="11">
        <v>1.4</v>
      </c>
      <c r="H3" s="12">
        <v>40740</v>
      </c>
      <c r="I3" s="11">
        <v>75.88</v>
      </c>
      <c r="J3" s="9">
        <v>220</v>
      </c>
      <c r="K3" s="12" t="s">
        <v>16</v>
      </c>
    </row>
    <row r="4" spans="1:11" hidden="1">
      <c r="A4" s="6">
        <v>306</v>
      </c>
      <c r="B4" s="13" t="s">
        <v>144</v>
      </c>
      <c r="C4" s="14">
        <v>2012</v>
      </c>
      <c r="D4" s="11">
        <v>6.17</v>
      </c>
      <c r="E4" s="11" t="s">
        <v>12</v>
      </c>
      <c r="F4" s="12">
        <v>40814</v>
      </c>
      <c r="G4" s="11">
        <v>1.62</v>
      </c>
      <c r="H4" s="12">
        <v>41100</v>
      </c>
      <c r="I4" s="11">
        <v>78.5</v>
      </c>
      <c r="J4" s="9">
        <v>52</v>
      </c>
      <c r="K4" s="12" t="s">
        <v>16</v>
      </c>
    </row>
    <row r="5" spans="1:11" hidden="1">
      <c r="A5" s="6">
        <v>466</v>
      </c>
      <c r="B5" s="13" t="s">
        <v>144</v>
      </c>
      <c r="C5" s="14">
        <v>2014</v>
      </c>
      <c r="D5" s="11">
        <v>6.17</v>
      </c>
      <c r="E5" s="11" t="s">
        <v>61</v>
      </c>
      <c r="F5" s="12">
        <v>41571</v>
      </c>
      <c r="G5" s="11">
        <v>1.5</v>
      </c>
      <c r="H5" s="12">
        <v>41869</v>
      </c>
      <c r="I5" s="11">
        <v>96</v>
      </c>
      <c r="J5" s="9">
        <v>180</v>
      </c>
      <c r="K5" s="12" t="s">
        <v>16</v>
      </c>
    </row>
    <row r="6" spans="1:11" hidden="1">
      <c r="A6" s="6">
        <v>557</v>
      </c>
      <c r="B6" s="10" t="s">
        <v>116</v>
      </c>
      <c r="C6" s="11">
        <v>2015</v>
      </c>
      <c r="D6" s="11">
        <v>6.14</v>
      </c>
      <c r="E6" s="11" t="s">
        <v>114</v>
      </c>
      <c r="F6" s="12">
        <v>41901</v>
      </c>
      <c r="G6" s="11" t="s">
        <v>120</v>
      </c>
      <c r="H6" s="12">
        <v>42192</v>
      </c>
      <c r="I6" s="11">
        <v>77.150000000000006</v>
      </c>
      <c r="J6" s="9">
        <v>112</v>
      </c>
      <c r="K6" s="12"/>
    </row>
    <row r="7" spans="1:11" hidden="1">
      <c r="A7" s="6">
        <v>668</v>
      </c>
      <c r="B7" s="10" t="s">
        <v>116</v>
      </c>
      <c r="C7" s="11">
        <v>2017</v>
      </c>
      <c r="D7" s="11">
        <v>6.14</v>
      </c>
      <c r="E7" s="11" t="s">
        <v>110</v>
      </c>
      <c r="F7" s="12">
        <v>42683</v>
      </c>
      <c r="G7" s="11" t="s">
        <v>111</v>
      </c>
      <c r="H7" s="12">
        <v>42950</v>
      </c>
      <c r="I7" s="11">
        <v>80</v>
      </c>
      <c r="J7" s="9">
        <v>141</v>
      </c>
      <c r="K7" s="12"/>
    </row>
    <row r="8" spans="1:11" hidden="1">
      <c r="A8" s="6">
        <v>761</v>
      </c>
      <c r="B8" s="10" t="s">
        <v>116</v>
      </c>
      <c r="C8" s="11">
        <v>2018</v>
      </c>
      <c r="D8" s="11">
        <v>6.14</v>
      </c>
      <c r="E8" s="11" t="s">
        <v>12</v>
      </c>
      <c r="F8" s="12">
        <v>43005</v>
      </c>
      <c r="G8" s="11">
        <v>1.86</v>
      </c>
      <c r="H8" s="12">
        <v>43285</v>
      </c>
      <c r="I8" s="11">
        <v>60</v>
      </c>
      <c r="J8" s="9">
        <v>148.46</v>
      </c>
      <c r="K8" s="12"/>
    </row>
    <row r="9" spans="1:11" hidden="1">
      <c r="A9" s="6">
        <v>782</v>
      </c>
      <c r="B9" s="10" t="s">
        <v>170</v>
      </c>
      <c r="C9" s="11">
        <v>2018</v>
      </c>
      <c r="D9" s="11">
        <v>4.4400000000000004</v>
      </c>
      <c r="E9" s="11" t="s">
        <v>160</v>
      </c>
      <c r="F9" s="12">
        <v>43217</v>
      </c>
      <c r="G9" s="11">
        <v>1.9</v>
      </c>
      <c r="H9" s="12">
        <v>43341</v>
      </c>
      <c r="I9" s="11">
        <v>550</v>
      </c>
      <c r="J9" s="9">
        <v>209.06</v>
      </c>
      <c r="K9" s="12"/>
    </row>
    <row r="10" spans="1:11" hidden="1">
      <c r="A10" s="33">
        <v>36</v>
      </c>
      <c r="B10" s="13" t="s">
        <v>62</v>
      </c>
      <c r="C10" s="14">
        <v>2008</v>
      </c>
      <c r="D10" s="11">
        <v>4.46</v>
      </c>
      <c r="E10" s="11" t="s">
        <v>160</v>
      </c>
      <c r="F10" s="12">
        <v>39576</v>
      </c>
      <c r="G10" s="11" t="s">
        <v>16</v>
      </c>
      <c r="H10" s="12">
        <v>39748</v>
      </c>
      <c r="I10" s="11">
        <v>90</v>
      </c>
      <c r="J10" s="9">
        <v>139</v>
      </c>
      <c r="K10" s="12">
        <v>39308</v>
      </c>
    </row>
    <row r="11" spans="1:11" hidden="1">
      <c r="A11" s="6">
        <v>70</v>
      </c>
      <c r="B11" s="13" t="s">
        <v>62</v>
      </c>
      <c r="C11" s="14">
        <v>2009</v>
      </c>
      <c r="D11" s="11">
        <v>4.46</v>
      </c>
      <c r="E11" s="11" t="s">
        <v>61</v>
      </c>
      <c r="F11" s="12">
        <v>39743</v>
      </c>
      <c r="G11" s="11">
        <v>1.45</v>
      </c>
      <c r="H11" s="12">
        <v>40041</v>
      </c>
      <c r="I11" s="11">
        <v>71.400000000000006</v>
      </c>
      <c r="J11" s="9">
        <v>184</v>
      </c>
      <c r="K11" s="12" t="s">
        <v>16</v>
      </c>
    </row>
    <row r="12" spans="1:11" hidden="1">
      <c r="A12" s="6">
        <v>159</v>
      </c>
      <c r="B12" s="13" t="s">
        <v>62</v>
      </c>
      <c r="C12" s="14">
        <v>2010</v>
      </c>
      <c r="D12" s="11">
        <v>4.46</v>
      </c>
      <c r="E12" s="11" t="s">
        <v>12</v>
      </c>
      <c r="F12" s="12">
        <v>40078</v>
      </c>
      <c r="G12" s="11">
        <v>1.5</v>
      </c>
      <c r="H12" s="12">
        <v>40375</v>
      </c>
      <c r="I12" s="11">
        <v>80.069999999999993</v>
      </c>
      <c r="J12" s="9">
        <v>185</v>
      </c>
      <c r="K12" s="12" t="s">
        <v>16</v>
      </c>
    </row>
    <row r="13" spans="1:11" hidden="1">
      <c r="A13" s="6">
        <v>220</v>
      </c>
      <c r="B13" s="13" t="s">
        <v>62</v>
      </c>
      <c r="C13" s="14">
        <v>2011</v>
      </c>
      <c r="D13" s="11">
        <v>10.14</v>
      </c>
      <c r="E13" s="11" t="s">
        <v>15</v>
      </c>
      <c r="F13" s="12">
        <v>40425</v>
      </c>
      <c r="G13" s="11" t="s">
        <v>40</v>
      </c>
      <c r="H13" s="12">
        <v>40750</v>
      </c>
      <c r="I13" s="11">
        <v>40</v>
      </c>
      <c r="J13" s="9">
        <v>195</v>
      </c>
      <c r="K13" s="12" t="s">
        <v>16</v>
      </c>
    </row>
    <row r="14" spans="1:11" hidden="1">
      <c r="A14" s="6">
        <v>310</v>
      </c>
      <c r="B14" s="13" t="s">
        <v>62</v>
      </c>
      <c r="C14" s="14">
        <v>2012</v>
      </c>
      <c r="D14" s="11">
        <v>10.14</v>
      </c>
      <c r="E14" s="11" t="s">
        <v>61</v>
      </c>
      <c r="F14" s="12">
        <v>40833</v>
      </c>
      <c r="G14" s="11">
        <v>1.75</v>
      </c>
      <c r="H14" s="12">
        <v>41123</v>
      </c>
      <c r="I14" s="11">
        <v>85</v>
      </c>
      <c r="J14" s="9">
        <v>186</v>
      </c>
      <c r="K14" s="12" t="s">
        <v>16</v>
      </c>
    </row>
    <row r="15" spans="1:11" hidden="1">
      <c r="A15" s="6">
        <v>473</v>
      </c>
      <c r="B15" s="13" t="s">
        <v>62</v>
      </c>
      <c r="C15" s="14">
        <v>2014</v>
      </c>
      <c r="D15" s="11">
        <v>10.14</v>
      </c>
      <c r="E15" s="11" t="s">
        <v>160</v>
      </c>
      <c r="F15" s="12">
        <v>41754</v>
      </c>
      <c r="G15" s="11" t="s">
        <v>16</v>
      </c>
      <c r="H15" s="12">
        <v>41954</v>
      </c>
      <c r="I15" s="11">
        <v>91.5</v>
      </c>
      <c r="J15" s="9">
        <v>174.5</v>
      </c>
      <c r="K15" s="12" t="s">
        <v>16</v>
      </c>
    </row>
    <row r="16" spans="1:11" hidden="1">
      <c r="A16" s="6">
        <v>510</v>
      </c>
      <c r="B16" s="10" t="s">
        <v>62</v>
      </c>
      <c r="C16" s="11">
        <v>2015</v>
      </c>
      <c r="D16" s="11">
        <v>10.14</v>
      </c>
      <c r="E16" s="11" t="s">
        <v>110</v>
      </c>
      <c r="F16" s="12">
        <v>41955</v>
      </c>
      <c r="G16" s="11">
        <v>1.75</v>
      </c>
      <c r="H16" s="12">
        <v>42219</v>
      </c>
      <c r="I16" s="11">
        <v>78</v>
      </c>
      <c r="J16" s="9">
        <v>135</v>
      </c>
      <c r="K16" s="12"/>
    </row>
    <row r="17" spans="1:11" hidden="1">
      <c r="A17" s="6">
        <v>714</v>
      </c>
      <c r="B17" s="10" t="s">
        <v>62</v>
      </c>
      <c r="C17" s="11">
        <v>2018</v>
      </c>
      <c r="D17" s="11">
        <v>4.46</v>
      </c>
      <c r="E17" s="11" t="s">
        <v>61</v>
      </c>
      <c r="F17" s="12">
        <v>43024</v>
      </c>
      <c r="G17" s="11">
        <v>1.5</v>
      </c>
      <c r="H17" s="12">
        <v>43309</v>
      </c>
      <c r="I17" s="11">
        <v>90</v>
      </c>
      <c r="J17" s="9">
        <v>159.24</v>
      </c>
      <c r="K17" s="12"/>
    </row>
    <row r="18" spans="1:11" hidden="1">
      <c r="A18" s="6">
        <v>586</v>
      </c>
      <c r="B18" s="10" t="s">
        <v>20</v>
      </c>
      <c r="C18" s="11">
        <v>2015</v>
      </c>
      <c r="D18" s="16">
        <v>17.399999999999999</v>
      </c>
      <c r="E18" s="15" t="s">
        <v>12</v>
      </c>
      <c r="F18" s="12" t="s">
        <v>142</v>
      </c>
      <c r="G18" s="11">
        <v>190</v>
      </c>
      <c r="H18" s="12">
        <v>42200</v>
      </c>
      <c r="I18" s="11">
        <v>73.400000000000006</v>
      </c>
      <c r="J18" s="9">
        <v>180</v>
      </c>
      <c r="K18" s="15"/>
    </row>
    <row r="19" spans="1:11" hidden="1">
      <c r="A19" s="6">
        <v>604</v>
      </c>
      <c r="B19" s="10" t="s">
        <v>20</v>
      </c>
      <c r="C19" s="11">
        <v>2016</v>
      </c>
      <c r="D19" s="16">
        <v>17.100000000000001</v>
      </c>
      <c r="E19" s="17" t="s">
        <v>105</v>
      </c>
      <c r="F19" s="12" t="s">
        <v>137</v>
      </c>
      <c r="G19" s="15">
        <v>164</v>
      </c>
      <c r="H19" s="12" t="s">
        <v>137</v>
      </c>
      <c r="I19" s="9">
        <v>70.599999999999994</v>
      </c>
      <c r="J19" s="9">
        <v>110</v>
      </c>
      <c r="K19" s="17"/>
    </row>
    <row r="20" spans="1:11" hidden="1">
      <c r="A20" s="6">
        <v>693</v>
      </c>
      <c r="B20" s="10" t="s">
        <v>20</v>
      </c>
      <c r="C20" s="11">
        <v>2017</v>
      </c>
      <c r="D20" s="16">
        <v>17.100000000000001</v>
      </c>
      <c r="E20" s="17" t="s">
        <v>15</v>
      </c>
      <c r="F20" s="12">
        <v>42608</v>
      </c>
      <c r="G20" s="15">
        <v>2.8</v>
      </c>
      <c r="H20" s="18">
        <v>42934</v>
      </c>
      <c r="I20" s="14">
        <v>33</v>
      </c>
      <c r="J20" s="9">
        <v>192</v>
      </c>
      <c r="K20" s="17"/>
    </row>
    <row r="21" spans="1:11" hidden="1">
      <c r="A21" s="6">
        <v>907</v>
      </c>
      <c r="B21" s="10" t="s">
        <v>20</v>
      </c>
      <c r="C21" s="11">
        <v>2020</v>
      </c>
      <c r="D21" s="11">
        <v>13</v>
      </c>
      <c r="E21" s="11" t="s">
        <v>61</v>
      </c>
      <c r="F21" s="12">
        <v>43764</v>
      </c>
      <c r="G21" s="11">
        <v>158</v>
      </c>
      <c r="H21" s="12">
        <v>44044</v>
      </c>
      <c r="I21" s="11">
        <v>88</v>
      </c>
      <c r="J21" s="9">
        <v>145</v>
      </c>
      <c r="K21" s="11"/>
    </row>
    <row r="22" spans="1:11" hidden="1">
      <c r="A22" s="6">
        <v>917</v>
      </c>
      <c r="B22" s="10" t="s">
        <v>20</v>
      </c>
      <c r="C22" s="11">
        <v>2021</v>
      </c>
      <c r="D22" s="11">
        <v>13</v>
      </c>
      <c r="E22" s="11" t="s">
        <v>12</v>
      </c>
      <c r="F22" s="12">
        <v>44098</v>
      </c>
      <c r="G22" s="11">
        <v>175</v>
      </c>
      <c r="H22" s="12">
        <v>44398</v>
      </c>
      <c r="I22" s="11">
        <v>76</v>
      </c>
      <c r="J22" s="9">
        <v>132</v>
      </c>
      <c r="K22" s="11"/>
    </row>
    <row r="23" spans="1:11" hidden="1">
      <c r="A23" s="6">
        <v>598</v>
      </c>
      <c r="B23" s="13" t="s">
        <v>80</v>
      </c>
      <c r="C23" s="11">
        <v>2015</v>
      </c>
      <c r="D23" s="14">
        <v>3.4</v>
      </c>
      <c r="E23" s="17" t="s">
        <v>83</v>
      </c>
      <c r="F23" s="12" t="s">
        <v>84</v>
      </c>
      <c r="G23" s="15" t="s">
        <v>16</v>
      </c>
      <c r="H23" s="12" t="s">
        <v>85</v>
      </c>
      <c r="I23" s="14">
        <v>43.2</v>
      </c>
      <c r="J23" s="9">
        <v>0</v>
      </c>
      <c r="K23" s="17"/>
    </row>
    <row r="24" spans="1:11" hidden="1">
      <c r="A24" s="6">
        <v>605</v>
      </c>
      <c r="B24" s="13" t="s">
        <v>80</v>
      </c>
      <c r="C24" s="11">
        <v>2016</v>
      </c>
      <c r="D24" s="28" t="s">
        <v>146</v>
      </c>
      <c r="E24" s="17" t="s">
        <v>61</v>
      </c>
      <c r="F24" s="12" t="s">
        <v>147</v>
      </c>
      <c r="G24" s="14">
        <v>140</v>
      </c>
      <c r="H24" s="12" t="s">
        <v>147</v>
      </c>
      <c r="I24" s="14">
        <v>78</v>
      </c>
      <c r="J24" s="9">
        <v>220</v>
      </c>
      <c r="K24" s="17"/>
    </row>
    <row r="25" spans="1:11" hidden="1">
      <c r="A25" s="6">
        <v>694</v>
      </c>
      <c r="B25" s="13" t="s">
        <v>80</v>
      </c>
      <c r="C25" s="11">
        <v>2017</v>
      </c>
      <c r="D25" s="14">
        <v>3.4</v>
      </c>
      <c r="E25" s="17" t="s">
        <v>15</v>
      </c>
      <c r="F25" s="12">
        <v>42609</v>
      </c>
      <c r="G25" s="14">
        <v>2.8</v>
      </c>
      <c r="H25" s="18">
        <v>42934</v>
      </c>
      <c r="I25" s="14">
        <v>41.7</v>
      </c>
      <c r="J25" s="9">
        <v>200</v>
      </c>
      <c r="K25" s="17"/>
    </row>
    <row r="26" spans="1:11" hidden="1">
      <c r="A26" s="6">
        <v>922</v>
      </c>
      <c r="B26" s="10" t="s">
        <v>80</v>
      </c>
      <c r="C26" s="11">
        <v>2021</v>
      </c>
      <c r="D26" s="11">
        <v>3.3</v>
      </c>
      <c r="E26" s="11" t="s">
        <v>106</v>
      </c>
      <c r="F26" s="12">
        <v>44285</v>
      </c>
      <c r="G26" s="11" t="s">
        <v>16</v>
      </c>
      <c r="H26" s="12">
        <v>44422</v>
      </c>
      <c r="I26" s="11">
        <v>59</v>
      </c>
      <c r="J26" s="9">
        <v>138</v>
      </c>
      <c r="K26" s="11"/>
    </row>
    <row r="27" spans="1:11" hidden="1">
      <c r="A27" s="6">
        <v>204</v>
      </c>
      <c r="B27" s="13" t="s">
        <v>100</v>
      </c>
      <c r="C27" s="14">
        <v>2010</v>
      </c>
      <c r="D27" s="11">
        <v>1.19</v>
      </c>
      <c r="E27" s="11" t="s">
        <v>12</v>
      </c>
      <c r="F27" s="12">
        <v>40081</v>
      </c>
      <c r="G27" s="11">
        <v>1.5</v>
      </c>
      <c r="H27" s="12">
        <v>40371</v>
      </c>
      <c r="I27" s="11">
        <v>50</v>
      </c>
      <c r="J27" s="9">
        <v>124</v>
      </c>
      <c r="K27" s="12" t="s">
        <v>16</v>
      </c>
    </row>
    <row r="28" spans="1:11" hidden="1">
      <c r="A28" s="6">
        <v>18</v>
      </c>
      <c r="B28" s="13" t="s">
        <v>68</v>
      </c>
      <c r="C28" s="14">
        <v>2008</v>
      </c>
      <c r="D28" s="11">
        <v>0.39</v>
      </c>
      <c r="E28" s="11" t="s">
        <v>12</v>
      </c>
      <c r="F28" s="12">
        <v>39347</v>
      </c>
      <c r="G28" s="11">
        <v>1.94</v>
      </c>
      <c r="H28" s="12">
        <v>39639</v>
      </c>
      <c r="I28" s="11">
        <v>50</v>
      </c>
      <c r="J28" s="9">
        <v>57</v>
      </c>
      <c r="K28" s="12" t="s">
        <v>16</v>
      </c>
    </row>
    <row r="29" spans="1:11" hidden="1">
      <c r="A29" s="6">
        <v>127</v>
      </c>
      <c r="B29" s="13" t="s">
        <v>68</v>
      </c>
      <c r="C29" s="14">
        <v>2009</v>
      </c>
      <c r="D29" s="11">
        <v>0.39</v>
      </c>
      <c r="E29" s="11" t="s">
        <v>162</v>
      </c>
      <c r="F29" s="12">
        <v>39926</v>
      </c>
      <c r="G29" s="11" t="s">
        <v>16</v>
      </c>
      <c r="H29" s="12">
        <v>40107</v>
      </c>
      <c r="I29" s="11">
        <v>128.91999999999999</v>
      </c>
      <c r="J29" s="9">
        <v>140</v>
      </c>
      <c r="K29" s="12">
        <v>39686</v>
      </c>
    </row>
    <row r="30" spans="1:11" hidden="1">
      <c r="A30" s="6">
        <v>151</v>
      </c>
      <c r="B30" s="13" t="s">
        <v>68</v>
      </c>
      <c r="C30" s="14">
        <v>2010</v>
      </c>
      <c r="D30" s="11">
        <v>0.39</v>
      </c>
      <c r="E30" s="11" t="s">
        <v>61</v>
      </c>
      <c r="F30" s="12">
        <v>40115</v>
      </c>
      <c r="G30" s="11">
        <v>1.45</v>
      </c>
      <c r="H30" s="12">
        <v>40411</v>
      </c>
      <c r="I30" s="11">
        <v>64.61</v>
      </c>
      <c r="J30" s="9">
        <v>152</v>
      </c>
      <c r="K30" s="12" t="s">
        <v>16</v>
      </c>
    </row>
    <row r="31" spans="1:11" hidden="1">
      <c r="A31" s="6">
        <v>336</v>
      </c>
      <c r="B31" s="13" t="s">
        <v>68</v>
      </c>
      <c r="C31" s="14">
        <v>2012</v>
      </c>
      <c r="D31" s="11">
        <v>0.39</v>
      </c>
      <c r="E31" s="11" t="s">
        <v>15</v>
      </c>
      <c r="F31" s="12">
        <v>40779</v>
      </c>
      <c r="G31" s="11">
        <v>2.2999999999999998</v>
      </c>
      <c r="H31" s="12">
        <v>41116</v>
      </c>
      <c r="I31" s="11">
        <v>43.45</v>
      </c>
      <c r="J31" s="9">
        <v>175</v>
      </c>
      <c r="K31" s="12" t="s">
        <v>16</v>
      </c>
    </row>
    <row r="32" spans="1:11" hidden="1">
      <c r="A32" s="6">
        <v>450</v>
      </c>
      <c r="B32" s="13" t="s">
        <v>68</v>
      </c>
      <c r="C32" s="14">
        <v>2014</v>
      </c>
      <c r="D32" s="11">
        <v>0.39</v>
      </c>
      <c r="E32" s="11" t="s">
        <v>12</v>
      </c>
      <c r="F32" s="12">
        <v>41540</v>
      </c>
      <c r="G32" s="11">
        <v>1.8</v>
      </c>
      <c r="H32" s="12">
        <v>41838</v>
      </c>
      <c r="I32" s="11">
        <v>110.7</v>
      </c>
      <c r="J32" s="9">
        <v>178</v>
      </c>
      <c r="K32" s="12" t="s">
        <v>16</v>
      </c>
    </row>
    <row r="33" spans="1:11" hidden="1">
      <c r="A33" s="6">
        <v>647</v>
      </c>
      <c r="B33" s="10" t="s">
        <v>68</v>
      </c>
      <c r="C33" s="11">
        <v>2017</v>
      </c>
      <c r="D33" s="11">
        <v>0.39</v>
      </c>
      <c r="E33" s="11" t="s">
        <v>114</v>
      </c>
      <c r="F33" s="12">
        <v>42639</v>
      </c>
      <c r="G33" s="11" t="s">
        <v>115</v>
      </c>
      <c r="H33" s="12">
        <v>42922</v>
      </c>
      <c r="I33" s="11">
        <v>85</v>
      </c>
      <c r="J33" s="9">
        <v>86</v>
      </c>
      <c r="K33" s="12"/>
    </row>
    <row r="34" spans="1:11" hidden="1">
      <c r="A34" s="6">
        <v>740</v>
      </c>
      <c r="B34" s="10" t="s">
        <v>68</v>
      </c>
      <c r="C34" s="11">
        <v>2018</v>
      </c>
      <c r="D34" s="11">
        <v>0.39</v>
      </c>
      <c r="E34" s="11" t="s">
        <v>15</v>
      </c>
      <c r="F34" s="12">
        <v>42972</v>
      </c>
      <c r="G34" s="11">
        <v>3.18</v>
      </c>
      <c r="H34" s="12">
        <v>43294</v>
      </c>
      <c r="I34" s="11">
        <v>40</v>
      </c>
      <c r="J34" s="9">
        <v>194.48</v>
      </c>
      <c r="K34" s="12"/>
    </row>
    <row r="35" spans="1:11" hidden="1">
      <c r="A35" s="6">
        <v>58</v>
      </c>
      <c r="B35" s="13" t="s">
        <v>54</v>
      </c>
      <c r="C35" s="14">
        <v>2008</v>
      </c>
      <c r="D35" s="11">
        <v>14.99</v>
      </c>
      <c r="E35" s="11" t="s">
        <v>12</v>
      </c>
      <c r="F35" s="12">
        <v>39349</v>
      </c>
      <c r="G35" s="11">
        <v>1.94</v>
      </c>
      <c r="H35" s="12">
        <v>39640</v>
      </c>
      <c r="I35" s="11">
        <v>58.4</v>
      </c>
      <c r="J35" s="9">
        <v>139</v>
      </c>
      <c r="K35" s="12" t="s">
        <v>16</v>
      </c>
    </row>
    <row r="36" spans="1:11" hidden="1">
      <c r="A36" s="6">
        <v>94</v>
      </c>
      <c r="B36" s="13" t="s">
        <v>54</v>
      </c>
      <c r="C36" s="14">
        <v>2009</v>
      </c>
      <c r="D36" s="11">
        <v>14.99</v>
      </c>
      <c r="E36" s="11" t="s">
        <v>15</v>
      </c>
      <c r="F36" s="12">
        <v>39690</v>
      </c>
      <c r="G36" s="11">
        <v>3.2</v>
      </c>
      <c r="H36" s="12">
        <v>40023</v>
      </c>
      <c r="I36" s="11">
        <v>37.340000000000003</v>
      </c>
      <c r="J36" s="9">
        <v>159</v>
      </c>
      <c r="K36" s="12" t="s">
        <v>16</v>
      </c>
    </row>
    <row r="37" spans="1:11" hidden="1">
      <c r="A37" s="6">
        <v>198</v>
      </c>
      <c r="B37" s="13" t="s">
        <v>54</v>
      </c>
      <c r="C37" s="14">
        <v>2010</v>
      </c>
      <c r="D37" s="11">
        <v>14.99</v>
      </c>
      <c r="E37" s="11" t="s">
        <v>61</v>
      </c>
      <c r="F37" s="12">
        <v>40094</v>
      </c>
      <c r="G37" s="11">
        <v>1.45</v>
      </c>
      <c r="H37" s="12">
        <v>40411</v>
      </c>
      <c r="I37" s="11">
        <v>60</v>
      </c>
      <c r="J37" s="9">
        <v>154</v>
      </c>
      <c r="K37" s="12" t="s">
        <v>16</v>
      </c>
    </row>
    <row r="38" spans="1:11" hidden="1">
      <c r="A38" s="6">
        <v>277</v>
      </c>
      <c r="B38" s="13" t="s">
        <v>54</v>
      </c>
      <c r="C38" s="14">
        <v>2011</v>
      </c>
      <c r="D38" s="11">
        <v>14.42</v>
      </c>
      <c r="E38" s="11" t="s">
        <v>12</v>
      </c>
      <c r="F38" s="12">
        <v>40442</v>
      </c>
      <c r="G38" s="11">
        <v>1.57</v>
      </c>
      <c r="H38" s="12">
        <v>40736</v>
      </c>
      <c r="I38" s="11">
        <v>75.930000000000007</v>
      </c>
      <c r="J38" s="9">
        <v>162</v>
      </c>
      <c r="K38" s="12" t="s">
        <v>16</v>
      </c>
    </row>
    <row r="39" spans="1:11" hidden="1">
      <c r="A39" s="6">
        <v>378</v>
      </c>
      <c r="B39" s="13" t="s">
        <v>54</v>
      </c>
      <c r="C39" s="14">
        <v>2013</v>
      </c>
      <c r="D39" s="14">
        <v>14.42</v>
      </c>
      <c r="E39" s="14" t="s">
        <v>61</v>
      </c>
      <c r="F39" s="12">
        <v>41197</v>
      </c>
      <c r="G39" s="14">
        <v>1.73</v>
      </c>
      <c r="H39" s="18">
        <v>41500</v>
      </c>
      <c r="I39" s="14">
        <v>85</v>
      </c>
      <c r="J39" s="9">
        <v>174</v>
      </c>
      <c r="K39" s="18" t="s">
        <v>16</v>
      </c>
    </row>
    <row r="40" spans="1:11" hidden="1">
      <c r="A40" s="6">
        <v>774</v>
      </c>
      <c r="B40" s="10" t="s">
        <v>54</v>
      </c>
      <c r="C40" s="11">
        <v>2018</v>
      </c>
      <c r="D40" s="11">
        <v>14.22</v>
      </c>
      <c r="E40" s="11" t="s">
        <v>160</v>
      </c>
      <c r="F40" s="12">
        <v>43210</v>
      </c>
      <c r="G40" s="11">
        <v>1.9</v>
      </c>
      <c r="H40" s="12">
        <v>43370</v>
      </c>
      <c r="I40" s="11">
        <v>111.66</v>
      </c>
      <c r="J40" s="9">
        <v>135</v>
      </c>
      <c r="K40" s="12"/>
    </row>
    <row r="41" spans="1:11" hidden="1">
      <c r="A41" s="6">
        <v>495</v>
      </c>
      <c r="B41" s="13" t="s">
        <v>150</v>
      </c>
      <c r="C41" s="14">
        <v>2014</v>
      </c>
      <c r="D41" s="11">
        <v>14.42</v>
      </c>
      <c r="E41" s="11" t="s">
        <v>12</v>
      </c>
      <c r="F41" s="12">
        <v>41542</v>
      </c>
      <c r="G41" s="11">
        <v>1.8</v>
      </c>
      <c r="H41" s="12">
        <v>41836</v>
      </c>
      <c r="I41" s="11">
        <v>80.02</v>
      </c>
      <c r="J41" s="9">
        <v>161</v>
      </c>
      <c r="K41" s="12" t="s">
        <v>16</v>
      </c>
    </row>
    <row r="42" spans="1:11" hidden="1">
      <c r="A42" s="6">
        <v>55</v>
      </c>
      <c r="B42" s="13" t="s">
        <v>28</v>
      </c>
      <c r="C42" s="14">
        <v>2008</v>
      </c>
      <c r="D42" s="11">
        <v>6.4</v>
      </c>
      <c r="E42" s="11" t="s">
        <v>61</v>
      </c>
      <c r="F42" s="12">
        <v>39367</v>
      </c>
      <c r="G42" s="11">
        <v>1.5</v>
      </c>
      <c r="H42" s="12">
        <v>39668</v>
      </c>
      <c r="I42" s="11">
        <v>72.12</v>
      </c>
      <c r="J42" s="9">
        <v>143</v>
      </c>
      <c r="K42" s="12" t="s">
        <v>16</v>
      </c>
    </row>
    <row r="43" spans="1:11" hidden="1">
      <c r="A43" s="6">
        <v>107</v>
      </c>
      <c r="B43" s="13" t="s">
        <v>28</v>
      </c>
      <c r="C43" s="14">
        <v>2009</v>
      </c>
      <c r="D43" s="11">
        <v>6.4</v>
      </c>
      <c r="E43" s="11" t="s">
        <v>12</v>
      </c>
      <c r="F43" s="12">
        <v>39718</v>
      </c>
      <c r="G43" s="11">
        <v>1.85</v>
      </c>
      <c r="H43" s="12">
        <v>40012</v>
      </c>
      <c r="I43" s="11">
        <v>58.27</v>
      </c>
      <c r="J43" s="9">
        <v>162</v>
      </c>
      <c r="K43" s="12" t="s">
        <v>16</v>
      </c>
    </row>
    <row r="44" spans="1:11" hidden="1">
      <c r="A44" s="6">
        <v>194</v>
      </c>
      <c r="B44" s="13" t="s">
        <v>28</v>
      </c>
      <c r="C44" s="14">
        <v>2010</v>
      </c>
      <c r="D44" s="11">
        <v>6.4</v>
      </c>
      <c r="E44" s="11" t="s">
        <v>15</v>
      </c>
      <c r="F44" s="12">
        <v>40050</v>
      </c>
      <c r="G44" s="11" t="s">
        <v>16</v>
      </c>
      <c r="H44" s="12">
        <v>40391</v>
      </c>
      <c r="I44" s="11">
        <v>34</v>
      </c>
      <c r="J44" s="9">
        <v>176</v>
      </c>
      <c r="K44" s="12" t="s">
        <v>16</v>
      </c>
    </row>
    <row r="45" spans="1:11" hidden="1">
      <c r="A45" s="6">
        <v>274</v>
      </c>
      <c r="B45" s="13" t="s">
        <v>28</v>
      </c>
      <c r="C45" s="14">
        <v>2011</v>
      </c>
      <c r="D45" s="11">
        <v>6.4</v>
      </c>
      <c r="E45" s="11" t="s">
        <v>61</v>
      </c>
      <c r="F45" s="12">
        <v>40470</v>
      </c>
      <c r="G45" s="11">
        <v>1.4</v>
      </c>
      <c r="H45" s="12">
        <v>40769</v>
      </c>
      <c r="I45" s="11">
        <v>77.650000000000006</v>
      </c>
      <c r="J45" s="9">
        <v>192</v>
      </c>
      <c r="K45" s="12" t="s">
        <v>16</v>
      </c>
    </row>
    <row r="46" spans="1:11" hidden="1">
      <c r="A46" s="6">
        <v>351</v>
      </c>
      <c r="B46" s="13" t="s">
        <v>28</v>
      </c>
      <c r="C46" s="14">
        <v>2012</v>
      </c>
      <c r="D46" s="11">
        <v>6.4</v>
      </c>
      <c r="E46" s="11" t="s">
        <v>12</v>
      </c>
      <c r="F46" s="12">
        <v>40815</v>
      </c>
      <c r="G46" s="11">
        <v>1.62</v>
      </c>
      <c r="H46" s="12">
        <v>41100</v>
      </c>
      <c r="I46" s="11">
        <v>72</v>
      </c>
      <c r="J46" s="9">
        <v>164</v>
      </c>
      <c r="K46" s="12" t="s">
        <v>16</v>
      </c>
    </row>
    <row r="47" spans="1:11" hidden="1">
      <c r="A47" s="6">
        <v>383</v>
      </c>
      <c r="B47" s="13" t="s">
        <v>28</v>
      </c>
      <c r="C47" s="14">
        <v>2013</v>
      </c>
      <c r="D47" s="14">
        <v>6.4</v>
      </c>
      <c r="E47" s="14" t="s">
        <v>160</v>
      </c>
      <c r="F47" s="12">
        <v>41396</v>
      </c>
      <c r="G47" s="14" t="s">
        <v>16</v>
      </c>
      <c r="H47" s="18">
        <v>41554</v>
      </c>
      <c r="I47" s="14">
        <v>362.17</v>
      </c>
      <c r="J47" s="9">
        <v>135</v>
      </c>
      <c r="K47" s="18">
        <v>41149</v>
      </c>
    </row>
    <row r="48" spans="1:11" hidden="1">
      <c r="A48" s="6">
        <v>490</v>
      </c>
      <c r="B48" s="13" t="s">
        <v>28</v>
      </c>
      <c r="C48" s="14">
        <v>2014</v>
      </c>
      <c r="D48" s="11">
        <v>6.4</v>
      </c>
      <c r="E48" s="11" t="s">
        <v>61</v>
      </c>
      <c r="F48" s="12">
        <v>41569</v>
      </c>
      <c r="G48" s="11">
        <v>1.5</v>
      </c>
      <c r="H48" s="12">
        <v>41861</v>
      </c>
      <c r="I48" s="11">
        <v>70.2</v>
      </c>
      <c r="J48" s="9">
        <v>180</v>
      </c>
      <c r="K48" s="12" t="s">
        <v>16</v>
      </c>
    </row>
    <row r="49" spans="1:11" hidden="1">
      <c r="A49" s="6">
        <v>559</v>
      </c>
      <c r="B49" s="10" t="s">
        <v>28</v>
      </c>
      <c r="C49" s="11">
        <v>2015</v>
      </c>
      <c r="D49" s="11">
        <v>6.39</v>
      </c>
      <c r="E49" s="11" t="s">
        <v>114</v>
      </c>
      <c r="F49" s="12">
        <v>41912</v>
      </c>
      <c r="G49" s="11" t="s">
        <v>120</v>
      </c>
      <c r="H49" s="12">
        <v>42201</v>
      </c>
      <c r="I49" s="11">
        <v>74.66</v>
      </c>
      <c r="J49" s="9">
        <v>160</v>
      </c>
      <c r="K49" s="12"/>
    </row>
    <row r="50" spans="1:11" hidden="1">
      <c r="A50" s="6">
        <v>763</v>
      </c>
      <c r="B50" s="10" t="s">
        <v>28</v>
      </c>
      <c r="C50" s="11">
        <v>2018</v>
      </c>
      <c r="D50" s="11">
        <v>7.06</v>
      </c>
      <c r="E50" s="11" t="s">
        <v>117</v>
      </c>
      <c r="F50" s="12">
        <v>43201</v>
      </c>
      <c r="G50" s="11">
        <v>1.53</v>
      </c>
      <c r="H50" s="12">
        <v>43314</v>
      </c>
      <c r="I50" s="11">
        <v>60</v>
      </c>
      <c r="J50" s="9">
        <v>60</v>
      </c>
      <c r="K50" s="12"/>
    </row>
    <row r="51" spans="1:11" hidden="1">
      <c r="A51" s="19">
        <v>63</v>
      </c>
      <c r="B51" s="20" t="s">
        <v>77</v>
      </c>
      <c r="C51" s="21">
        <v>2008</v>
      </c>
      <c r="D51" s="22">
        <v>4.3499999999999996</v>
      </c>
      <c r="E51" s="22" t="s">
        <v>91</v>
      </c>
      <c r="F51" s="12">
        <v>39539</v>
      </c>
      <c r="G51" s="22">
        <v>1.5</v>
      </c>
      <c r="H51" s="23">
        <v>39661</v>
      </c>
      <c r="I51" s="22">
        <v>44.32</v>
      </c>
      <c r="J51" s="24">
        <v>78</v>
      </c>
      <c r="K51" s="23" t="s">
        <v>16</v>
      </c>
    </row>
    <row r="52" spans="1:11" hidden="1">
      <c r="A52" s="6">
        <v>95</v>
      </c>
      <c r="B52" s="13" t="s">
        <v>77</v>
      </c>
      <c r="C52" s="14">
        <v>2009</v>
      </c>
      <c r="D52" s="11">
        <v>4.3499999999999996</v>
      </c>
      <c r="E52" s="11" t="s">
        <v>15</v>
      </c>
      <c r="F52" s="12">
        <v>39689</v>
      </c>
      <c r="G52" s="11">
        <v>3.2</v>
      </c>
      <c r="H52" s="12">
        <v>40023</v>
      </c>
      <c r="I52" s="11">
        <v>42.32</v>
      </c>
      <c r="J52" s="9">
        <v>159</v>
      </c>
      <c r="K52" s="12" t="s">
        <v>16</v>
      </c>
    </row>
    <row r="53" spans="1:11" hidden="1">
      <c r="A53" s="6">
        <v>208</v>
      </c>
      <c r="B53" s="13" t="s">
        <v>77</v>
      </c>
      <c r="C53" s="14">
        <v>2010</v>
      </c>
      <c r="D53" s="11">
        <v>4.3499999999999996</v>
      </c>
      <c r="E53" s="11" t="s">
        <v>78</v>
      </c>
      <c r="F53" s="12">
        <v>40274</v>
      </c>
      <c r="G53" s="11">
        <v>1.5</v>
      </c>
      <c r="H53" s="12">
        <v>40407</v>
      </c>
      <c r="I53" s="11">
        <v>41.37</v>
      </c>
      <c r="J53" s="9">
        <v>48</v>
      </c>
      <c r="K53" s="12" t="s">
        <v>16</v>
      </c>
    </row>
    <row r="54" spans="1:11" hidden="1">
      <c r="A54" s="6">
        <v>278</v>
      </c>
      <c r="B54" s="13" t="s">
        <v>77</v>
      </c>
      <c r="C54" s="14">
        <v>2011</v>
      </c>
      <c r="D54" s="11">
        <v>4.3499999999999996</v>
      </c>
      <c r="E54" s="11" t="s">
        <v>12</v>
      </c>
      <c r="F54" s="12">
        <v>40443</v>
      </c>
      <c r="G54" s="11">
        <v>1.57</v>
      </c>
      <c r="H54" s="12">
        <v>40736</v>
      </c>
      <c r="I54" s="11">
        <v>70.75</v>
      </c>
      <c r="J54" s="9">
        <v>162</v>
      </c>
      <c r="K54" s="12" t="s">
        <v>16</v>
      </c>
    </row>
    <row r="55" spans="1:11" hidden="1">
      <c r="A55" s="6">
        <v>381</v>
      </c>
      <c r="B55" s="13" t="s">
        <v>77</v>
      </c>
      <c r="C55" s="14">
        <v>2013</v>
      </c>
      <c r="D55" s="14">
        <v>4.3499999999999996</v>
      </c>
      <c r="E55" s="14" t="s">
        <v>160</v>
      </c>
      <c r="F55" s="12">
        <v>41395</v>
      </c>
      <c r="G55" s="14" t="s">
        <v>16</v>
      </c>
      <c r="H55" s="18">
        <v>41554</v>
      </c>
      <c r="I55" s="14">
        <v>345.17</v>
      </c>
      <c r="J55" s="9">
        <v>117</v>
      </c>
      <c r="K55" s="18">
        <v>41150</v>
      </c>
    </row>
    <row r="56" spans="1:11" hidden="1">
      <c r="A56" s="6">
        <v>488</v>
      </c>
      <c r="B56" s="13" t="s">
        <v>77</v>
      </c>
      <c r="C56" s="14">
        <v>2014</v>
      </c>
      <c r="D56" s="11">
        <v>4.3499999999999996</v>
      </c>
      <c r="E56" s="11" t="s">
        <v>61</v>
      </c>
      <c r="F56" s="12">
        <v>41567</v>
      </c>
      <c r="G56" s="11">
        <v>1.5</v>
      </c>
      <c r="H56" s="12">
        <v>41861</v>
      </c>
      <c r="I56" s="11">
        <v>97.5</v>
      </c>
      <c r="J56" s="9">
        <v>180</v>
      </c>
      <c r="K56" s="12" t="s">
        <v>16</v>
      </c>
    </row>
    <row r="57" spans="1:11" hidden="1">
      <c r="A57" s="6">
        <v>723</v>
      </c>
      <c r="B57" s="10" t="s">
        <v>77</v>
      </c>
      <c r="C57" s="11">
        <v>2018</v>
      </c>
      <c r="D57" s="11">
        <v>4.3899999999999997</v>
      </c>
      <c r="E57" s="11" t="s">
        <v>61</v>
      </c>
      <c r="F57" s="12">
        <v>43034</v>
      </c>
      <c r="G57" s="11">
        <v>1.8</v>
      </c>
      <c r="H57" s="12">
        <v>43308</v>
      </c>
      <c r="I57" s="11">
        <v>63</v>
      </c>
      <c r="J57" s="9">
        <v>166.97</v>
      </c>
      <c r="K57" s="12"/>
    </row>
    <row r="58" spans="1:11" hidden="1">
      <c r="A58" s="6">
        <v>59</v>
      </c>
      <c r="B58" s="13" t="s">
        <v>70</v>
      </c>
      <c r="C58" s="14">
        <v>2008</v>
      </c>
      <c r="D58" s="11">
        <v>3.13</v>
      </c>
      <c r="E58" s="11" t="s">
        <v>12</v>
      </c>
      <c r="F58" s="12">
        <v>39349</v>
      </c>
      <c r="G58" s="11">
        <v>1.94</v>
      </c>
      <c r="H58" s="12">
        <v>39640</v>
      </c>
      <c r="I58" s="11">
        <v>49.13</v>
      </c>
      <c r="J58" s="9">
        <v>139</v>
      </c>
      <c r="K58" s="12" t="s">
        <v>16</v>
      </c>
    </row>
    <row r="59" spans="1:11" hidden="1">
      <c r="A59" s="6">
        <v>96</v>
      </c>
      <c r="B59" s="13" t="s">
        <v>70</v>
      </c>
      <c r="C59" s="14">
        <v>2009</v>
      </c>
      <c r="D59" s="11">
        <v>3.13</v>
      </c>
      <c r="E59" s="11" t="s">
        <v>15</v>
      </c>
      <c r="F59" s="12">
        <v>39689</v>
      </c>
      <c r="G59" s="11">
        <v>3.2</v>
      </c>
      <c r="H59" s="12">
        <v>40023</v>
      </c>
      <c r="I59" s="11">
        <v>40.47</v>
      </c>
      <c r="J59" s="9">
        <v>159</v>
      </c>
      <c r="K59" s="12" t="s">
        <v>16</v>
      </c>
    </row>
    <row r="60" spans="1:11" hidden="1">
      <c r="A60" s="6">
        <v>197</v>
      </c>
      <c r="B60" s="13" t="s">
        <v>70</v>
      </c>
      <c r="C60" s="14">
        <v>2010</v>
      </c>
      <c r="D60" s="11">
        <v>3.13</v>
      </c>
      <c r="E60" s="11" t="s">
        <v>61</v>
      </c>
      <c r="F60" s="12">
        <v>40092</v>
      </c>
      <c r="G60" s="11">
        <v>1.45</v>
      </c>
      <c r="H60" s="12">
        <v>40412</v>
      </c>
      <c r="I60" s="11">
        <v>50</v>
      </c>
      <c r="J60" s="9">
        <v>154</v>
      </c>
      <c r="K60" s="12" t="s">
        <v>16</v>
      </c>
    </row>
    <row r="61" spans="1:11" hidden="1">
      <c r="A61" s="6">
        <v>279</v>
      </c>
      <c r="B61" s="13" t="s">
        <v>70</v>
      </c>
      <c r="C61" s="14">
        <v>2011</v>
      </c>
      <c r="D61" s="11">
        <v>3.13</v>
      </c>
      <c r="E61" s="11" t="s">
        <v>12</v>
      </c>
      <c r="F61" s="12">
        <v>40443</v>
      </c>
      <c r="G61" s="11">
        <v>1.57</v>
      </c>
      <c r="H61" s="12">
        <v>40736</v>
      </c>
      <c r="I61" s="11">
        <v>59</v>
      </c>
      <c r="J61" s="9">
        <v>162</v>
      </c>
      <c r="K61" s="12" t="s">
        <v>16</v>
      </c>
    </row>
    <row r="62" spans="1:11" hidden="1">
      <c r="A62" s="6">
        <v>352</v>
      </c>
      <c r="B62" s="13" t="s">
        <v>70</v>
      </c>
      <c r="C62" s="14">
        <v>2012</v>
      </c>
      <c r="D62" s="11">
        <v>3.13</v>
      </c>
      <c r="E62" s="11" t="s">
        <v>12</v>
      </c>
      <c r="F62" s="12">
        <v>40810</v>
      </c>
      <c r="G62" s="11">
        <v>1.62</v>
      </c>
      <c r="H62" s="12">
        <v>41108</v>
      </c>
      <c r="I62" s="11">
        <v>61.64</v>
      </c>
      <c r="J62" s="9">
        <v>164</v>
      </c>
      <c r="K62" s="12" t="s">
        <v>16</v>
      </c>
    </row>
    <row r="63" spans="1:11" hidden="1">
      <c r="A63" s="6">
        <v>385</v>
      </c>
      <c r="B63" s="13" t="s">
        <v>70</v>
      </c>
      <c r="C63" s="14">
        <v>2013</v>
      </c>
      <c r="D63" s="14">
        <v>3.13</v>
      </c>
      <c r="E63" s="14" t="s">
        <v>160</v>
      </c>
      <c r="F63" s="12">
        <v>41397</v>
      </c>
      <c r="G63" s="14" t="s">
        <v>16</v>
      </c>
      <c r="H63" s="18">
        <v>41554</v>
      </c>
      <c r="I63" s="14">
        <v>339.8</v>
      </c>
      <c r="J63" s="9">
        <v>135</v>
      </c>
      <c r="K63" s="18">
        <v>41149</v>
      </c>
    </row>
    <row r="64" spans="1:11" hidden="1">
      <c r="A64" s="6">
        <v>491</v>
      </c>
      <c r="B64" s="13" t="s">
        <v>70</v>
      </c>
      <c r="C64" s="14">
        <v>2014</v>
      </c>
      <c r="D64" s="11">
        <v>3.13</v>
      </c>
      <c r="E64" s="11" t="s">
        <v>61</v>
      </c>
      <c r="F64" s="12">
        <v>41569</v>
      </c>
      <c r="G64" s="11">
        <v>1.5</v>
      </c>
      <c r="H64" s="12">
        <v>41861</v>
      </c>
      <c r="I64" s="11">
        <v>80.2</v>
      </c>
      <c r="J64" s="9">
        <v>180</v>
      </c>
      <c r="K64" s="12" t="s">
        <v>16</v>
      </c>
    </row>
    <row r="65" spans="1:11" hidden="1">
      <c r="A65" s="6">
        <v>56</v>
      </c>
      <c r="B65" s="13" t="s">
        <v>29</v>
      </c>
      <c r="C65" s="14">
        <v>2008</v>
      </c>
      <c r="D65" s="11">
        <v>2.15</v>
      </c>
      <c r="E65" s="11" t="s">
        <v>61</v>
      </c>
      <c r="F65" s="12">
        <v>39367</v>
      </c>
      <c r="G65" s="11">
        <v>1.5</v>
      </c>
      <c r="H65" s="12">
        <v>39670</v>
      </c>
      <c r="I65" s="11">
        <v>69.86</v>
      </c>
      <c r="J65" s="9">
        <v>162</v>
      </c>
      <c r="K65" s="12" t="s">
        <v>16</v>
      </c>
    </row>
    <row r="66" spans="1:11" hidden="1">
      <c r="A66" s="6">
        <v>106</v>
      </c>
      <c r="B66" s="13" t="s">
        <v>29</v>
      </c>
      <c r="C66" s="14">
        <v>2009</v>
      </c>
      <c r="D66" s="11">
        <v>2.15</v>
      </c>
      <c r="E66" s="11" t="s">
        <v>12</v>
      </c>
      <c r="F66" s="12">
        <v>39719</v>
      </c>
      <c r="G66" s="11">
        <v>1.85</v>
      </c>
      <c r="H66" s="12">
        <v>40012</v>
      </c>
      <c r="I66" s="11">
        <v>63.58</v>
      </c>
      <c r="J66" s="9">
        <v>162</v>
      </c>
      <c r="K66" s="12" t="s">
        <v>16</v>
      </c>
    </row>
    <row r="67" spans="1:11" hidden="1">
      <c r="A67" s="6">
        <v>195</v>
      </c>
      <c r="B67" s="13" t="s">
        <v>29</v>
      </c>
      <c r="C67" s="14">
        <v>2010</v>
      </c>
      <c r="D67" s="11">
        <v>2.15</v>
      </c>
      <c r="E67" s="11" t="s">
        <v>15</v>
      </c>
      <c r="F67" s="12">
        <v>40046</v>
      </c>
      <c r="G67" s="11" t="s">
        <v>16</v>
      </c>
      <c r="H67" s="12">
        <v>40391</v>
      </c>
      <c r="I67" s="11">
        <v>34</v>
      </c>
      <c r="J67" s="9">
        <v>176</v>
      </c>
      <c r="K67" s="12" t="s">
        <v>16</v>
      </c>
    </row>
    <row r="68" spans="1:11" hidden="1">
      <c r="A68" s="6">
        <v>275</v>
      </c>
      <c r="B68" s="13" t="s">
        <v>29</v>
      </c>
      <c r="C68" s="14">
        <v>2011</v>
      </c>
      <c r="D68" s="11">
        <v>2.15</v>
      </c>
      <c r="E68" s="11" t="s">
        <v>61</v>
      </c>
      <c r="F68" s="12">
        <v>40470</v>
      </c>
      <c r="G68" s="11">
        <v>1.4</v>
      </c>
      <c r="H68" s="12">
        <v>40769</v>
      </c>
      <c r="I68" s="11">
        <v>61.25</v>
      </c>
      <c r="J68" s="9">
        <v>192</v>
      </c>
      <c r="K68" s="12" t="s">
        <v>16</v>
      </c>
    </row>
    <row r="69" spans="1:11" hidden="1">
      <c r="A69" s="6">
        <v>353</v>
      </c>
      <c r="B69" s="13" t="s">
        <v>29</v>
      </c>
      <c r="C69" s="14">
        <v>2012</v>
      </c>
      <c r="D69" s="11">
        <v>2.15</v>
      </c>
      <c r="E69" s="11" t="s">
        <v>12</v>
      </c>
      <c r="F69" s="12">
        <v>40811</v>
      </c>
      <c r="G69" s="11">
        <v>1.62</v>
      </c>
      <c r="H69" s="12">
        <v>41108</v>
      </c>
      <c r="I69" s="11">
        <v>88.9</v>
      </c>
      <c r="J69" s="9">
        <v>164</v>
      </c>
      <c r="K69" s="12" t="s">
        <v>16</v>
      </c>
    </row>
    <row r="70" spans="1:11" hidden="1">
      <c r="A70" s="6">
        <v>386</v>
      </c>
      <c r="B70" s="13" t="s">
        <v>29</v>
      </c>
      <c r="C70" s="14">
        <v>2013</v>
      </c>
      <c r="D70" s="14">
        <v>2.15</v>
      </c>
      <c r="E70" s="14" t="s">
        <v>160</v>
      </c>
      <c r="F70" s="12">
        <v>41397</v>
      </c>
      <c r="G70" s="14" t="s">
        <v>16</v>
      </c>
      <c r="H70" s="18">
        <v>41554</v>
      </c>
      <c r="I70" s="14">
        <v>365.3</v>
      </c>
      <c r="J70" s="9">
        <v>135</v>
      </c>
      <c r="K70" s="18">
        <v>41149</v>
      </c>
    </row>
    <row r="71" spans="1:11" hidden="1">
      <c r="A71" s="6">
        <v>492</v>
      </c>
      <c r="B71" s="13" t="s">
        <v>29</v>
      </c>
      <c r="C71" s="14">
        <v>2014</v>
      </c>
      <c r="D71" s="11">
        <v>2.15</v>
      </c>
      <c r="E71" s="11" t="s">
        <v>61</v>
      </c>
      <c r="F71" s="12">
        <v>41570</v>
      </c>
      <c r="G71" s="11">
        <v>1.5</v>
      </c>
      <c r="H71" s="12">
        <v>41861</v>
      </c>
      <c r="I71" s="11">
        <v>82.5</v>
      </c>
      <c r="J71" s="9">
        <v>180</v>
      </c>
      <c r="K71" s="12" t="s">
        <v>16</v>
      </c>
    </row>
    <row r="72" spans="1:11" hidden="1">
      <c r="A72" s="6">
        <v>60</v>
      </c>
      <c r="B72" s="13" t="s">
        <v>32</v>
      </c>
      <c r="C72" s="14">
        <v>2008</v>
      </c>
      <c r="D72" s="11">
        <v>3.88</v>
      </c>
      <c r="E72" s="11" t="s">
        <v>42</v>
      </c>
      <c r="F72" s="12">
        <v>39320</v>
      </c>
      <c r="G72" s="11">
        <v>2.13</v>
      </c>
      <c r="H72" s="12">
        <v>39654</v>
      </c>
      <c r="I72" s="11">
        <v>35</v>
      </c>
      <c r="J72" s="9">
        <v>199.6</v>
      </c>
      <c r="K72" s="12" t="s">
        <v>16</v>
      </c>
    </row>
    <row r="73" spans="1:11" hidden="1">
      <c r="A73" s="6">
        <v>111</v>
      </c>
      <c r="B73" s="13" t="s">
        <v>32</v>
      </c>
      <c r="C73" s="14">
        <v>2009</v>
      </c>
      <c r="D73" s="11">
        <v>3.88</v>
      </c>
      <c r="E73" s="11" t="s">
        <v>113</v>
      </c>
      <c r="F73" s="12">
        <v>39730</v>
      </c>
      <c r="G73" s="11">
        <v>1.45</v>
      </c>
      <c r="H73" s="12">
        <v>40041</v>
      </c>
      <c r="I73" s="11">
        <v>60</v>
      </c>
      <c r="J73" s="9">
        <v>147</v>
      </c>
      <c r="K73" s="12" t="s">
        <v>16</v>
      </c>
    </row>
    <row r="74" spans="1:11" hidden="1">
      <c r="A74" s="6">
        <v>199</v>
      </c>
      <c r="B74" s="13" t="s">
        <v>32</v>
      </c>
      <c r="C74" s="14">
        <v>2010</v>
      </c>
      <c r="D74" s="11">
        <v>3.76</v>
      </c>
      <c r="E74" s="11" t="s">
        <v>12</v>
      </c>
      <c r="F74" s="12">
        <v>40078</v>
      </c>
      <c r="G74" s="11">
        <v>1.5</v>
      </c>
      <c r="H74" s="12">
        <v>40371</v>
      </c>
      <c r="I74" s="11">
        <v>63</v>
      </c>
      <c r="J74" s="9">
        <v>124</v>
      </c>
      <c r="K74" s="12" t="s">
        <v>16</v>
      </c>
    </row>
    <row r="75" spans="1:11" hidden="1">
      <c r="A75" s="6">
        <v>280</v>
      </c>
      <c r="B75" s="13" t="s">
        <v>32</v>
      </c>
      <c r="C75" s="14">
        <v>2011</v>
      </c>
      <c r="D75" s="11" t="s">
        <v>16</v>
      </c>
      <c r="E75" s="11" t="s">
        <v>15</v>
      </c>
      <c r="F75" s="12">
        <v>40427</v>
      </c>
      <c r="G75" s="11">
        <v>2.6</v>
      </c>
      <c r="H75" s="12">
        <v>40751</v>
      </c>
      <c r="I75" s="11">
        <v>34.200000000000003</v>
      </c>
      <c r="J75" s="9">
        <v>180</v>
      </c>
      <c r="K75" s="12" t="s">
        <v>16</v>
      </c>
    </row>
    <row r="76" spans="1:11" hidden="1">
      <c r="A76" s="6">
        <v>344</v>
      </c>
      <c r="B76" s="13" t="s">
        <v>32</v>
      </c>
      <c r="C76" s="14">
        <v>2012</v>
      </c>
      <c r="D76" s="11">
        <v>3.88</v>
      </c>
      <c r="E76" s="11" t="s">
        <v>61</v>
      </c>
      <c r="F76" s="12">
        <v>40831</v>
      </c>
      <c r="G76" s="11">
        <v>1.78</v>
      </c>
      <c r="H76" s="12">
        <v>41121</v>
      </c>
      <c r="I76" s="11">
        <v>73</v>
      </c>
      <c r="J76" s="9">
        <v>183</v>
      </c>
      <c r="K76" s="12" t="s">
        <v>16</v>
      </c>
    </row>
    <row r="77" spans="1:11" hidden="1">
      <c r="A77" s="6">
        <v>370</v>
      </c>
      <c r="B77" s="13" t="s">
        <v>32</v>
      </c>
      <c r="C77" s="14">
        <v>2013</v>
      </c>
      <c r="D77" s="14">
        <v>3.88</v>
      </c>
      <c r="E77" s="14" t="s">
        <v>12</v>
      </c>
      <c r="F77" s="12">
        <v>41169</v>
      </c>
      <c r="G77" s="14">
        <v>1.73</v>
      </c>
      <c r="H77" s="18">
        <v>41472</v>
      </c>
      <c r="I77" s="14">
        <v>58</v>
      </c>
      <c r="J77" s="9">
        <v>154</v>
      </c>
      <c r="K77" s="18" t="s">
        <v>16</v>
      </c>
    </row>
    <row r="78" spans="1:11" hidden="1">
      <c r="A78" s="33">
        <v>496</v>
      </c>
      <c r="B78" s="13" t="s">
        <v>32</v>
      </c>
      <c r="C78" s="14">
        <v>2014</v>
      </c>
      <c r="D78" s="11">
        <v>3.88</v>
      </c>
      <c r="E78" s="11" t="s">
        <v>160</v>
      </c>
      <c r="F78" s="12">
        <v>41753</v>
      </c>
      <c r="G78" s="11" t="s">
        <v>16</v>
      </c>
      <c r="H78" s="12">
        <v>41953</v>
      </c>
      <c r="I78" s="11">
        <v>91.5</v>
      </c>
      <c r="J78" s="9">
        <v>129.80000000000001</v>
      </c>
      <c r="K78" s="12">
        <v>41502</v>
      </c>
    </row>
    <row r="79" spans="1:11" hidden="1">
      <c r="A79" s="6">
        <v>520</v>
      </c>
      <c r="B79" s="10" t="s">
        <v>32</v>
      </c>
      <c r="C79" s="11">
        <v>2015</v>
      </c>
      <c r="D79" s="11">
        <v>3.82</v>
      </c>
      <c r="E79" s="11" t="s">
        <v>110</v>
      </c>
      <c r="F79" s="12">
        <v>41954</v>
      </c>
      <c r="G79" s="11">
        <v>1.75</v>
      </c>
      <c r="H79" s="12">
        <v>42220</v>
      </c>
      <c r="I79" s="11">
        <v>66</v>
      </c>
      <c r="J79" s="9">
        <v>195</v>
      </c>
      <c r="K79" s="12"/>
    </row>
    <row r="80" spans="1:11" hidden="1">
      <c r="A80" s="6">
        <v>631</v>
      </c>
      <c r="B80" s="10" t="s">
        <v>32</v>
      </c>
      <c r="C80" s="11">
        <v>2017</v>
      </c>
      <c r="D80" s="11">
        <v>3.81</v>
      </c>
      <c r="E80" s="11" t="s">
        <v>31</v>
      </c>
      <c r="F80" s="12">
        <v>42615</v>
      </c>
      <c r="G80" s="11"/>
      <c r="H80" s="12">
        <v>42935</v>
      </c>
      <c r="I80" s="11">
        <v>40</v>
      </c>
      <c r="J80" s="9">
        <v>141</v>
      </c>
      <c r="K80" s="12"/>
    </row>
    <row r="81" spans="1:11" hidden="1">
      <c r="A81" s="6">
        <v>724</v>
      </c>
      <c r="B81" s="10" t="s">
        <v>32</v>
      </c>
      <c r="C81" s="11">
        <v>2018</v>
      </c>
      <c r="D81" s="11">
        <v>3.81</v>
      </c>
      <c r="E81" s="11" t="s">
        <v>61</v>
      </c>
      <c r="F81" s="12">
        <v>43026</v>
      </c>
      <c r="G81" s="11">
        <v>1.5</v>
      </c>
      <c r="H81" s="12">
        <v>43308</v>
      </c>
      <c r="I81" s="11">
        <v>70</v>
      </c>
      <c r="J81" s="9">
        <v>166.92000000000002</v>
      </c>
      <c r="K81" s="12"/>
    </row>
    <row r="82" spans="1:11" hidden="1">
      <c r="A82" s="6">
        <v>61</v>
      </c>
      <c r="B82" s="13" t="s">
        <v>33</v>
      </c>
      <c r="C82" s="14">
        <v>2008</v>
      </c>
      <c r="D82" s="11">
        <v>12.23</v>
      </c>
      <c r="E82" s="11" t="s">
        <v>42</v>
      </c>
      <c r="F82" s="12">
        <v>39321</v>
      </c>
      <c r="G82" s="11">
        <v>2.13</v>
      </c>
      <c r="H82" s="12">
        <v>39654</v>
      </c>
      <c r="I82" s="11">
        <v>35</v>
      </c>
      <c r="J82" s="9">
        <v>199.6</v>
      </c>
      <c r="K82" s="12" t="s">
        <v>16</v>
      </c>
    </row>
    <row r="83" spans="1:11" hidden="1">
      <c r="A83" s="6">
        <v>87</v>
      </c>
      <c r="B83" s="13" t="s">
        <v>33</v>
      </c>
      <c r="C83" s="14">
        <v>2009</v>
      </c>
      <c r="D83" s="11">
        <v>12.23</v>
      </c>
      <c r="E83" s="11" t="s">
        <v>61</v>
      </c>
      <c r="F83" s="12">
        <v>39728</v>
      </c>
      <c r="G83" s="11">
        <v>1.45</v>
      </c>
      <c r="H83" s="12">
        <v>40041</v>
      </c>
      <c r="I83" s="11">
        <v>60</v>
      </c>
      <c r="J83" s="9">
        <v>147</v>
      </c>
      <c r="K83" s="12" t="s">
        <v>16</v>
      </c>
    </row>
    <row r="84" spans="1:11" hidden="1">
      <c r="A84" s="6">
        <v>200</v>
      </c>
      <c r="B84" s="13" t="s">
        <v>33</v>
      </c>
      <c r="C84" s="14">
        <v>2010</v>
      </c>
      <c r="D84" s="11">
        <v>12.23</v>
      </c>
      <c r="E84" s="11" t="s">
        <v>12</v>
      </c>
      <c r="F84" s="12">
        <v>40079</v>
      </c>
      <c r="G84" s="11">
        <v>1.5</v>
      </c>
      <c r="H84" s="12">
        <v>40371</v>
      </c>
      <c r="I84" s="11">
        <v>55.7</v>
      </c>
      <c r="J84" s="9">
        <v>124</v>
      </c>
      <c r="K84" s="12" t="s">
        <v>16</v>
      </c>
    </row>
    <row r="85" spans="1:11" hidden="1">
      <c r="A85" s="6">
        <v>281</v>
      </c>
      <c r="B85" s="13" t="s">
        <v>33</v>
      </c>
      <c r="C85" s="14">
        <v>2011</v>
      </c>
      <c r="D85" s="11">
        <v>12.23</v>
      </c>
      <c r="E85" s="11" t="s">
        <v>15</v>
      </c>
      <c r="F85" s="12">
        <v>40426</v>
      </c>
      <c r="G85" s="11">
        <v>2.6</v>
      </c>
      <c r="H85" s="12">
        <v>40751</v>
      </c>
      <c r="I85" s="11">
        <v>34.200000000000003</v>
      </c>
      <c r="J85" s="9">
        <v>180</v>
      </c>
      <c r="K85" s="12" t="s">
        <v>16</v>
      </c>
    </row>
    <row r="86" spans="1:11" hidden="1">
      <c r="A86" s="6">
        <v>345</v>
      </c>
      <c r="B86" s="13" t="s">
        <v>33</v>
      </c>
      <c r="C86" s="14">
        <v>2012</v>
      </c>
      <c r="D86" s="11">
        <v>12.23</v>
      </c>
      <c r="E86" s="11" t="s">
        <v>61</v>
      </c>
      <c r="F86" s="12">
        <v>40832</v>
      </c>
      <c r="G86" s="11">
        <v>1.75</v>
      </c>
      <c r="H86" s="12">
        <v>41121</v>
      </c>
      <c r="I86" s="11">
        <v>84.41</v>
      </c>
      <c r="J86" s="9">
        <v>183</v>
      </c>
      <c r="K86" s="12" t="s">
        <v>16</v>
      </c>
    </row>
    <row r="87" spans="1:11" hidden="1">
      <c r="A87" s="6">
        <v>371</v>
      </c>
      <c r="B87" s="13" t="s">
        <v>33</v>
      </c>
      <c r="C87" s="14">
        <v>2013</v>
      </c>
      <c r="D87" s="14">
        <v>12.23</v>
      </c>
      <c r="E87" s="14" t="s">
        <v>12</v>
      </c>
      <c r="F87" s="12">
        <v>41169</v>
      </c>
      <c r="G87" s="14">
        <v>1.73</v>
      </c>
      <c r="H87" s="18">
        <v>41472</v>
      </c>
      <c r="I87" s="9">
        <v>69.5</v>
      </c>
      <c r="J87" s="9">
        <v>154</v>
      </c>
      <c r="K87" s="18" t="s">
        <v>16</v>
      </c>
    </row>
    <row r="88" spans="1:11" hidden="1">
      <c r="A88" s="6">
        <v>497</v>
      </c>
      <c r="B88" s="13" t="s">
        <v>33</v>
      </c>
      <c r="C88" s="14">
        <v>2014</v>
      </c>
      <c r="D88" s="11">
        <v>12.23</v>
      </c>
      <c r="E88" s="11" t="s">
        <v>160</v>
      </c>
      <c r="F88" s="12">
        <v>41752</v>
      </c>
      <c r="G88" s="11" t="s">
        <v>16</v>
      </c>
      <c r="H88" s="12">
        <v>41951</v>
      </c>
      <c r="I88" s="11">
        <v>112.5</v>
      </c>
      <c r="J88" s="9">
        <v>129.80000000000001</v>
      </c>
      <c r="K88" s="12">
        <v>41503</v>
      </c>
    </row>
    <row r="89" spans="1:11" hidden="1">
      <c r="A89" s="6">
        <v>521</v>
      </c>
      <c r="B89" s="10" t="s">
        <v>33</v>
      </c>
      <c r="C89" s="11">
        <v>2015</v>
      </c>
      <c r="D89" s="11">
        <v>12.27</v>
      </c>
      <c r="E89" s="11" t="s">
        <v>110</v>
      </c>
      <c r="F89" s="12">
        <v>41954</v>
      </c>
      <c r="G89" s="11">
        <v>1.75</v>
      </c>
      <c r="H89" s="12">
        <v>42220</v>
      </c>
      <c r="I89" s="11">
        <v>78</v>
      </c>
      <c r="J89" s="9">
        <v>195</v>
      </c>
      <c r="K89" s="12"/>
    </row>
    <row r="90" spans="1:11" hidden="1">
      <c r="A90" s="6">
        <v>632</v>
      </c>
      <c r="B90" s="10" t="s">
        <v>33</v>
      </c>
      <c r="C90" s="11">
        <v>2017</v>
      </c>
      <c r="D90" s="11">
        <v>12.23</v>
      </c>
      <c r="E90" s="11" t="s">
        <v>31</v>
      </c>
      <c r="F90" s="12">
        <v>42614</v>
      </c>
      <c r="G90" s="11"/>
      <c r="H90" s="12">
        <v>42935</v>
      </c>
      <c r="I90" s="11">
        <v>40</v>
      </c>
      <c r="J90" s="9">
        <v>141</v>
      </c>
      <c r="K90" s="12"/>
    </row>
    <row r="91" spans="1:11" hidden="1">
      <c r="A91" s="6">
        <v>725</v>
      </c>
      <c r="B91" s="10" t="s">
        <v>33</v>
      </c>
      <c r="C91" s="11">
        <v>2018</v>
      </c>
      <c r="D91" s="11">
        <v>12.23</v>
      </c>
      <c r="E91" s="11" t="s">
        <v>61</v>
      </c>
      <c r="F91" s="12">
        <v>43026</v>
      </c>
      <c r="G91" s="11">
        <v>1.5</v>
      </c>
      <c r="H91" s="12">
        <v>43308</v>
      </c>
      <c r="I91" s="11">
        <v>75</v>
      </c>
      <c r="J91" s="9">
        <v>166.99</v>
      </c>
      <c r="K91" s="12"/>
    </row>
    <row r="92" spans="1:11" hidden="1">
      <c r="A92" s="6">
        <v>54</v>
      </c>
      <c r="B92" s="13" t="s">
        <v>30</v>
      </c>
      <c r="C92" s="14">
        <v>2008</v>
      </c>
      <c r="D92" s="11">
        <v>2.93</v>
      </c>
      <c r="E92" s="11" t="s">
        <v>61</v>
      </c>
      <c r="F92" s="12">
        <v>39367</v>
      </c>
      <c r="G92" s="11">
        <v>1.5</v>
      </c>
      <c r="H92" s="12">
        <v>39668</v>
      </c>
      <c r="I92" s="11">
        <v>67.95</v>
      </c>
      <c r="J92" s="9">
        <v>155</v>
      </c>
      <c r="K92" s="12" t="s">
        <v>16</v>
      </c>
    </row>
    <row r="93" spans="1:11" hidden="1">
      <c r="A93" s="6">
        <v>108</v>
      </c>
      <c r="B93" s="13" t="s">
        <v>30</v>
      </c>
      <c r="C93" s="14">
        <v>2009</v>
      </c>
      <c r="D93" s="11">
        <v>2.93</v>
      </c>
      <c r="E93" s="11" t="s">
        <v>12</v>
      </c>
      <c r="F93" s="12">
        <v>39718</v>
      </c>
      <c r="G93" s="11">
        <v>1.85</v>
      </c>
      <c r="H93" s="12">
        <v>40012</v>
      </c>
      <c r="I93" s="11">
        <v>74.7</v>
      </c>
      <c r="J93" s="9">
        <v>162</v>
      </c>
      <c r="K93" s="12" t="s">
        <v>16</v>
      </c>
    </row>
    <row r="94" spans="1:11" hidden="1">
      <c r="A94" s="6">
        <v>196</v>
      </c>
      <c r="B94" s="13" t="s">
        <v>30</v>
      </c>
      <c r="C94" s="14">
        <v>2010</v>
      </c>
      <c r="D94" s="11">
        <v>2.93</v>
      </c>
      <c r="E94" s="11" t="s">
        <v>15</v>
      </c>
      <c r="F94" s="12">
        <v>40051</v>
      </c>
      <c r="G94" s="11" t="s">
        <v>16</v>
      </c>
      <c r="H94" s="12">
        <v>40391</v>
      </c>
      <c r="I94" s="11">
        <v>34</v>
      </c>
      <c r="J94" s="9">
        <v>176</v>
      </c>
      <c r="K94" s="12" t="s">
        <v>16</v>
      </c>
    </row>
    <row r="95" spans="1:11" hidden="1">
      <c r="A95" s="6">
        <v>273</v>
      </c>
      <c r="B95" s="13" t="s">
        <v>30</v>
      </c>
      <c r="C95" s="14">
        <v>2011</v>
      </c>
      <c r="D95" s="11">
        <v>4.12</v>
      </c>
      <c r="E95" s="11" t="s">
        <v>61</v>
      </c>
      <c r="F95" s="12">
        <v>40470</v>
      </c>
      <c r="G95" s="11">
        <v>1.4</v>
      </c>
      <c r="H95" s="12">
        <v>40769</v>
      </c>
      <c r="I95" s="11">
        <v>78.78</v>
      </c>
      <c r="J95" s="9">
        <v>192</v>
      </c>
      <c r="K95" s="12" t="s">
        <v>16</v>
      </c>
    </row>
    <row r="96" spans="1:11" hidden="1">
      <c r="A96" s="6">
        <v>350</v>
      </c>
      <c r="B96" s="13" t="s">
        <v>30</v>
      </c>
      <c r="C96" s="14">
        <v>2012</v>
      </c>
      <c r="D96" s="11">
        <v>4.12</v>
      </c>
      <c r="E96" s="11" t="s">
        <v>12</v>
      </c>
      <c r="F96" s="12">
        <v>40820</v>
      </c>
      <c r="G96" s="11">
        <v>1.62</v>
      </c>
      <c r="H96" s="12">
        <v>41100</v>
      </c>
      <c r="I96" s="11">
        <v>72.760000000000005</v>
      </c>
      <c r="J96" s="9">
        <v>164</v>
      </c>
      <c r="K96" s="12" t="s">
        <v>16</v>
      </c>
    </row>
    <row r="97" spans="1:11" hidden="1">
      <c r="A97" s="6">
        <v>382</v>
      </c>
      <c r="B97" s="13" t="s">
        <v>30</v>
      </c>
      <c r="C97" s="14">
        <v>2013</v>
      </c>
      <c r="D97" s="14">
        <v>4.12</v>
      </c>
      <c r="E97" s="14" t="s">
        <v>160</v>
      </c>
      <c r="F97" s="12">
        <v>41395</v>
      </c>
      <c r="G97" s="14" t="s">
        <v>16</v>
      </c>
      <c r="H97" s="18">
        <v>41554</v>
      </c>
      <c r="I97" s="14">
        <v>366.06</v>
      </c>
      <c r="J97" s="9">
        <v>135</v>
      </c>
      <c r="K97" s="18">
        <v>41150</v>
      </c>
    </row>
    <row r="98" spans="1:11" hidden="1">
      <c r="A98" s="6">
        <v>489</v>
      </c>
      <c r="B98" s="13" t="s">
        <v>30</v>
      </c>
      <c r="C98" s="14">
        <v>2014</v>
      </c>
      <c r="D98" s="11">
        <v>4.12</v>
      </c>
      <c r="E98" s="11" t="s">
        <v>61</v>
      </c>
      <c r="F98" s="12">
        <v>41569</v>
      </c>
      <c r="G98" s="11">
        <v>1.5</v>
      </c>
      <c r="H98" s="12">
        <v>41861</v>
      </c>
      <c r="I98" s="11">
        <v>97.5</v>
      </c>
      <c r="J98" s="9">
        <v>180</v>
      </c>
      <c r="K98" s="12" t="s">
        <v>16</v>
      </c>
    </row>
    <row r="99" spans="1:11" hidden="1">
      <c r="A99" s="6">
        <v>650</v>
      </c>
      <c r="B99" s="10" t="s">
        <v>30</v>
      </c>
      <c r="C99" s="11">
        <v>2017</v>
      </c>
      <c r="D99" s="11">
        <v>4.21</v>
      </c>
      <c r="E99" s="11" t="s">
        <v>110</v>
      </c>
      <c r="F99" s="12">
        <v>42674</v>
      </c>
      <c r="G99" s="11" t="s">
        <v>111</v>
      </c>
      <c r="H99" s="12">
        <v>42952</v>
      </c>
      <c r="I99" s="11">
        <v>77</v>
      </c>
      <c r="J99" s="9">
        <v>182.5</v>
      </c>
      <c r="K99" s="12"/>
    </row>
    <row r="100" spans="1:11" hidden="1">
      <c r="A100" s="6">
        <v>743</v>
      </c>
      <c r="B100" s="10" t="s">
        <v>30</v>
      </c>
      <c r="C100" s="11">
        <v>2018</v>
      </c>
      <c r="D100" s="11">
        <v>4.21</v>
      </c>
      <c r="E100" s="11" t="s">
        <v>160</v>
      </c>
      <c r="F100" s="12">
        <v>43210</v>
      </c>
      <c r="G100" s="11">
        <v>1.9</v>
      </c>
      <c r="H100" s="12">
        <v>43370</v>
      </c>
      <c r="I100" s="11">
        <v>111.66</v>
      </c>
      <c r="J100" s="9">
        <v>135</v>
      </c>
      <c r="K100" s="12"/>
    </row>
    <row r="101" spans="1:11" hidden="1">
      <c r="A101" s="6">
        <v>373</v>
      </c>
      <c r="B101" s="13" t="s">
        <v>63</v>
      </c>
      <c r="C101" s="14">
        <v>2013</v>
      </c>
      <c r="D101" s="14">
        <v>3.76</v>
      </c>
      <c r="E101" s="14" t="s">
        <v>12</v>
      </c>
      <c r="F101" s="12">
        <v>41169</v>
      </c>
      <c r="G101" s="14">
        <v>1.73</v>
      </c>
      <c r="H101" s="18">
        <v>41473</v>
      </c>
      <c r="I101" s="14">
        <v>75</v>
      </c>
      <c r="J101" s="9">
        <v>154</v>
      </c>
      <c r="K101" s="18" t="s">
        <v>16</v>
      </c>
    </row>
    <row r="102" spans="1:11" hidden="1">
      <c r="A102" s="33">
        <v>498</v>
      </c>
      <c r="B102" s="13" t="s">
        <v>63</v>
      </c>
      <c r="C102" s="14">
        <v>2014</v>
      </c>
      <c r="D102" s="11">
        <v>3.76</v>
      </c>
      <c r="E102" s="11" t="s">
        <v>160</v>
      </c>
      <c r="F102" s="12">
        <v>41755</v>
      </c>
      <c r="G102" s="11" t="s">
        <v>16</v>
      </c>
      <c r="H102" s="12">
        <v>41951</v>
      </c>
      <c r="I102" s="11">
        <v>91.5</v>
      </c>
      <c r="J102" s="9">
        <v>130</v>
      </c>
      <c r="K102" s="12">
        <v>41503</v>
      </c>
    </row>
    <row r="103" spans="1:11" hidden="1">
      <c r="A103" s="6">
        <v>522</v>
      </c>
      <c r="B103" s="10" t="s">
        <v>63</v>
      </c>
      <c r="C103" s="11">
        <v>2015</v>
      </c>
      <c r="D103" s="11">
        <v>4.66</v>
      </c>
      <c r="E103" s="11" t="s">
        <v>110</v>
      </c>
      <c r="F103" s="12">
        <v>41955</v>
      </c>
      <c r="G103" s="11">
        <v>1.75</v>
      </c>
      <c r="H103" s="12">
        <v>42220</v>
      </c>
      <c r="I103" s="11">
        <v>80</v>
      </c>
      <c r="J103" s="9">
        <v>195</v>
      </c>
      <c r="K103" s="12"/>
    </row>
    <row r="104" spans="1:11" hidden="1">
      <c r="A104" s="6">
        <v>633</v>
      </c>
      <c r="B104" s="10" t="s">
        <v>63</v>
      </c>
      <c r="C104" s="11">
        <v>2017</v>
      </c>
      <c r="D104" s="11">
        <v>4.66</v>
      </c>
      <c r="E104" s="11" t="s">
        <v>31</v>
      </c>
      <c r="F104" s="12">
        <v>42614</v>
      </c>
      <c r="G104" s="11"/>
      <c r="H104" s="12">
        <v>42935</v>
      </c>
      <c r="I104" s="11">
        <v>40</v>
      </c>
      <c r="J104" s="9">
        <v>141</v>
      </c>
      <c r="K104" s="12"/>
    </row>
    <row r="105" spans="1:11" hidden="1">
      <c r="A105" s="6">
        <v>726</v>
      </c>
      <c r="B105" s="10" t="s">
        <v>63</v>
      </c>
      <c r="C105" s="11">
        <v>2018</v>
      </c>
      <c r="D105" s="11">
        <v>4.66</v>
      </c>
      <c r="E105" s="11" t="s">
        <v>61</v>
      </c>
      <c r="F105" s="12">
        <v>43026</v>
      </c>
      <c r="G105" s="11">
        <v>1.5</v>
      </c>
      <c r="H105" s="12">
        <v>43308</v>
      </c>
      <c r="I105" s="11">
        <v>67</v>
      </c>
      <c r="J105" s="9">
        <v>166.91</v>
      </c>
      <c r="K105" s="12"/>
    </row>
    <row r="106" spans="1:11" hidden="1">
      <c r="A106" s="6">
        <v>201</v>
      </c>
      <c r="B106" s="13" t="s">
        <v>34</v>
      </c>
      <c r="C106" s="14">
        <v>2010</v>
      </c>
      <c r="D106" s="11">
        <v>3.88</v>
      </c>
      <c r="E106" s="11" t="s">
        <v>12</v>
      </c>
      <c r="F106" s="12">
        <v>40078</v>
      </c>
      <c r="G106" s="11">
        <v>1.5</v>
      </c>
      <c r="H106" s="12">
        <v>40371</v>
      </c>
      <c r="I106" s="11">
        <v>63.75</v>
      </c>
      <c r="J106" s="9">
        <v>124</v>
      </c>
      <c r="K106" s="12" t="s">
        <v>16</v>
      </c>
    </row>
    <row r="107" spans="1:11" hidden="1">
      <c r="A107" s="6">
        <v>282</v>
      </c>
      <c r="B107" s="13" t="s">
        <v>34</v>
      </c>
      <c r="C107" s="14">
        <v>2011</v>
      </c>
      <c r="D107" s="11">
        <v>3.76</v>
      </c>
      <c r="E107" s="11" t="s">
        <v>15</v>
      </c>
      <c r="F107" s="12">
        <v>40427</v>
      </c>
      <c r="G107" s="11">
        <v>2.6</v>
      </c>
      <c r="H107" s="12">
        <v>40751</v>
      </c>
      <c r="I107" s="11">
        <v>34.200000000000003</v>
      </c>
      <c r="J107" s="9">
        <v>180</v>
      </c>
      <c r="K107" s="12" t="s">
        <v>16</v>
      </c>
    </row>
    <row r="108" spans="1:11" hidden="1">
      <c r="A108" s="6">
        <v>86</v>
      </c>
      <c r="B108" s="13" t="s">
        <v>112</v>
      </c>
      <c r="C108" s="14">
        <v>2009</v>
      </c>
      <c r="D108" s="11">
        <v>3.76</v>
      </c>
      <c r="E108" s="11" t="s">
        <v>61</v>
      </c>
      <c r="F108" s="12">
        <v>39729</v>
      </c>
      <c r="G108" s="11">
        <v>1.45</v>
      </c>
      <c r="H108" s="12">
        <v>40041</v>
      </c>
      <c r="I108" s="11">
        <v>60</v>
      </c>
      <c r="J108" s="9">
        <v>192</v>
      </c>
      <c r="K108" s="12" t="s">
        <v>16</v>
      </c>
    </row>
    <row r="109" spans="1:11" hidden="1">
      <c r="A109" s="6">
        <v>109</v>
      </c>
      <c r="B109" s="13" t="s">
        <v>103</v>
      </c>
      <c r="C109" s="14">
        <v>2009</v>
      </c>
      <c r="D109" s="11">
        <v>1.44</v>
      </c>
      <c r="E109" s="11" t="s">
        <v>12</v>
      </c>
      <c r="F109" s="12">
        <v>39720</v>
      </c>
      <c r="G109" s="11">
        <v>1.85</v>
      </c>
      <c r="H109" s="12">
        <v>40012</v>
      </c>
      <c r="I109" s="11">
        <v>50.32</v>
      </c>
      <c r="J109" s="9">
        <v>162</v>
      </c>
      <c r="K109" s="12" t="s">
        <v>16</v>
      </c>
    </row>
    <row r="110" spans="1:11" hidden="1">
      <c r="A110" s="6">
        <v>5</v>
      </c>
      <c r="B110" s="13" t="s">
        <v>122</v>
      </c>
      <c r="C110" s="14">
        <v>2008</v>
      </c>
      <c r="D110" s="11">
        <v>1.1000000000000001</v>
      </c>
      <c r="E110" s="11" t="s">
        <v>61</v>
      </c>
      <c r="F110" s="12">
        <v>39364</v>
      </c>
      <c r="G110" s="11">
        <v>1.5</v>
      </c>
      <c r="H110" s="12">
        <v>39661</v>
      </c>
      <c r="I110" s="11">
        <v>76.900000000000006</v>
      </c>
      <c r="J110" s="9">
        <v>139</v>
      </c>
      <c r="K110" s="12" t="s">
        <v>16</v>
      </c>
    </row>
    <row r="111" spans="1:11" hidden="1">
      <c r="A111" s="6">
        <v>101</v>
      </c>
      <c r="B111" s="13" t="s">
        <v>122</v>
      </c>
      <c r="C111" s="14">
        <v>2009</v>
      </c>
      <c r="D111" s="11">
        <v>1.1000000000000001</v>
      </c>
      <c r="E111" s="11" t="s">
        <v>12</v>
      </c>
      <c r="F111" s="12">
        <v>39709</v>
      </c>
      <c r="G111" s="11">
        <v>1.9</v>
      </c>
      <c r="H111" s="12">
        <v>40012</v>
      </c>
      <c r="I111" s="11">
        <v>61.87</v>
      </c>
      <c r="J111" s="9">
        <v>147</v>
      </c>
      <c r="K111" s="12" t="s">
        <v>16</v>
      </c>
    </row>
    <row r="112" spans="1:11" hidden="1">
      <c r="A112" s="6">
        <v>176</v>
      </c>
      <c r="B112" s="13" t="s">
        <v>122</v>
      </c>
      <c r="C112" s="14">
        <v>2010</v>
      </c>
      <c r="D112" s="11">
        <v>1.1000000000000001</v>
      </c>
      <c r="E112" s="11" t="s">
        <v>162</v>
      </c>
      <c r="F112" s="12">
        <v>40291</v>
      </c>
      <c r="G112" s="11" t="s">
        <v>16</v>
      </c>
      <c r="H112" s="12">
        <v>40463</v>
      </c>
      <c r="I112" s="11">
        <v>480</v>
      </c>
      <c r="J112" s="9">
        <v>134</v>
      </c>
      <c r="K112" s="12" t="s">
        <v>164</v>
      </c>
    </row>
    <row r="113" spans="1:11" hidden="1">
      <c r="A113" s="6">
        <v>249</v>
      </c>
      <c r="B113" s="13" t="s">
        <v>122</v>
      </c>
      <c r="C113" s="14">
        <v>2011</v>
      </c>
      <c r="D113" s="11">
        <v>1.1000000000000001</v>
      </c>
      <c r="E113" s="11" t="s">
        <v>61</v>
      </c>
      <c r="F113" s="12">
        <v>40466</v>
      </c>
      <c r="G113" s="11">
        <v>1.4</v>
      </c>
      <c r="H113" s="12">
        <v>40769</v>
      </c>
      <c r="I113" s="11">
        <v>95.59</v>
      </c>
      <c r="J113" s="9">
        <v>220</v>
      </c>
      <c r="K113" s="12" t="s">
        <v>16</v>
      </c>
    </row>
    <row r="114" spans="1:11" hidden="1">
      <c r="A114" s="6">
        <v>302</v>
      </c>
      <c r="B114" s="13" t="s">
        <v>122</v>
      </c>
      <c r="C114" s="14">
        <v>2012</v>
      </c>
      <c r="D114" s="11">
        <v>1.1000000000000001</v>
      </c>
      <c r="E114" s="11" t="s">
        <v>12</v>
      </c>
      <c r="F114" s="12">
        <v>40814</v>
      </c>
      <c r="G114" s="11">
        <v>1.62</v>
      </c>
      <c r="H114" s="12">
        <v>41100</v>
      </c>
      <c r="I114" s="11">
        <v>76.180000000000007</v>
      </c>
      <c r="J114" s="9">
        <v>52</v>
      </c>
      <c r="K114" s="12" t="s">
        <v>16</v>
      </c>
    </row>
    <row r="115" spans="1:11" hidden="1">
      <c r="A115" s="6">
        <v>463</v>
      </c>
      <c r="B115" s="13" t="s">
        <v>122</v>
      </c>
      <c r="C115" s="14">
        <v>2014</v>
      </c>
      <c r="D115" s="11">
        <v>1.1000000000000001</v>
      </c>
      <c r="E115" s="11" t="s">
        <v>61</v>
      </c>
      <c r="F115" s="12">
        <v>41571</v>
      </c>
      <c r="G115" s="11">
        <v>1.5</v>
      </c>
      <c r="H115" s="12">
        <v>41869</v>
      </c>
      <c r="I115" s="11">
        <v>100</v>
      </c>
      <c r="J115" s="9">
        <v>180</v>
      </c>
      <c r="K115" s="12" t="s">
        <v>16</v>
      </c>
    </row>
    <row r="116" spans="1:11" hidden="1">
      <c r="A116" s="6">
        <v>553</v>
      </c>
      <c r="B116" s="10" t="s">
        <v>122</v>
      </c>
      <c r="C116" s="11">
        <v>2015</v>
      </c>
      <c r="D116" s="11">
        <v>1.1100000000000001</v>
      </c>
      <c r="E116" s="11" t="s">
        <v>114</v>
      </c>
      <c r="F116" s="12">
        <v>41900</v>
      </c>
      <c r="G116" s="11" t="s">
        <v>120</v>
      </c>
      <c r="H116" s="12">
        <v>42192</v>
      </c>
      <c r="I116" s="11">
        <v>64</v>
      </c>
      <c r="J116" s="9">
        <v>112</v>
      </c>
      <c r="K116" s="12"/>
    </row>
    <row r="117" spans="1:11" hidden="1">
      <c r="A117" s="6">
        <v>664</v>
      </c>
      <c r="B117" s="10" t="s">
        <v>122</v>
      </c>
      <c r="C117" s="11">
        <v>2017</v>
      </c>
      <c r="D117" s="11">
        <v>1.1100000000000001</v>
      </c>
      <c r="E117" s="11" t="s">
        <v>110</v>
      </c>
      <c r="F117" s="12">
        <v>42665</v>
      </c>
      <c r="G117" s="11" t="s">
        <v>111</v>
      </c>
      <c r="H117" s="12">
        <v>42948</v>
      </c>
      <c r="I117" s="11">
        <v>84.5</v>
      </c>
      <c r="J117" s="9">
        <v>141</v>
      </c>
      <c r="K117" s="12"/>
    </row>
    <row r="118" spans="1:11" hidden="1">
      <c r="A118" s="6">
        <v>757</v>
      </c>
      <c r="B118" s="10" t="s">
        <v>122</v>
      </c>
      <c r="C118" s="11">
        <v>2018</v>
      </c>
      <c r="D118" s="11">
        <v>1.1100000000000001</v>
      </c>
      <c r="E118" s="11" t="s">
        <v>12</v>
      </c>
      <c r="F118" s="12">
        <v>43003</v>
      </c>
      <c r="G118" s="11">
        <v>1.57</v>
      </c>
      <c r="H118" s="12">
        <v>43284</v>
      </c>
      <c r="I118" s="11">
        <v>70.2</v>
      </c>
      <c r="J118" s="9">
        <v>148.35</v>
      </c>
      <c r="K118" s="12"/>
    </row>
    <row r="119" spans="1:11" hidden="1">
      <c r="A119" s="6">
        <v>207</v>
      </c>
      <c r="B119" s="13" t="s">
        <v>104</v>
      </c>
      <c r="C119" s="14">
        <v>2010</v>
      </c>
      <c r="D119" s="11">
        <v>1.93</v>
      </c>
      <c r="E119" s="11" t="s">
        <v>12</v>
      </c>
      <c r="F119" s="12">
        <v>40078</v>
      </c>
      <c r="G119" s="11">
        <v>1.5</v>
      </c>
      <c r="H119" s="12">
        <v>40371</v>
      </c>
      <c r="I119" s="11">
        <v>51.22</v>
      </c>
      <c r="J119" s="9">
        <v>124</v>
      </c>
      <c r="K119" s="12" t="s">
        <v>16</v>
      </c>
    </row>
    <row r="120" spans="1:11" hidden="1">
      <c r="A120" s="6">
        <v>276</v>
      </c>
      <c r="B120" s="13" t="s">
        <v>104</v>
      </c>
      <c r="C120" s="14">
        <v>2011</v>
      </c>
      <c r="D120" s="11">
        <v>1.93</v>
      </c>
      <c r="E120" s="11" t="s">
        <v>61</v>
      </c>
      <c r="F120" s="12">
        <v>40470</v>
      </c>
      <c r="G120" s="11">
        <v>1.4</v>
      </c>
      <c r="H120" s="12">
        <v>40769</v>
      </c>
      <c r="I120" s="11">
        <v>63.37</v>
      </c>
      <c r="J120" s="9">
        <v>132</v>
      </c>
      <c r="K120" s="12" t="s">
        <v>16</v>
      </c>
    </row>
    <row r="121" spans="1:11" hidden="1">
      <c r="A121" s="6">
        <v>683</v>
      </c>
      <c r="B121" s="10" t="s">
        <v>232</v>
      </c>
      <c r="C121" s="11">
        <v>2017</v>
      </c>
      <c r="D121" s="11">
        <v>2.56</v>
      </c>
      <c r="E121" s="11" t="s">
        <v>114</v>
      </c>
      <c r="F121" s="12">
        <v>42641</v>
      </c>
      <c r="G121" s="11" t="s">
        <v>115</v>
      </c>
      <c r="H121" s="12">
        <v>42924</v>
      </c>
      <c r="I121" s="11">
        <v>76</v>
      </c>
      <c r="J121" s="9">
        <v>126</v>
      </c>
      <c r="K121" s="12"/>
    </row>
    <row r="122" spans="1:11" hidden="1">
      <c r="A122" s="6">
        <v>776</v>
      </c>
      <c r="B122" s="10" t="s">
        <v>232</v>
      </c>
      <c r="C122" s="11">
        <v>2018</v>
      </c>
      <c r="D122" s="11">
        <v>2.56</v>
      </c>
      <c r="E122" s="11" t="s">
        <v>13</v>
      </c>
      <c r="F122" s="12">
        <v>43221</v>
      </c>
      <c r="G122" s="11">
        <v>1.5</v>
      </c>
      <c r="H122" s="12">
        <v>43361</v>
      </c>
      <c r="I122" s="11">
        <v>20.66</v>
      </c>
      <c r="J122" s="9">
        <v>0</v>
      </c>
      <c r="K122" s="12"/>
    </row>
    <row r="123" spans="1:11" hidden="1">
      <c r="A123" s="6">
        <v>357</v>
      </c>
      <c r="B123" s="13" t="s">
        <v>131</v>
      </c>
      <c r="C123" s="14">
        <v>2012</v>
      </c>
      <c r="D123" s="11">
        <v>2.56</v>
      </c>
      <c r="E123" s="11" t="s">
        <v>132</v>
      </c>
      <c r="F123" s="12">
        <v>40991</v>
      </c>
      <c r="G123" s="11">
        <v>1.3</v>
      </c>
      <c r="H123" s="12">
        <v>41154</v>
      </c>
      <c r="I123" s="11">
        <v>67</v>
      </c>
      <c r="J123" s="9">
        <v>87</v>
      </c>
      <c r="K123" s="12" t="s">
        <v>16</v>
      </c>
    </row>
    <row r="124" spans="1:11" hidden="1">
      <c r="A124" s="6">
        <v>175</v>
      </c>
      <c r="B124" s="13" t="s">
        <v>135</v>
      </c>
      <c r="C124" s="14">
        <v>2010</v>
      </c>
      <c r="D124" s="11">
        <v>1.67</v>
      </c>
      <c r="E124" s="11" t="s">
        <v>162</v>
      </c>
      <c r="F124" s="12">
        <v>40292</v>
      </c>
      <c r="G124" s="11" t="s">
        <v>16</v>
      </c>
      <c r="H124" s="12">
        <v>40472</v>
      </c>
      <c r="I124" s="11">
        <v>480</v>
      </c>
      <c r="J124" s="9">
        <v>134</v>
      </c>
      <c r="K124" s="12" t="s">
        <v>164</v>
      </c>
    </row>
    <row r="125" spans="1:11" hidden="1">
      <c r="A125" s="6">
        <v>250</v>
      </c>
      <c r="B125" s="13" t="s">
        <v>135</v>
      </c>
      <c r="C125" s="14">
        <v>2011</v>
      </c>
      <c r="D125" s="11">
        <v>1.67</v>
      </c>
      <c r="E125" s="11" t="s">
        <v>61</v>
      </c>
      <c r="F125" s="12">
        <v>40466</v>
      </c>
      <c r="G125" s="11">
        <v>1.4</v>
      </c>
      <c r="H125" s="12">
        <v>40769</v>
      </c>
      <c r="I125" s="11">
        <v>90.56</v>
      </c>
      <c r="J125" s="9">
        <v>220</v>
      </c>
      <c r="K125" s="12" t="s">
        <v>16</v>
      </c>
    </row>
    <row r="126" spans="1:11" hidden="1">
      <c r="A126" s="6">
        <v>305</v>
      </c>
      <c r="B126" s="13" t="s">
        <v>135</v>
      </c>
      <c r="C126" s="14">
        <v>2012</v>
      </c>
      <c r="D126" s="11">
        <v>1.67</v>
      </c>
      <c r="E126" s="11" t="s">
        <v>12</v>
      </c>
      <c r="F126" s="12">
        <v>40814</v>
      </c>
      <c r="G126" s="11">
        <v>1.62</v>
      </c>
      <c r="H126" s="12">
        <v>41100</v>
      </c>
      <c r="I126" s="11">
        <v>78.099999999999994</v>
      </c>
      <c r="J126" s="9">
        <v>52</v>
      </c>
      <c r="K126" s="12" t="s">
        <v>16</v>
      </c>
    </row>
    <row r="127" spans="1:11" hidden="1">
      <c r="A127" s="6">
        <v>556</v>
      </c>
      <c r="B127" s="10" t="s">
        <v>135</v>
      </c>
      <c r="C127" s="11">
        <v>2015</v>
      </c>
      <c r="D127" s="11">
        <v>1.67</v>
      </c>
      <c r="E127" s="11" t="s">
        <v>114</v>
      </c>
      <c r="F127" s="12">
        <v>41901</v>
      </c>
      <c r="G127" s="11" t="s">
        <v>120</v>
      </c>
      <c r="H127" s="12">
        <v>42192</v>
      </c>
      <c r="I127" s="11">
        <v>73.61</v>
      </c>
      <c r="J127" s="9">
        <v>112</v>
      </c>
      <c r="K127" s="12"/>
    </row>
    <row r="128" spans="1:11" hidden="1">
      <c r="A128" s="6">
        <v>667</v>
      </c>
      <c r="B128" s="10" t="s">
        <v>135</v>
      </c>
      <c r="C128" s="11">
        <v>2017</v>
      </c>
      <c r="D128" s="11">
        <v>1.67</v>
      </c>
      <c r="E128" s="11" t="s">
        <v>110</v>
      </c>
      <c r="F128" s="12">
        <v>42655</v>
      </c>
      <c r="G128" s="11" t="s">
        <v>111</v>
      </c>
      <c r="H128" s="12">
        <v>42950</v>
      </c>
      <c r="I128" s="11">
        <v>88</v>
      </c>
      <c r="J128" s="9">
        <v>141</v>
      </c>
      <c r="K128" s="12"/>
    </row>
    <row r="129" spans="1:11" hidden="1">
      <c r="A129" s="6">
        <v>760</v>
      </c>
      <c r="B129" s="10" t="s">
        <v>135</v>
      </c>
      <c r="C129" s="11">
        <v>2018</v>
      </c>
      <c r="D129" s="11">
        <v>1.67</v>
      </c>
      <c r="E129" s="11" t="s">
        <v>12</v>
      </c>
      <c r="F129" s="12">
        <v>43005</v>
      </c>
      <c r="G129" s="11">
        <v>1.7</v>
      </c>
      <c r="H129" s="12">
        <v>43222</v>
      </c>
      <c r="I129" s="11">
        <v>69.7</v>
      </c>
      <c r="J129" s="9">
        <v>148.54</v>
      </c>
      <c r="K129" s="12"/>
    </row>
    <row r="130" spans="1:11" hidden="1">
      <c r="A130" s="6">
        <v>25</v>
      </c>
      <c r="B130" s="13" t="s">
        <v>41</v>
      </c>
      <c r="C130" s="14">
        <v>2008</v>
      </c>
      <c r="D130" s="11">
        <v>3.58</v>
      </c>
      <c r="E130" s="11" t="s">
        <v>42</v>
      </c>
      <c r="F130" s="12">
        <v>39318</v>
      </c>
      <c r="G130" s="11">
        <v>2.15</v>
      </c>
      <c r="H130" s="12">
        <v>39655</v>
      </c>
      <c r="I130" s="11">
        <v>35</v>
      </c>
      <c r="J130" s="9">
        <v>174</v>
      </c>
      <c r="K130" s="12" t="s">
        <v>16</v>
      </c>
    </row>
    <row r="131" spans="1:11" hidden="1">
      <c r="A131" s="33">
        <v>35</v>
      </c>
      <c r="B131" s="13" t="s">
        <v>159</v>
      </c>
      <c r="C131" s="14">
        <v>2008</v>
      </c>
      <c r="D131" s="11">
        <v>5.57</v>
      </c>
      <c r="E131" s="11" t="s">
        <v>160</v>
      </c>
      <c r="F131" s="12">
        <v>39576</v>
      </c>
      <c r="G131" s="11" t="s">
        <v>16</v>
      </c>
      <c r="H131" s="12">
        <v>39748</v>
      </c>
      <c r="I131" s="11">
        <v>90</v>
      </c>
      <c r="J131" s="9">
        <v>139</v>
      </c>
      <c r="K131" s="12">
        <v>39308</v>
      </c>
    </row>
    <row r="132" spans="1:11" hidden="1">
      <c r="A132" s="6">
        <v>69</v>
      </c>
      <c r="B132" s="13" t="s">
        <v>138</v>
      </c>
      <c r="C132" s="14">
        <v>2009</v>
      </c>
      <c r="D132" s="11">
        <v>5.57</v>
      </c>
      <c r="E132" s="11" t="s">
        <v>61</v>
      </c>
      <c r="F132" s="12">
        <v>39748</v>
      </c>
      <c r="G132" s="11">
        <v>1.45</v>
      </c>
      <c r="H132" s="12">
        <v>40041</v>
      </c>
      <c r="I132" s="11">
        <v>71.400000000000006</v>
      </c>
      <c r="J132" s="9">
        <v>184</v>
      </c>
      <c r="K132" s="12" t="s">
        <v>16</v>
      </c>
    </row>
    <row r="133" spans="1:11" hidden="1">
      <c r="A133" s="6">
        <v>158</v>
      </c>
      <c r="B133" s="13" t="s">
        <v>138</v>
      </c>
      <c r="C133" s="14">
        <v>2010</v>
      </c>
      <c r="D133" s="11">
        <v>5.58</v>
      </c>
      <c r="E133" s="11" t="s">
        <v>12</v>
      </c>
      <c r="F133" s="12">
        <v>40078</v>
      </c>
      <c r="G133" s="11">
        <v>1.5</v>
      </c>
      <c r="H133" s="12">
        <v>40375</v>
      </c>
      <c r="I133" s="11">
        <v>80.7</v>
      </c>
      <c r="J133" s="9">
        <v>145</v>
      </c>
      <c r="K133" s="12" t="s">
        <v>16</v>
      </c>
    </row>
    <row r="134" spans="1:11" hidden="1">
      <c r="A134" s="6">
        <v>71</v>
      </c>
      <c r="B134" s="13" t="s">
        <v>102</v>
      </c>
      <c r="C134" s="14">
        <v>2009</v>
      </c>
      <c r="D134" s="11">
        <v>3.58</v>
      </c>
      <c r="E134" s="11" t="s">
        <v>61</v>
      </c>
      <c r="F134" s="12">
        <v>39731</v>
      </c>
      <c r="G134" s="11">
        <v>1.45</v>
      </c>
      <c r="H134" s="12">
        <v>40034</v>
      </c>
      <c r="I134" s="11">
        <v>66</v>
      </c>
      <c r="J134" s="9">
        <v>152</v>
      </c>
      <c r="K134" s="12" t="s">
        <v>16</v>
      </c>
    </row>
    <row r="135" spans="1:11" hidden="1">
      <c r="A135" s="6">
        <v>160</v>
      </c>
      <c r="B135" s="13" t="s">
        <v>102</v>
      </c>
      <c r="C135" s="14">
        <v>2010</v>
      </c>
      <c r="D135" s="11">
        <v>3.58</v>
      </c>
      <c r="E135" s="11" t="s">
        <v>12</v>
      </c>
      <c r="F135" s="12">
        <v>40079</v>
      </c>
      <c r="G135" s="11">
        <v>1.5</v>
      </c>
      <c r="H135" s="12">
        <v>40375</v>
      </c>
      <c r="I135" s="25">
        <v>50.06</v>
      </c>
      <c r="J135" s="9">
        <v>185</v>
      </c>
      <c r="K135" s="12" t="s">
        <v>16</v>
      </c>
    </row>
    <row r="136" spans="1:11" hidden="1">
      <c r="A136" s="6">
        <v>476</v>
      </c>
      <c r="B136" s="13" t="s">
        <v>102</v>
      </c>
      <c r="C136" s="14">
        <v>2014</v>
      </c>
      <c r="D136" s="11">
        <v>3.58</v>
      </c>
      <c r="E136" s="11" t="s">
        <v>160</v>
      </c>
      <c r="F136" s="12">
        <v>41755</v>
      </c>
      <c r="G136" s="11" t="s">
        <v>16</v>
      </c>
      <c r="H136" s="12">
        <v>41918</v>
      </c>
      <c r="I136" s="11">
        <v>530</v>
      </c>
      <c r="J136" s="9">
        <v>174.5</v>
      </c>
      <c r="K136" s="12">
        <v>41505</v>
      </c>
    </row>
    <row r="137" spans="1:11" hidden="1">
      <c r="A137" s="6">
        <v>26</v>
      </c>
      <c r="B137" s="13" t="s">
        <v>43</v>
      </c>
      <c r="C137" s="14">
        <v>2008</v>
      </c>
      <c r="D137" s="11">
        <v>1.4</v>
      </c>
      <c r="E137" s="11" t="s">
        <v>42</v>
      </c>
      <c r="F137" s="12">
        <v>39318</v>
      </c>
      <c r="G137" s="11">
        <v>2.15</v>
      </c>
      <c r="H137" s="12">
        <v>39655</v>
      </c>
      <c r="I137" s="11">
        <v>35</v>
      </c>
      <c r="J137" s="9">
        <v>174</v>
      </c>
      <c r="K137" s="12" t="s">
        <v>16</v>
      </c>
    </row>
    <row r="138" spans="1:11" hidden="1">
      <c r="A138" s="6">
        <v>72</v>
      </c>
      <c r="B138" s="13" t="s">
        <v>43</v>
      </c>
      <c r="C138" s="14">
        <v>2009</v>
      </c>
      <c r="D138" s="11">
        <v>1.4</v>
      </c>
      <c r="E138" s="11" t="s">
        <v>61</v>
      </c>
      <c r="F138" s="12">
        <v>39731</v>
      </c>
      <c r="G138" s="11">
        <v>1.45</v>
      </c>
      <c r="H138" s="12">
        <v>40034</v>
      </c>
      <c r="I138" s="11">
        <v>70.36</v>
      </c>
      <c r="J138" s="9">
        <v>152</v>
      </c>
      <c r="K138" s="12" t="s">
        <v>16</v>
      </c>
    </row>
    <row r="139" spans="1:11" hidden="1">
      <c r="A139" s="6">
        <v>161</v>
      </c>
      <c r="B139" s="13" t="s">
        <v>43</v>
      </c>
      <c r="C139" s="14">
        <v>2010</v>
      </c>
      <c r="D139" s="11">
        <v>1.4</v>
      </c>
      <c r="E139" s="11" t="s">
        <v>12</v>
      </c>
      <c r="F139" s="12">
        <v>40079</v>
      </c>
      <c r="G139" s="11">
        <v>1.5</v>
      </c>
      <c r="H139" s="12">
        <v>40375</v>
      </c>
      <c r="I139" s="11">
        <v>52.9</v>
      </c>
      <c r="J139" s="9">
        <v>185</v>
      </c>
      <c r="K139" s="12" t="s">
        <v>16</v>
      </c>
    </row>
    <row r="140" spans="1:11" hidden="1">
      <c r="A140" s="6">
        <v>259</v>
      </c>
      <c r="B140" s="13" t="s">
        <v>43</v>
      </c>
      <c r="C140" s="14">
        <v>2011</v>
      </c>
      <c r="D140" s="11">
        <v>1.4</v>
      </c>
      <c r="E140" s="11" t="s">
        <v>162</v>
      </c>
      <c r="F140" s="12">
        <v>40652</v>
      </c>
      <c r="G140" s="11" t="s">
        <v>16</v>
      </c>
      <c r="H140" s="12">
        <v>40839</v>
      </c>
      <c r="I140" s="11">
        <v>121.59</v>
      </c>
      <c r="J140" s="9">
        <v>189</v>
      </c>
      <c r="K140" s="12">
        <v>40415</v>
      </c>
    </row>
    <row r="141" spans="1:11" hidden="1">
      <c r="A141" s="6">
        <v>477</v>
      </c>
      <c r="B141" s="13" t="s">
        <v>43</v>
      </c>
      <c r="C141" s="14">
        <v>2014</v>
      </c>
      <c r="D141" s="11">
        <v>1.4</v>
      </c>
      <c r="E141" s="11" t="s">
        <v>160</v>
      </c>
      <c r="F141" s="12">
        <v>41755</v>
      </c>
      <c r="G141" s="11" t="s">
        <v>16</v>
      </c>
      <c r="H141" s="12">
        <v>41918</v>
      </c>
      <c r="I141" s="11">
        <v>530</v>
      </c>
      <c r="J141" s="9">
        <v>174.5</v>
      </c>
      <c r="K141" s="12">
        <v>41505</v>
      </c>
    </row>
    <row r="142" spans="1:11" hidden="1">
      <c r="A142" s="6">
        <v>568</v>
      </c>
      <c r="B142" s="10" t="s">
        <v>43</v>
      </c>
      <c r="C142" s="11">
        <v>2015</v>
      </c>
      <c r="D142" s="11">
        <v>1.4</v>
      </c>
      <c r="E142" s="11" t="s">
        <v>110</v>
      </c>
      <c r="F142" s="12">
        <v>41922</v>
      </c>
      <c r="G142" s="11">
        <v>1.55</v>
      </c>
      <c r="H142" s="12">
        <v>42222</v>
      </c>
      <c r="I142" s="11">
        <v>66</v>
      </c>
      <c r="J142" s="9">
        <v>135</v>
      </c>
      <c r="K142" s="12"/>
    </row>
    <row r="143" spans="1:11" hidden="1">
      <c r="A143" s="6">
        <v>17</v>
      </c>
      <c r="B143" s="13" t="s">
        <v>67</v>
      </c>
      <c r="C143" s="14">
        <v>2008</v>
      </c>
      <c r="D143" s="11">
        <v>1.92</v>
      </c>
      <c r="E143" s="11" t="s">
        <v>12</v>
      </c>
      <c r="F143" s="12">
        <v>39347</v>
      </c>
      <c r="G143" s="11">
        <v>1.94</v>
      </c>
      <c r="H143" s="12">
        <v>39639</v>
      </c>
      <c r="I143" s="11">
        <v>50</v>
      </c>
      <c r="J143" s="9">
        <v>57</v>
      </c>
      <c r="K143" s="12" t="s">
        <v>16</v>
      </c>
    </row>
    <row r="144" spans="1:11" hidden="1">
      <c r="A144" s="6">
        <v>126</v>
      </c>
      <c r="B144" s="13" t="s">
        <v>67</v>
      </c>
      <c r="C144" s="14">
        <v>2009</v>
      </c>
      <c r="D144" s="11">
        <v>1.92</v>
      </c>
      <c r="E144" s="11" t="s">
        <v>162</v>
      </c>
      <c r="F144" s="12">
        <v>39926</v>
      </c>
      <c r="G144" s="11" t="s">
        <v>16</v>
      </c>
      <c r="H144" s="12">
        <v>40107</v>
      </c>
      <c r="I144" s="11">
        <v>128.91999999999999</v>
      </c>
      <c r="J144" s="9">
        <v>140</v>
      </c>
      <c r="K144" s="12">
        <v>39688</v>
      </c>
    </row>
    <row r="145" spans="1:11" hidden="1">
      <c r="A145" s="6">
        <v>150</v>
      </c>
      <c r="B145" s="13" t="s">
        <v>67</v>
      </c>
      <c r="C145" s="14">
        <v>2010</v>
      </c>
      <c r="D145" s="11">
        <v>1.92</v>
      </c>
      <c r="E145" s="11" t="s">
        <v>61</v>
      </c>
      <c r="F145" s="12">
        <v>40115</v>
      </c>
      <c r="G145" s="11">
        <v>1.45</v>
      </c>
      <c r="H145" s="12">
        <v>40411</v>
      </c>
      <c r="I145" s="11">
        <v>71.73</v>
      </c>
      <c r="J145" s="9">
        <v>152</v>
      </c>
      <c r="K145" s="12" t="s">
        <v>16</v>
      </c>
    </row>
    <row r="146" spans="1:11" hidden="1">
      <c r="A146" s="6">
        <v>234</v>
      </c>
      <c r="B146" s="13" t="s">
        <v>67</v>
      </c>
      <c r="C146" s="14">
        <v>2011</v>
      </c>
      <c r="D146" s="11">
        <v>1.92</v>
      </c>
      <c r="E146" s="11" t="s">
        <v>12</v>
      </c>
      <c r="F146" s="12">
        <v>40444</v>
      </c>
      <c r="G146" s="11">
        <v>1.57</v>
      </c>
      <c r="H146" s="12">
        <v>40740</v>
      </c>
      <c r="I146" s="11">
        <v>70.739999999999995</v>
      </c>
      <c r="J146" s="9">
        <v>160</v>
      </c>
      <c r="K146" s="12" t="s">
        <v>16</v>
      </c>
    </row>
    <row r="147" spans="1:11" hidden="1">
      <c r="A147" s="6">
        <v>335</v>
      </c>
      <c r="B147" s="13" t="s">
        <v>67</v>
      </c>
      <c r="C147" s="14">
        <v>2012</v>
      </c>
      <c r="D147" s="11">
        <v>1.92</v>
      </c>
      <c r="E147" s="11" t="s">
        <v>15</v>
      </c>
      <c r="F147" s="12">
        <v>40779</v>
      </c>
      <c r="G147" s="11">
        <v>2.2999999999999998</v>
      </c>
      <c r="H147" s="12">
        <v>41116</v>
      </c>
      <c r="I147" s="11">
        <v>43.45</v>
      </c>
      <c r="J147" s="9">
        <v>175</v>
      </c>
      <c r="K147" s="12" t="s">
        <v>16</v>
      </c>
    </row>
    <row r="148" spans="1:11" hidden="1">
      <c r="A148" s="6">
        <v>449</v>
      </c>
      <c r="B148" s="13" t="s">
        <v>67</v>
      </c>
      <c r="C148" s="14">
        <v>2014</v>
      </c>
      <c r="D148" s="11">
        <v>1.92</v>
      </c>
      <c r="E148" s="11" t="s">
        <v>12</v>
      </c>
      <c r="F148" s="12">
        <v>41540</v>
      </c>
      <c r="G148" s="11">
        <v>1.8</v>
      </c>
      <c r="H148" s="12">
        <v>41838</v>
      </c>
      <c r="I148" s="11">
        <v>110.7</v>
      </c>
      <c r="J148" s="9">
        <v>178</v>
      </c>
      <c r="K148" s="12" t="s">
        <v>16</v>
      </c>
    </row>
    <row r="149" spans="1:11" hidden="1">
      <c r="A149" s="6">
        <v>646</v>
      </c>
      <c r="B149" s="10" t="s">
        <v>67</v>
      </c>
      <c r="C149" s="11">
        <v>2017</v>
      </c>
      <c r="D149" s="11">
        <v>1.93</v>
      </c>
      <c r="E149" s="11" t="s">
        <v>114</v>
      </c>
      <c r="F149" s="12">
        <v>42639</v>
      </c>
      <c r="G149" s="11" t="s">
        <v>115</v>
      </c>
      <c r="H149" s="12">
        <v>42922</v>
      </c>
      <c r="I149" s="11">
        <v>85.2</v>
      </c>
      <c r="J149" s="9">
        <v>86</v>
      </c>
      <c r="K149" s="12"/>
    </row>
    <row r="150" spans="1:11" hidden="1">
      <c r="A150" s="6">
        <v>739</v>
      </c>
      <c r="B150" s="10" t="s">
        <v>67</v>
      </c>
      <c r="C150" s="11">
        <v>2018</v>
      </c>
      <c r="D150" s="11">
        <v>1.91</v>
      </c>
      <c r="E150" s="11" t="s">
        <v>15</v>
      </c>
      <c r="F150" s="12">
        <v>42972</v>
      </c>
      <c r="G150" s="11">
        <v>3.18</v>
      </c>
      <c r="H150" s="12">
        <v>43294</v>
      </c>
      <c r="I150" s="11">
        <v>40</v>
      </c>
      <c r="J150" s="9">
        <v>194.06</v>
      </c>
      <c r="K150" s="12"/>
    </row>
    <row r="151" spans="1:11" hidden="1">
      <c r="A151" s="33">
        <v>37</v>
      </c>
      <c r="B151" s="13" t="s">
        <v>59</v>
      </c>
      <c r="C151" s="14">
        <v>2008</v>
      </c>
      <c r="D151" s="11">
        <v>0.39</v>
      </c>
      <c r="E151" s="11" t="s">
        <v>160</v>
      </c>
      <c r="F151" s="12">
        <v>39577</v>
      </c>
      <c r="G151" s="11" t="s">
        <v>16</v>
      </c>
      <c r="H151" s="12">
        <v>39748</v>
      </c>
      <c r="I151" s="11">
        <v>90</v>
      </c>
      <c r="J151" s="9">
        <v>139</v>
      </c>
      <c r="K151" s="12">
        <v>39295</v>
      </c>
    </row>
    <row r="152" spans="1:11" hidden="1">
      <c r="A152" s="6">
        <v>81</v>
      </c>
      <c r="B152" s="13" t="s">
        <v>59</v>
      </c>
      <c r="C152" s="14">
        <v>2009</v>
      </c>
      <c r="D152" s="11">
        <v>0.39</v>
      </c>
      <c r="E152" s="11" t="s">
        <v>61</v>
      </c>
      <c r="F152" s="12">
        <v>39743</v>
      </c>
      <c r="G152" s="11">
        <v>1.45</v>
      </c>
      <c r="H152" s="12">
        <v>40034</v>
      </c>
      <c r="I152" s="11">
        <v>60.6</v>
      </c>
      <c r="J152" s="9">
        <v>152</v>
      </c>
      <c r="K152" s="12" t="s">
        <v>16</v>
      </c>
    </row>
    <row r="153" spans="1:11" hidden="1">
      <c r="A153" s="6">
        <v>169</v>
      </c>
      <c r="B153" s="13" t="s">
        <v>59</v>
      </c>
      <c r="C153" s="14">
        <v>2010</v>
      </c>
      <c r="D153" s="11">
        <v>0.39</v>
      </c>
      <c r="E153" s="11" t="s">
        <v>12</v>
      </c>
      <c r="F153" s="12">
        <v>40080</v>
      </c>
      <c r="G153" s="11">
        <v>1.5</v>
      </c>
      <c r="H153" s="12">
        <v>40375</v>
      </c>
      <c r="I153" s="11">
        <v>56.28</v>
      </c>
      <c r="J153" s="9">
        <v>185</v>
      </c>
      <c r="K153" s="12" t="s">
        <v>16</v>
      </c>
    </row>
    <row r="154" spans="1:11" hidden="1">
      <c r="A154" s="6">
        <v>225</v>
      </c>
      <c r="B154" s="13" t="s">
        <v>59</v>
      </c>
      <c r="C154" s="14">
        <v>2011</v>
      </c>
      <c r="D154" s="11">
        <v>0.39</v>
      </c>
      <c r="E154" s="11" t="s">
        <v>15</v>
      </c>
      <c r="F154" s="12">
        <v>40426</v>
      </c>
      <c r="G154" s="11" t="s">
        <v>40</v>
      </c>
      <c r="H154" s="12">
        <v>40750</v>
      </c>
      <c r="I154" s="11">
        <v>39.32</v>
      </c>
      <c r="J154" s="9">
        <v>195</v>
      </c>
      <c r="K154" s="12" t="s">
        <v>16</v>
      </c>
    </row>
    <row r="155" spans="1:11" hidden="1">
      <c r="A155" s="6">
        <v>478</v>
      </c>
      <c r="B155" s="13" t="s">
        <v>59</v>
      </c>
      <c r="C155" s="14">
        <v>2014</v>
      </c>
      <c r="D155" s="11">
        <v>0.39</v>
      </c>
      <c r="E155" s="11" t="s">
        <v>160</v>
      </c>
      <c r="F155" s="12">
        <v>41755</v>
      </c>
      <c r="G155" s="11" t="s">
        <v>16</v>
      </c>
      <c r="H155" s="12">
        <v>41918</v>
      </c>
      <c r="I155" s="11">
        <v>530</v>
      </c>
      <c r="J155" s="9">
        <v>174.5</v>
      </c>
      <c r="K155" s="12">
        <v>41498</v>
      </c>
    </row>
    <row r="156" spans="1:11" hidden="1">
      <c r="A156" s="6">
        <v>516</v>
      </c>
      <c r="B156" s="10" t="s">
        <v>59</v>
      </c>
      <c r="C156" s="11">
        <v>2015</v>
      </c>
      <c r="D156" s="11">
        <v>0.39</v>
      </c>
      <c r="E156" s="11" t="s">
        <v>110</v>
      </c>
      <c r="F156" s="12">
        <v>41940</v>
      </c>
      <c r="G156" s="11">
        <v>1.65</v>
      </c>
      <c r="H156" s="12">
        <v>42219</v>
      </c>
      <c r="I156" s="11">
        <v>74</v>
      </c>
      <c r="J156" s="9">
        <v>135</v>
      </c>
      <c r="K156" s="12"/>
    </row>
    <row r="157" spans="1:11" hidden="1">
      <c r="A157" s="6">
        <v>720</v>
      </c>
      <c r="B157" s="10" t="s">
        <v>59</v>
      </c>
      <c r="C157" s="11">
        <v>2018</v>
      </c>
      <c r="D157" s="11">
        <v>0.39</v>
      </c>
      <c r="E157" s="11" t="s">
        <v>61</v>
      </c>
      <c r="F157" s="12">
        <v>43022</v>
      </c>
      <c r="G157" s="11">
        <v>1.54</v>
      </c>
      <c r="H157" s="12">
        <v>43309</v>
      </c>
      <c r="I157" s="11">
        <v>73</v>
      </c>
      <c r="J157" s="9">
        <v>159.47</v>
      </c>
      <c r="K157" s="12"/>
    </row>
    <row r="158" spans="1:11" hidden="1">
      <c r="A158" s="33">
        <v>38</v>
      </c>
      <c r="B158" s="13" t="s">
        <v>90</v>
      </c>
      <c r="C158" s="14">
        <v>2008</v>
      </c>
      <c r="D158" s="11">
        <v>1.01</v>
      </c>
      <c r="E158" s="11" t="s">
        <v>160</v>
      </c>
      <c r="F158" s="12">
        <v>39577</v>
      </c>
      <c r="G158" s="11" t="s">
        <v>16</v>
      </c>
      <c r="H158" s="12">
        <v>39748</v>
      </c>
      <c r="I158" s="11">
        <v>90</v>
      </c>
      <c r="J158" s="9">
        <v>104</v>
      </c>
      <c r="K158" s="12">
        <v>39295</v>
      </c>
    </row>
    <row r="159" spans="1:11" hidden="1">
      <c r="A159" s="6">
        <v>82</v>
      </c>
      <c r="B159" s="13" t="s">
        <v>90</v>
      </c>
      <c r="C159" s="14">
        <v>2009</v>
      </c>
      <c r="D159" s="11">
        <v>1.01</v>
      </c>
      <c r="E159" s="11" t="s">
        <v>61</v>
      </c>
      <c r="F159" s="12">
        <v>39743</v>
      </c>
      <c r="G159" s="11">
        <v>1.45</v>
      </c>
      <c r="H159" s="12">
        <v>40034</v>
      </c>
      <c r="I159" s="11">
        <v>60.6</v>
      </c>
      <c r="J159" s="9">
        <v>152</v>
      </c>
      <c r="K159" s="12" t="s">
        <v>16</v>
      </c>
    </row>
    <row r="160" spans="1:11" hidden="1">
      <c r="A160" s="6">
        <v>170</v>
      </c>
      <c r="B160" s="13" t="s">
        <v>90</v>
      </c>
      <c r="C160" s="14">
        <v>2010</v>
      </c>
      <c r="D160" s="11">
        <v>1.01</v>
      </c>
      <c r="E160" s="11" t="s">
        <v>12</v>
      </c>
      <c r="F160" s="12">
        <v>40080</v>
      </c>
      <c r="G160" s="11">
        <v>1.5</v>
      </c>
      <c r="H160" s="12">
        <v>40375</v>
      </c>
      <c r="I160" s="11">
        <v>56.28</v>
      </c>
      <c r="J160" s="9">
        <v>185</v>
      </c>
      <c r="K160" s="12" t="s">
        <v>16</v>
      </c>
    </row>
    <row r="161" spans="1:11" hidden="1">
      <c r="A161" s="6">
        <v>226</v>
      </c>
      <c r="B161" s="13" t="s">
        <v>90</v>
      </c>
      <c r="C161" s="14">
        <v>2011</v>
      </c>
      <c r="D161" s="11">
        <v>1.01</v>
      </c>
      <c r="E161" s="11" t="s">
        <v>15</v>
      </c>
      <c r="F161" s="12">
        <v>40426</v>
      </c>
      <c r="G161" s="11" t="s">
        <v>40</v>
      </c>
      <c r="H161" s="12">
        <v>40750</v>
      </c>
      <c r="I161" s="11">
        <v>43.65</v>
      </c>
      <c r="J161" s="9">
        <v>195</v>
      </c>
      <c r="K161" s="12" t="s">
        <v>16</v>
      </c>
    </row>
    <row r="162" spans="1:11" hidden="1">
      <c r="A162" s="6">
        <v>479</v>
      </c>
      <c r="B162" s="13" t="s">
        <v>90</v>
      </c>
      <c r="C162" s="14">
        <v>2014</v>
      </c>
      <c r="D162" s="11">
        <v>1.01</v>
      </c>
      <c r="E162" s="11" t="s">
        <v>160</v>
      </c>
      <c r="F162" s="12">
        <v>41755</v>
      </c>
      <c r="G162" s="11" t="s">
        <v>16</v>
      </c>
      <c r="H162" s="12">
        <v>41918</v>
      </c>
      <c r="I162" s="11">
        <v>530</v>
      </c>
      <c r="J162" s="9">
        <v>174.5</v>
      </c>
      <c r="K162" s="12">
        <v>41498</v>
      </c>
    </row>
    <row r="163" spans="1:11" hidden="1">
      <c r="A163" s="6">
        <v>517</v>
      </c>
      <c r="B163" s="10" t="s">
        <v>90</v>
      </c>
      <c r="C163" s="11">
        <v>2015</v>
      </c>
      <c r="D163" s="11">
        <v>1.01</v>
      </c>
      <c r="E163" s="11" t="s">
        <v>110</v>
      </c>
      <c r="F163" s="12">
        <v>41940</v>
      </c>
      <c r="G163" s="11">
        <v>1.65</v>
      </c>
      <c r="H163" s="12">
        <v>42219</v>
      </c>
      <c r="I163" s="11">
        <v>74</v>
      </c>
      <c r="J163" s="9">
        <v>135</v>
      </c>
      <c r="K163" s="12"/>
    </row>
    <row r="164" spans="1:11" hidden="1">
      <c r="A164" s="6">
        <v>721</v>
      </c>
      <c r="B164" s="10" t="s">
        <v>90</v>
      </c>
      <c r="C164" s="11">
        <v>2018</v>
      </c>
      <c r="D164" s="11">
        <v>1.01</v>
      </c>
      <c r="E164" s="11" t="s">
        <v>61</v>
      </c>
      <c r="F164" s="12">
        <v>43022</v>
      </c>
      <c r="G164" s="11">
        <v>1.54</v>
      </c>
      <c r="H164" s="12">
        <v>43309</v>
      </c>
      <c r="I164" s="11">
        <v>73</v>
      </c>
      <c r="J164" s="9">
        <v>159.16</v>
      </c>
      <c r="K164" s="12"/>
    </row>
    <row r="165" spans="1:11" hidden="1">
      <c r="A165" s="33">
        <v>39</v>
      </c>
      <c r="B165" s="13" t="s">
        <v>60</v>
      </c>
      <c r="C165" s="14">
        <v>2008</v>
      </c>
      <c r="D165" s="11">
        <v>0.63</v>
      </c>
      <c r="E165" s="11" t="s">
        <v>160</v>
      </c>
      <c r="F165" s="12">
        <v>39577</v>
      </c>
      <c r="G165" s="11" t="s">
        <v>16</v>
      </c>
      <c r="H165" s="12">
        <v>39748</v>
      </c>
      <c r="I165" s="11">
        <v>90</v>
      </c>
      <c r="J165" s="9">
        <v>139</v>
      </c>
      <c r="K165" s="12">
        <v>39295</v>
      </c>
    </row>
    <row r="166" spans="1:11" hidden="1">
      <c r="A166" s="6">
        <v>83</v>
      </c>
      <c r="B166" s="13" t="s">
        <v>60</v>
      </c>
      <c r="C166" s="14">
        <v>2009</v>
      </c>
      <c r="D166" s="11">
        <v>0.63</v>
      </c>
      <c r="E166" s="11" t="s">
        <v>61</v>
      </c>
      <c r="F166" s="12">
        <v>39743</v>
      </c>
      <c r="G166" s="11">
        <v>1.45</v>
      </c>
      <c r="H166" s="12">
        <v>40034</v>
      </c>
      <c r="I166" s="11">
        <v>60.6</v>
      </c>
      <c r="J166" s="9">
        <v>152</v>
      </c>
      <c r="K166" s="12" t="s">
        <v>16</v>
      </c>
    </row>
    <row r="167" spans="1:11" hidden="1">
      <c r="A167" s="6">
        <v>171</v>
      </c>
      <c r="B167" s="13" t="s">
        <v>60</v>
      </c>
      <c r="C167" s="14">
        <v>2010</v>
      </c>
      <c r="D167" s="11">
        <v>0.63</v>
      </c>
      <c r="E167" s="11" t="s">
        <v>12</v>
      </c>
      <c r="F167" s="12">
        <v>40080</v>
      </c>
      <c r="G167" s="11">
        <v>1.5</v>
      </c>
      <c r="H167" s="12">
        <v>40375</v>
      </c>
      <c r="I167" s="11">
        <v>56.28</v>
      </c>
      <c r="J167" s="9">
        <v>185</v>
      </c>
      <c r="K167" s="12" t="s">
        <v>16</v>
      </c>
    </row>
    <row r="168" spans="1:11" hidden="1">
      <c r="A168" s="6">
        <v>227</v>
      </c>
      <c r="B168" s="13" t="s">
        <v>60</v>
      </c>
      <c r="C168" s="14">
        <v>2011</v>
      </c>
      <c r="D168" s="11">
        <v>0.63</v>
      </c>
      <c r="E168" s="11" t="s">
        <v>15</v>
      </c>
      <c r="F168" s="12">
        <v>40426</v>
      </c>
      <c r="G168" s="11" t="s">
        <v>40</v>
      </c>
      <c r="H168" s="12">
        <v>40750</v>
      </c>
      <c r="I168" s="11">
        <v>39.32</v>
      </c>
      <c r="J168" s="9">
        <v>195</v>
      </c>
      <c r="K168" s="12" t="s">
        <v>16</v>
      </c>
    </row>
    <row r="169" spans="1:11" hidden="1">
      <c r="A169" s="6">
        <v>480</v>
      </c>
      <c r="B169" s="13" t="s">
        <v>60</v>
      </c>
      <c r="C169" s="14">
        <v>2014</v>
      </c>
      <c r="D169" s="11">
        <v>0.63</v>
      </c>
      <c r="E169" s="11" t="s">
        <v>160</v>
      </c>
      <c r="F169" s="12">
        <v>41755</v>
      </c>
      <c r="G169" s="11" t="s">
        <v>16</v>
      </c>
      <c r="H169" s="12">
        <v>41918</v>
      </c>
      <c r="I169" s="11">
        <v>530</v>
      </c>
      <c r="J169" s="9">
        <v>174.5</v>
      </c>
      <c r="K169" s="12">
        <v>41498</v>
      </c>
    </row>
    <row r="170" spans="1:11" hidden="1">
      <c r="A170" s="6">
        <v>518</v>
      </c>
      <c r="B170" s="10" t="s">
        <v>60</v>
      </c>
      <c r="C170" s="11">
        <v>2015</v>
      </c>
      <c r="D170" s="11">
        <v>0.63</v>
      </c>
      <c r="E170" s="11" t="s">
        <v>110</v>
      </c>
      <c r="F170" s="12">
        <v>41940</v>
      </c>
      <c r="G170" s="11">
        <v>1.65</v>
      </c>
      <c r="H170" s="12">
        <v>42219</v>
      </c>
      <c r="I170" s="11">
        <v>74</v>
      </c>
      <c r="J170" s="9">
        <v>135</v>
      </c>
      <c r="K170" s="12"/>
    </row>
    <row r="171" spans="1:11" hidden="1">
      <c r="A171" s="6">
        <v>722</v>
      </c>
      <c r="B171" s="10" t="s">
        <v>60</v>
      </c>
      <c r="C171" s="11">
        <v>2018</v>
      </c>
      <c r="D171" s="11">
        <v>0.63</v>
      </c>
      <c r="E171" s="11" t="s">
        <v>61</v>
      </c>
      <c r="F171" s="12">
        <v>43022</v>
      </c>
      <c r="G171" s="11">
        <v>1.56</v>
      </c>
      <c r="H171" s="12">
        <v>43309</v>
      </c>
      <c r="I171" s="11">
        <v>73</v>
      </c>
      <c r="J171" s="9">
        <v>158.80000000000001</v>
      </c>
      <c r="K171" s="12"/>
    </row>
    <row r="172" spans="1:11" hidden="1">
      <c r="A172" s="33">
        <v>40</v>
      </c>
      <c r="B172" s="13" t="s">
        <v>107</v>
      </c>
      <c r="C172" s="14">
        <v>2008</v>
      </c>
      <c r="D172" s="11">
        <v>1.61</v>
      </c>
      <c r="E172" s="11" t="s">
        <v>160</v>
      </c>
      <c r="F172" s="12">
        <v>39577</v>
      </c>
      <c r="G172" s="11" t="s">
        <v>16</v>
      </c>
      <c r="H172" s="12">
        <v>39748</v>
      </c>
      <c r="I172" s="11">
        <v>90</v>
      </c>
      <c r="J172" s="9">
        <v>139</v>
      </c>
      <c r="K172" s="12">
        <v>39295</v>
      </c>
    </row>
    <row r="173" spans="1:11" hidden="1">
      <c r="A173" s="6">
        <v>84</v>
      </c>
      <c r="B173" s="13" t="s">
        <v>107</v>
      </c>
      <c r="C173" s="14">
        <v>2009</v>
      </c>
      <c r="D173" s="11">
        <v>1.61</v>
      </c>
      <c r="E173" s="11" t="s">
        <v>61</v>
      </c>
      <c r="F173" s="12">
        <v>39743</v>
      </c>
      <c r="G173" s="11">
        <v>1.45</v>
      </c>
      <c r="H173" s="12">
        <v>40034</v>
      </c>
      <c r="I173" s="11">
        <v>60.6</v>
      </c>
      <c r="J173" s="9">
        <v>152</v>
      </c>
      <c r="K173" s="12" t="s">
        <v>16</v>
      </c>
    </row>
    <row r="174" spans="1:11" hidden="1">
      <c r="A174" s="6">
        <v>172</v>
      </c>
      <c r="B174" s="13" t="s">
        <v>107</v>
      </c>
      <c r="C174" s="14">
        <v>2010</v>
      </c>
      <c r="D174" s="11">
        <v>1.61</v>
      </c>
      <c r="E174" s="11" t="s">
        <v>12</v>
      </c>
      <c r="F174" s="12">
        <v>40080</v>
      </c>
      <c r="G174" s="11">
        <v>1.5</v>
      </c>
      <c r="H174" s="12">
        <v>40375</v>
      </c>
      <c r="I174" s="11">
        <v>56.28</v>
      </c>
      <c r="J174" s="9">
        <v>185</v>
      </c>
      <c r="K174" s="12" t="s">
        <v>16</v>
      </c>
    </row>
    <row r="175" spans="1:11" hidden="1">
      <c r="A175" s="6">
        <v>224</v>
      </c>
      <c r="B175" s="13" t="s">
        <v>97</v>
      </c>
      <c r="C175" s="14">
        <v>2011</v>
      </c>
      <c r="D175" s="11">
        <v>1.61</v>
      </c>
      <c r="E175" s="11" t="s">
        <v>15</v>
      </c>
      <c r="F175" s="12">
        <v>40426</v>
      </c>
      <c r="G175" s="11" t="s">
        <v>40</v>
      </c>
      <c r="H175" s="12">
        <v>40750</v>
      </c>
      <c r="I175" s="11">
        <v>46.6</v>
      </c>
      <c r="J175" s="9">
        <v>195</v>
      </c>
      <c r="K175" s="12" t="s">
        <v>16</v>
      </c>
    </row>
    <row r="176" spans="1:11" hidden="1">
      <c r="A176" s="6">
        <v>372</v>
      </c>
      <c r="B176" s="13" t="s">
        <v>107</v>
      </c>
      <c r="C176" s="14">
        <v>2013</v>
      </c>
      <c r="D176" s="14">
        <v>1.61</v>
      </c>
      <c r="E176" s="15" t="s">
        <v>12</v>
      </c>
      <c r="F176" s="12">
        <v>41178</v>
      </c>
      <c r="G176" s="17">
        <v>1.73</v>
      </c>
      <c r="H176" s="29">
        <v>41473</v>
      </c>
      <c r="I176" s="17">
        <v>63.8</v>
      </c>
      <c r="J176" s="9">
        <v>117</v>
      </c>
      <c r="K176" s="26" t="s">
        <v>16</v>
      </c>
    </row>
    <row r="177" spans="1:11" hidden="1">
      <c r="A177" s="6">
        <v>515</v>
      </c>
      <c r="B177" s="10" t="s">
        <v>107</v>
      </c>
      <c r="C177" s="11">
        <v>2015</v>
      </c>
      <c r="D177" s="11">
        <v>1.61</v>
      </c>
      <c r="E177" s="11" t="s">
        <v>110</v>
      </c>
      <c r="F177" s="12">
        <v>41940</v>
      </c>
      <c r="G177" s="11">
        <v>1.65</v>
      </c>
      <c r="H177" s="12">
        <v>42219</v>
      </c>
      <c r="I177" s="11">
        <v>74</v>
      </c>
      <c r="J177" s="9">
        <v>135</v>
      </c>
      <c r="K177" s="12"/>
    </row>
    <row r="178" spans="1:11" hidden="1">
      <c r="A178" s="6">
        <v>719</v>
      </c>
      <c r="B178" s="10" t="s">
        <v>107</v>
      </c>
      <c r="C178" s="11">
        <v>2018</v>
      </c>
      <c r="D178" s="11">
        <v>1.61</v>
      </c>
      <c r="E178" s="11" t="s">
        <v>61</v>
      </c>
      <c r="F178" s="12">
        <v>43022</v>
      </c>
      <c r="G178" s="11">
        <v>1.55</v>
      </c>
      <c r="H178" s="12">
        <v>43309</v>
      </c>
      <c r="I178" s="11">
        <v>73</v>
      </c>
      <c r="J178" s="9">
        <v>159.19999999999999</v>
      </c>
      <c r="K178" s="12"/>
    </row>
    <row r="179" spans="1:11" hidden="1">
      <c r="A179" s="6">
        <v>202</v>
      </c>
      <c r="B179" s="13" t="s">
        <v>35</v>
      </c>
      <c r="C179" s="14">
        <v>2010</v>
      </c>
      <c r="D179" s="11">
        <v>1.56</v>
      </c>
      <c r="E179" s="11" t="s">
        <v>12</v>
      </c>
      <c r="F179" s="12">
        <v>40079</v>
      </c>
      <c r="G179" s="11">
        <v>1.5</v>
      </c>
      <c r="H179" s="12">
        <v>40371</v>
      </c>
      <c r="I179" s="11">
        <v>48</v>
      </c>
      <c r="J179" s="9">
        <v>124</v>
      </c>
      <c r="K179" s="12" t="s">
        <v>16</v>
      </c>
    </row>
    <row r="180" spans="1:11" hidden="1">
      <c r="A180" s="6">
        <v>283</v>
      </c>
      <c r="B180" s="13" t="s">
        <v>35</v>
      </c>
      <c r="C180" s="14">
        <v>2011</v>
      </c>
      <c r="D180" s="11">
        <v>1.56</v>
      </c>
      <c r="E180" s="11" t="s">
        <v>15</v>
      </c>
      <c r="F180" s="12">
        <v>40427</v>
      </c>
      <c r="G180" s="11">
        <v>2.6</v>
      </c>
      <c r="H180" s="12">
        <v>40751</v>
      </c>
      <c r="I180" s="11">
        <v>34.200000000000003</v>
      </c>
      <c r="J180" s="9">
        <v>180</v>
      </c>
      <c r="K180" s="12" t="s">
        <v>16</v>
      </c>
    </row>
    <row r="181" spans="1:11" hidden="1">
      <c r="A181" s="6">
        <v>355</v>
      </c>
      <c r="B181" s="13" t="s">
        <v>35</v>
      </c>
      <c r="C181" s="14">
        <v>2012</v>
      </c>
      <c r="D181" s="11">
        <v>1.56</v>
      </c>
      <c r="E181" s="11" t="s">
        <v>12</v>
      </c>
      <c r="F181" s="12">
        <v>40811</v>
      </c>
      <c r="G181" s="11">
        <v>1.62</v>
      </c>
      <c r="H181" s="12">
        <v>41108</v>
      </c>
      <c r="I181" s="11">
        <v>84.5</v>
      </c>
      <c r="J181" s="9">
        <v>164</v>
      </c>
      <c r="K181" s="12" t="s">
        <v>16</v>
      </c>
    </row>
    <row r="182" spans="1:11" hidden="1">
      <c r="A182" s="6">
        <v>387</v>
      </c>
      <c r="B182" s="13" t="s">
        <v>35</v>
      </c>
      <c r="C182" s="14">
        <v>2013</v>
      </c>
      <c r="D182" s="14">
        <v>1.56</v>
      </c>
      <c r="E182" s="14" t="s">
        <v>160</v>
      </c>
      <c r="F182" s="12">
        <v>41397</v>
      </c>
      <c r="G182" s="14" t="s">
        <v>16</v>
      </c>
      <c r="H182" s="18">
        <v>41554</v>
      </c>
      <c r="I182" s="14">
        <v>359.61</v>
      </c>
      <c r="J182" s="9">
        <v>135</v>
      </c>
      <c r="K182" s="18">
        <v>41149</v>
      </c>
    </row>
    <row r="183" spans="1:11" hidden="1">
      <c r="A183" s="6">
        <v>494</v>
      </c>
      <c r="B183" s="13" t="s">
        <v>35</v>
      </c>
      <c r="C183" s="14">
        <v>2014</v>
      </c>
      <c r="D183" s="11">
        <v>1.56</v>
      </c>
      <c r="E183" s="11" t="s">
        <v>61</v>
      </c>
      <c r="F183" s="12">
        <v>41569</v>
      </c>
      <c r="G183" s="11">
        <v>1.5</v>
      </c>
      <c r="H183" s="12">
        <v>41869</v>
      </c>
      <c r="I183" s="11">
        <v>94.23</v>
      </c>
      <c r="J183" s="9">
        <v>180</v>
      </c>
      <c r="K183" s="12" t="s">
        <v>16</v>
      </c>
    </row>
    <row r="184" spans="1:11" hidden="1">
      <c r="A184" s="6">
        <v>1</v>
      </c>
      <c r="B184" s="13" t="s">
        <v>26</v>
      </c>
      <c r="C184" s="14">
        <v>2008</v>
      </c>
      <c r="D184" s="11">
        <v>12.88</v>
      </c>
      <c r="E184" s="11" t="s">
        <v>61</v>
      </c>
      <c r="F184" s="12">
        <v>39363</v>
      </c>
      <c r="G184" s="11">
        <v>1.5</v>
      </c>
      <c r="H184" s="12">
        <v>39667</v>
      </c>
      <c r="I184" s="11">
        <v>70.36</v>
      </c>
      <c r="J184" s="9">
        <v>137</v>
      </c>
      <c r="K184" s="12" t="s">
        <v>16</v>
      </c>
    </row>
    <row r="185" spans="1:11" hidden="1">
      <c r="A185" s="6">
        <v>99</v>
      </c>
      <c r="B185" s="13" t="s">
        <v>26</v>
      </c>
      <c r="C185" s="14">
        <v>2009</v>
      </c>
      <c r="D185" s="11">
        <v>12.88</v>
      </c>
      <c r="E185" s="11" t="s">
        <v>12</v>
      </c>
      <c r="F185" s="12">
        <v>39711</v>
      </c>
      <c r="G185" s="11">
        <v>1.9</v>
      </c>
      <c r="H185" s="12">
        <v>40011</v>
      </c>
      <c r="I185" s="11">
        <v>69.2</v>
      </c>
      <c r="J185" s="9">
        <v>127</v>
      </c>
      <c r="K185" s="12" t="s">
        <v>16</v>
      </c>
    </row>
    <row r="186" spans="1:11" hidden="1">
      <c r="A186" s="6">
        <v>141</v>
      </c>
      <c r="B186" s="13" t="s">
        <v>26</v>
      </c>
      <c r="C186" s="14">
        <v>2010</v>
      </c>
      <c r="D186" s="11">
        <v>12.88</v>
      </c>
      <c r="E186" s="11" t="s">
        <v>15</v>
      </c>
      <c r="F186" s="12">
        <v>40045</v>
      </c>
      <c r="G186" s="11" t="s">
        <v>16</v>
      </c>
      <c r="H186" s="12">
        <v>40390</v>
      </c>
      <c r="I186" s="11">
        <v>34</v>
      </c>
      <c r="J186" s="9">
        <v>176</v>
      </c>
      <c r="K186" s="12" t="s">
        <v>16</v>
      </c>
    </row>
    <row r="187" spans="1:11" hidden="1">
      <c r="A187" s="6">
        <v>244</v>
      </c>
      <c r="B187" s="13" t="s">
        <v>26</v>
      </c>
      <c r="C187" s="14">
        <v>2011</v>
      </c>
      <c r="D187" s="11">
        <v>12.88</v>
      </c>
      <c r="E187" s="11" t="s">
        <v>61</v>
      </c>
      <c r="F187" s="12">
        <v>40462</v>
      </c>
      <c r="G187" s="11">
        <v>1.4</v>
      </c>
      <c r="H187" s="12">
        <v>40767</v>
      </c>
      <c r="I187" s="11">
        <v>87.68</v>
      </c>
      <c r="J187" s="9">
        <v>180</v>
      </c>
      <c r="K187" s="12" t="s">
        <v>16</v>
      </c>
    </row>
    <row r="188" spans="1:11" hidden="1">
      <c r="A188" s="6">
        <v>297</v>
      </c>
      <c r="B188" s="13" t="s">
        <v>26</v>
      </c>
      <c r="C188" s="14">
        <v>2012</v>
      </c>
      <c r="D188" s="11">
        <v>12.88</v>
      </c>
      <c r="E188" s="11" t="s">
        <v>12</v>
      </c>
      <c r="F188" s="12">
        <v>40813</v>
      </c>
      <c r="G188" s="11">
        <v>1.62</v>
      </c>
      <c r="H188" s="12">
        <v>41100</v>
      </c>
      <c r="I188" s="11">
        <v>78.5</v>
      </c>
      <c r="J188" s="9">
        <v>52</v>
      </c>
      <c r="K188" s="12" t="s">
        <v>16</v>
      </c>
    </row>
    <row r="189" spans="1:11" hidden="1">
      <c r="A189" s="6">
        <v>388</v>
      </c>
      <c r="B189" s="13" t="s">
        <v>26</v>
      </c>
      <c r="C189" s="14">
        <v>2013</v>
      </c>
      <c r="D189" s="14">
        <v>12.88</v>
      </c>
      <c r="E189" s="14" t="s">
        <v>160</v>
      </c>
      <c r="F189" s="12">
        <v>41394</v>
      </c>
      <c r="G189" s="14" t="s">
        <v>16</v>
      </c>
      <c r="H189" s="18">
        <v>41555</v>
      </c>
      <c r="I189" s="14">
        <v>413.45</v>
      </c>
      <c r="J189" s="9">
        <v>135</v>
      </c>
      <c r="K189" s="18">
        <v>41148</v>
      </c>
    </row>
    <row r="190" spans="1:11" hidden="1">
      <c r="A190" s="6">
        <v>458</v>
      </c>
      <c r="B190" s="13" t="s">
        <v>26</v>
      </c>
      <c r="C190" s="14">
        <v>2014</v>
      </c>
      <c r="D190" s="11">
        <v>12.88</v>
      </c>
      <c r="E190" s="11" t="s">
        <v>61</v>
      </c>
      <c r="F190" s="12">
        <v>41570</v>
      </c>
      <c r="G190" s="11">
        <v>1.5</v>
      </c>
      <c r="H190" s="12">
        <v>41865</v>
      </c>
      <c r="I190" s="11">
        <v>74.2</v>
      </c>
      <c r="J190" s="9">
        <v>120</v>
      </c>
      <c r="K190" s="12" t="s">
        <v>16</v>
      </c>
    </row>
    <row r="191" spans="1:11" hidden="1">
      <c r="A191" s="6">
        <v>548</v>
      </c>
      <c r="B191" s="10" t="s">
        <v>26</v>
      </c>
      <c r="C191" s="11">
        <v>2015</v>
      </c>
      <c r="D191" s="11">
        <v>12.88</v>
      </c>
      <c r="E191" s="11" t="s">
        <v>114</v>
      </c>
      <c r="F191" s="12">
        <v>41910</v>
      </c>
      <c r="G191" s="11" t="s">
        <v>120</v>
      </c>
      <c r="H191" s="12">
        <v>42201</v>
      </c>
      <c r="I191" s="11">
        <v>67</v>
      </c>
      <c r="J191" s="9">
        <v>112</v>
      </c>
      <c r="K191" s="12"/>
    </row>
    <row r="192" spans="1:11" hidden="1">
      <c r="A192" s="6">
        <v>659</v>
      </c>
      <c r="B192" s="10" t="s">
        <v>26</v>
      </c>
      <c r="C192" s="11">
        <v>2017</v>
      </c>
      <c r="D192" s="11">
        <v>12.83</v>
      </c>
      <c r="E192" s="11" t="s">
        <v>110</v>
      </c>
      <c r="F192" s="12">
        <v>42672</v>
      </c>
      <c r="G192" s="11" t="s">
        <v>111</v>
      </c>
      <c r="H192" s="12">
        <v>42950</v>
      </c>
      <c r="I192" s="11">
        <v>85</v>
      </c>
      <c r="J192" s="9">
        <v>141</v>
      </c>
      <c r="K192" s="12"/>
    </row>
    <row r="193" spans="1:11" hidden="1">
      <c r="A193" s="6">
        <v>752</v>
      </c>
      <c r="B193" s="10" t="s">
        <v>26</v>
      </c>
      <c r="C193" s="11">
        <v>2018</v>
      </c>
      <c r="D193" s="11">
        <v>12.77</v>
      </c>
      <c r="E193" s="11" t="s">
        <v>12</v>
      </c>
      <c r="F193" s="12">
        <v>43004</v>
      </c>
      <c r="G193" s="11">
        <v>1.57</v>
      </c>
      <c r="H193" s="12">
        <v>43283</v>
      </c>
      <c r="I193" s="11">
        <v>66.5</v>
      </c>
      <c r="J193" s="9">
        <v>157.61000000000001</v>
      </c>
      <c r="K193" s="12"/>
    </row>
    <row r="194" spans="1:11" hidden="1">
      <c r="A194" s="6">
        <v>905</v>
      </c>
      <c r="B194" s="10" t="s">
        <v>151</v>
      </c>
      <c r="C194" s="11">
        <v>2020</v>
      </c>
      <c r="D194" s="11">
        <v>3.2</v>
      </c>
      <c r="E194" s="11" t="s">
        <v>61</v>
      </c>
      <c r="F194" s="12">
        <v>43753</v>
      </c>
      <c r="G194" s="11">
        <v>148</v>
      </c>
      <c r="H194" s="12">
        <v>44043</v>
      </c>
      <c r="I194" s="11">
        <v>81.5</v>
      </c>
      <c r="J194" s="9">
        <v>124</v>
      </c>
      <c r="K194" s="11"/>
    </row>
    <row r="195" spans="1:11" hidden="1">
      <c r="A195" s="6">
        <v>12</v>
      </c>
      <c r="B195" s="13" t="s">
        <v>79</v>
      </c>
      <c r="C195" s="14">
        <v>2008</v>
      </c>
      <c r="D195" s="11">
        <v>7.8</v>
      </c>
      <c r="E195" s="11" t="s">
        <v>12</v>
      </c>
      <c r="F195" s="12">
        <v>39349</v>
      </c>
      <c r="G195" s="11">
        <v>1.94</v>
      </c>
      <c r="H195" s="12">
        <v>39639</v>
      </c>
      <c r="I195" s="11">
        <v>54</v>
      </c>
      <c r="J195" s="9">
        <v>64</v>
      </c>
      <c r="K195" s="12" t="s">
        <v>16</v>
      </c>
    </row>
    <row r="196" spans="1:11" hidden="1">
      <c r="A196" s="6">
        <v>121</v>
      </c>
      <c r="B196" s="13" t="s">
        <v>79</v>
      </c>
      <c r="C196" s="14">
        <v>2009</v>
      </c>
      <c r="D196" s="11">
        <v>7.8</v>
      </c>
      <c r="E196" s="11" t="s">
        <v>162</v>
      </c>
      <c r="F196" s="12">
        <v>39925</v>
      </c>
      <c r="G196" s="11" t="s">
        <v>16</v>
      </c>
      <c r="H196" s="12">
        <v>40108</v>
      </c>
      <c r="I196" s="11">
        <v>120.18</v>
      </c>
      <c r="J196" s="9">
        <v>0</v>
      </c>
      <c r="K196" s="12">
        <v>39679</v>
      </c>
    </row>
    <row r="197" spans="1:11" hidden="1">
      <c r="A197" s="6">
        <v>142</v>
      </c>
      <c r="B197" s="13" t="s">
        <v>79</v>
      </c>
      <c r="C197" s="14">
        <v>2010</v>
      </c>
      <c r="D197" s="11">
        <v>7.82</v>
      </c>
      <c r="E197" s="11" t="s">
        <v>61</v>
      </c>
      <c r="F197" s="12">
        <v>40114</v>
      </c>
      <c r="G197" s="11">
        <v>1.55</v>
      </c>
      <c r="H197" s="12">
        <v>40400</v>
      </c>
      <c r="I197" s="11">
        <v>50.2</v>
      </c>
      <c r="J197" s="9">
        <v>187</v>
      </c>
      <c r="K197" s="12" t="s">
        <v>16</v>
      </c>
    </row>
    <row r="198" spans="1:11" hidden="1">
      <c r="A198" s="6">
        <v>237</v>
      </c>
      <c r="B198" s="13" t="s">
        <v>79</v>
      </c>
      <c r="C198" s="14">
        <v>2011</v>
      </c>
      <c r="D198" s="11">
        <v>7.82</v>
      </c>
      <c r="E198" s="11" t="s">
        <v>12</v>
      </c>
      <c r="F198" s="12">
        <v>40441</v>
      </c>
      <c r="G198" s="11">
        <v>1.57</v>
      </c>
      <c r="H198" s="12">
        <v>40736</v>
      </c>
      <c r="I198" s="11">
        <v>70.739999999999995</v>
      </c>
      <c r="J198" s="9">
        <v>160</v>
      </c>
      <c r="K198" s="12" t="s">
        <v>16</v>
      </c>
    </row>
    <row r="199" spans="1:11" hidden="1">
      <c r="A199" s="6">
        <v>339</v>
      </c>
      <c r="B199" s="13" t="s">
        <v>79</v>
      </c>
      <c r="C199" s="14">
        <v>2012</v>
      </c>
      <c r="D199" s="11">
        <v>7.82</v>
      </c>
      <c r="E199" s="11" t="s">
        <v>15</v>
      </c>
      <c r="F199" s="12">
        <v>40784</v>
      </c>
      <c r="G199" s="11">
        <v>2.2999999999999998</v>
      </c>
      <c r="H199" s="12">
        <v>41117</v>
      </c>
      <c r="I199" s="11">
        <v>43.45</v>
      </c>
      <c r="J199" s="9">
        <v>175</v>
      </c>
      <c r="K199" s="12" t="s">
        <v>16</v>
      </c>
    </row>
    <row r="200" spans="1:11" hidden="1">
      <c r="A200" s="6">
        <v>452</v>
      </c>
      <c r="B200" s="13" t="s">
        <v>79</v>
      </c>
      <c r="C200" s="14">
        <v>2014</v>
      </c>
      <c r="D200" s="11">
        <v>7.82</v>
      </c>
      <c r="E200" s="11" t="s">
        <v>12</v>
      </c>
      <c r="F200" s="12">
        <v>41542</v>
      </c>
      <c r="G200" s="11">
        <v>1.8</v>
      </c>
      <c r="H200" s="12">
        <v>41838</v>
      </c>
      <c r="I200" s="11">
        <v>80.66</v>
      </c>
      <c r="J200" s="9">
        <v>178</v>
      </c>
      <c r="K200" s="12" t="s">
        <v>16</v>
      </c>
    </row>
    <row r="201" spans="1:11" hidden="1">
      <c r="A201" s="6">
        <v>648</v>
      </c>
      <c r="B201" s="10" t="s">
        <v>79</v>
      </c>
      <c r="C201" s="11">
        <v>2017</v>
      </c>
      <c r="D201" s="11">
        <v>7.81</v>
      </c>
      <c r="E201" s="11" t="s">
        <v>114</v>
      </c>
      <c r="F201" s="12">
        <v>42637</v>
      </c>
      <c r="G201" s="11" t="s">
        <v>115</v>
      </c>
      <c r="H201" s="12">
        <v>42924</v>
      </c>
      <c r="I201" s="11">
        <v>84.4</v>
      </c>
      <c r="J201" s="9">
        <v>86</v>
      </c>
      <c r="K201" s="12"/>
    </row>
    <row r="202" spans="1:11" hidden="1">
      <c r="A202" s="6">
        <v>741</v>
      </c>
      <c r="B202" s="10" t="s">
        <v>79</v>
      </c>
      <c r="C202" s="11">
        <v>2018</v>
      </c>
      <c r="D202" s="11">
        <v>8.36</v>
      </c>
      <c r="E202" s="11" t="s">
        <v>15</v>
      </c>
      <c r="F202" s="12">
        <v>42976</v>
      </c>
      <c r="G202" s="11">
        <v>3.18</v>
      </c>
      <c r="H202" s="12">
        <v>43296</v>
      </c>
      <c r="I202" s="11">
        <v>41.5</v>
      </c>
      <c r="J202" s="9">
        <v>171.68</v>
      </c>
      <c r="K202" s="12"/>
    </row>
    <row r="203" spans="1:11" hidden="1">
      <c r="A203" s="6">
        <v>7</v>
      </c>
      <c r="B203" s="13" t="s">
        <v>108</v>
      </c>
      <c r="C203" s="14">
        <v>2008</v>
      </c>
      <c r="D203" s="11">
        <v>1.49</v>
      </c>
      <c r="E203" s="11" t="s">
        <v>61</v>
      </c>
      <c r="F203" s="12">
        <v>39364</v>
      </c>
      <c r="G203" s="11">
        <v>1.5</v>
      </c>
      <c r="H203" s="12">
        <v>39661</v>
      </c>
      <c r="I203" s="11">
        <v>72.88</v>
      </c>
      <c r="J203" s="9">
        <v>96</v>
      </c>
      <c r="K203" s="12" t="s">
        <v>16</v>
      </c>
    </row>
    <row r="204" spans="1:11" hidden="1">
      <c r="A204" s="6">
        <v>103</v>
      </c>
      <c r="B204" s="13" t="s">
        <v>108</v>
      </c>
      <c r="C204" s="14">
        <v>2009</v>
      </c>
      <c r="D204" s="11">
        <v>1.49</v>
      </c>
      <c r="E204" s="11" t="s">
        <v>12</v>
      </c>
      <c r="F204" s="12">
        <v>39709</v>
      </c>
      <c r="G204" s="11">
        <v>1.9</v>
      </c>
      <c r="H204" s="12">
        <v>40012</v>
      </c>
      <c r="I204" s="11">
        <v>70.63</v>
      </c>
      <c r="J204" s="9">
        <v>147</v>
      </c>
      <c r="K204" s="12" t="s">
        <v>16</v>
      </c>
    </row>
    <row r="205" spans="1:11" hidden="1">
      <c r="A205" s="6">
        <v>178</v>
      </c>
      <c r="B205" s="13" t="s">
        <v>108</v>
      </c>
      <c r="C205" s="14">
        <v>2010</v>
      </c>
      <c r="D205" s="11">
        <v>1.49</v>
      </c>
      <c r="E205" s="11" t="s">
        <v>162</v>
      </c>
      <c r="F205" s="12">
        <v>40292</v>
      </c>
      <c r="G205" s="11" t="s">
        <v>16</v>
      </c>
      <c r="H205" s="12">
        <v>40463</v>
      </c>
      <c r="I205" s="11">
        <v>480</v>
      </c>
      <c r="J205" s="9">
        <v>134</v>
      </c>
      <c r="K205" s="12" t="s">
        <v>164</v>
      </c>
    </row>
    <row r="206" spans="1:11" hidden="1">
      <c r="A206" s="6">
        <v>247</v>
      </c>
      <c r="B206" s="13" t="s">
        <v>108</v>
      </c>
      <c r="C206" s="14">
        <v>2011</v>
      </c>
      <c r="D206" s="11">
        <v>1.49</v>
      </c>
      <c r="E206" s="11" t="s">
        <v>61</v>
      </c>
      <c r="F206" s="12">
        <v>40466</v>
      </c>
      <c r="G206" s="11">
        <v>1.4</v>
      </c>
      <c r="H206" s="12">
        <v>40756</v>
      </c>
      <c r="I206" s="11">
        <v>83.75</v>
      </c>
      <c r="J206" s="9">
        <v>220</v>
      </c>
      <c r="K206" s="12" t="s">
        <v>16</v>
      </c>
    </row>
    <row r="207" spans="1:11" hidden="1">
      <c r="A207" s="6">
        <v>300</v>
      </c>
      <c r="B207" s="13" t="s">
        <v>108</v>
      </c>
      <c r="C207" s="14">
        <v>2012</v>
      </c>
      <c r="D207" s="11">
        <v>1.49</v>
      </c>
      <c r="E207" s="11" t="s">
        <v>12</v>
      </c>
      <c r="F207" s="12">
        <v>40816</v>
      </c>
      <c r="G207" s="11">
        <v>1.62</v>
      </c>
      <c r="H207" s="12">
        <v>41100</v>
      </c>
      <c r="I207" s="11">
        <v>77.5</v>
      </c>
      <c r="J207" s="9">
        <v>52</v>
      </c>
      <c r="K207" s="12" t="s">
        <v>16</v>
      </c>
    </row>
    <row r="208" spans="1:11" hidden="1">
      <c r="A208" s="6">
        <v>461</v>
      </c>
      <c r="B208" s="13" t="s">
        <v>108</v>
      </c>
      <c r="C208" s="14">
        <v>2014</v>
      </c>
      <c r="D208" s="11">
        <v>1.49</v>
      </c>
      <c r="E208" s="11" t="s">
        <v>61</v>
      </c>
      <c r="F208" s="12">
        <v>41571</v>
      </c>
      <c r="G208" s="11">
        <v>1.5</v>
      </c>
      <c r="H208" s="12">
        <v>41860</v>
      </c>
      <c r="I208" s="11">
        <v>85.6</v>
      </c>
      <c r="J208" s="9">
        <v>180</v>
      </c>
      <c r="K208" s="12" t="s">
        <v>16</v>
      </c>
    </row>
    <row r="209" spans="1:11" hidden="1">
      <c r="A209" s="6">
        <v>552</v>
      </c>
      <c r="B209" s="10" t="s">
        <v>108</v>
      </c>
      <c r="C209" s="11">
        <v>2015</v>
      </c>
      <c r="D209" s="11">
        <v>1.49</v>
      </c>
      <c r="E209" s="11" t="s">
        <v>114</v>
      </c>
      <c r="F209" s="12">
        <v>41900</v>
      </c>
      <c r="G209" s="11" t="s">
        <v>120</v>
      </c>
      <c r="H209" s="12">
        <v>42192</v>
      </c>
      <c r="I209" s="11">
        <v>64.42</v>
      </c>
      <c r="J209" s="9">
        <v>112</v>
      </c>
      <c r="K209" s="12"/>
    </row>
    <row r="210" spans="1:11" hidden="1">
      <c r="A210" s="33">
        <v>662</v>
      </c>
      <c r="B210" s="10" t="s">
        <v>154</v>
      </c>
      <c r="C210" s="11">
        <v>2017</v>
      </c>
      <c r="D210" s="11">
        <v>1.48</v>
      </c>
      <c r="E210" s="11" t="s">
        <v>110</v>
      </c>
      <c r="F210" s="12">
        <v>42665</v>
      </c>
      <c r="G210" s="11" t="s">
        <v>111</v>
      </c>
      <c r="H210" s="12">
        <v>42948</v>
      </c>
      <c r="I210" s="11">
        <v>59</v>
      </c>
      <c r="J210" s="9">
        <v>141</v>
      </c>
      <c r="K210" s="12"/>
    </row>
    <row r="211" spans="1:11" hidden="1">
      <c r="A211" s="6">
        <v>755</v>
      </c>
      <c r="B211" s="10" t="s">
        <v>108</v>
      </c>
      <c r="C211" s="11">
        <v>2018</v>
      </c>
      <c r="D211" s="11">
        <v>1.48</v>
      </c>
      <c r="E211" s="11" t="s">
        <v>12</v>
      </c>
      <c r="F211" s="12">
        <v>43004</v>
      </c>
      <c r="G211" s="11">
        <v>1.57</v>
      </c>
      <c r="H211" s="12">
        <v>43283</v>
      </c>
      <c r="I211" s="11">
        <v>57</v>
      </c>
      <c r="J211" s="9">
        <v>114.75</v>
      </c>
      <c r="K211" s="12"/>
    </row>
    <row r="212" spans="1:11" hidden="1">
      <c r="A212" s="6">
        <v>778</v>
      </c>
      <c r="B212" s="10" t="s">
        <v>166</v>
      </c>
      <c r="C212" s="11">
        <v>2018</v>
      </c>
      <c r="D212" s="11">
        <v>4.8099999999999996</v>
      </c>
      <c r="E212" s="11" t="s">
        <v>160</v>
      </c>
      <c r="F212" s="12">
        <v>43217</v>
      </c>
      <c r="G212" s="11">
        <v>1.9</v>
      </c>
      <c r="H212" s="12">
        <v>43341</v>
      </c>
      <c r="I212" s="11">
        <v>550</v>
      </c>
      <c r="J212" s="9">
        <v>158.42000000000002</v>
      </c>
      <c r="K212" s="12"/>
    </row>
    <row r="213" spans="1:11" hidden="1">
      <c r="A213" s="6">
        <v>206</v>
      </c>
      <c r="B213" s="13" t="s">
        <v>38</v>
      </c>
      <c r="C213" s="14">
        <v>2010</v>
      </c>
      <c r="D213" s="11">
        <v>2.59</v>
      </c>
      <c r="E213" s="11" t="s">
        <v>12</v>
      </c>
      <c r="F213" s="12">
        <v>40081</v>
      </c>
      <c r="G213" s="11">
        <v>1.5</v>
      </c>
      <c r="H213" s="12">
        <v>40371</v>
      </c>
      <c r="I213" s="11">
        <v>51.56</v>
      </c>
      <c r="J213" s="9">
        <v>124</v>
      </c>
      <c r="K213" s="12" t="s">
        <v>16</v>
      </c>
    </row>
    <row r="214" spans="1:11" hidden="1">
      <c r="A214" s="6">
        <v>286</v>
      </c>
      <c r="B214" s="13" t="s">
        <v>38</v>
      </c>
      <c r="C214" s="14">
        <v>2011</v>
      </c>
      <c r="D214" s="11">
        <v>2.59</v>
      </c>
      <c r="E214" s="11" t="s">
        <v>15</v>
      </c>
      <c r="F214" s="12">
        <v>40427</v>
      </c>
      <c r="G214" s="11">
        <v>2.6</v>
      </c>
      <c r="H214" s="12">
        <v>40751</v>
      </c>
      <c r="I214" s="11">
        <v>34.200000000000003</v>
      </c>
      <c r="J214" s="9">
        <v>180</v>
      </c>
      <c r="K214" s="12" t="s">
        <v>16</v>
      </c>
    </row>
    <row r="215" spans="1:11" hidden="1">
      <c r="A215" s="6">
        <v>348</v>
      </c>
      <c r="B215" s="13" t="s">
        <v>65</v>
      </c>
      <c r="C215" s="14">
        <v>2012</v>
      </c>
      <c r="D215" s="11">
        <v>2.59</v>
      </c>
      <c r="E215" s="11" t="s">
        <v>61</v>
      </c>
      <c r="F215" s="12">
        <v>40831</v>
      </c>
      <c r="G215" s="11">
        <v>1.75</v>
      </c>
      <c r="H215" s="12">
        <v>41121</v>
      </c>
      <c r="I215" s="11">
        <v>86.3</v>
      </c>
      <c r="J215" s="9" t="e">
        <v>#N/A</v>
      </c>
      <c r="K215" s="12" t="s">
        <v>16</v>
      </c>
    </row>
    <row r="216" spans="1:11" hidden="1">
      <c r="A216" s="6">
        <v>376</v>
      </c>
      <c r="B216" s="13" t="s">
        <v>65</v>
      </c>
      <c r="C216" s="14">
        <v>2013</v>
      </c>
      <c r="D216" s="14">
        <v>2.59</v>
      </c>
      <c r="E216" s="15" t="s">
        <v>12</v>
      </c>
      <c r="F216" s="12">
        <v>41170</v>
      </c>
      <c r="G216" s="15">
        <v>1.73</v>
      </c>
      <c r="H216" s="26">
        <v>41473</v>
      </c>
      <c r="I216" s="15">
        <v>70.5</v>
      </c>
      <c r="J216" s="9">
        <v>154</v>
      </c>
      <c r="K216" s="26" t="s">
        <v>16</v>
      </c>
    </row>
    <row r="217" spans="1:11" hidden="1">
      <c r="A217" s="33">
        <v>501</v>
      </c>
      <c r="B217" s="13" t="s">
        <v>65</v>
      </c>
      <c r="C217" s="14">
        <v>2014</v>
      </c>
      <c r="D217" s="11">
        <v>2.59</v>
      </c>
      <c r="E217" s="11" t="s">
        <v>160</v>
      </c>
      <c r="F217" s="12">
        <v>41754</v>
      </c>
      <c r="G217" s="11" t="s">
        <v>16</v>
      </c>
      <c r="H217" s="12">
        <v>41951</v>
      </c>
      <c r="I217" s="11">
        <v>91.5</v>
      </c>
      <c r="J217" s="9">
        <v>130</v>
      </c>
      <c r="K217" s="12">
        <v>41503</v>
      </c>
    </row>
    <row r="218" spans="1:11" hidden="1">
      <c r="A218" s="6">
        <v>525</v>
      </c>
      <c r="B218" s="10" t="s">
        <v>65</v>
      </c>
      <c r="C218" s="11">
        <v>2015</v>
      </c>
      <c r="D218" s="11">
        <v>2.59</v>
      </c>
      <c r="E218" s="11" t="s">
        <v>110</v>
      </c>
      <c r="F218" s="12">
        <v>41955</v>
      </c>
      <c r="G218" s="11">
        <v>1.75</v>
      </c>
      <c r="H218" s="12">
        <v>42220</v>
      </c>
      <c r="I218" s="11">
        <v>78</v>
      </c>
      <c r="J218" s="9">
        <v>195</v>
      </c>
      <c r="K218" s="12"/>
    </row>
    <row r="219" spans="1:11" hidden="1">
      <c r="A219" s="6">
        <v>636</v>
      </c>
      <c r="B219" s="10" t="s">
        <v>65</v>
      </c>
      <c r="C219" s="11">
        <v>2017</v>
      </c>
      <c r="D219" s="11">
        <v>2.59</v>
      </c>
      <c r="E219" s="11" t="s">
        <v>31</v>
      </c>
      <c r="F219" s="12">
        <v>42613</v>
      </c>
      <c r="G219" s="11"/>
      <c r="H219" s="12">
        <v>42935</v>
      </c>
      <c r="I219" s="11">
        <v>40</v>
      </c>
      <c r="J219" s="9">
        <v>141</v>
      </c>
      <c r="K219" s="12"/>
    </row>
    <row r="220" spans="1:11" hidden="1">
      <c r="A220" s="6">
        <v>729</v>
      </c>
      <c r="B220" s="10" t="s">
        <v>65</v>
      </c>
      <c r="C220" s="11">
        <v>2018</v>
      </c>
      <c r="D220" s="11">
        <v>2.59</v>
      </c>
      <c r="E220" s="11" t="s">
        <v>61</v>
      </c>
      <c r="F220" s="12">
        <v>43026</v>
      </c>
      <c r="G220" s="11">
        <v>1.5</v>
      </c>
      <c r="H220" s="12">
        <v>43308</v>
      </c>
      <c r="I220" s="11">
        <v>60</v>
      </c>
      <c r="J220" s="9">
        <v>166.99</v>
      </c>
      <c r="K220" s="12"/>
    </row>
    <row r="221" spans="1:11" hidden="1">
      <c r="A221" s="6">
        <v>6</v>
      </c>
      <c r="B221" s="13" t="s">
        <v>121</v>
      </c>
      <c r="C221" s="14">
        <v>2008</v>
      </c>
      <c r="D221" s="11">
        <v>5.35</v>
      </c>
      <c r="E221" s="11" t="s">
        <v>61</v>
      </c>
      <c r="F221" s="12">
        <v>39364</v>
      </c>
      <c r="G221" s="11">
        <v>1.5</v>
      </c>
      <c r="H221" s="12">
        <v>39666</v>
      </c>
      <c r="I221" s="11">
        <v>79.930000000000007</v>
      </c>
      <c r="J221" s="9">
        <v>139</v>
      </c>
      <c r="K221" s="12" t="s">
        <v>16</v>
      </c>
    </row>
    <row r="222" spans="1:11" hidden="1">
      <c r="A222" s="6">
        <v>102</v>
      </c>
      <c r="B222" s="13" t="s">
        <v>121</v>
      </c>
      <c r="C222" s="14">
        <v>2009</v>
      </c>
      <c r="D222" s="11">
        <v>5.35</v>
      </c>
      <c r="E222" s="11" t="s">
        <v>12</v>
      </c>
      <c r="F222" s="12">
        <v>39712</v>
      </c>
      <c r="G222" s="11">
        <v>1.9</v>
      </c>
      <c r="H222" s="12">
        <v>40012</v>
      </c>
      <c r="I222" s="11">
        <v>65.599999999999994</v>
      </c>
      <c r="J222" s="9">
        <v>147</v>
      </c>
      <c r="K222" s="12" t="s">
        <v>16</v>
      </c>
    </row>
    <row r="223" spans="1:11" hidden="1">
      <c r="A223" s="6">
        <v>177</v>
      </c>
      <c r="B223" s="13" t="s">
        <v>121</v>
      </c>
      <c r="C223" s="14">
        <v>2010</v>
      </c>
      <c r="D223" s="11">
        <v>5.35</v>
      </c>
      <c r="E223" s="11" t="s">
        <v>162</v>
      </c>
      <c r="F223" s="12">
        <v>40292</v>
      </c>
      <c r="G223" s="11" t="s">
        <v>16</v>
      </c>
      <c r="H223" s="12">
        <v>40463</v>
      </c>
      <c r="I223" s="11">
        <v>480</v>
      </c>
      <c r="J223" s="9">
        <v>134</v>
      </c>
      <c r="K223" s="12" t="s">
        <v>164</v>
      </c>
    </row>
    <row r="224" spans="1:11" hidden="1">
      <c r="A224" s="6">
        <v>554</v>
      </c>
      <c r="B224" s="10" t="s">
        <v>121</v>
      </c>
      <c r="C224" s="11">
        <v>2015</v>
      </c>
      <c r="D224" s="11">
        <v>5.35</v>
      </c>
      <c r="E224" s="11" t="s">
        <v>114</v>
      </c>
      <c r="F224" s="12">
        <v>41901</v>
      </c>
      <c r="G224" s="11" t="s">
        <v>120</v>
      </c>
      <c r="H224" s="12">
        <v>42192</v>
      </c>
      <c r="I224" s="11">
        <v>61</v>
      </c>
      <c r="J224" s="9">
        <v>112</v>
      </c>
      <c r="K224" s="12"/>
    </row>
    <row r="225" spans="1:11" hidden="1">
      <c r="A225" s="6">
        <v>758</v>
      </c>
      <c r="B225" s="10" t="s">
        <v>121</v>
      </c>
      <c r="C225" s="11">
        <v>2018</v>
      </c>
      <c r="D225" s="11">
        <v>5.35</v>
      </c>
      <c r="E225" s="11" t="s">
        <v>12</v>
      </c>
      <c r="F225" s="12">
        <v>43003</v>
      </c>
      <c r="G225" s="11">
        <v>1.57</v>
      </c>
      <c r="H225" s="12">
        <v>43284</v>
      </c>
      <c r="I225" s="11">
        <v>70.2</v>
      </c>
      <c r="J225" s="9">
        <v>148.48999999999998</v>
      </c>
      <c r="K225" s="12"/>
    </row>
    <row r="226" spans="1:11" hidden="1">
      <c r="A226" s="6">
        <v>243</v>
      </c>
      <c r="B226" s="13" t="s">
        <v>148</v>
      </c>
      <c r="C226" s="14">
        <v>2011</v>
      </c>
      <c r="D226" s="11">
        <v>5.35</v>
      </c>
      <c r="E226" s="11" t="s">
        <v>61</v>
      </c>
      <c r="F226" s="12">
        <v>40466</v>
      </c>
      <c r="G226" s="11">
        <v>1.4</v>
      </c>
      <c r="H226" s="12">
        <v>40769</v>
      </c>
      <c r="I226" s="11">
        <v>91.36</v>
      </c>
      <c r="J226" s="9">
        <v>220</v>
      </c>
      <c r="K226" s="12" t="s">
        <v>16</v>
      </c>
    </row>
    <row r="227" spans="1:11" hidden="1">
      <c r="A227" s="6">
        <v>303</v>
      </c>
      <c r="B227" s="13" t="s">
        <v>148</v>
      </c>
      <c r="C227" s="14">
        <v>2012</v>
      </c>
      <c r="D227" s="11">
        <v>5.35</v>
      </c>
      <c r="E227" s="11" t="s">
        <v>12</v>
      </c>
      <c r="F227" s="12">
        <v>40815</v>
      </c>
      <c r="G227" s="11">
        <v>1.62</v>
      </c>
      <c r="H227" s="12">
        <v>41100</v>
      </c>
      <c r="I227" s="11">
        <v>78.5</v>
      </c>
      <c r="J227" s="9">
        <v>52</v>
      </c>
      <c r="K227" s="12" t="s">
        <v>16</v>
      </c>
    </row>
    <row r="228" spans="1:11" hidden="1">
      <c r="A228" s="6">
        <v>464</v>
      </c>
      <c r="B228" s="13" t="s">
        <v>148</v>
      </c>
      <c r="C228" s="14">
        <v>2014</v>
      </c>
      <c r="D228" s="11">
        <v>5.35</v>
      </c>
      <c r="E228" s="11" t="s">
        <v>61</v>
      </c>
      <c r="F228" s="12">
        <v>41572</v>
      </c>
      <c r="G228" s="11">
        <v>1.5</v>
      </c>
      <c r="H228" s="12">
        <v>41869</v>
      </c>
      <c r="I228" s="11">
        <v>100</v>
      </c>
      <c r="J228" s="9">
        <v>180</v>
      </c>
      <c r="K228" s="12" t="s">
        <v>16</v>
      </c>
    </row>
    <row r="229" spans="1:11" hidden="1">
      <c r="A229" s="6">
        <v>8</v>
      </c>
      <c r="B229" s="13" t="s">
        <v>37</v>
      </c>
      <c r="C229" s="14">
        <v>2008</v>
      </c>
      <c r="D229" s="11">
        <v>1.26</v>
      </c>
      <c r="E229" s="11" t="s">
        <v>61</v>
      </c>
      <c r="F229" s="12">
        <v>39364</v>
      </c>
      <c r="G229" s="11">
        <v>1.5</v>
      </c>
      <c r="H229" s="12">
        <v>39661</v>
      </c>
      <c r="I229" s="11">
        <v>70.959999999999994</v>
      </c>
      <c r="J229" s="9">
        <v>156</v>
      </c>
      <c r="K229" s="12" t="s">
        <v>16</v>
      </c>
    </row>
    <row r="230" spans="1:11" hidden="1">
      <c r="A230" s="6">
        <v>104</v>
      </c>
      <c r="B230" s="13" t="s">
        <v>37</v>
      </c>
      <c r="C230" s="14">
        <v>2009</v>
      </c>
      <c r="D230" s="11">
        <v>1.26</v>
      </c>
      <c r="E230" s="11" t="s">
        <v>12</v>
      </c>
      <c r="F230" s="12">
        <v>39709</v>
      </c>
      <c r="G230" s="11">
        <v>1.9</v>
      </c>
      <c r="H230" s="12">
        <v>40012</v>
      </c>
      <c r="I230" s="11">
        <v>61.3</v>
      </c>
      <c r="J230" s="9">
        <v>147</v>
      </c>
      <c r="K230" s="12" t="s">
        <v>16</v>
      </c>
    </row>
    <row r="231" spans="1:11" hidden="1">
      <c r="A231" s="6">
        <v>205</v>
      </c>
      <c r="B231" s="13" t="s">
        <v>37</v>
      </c>
      <c r="C231" s="14">
        <v>2010</v>
      </c>
      <c r="D231" s="11">
        <v>0.79</v>
      </c>
      <c r="E231" s="11" t="s">
        <v>12</v>
      </c>
      <c r="F231" s="12">
        <v>40082</v>
      </c>
      <c r="G231" s="11">
        <v>1.5</v>
      </c>
      <c r="H231" s="12">
        <v>40371</v>
      </c>
      <c r="I231" s="11">
        <v>43</v>
      </c>
      <c r="J231" s="9">
        <v>134</v>
      </c>
      <c r="K231" s="12" t="s">
        <v>16</v>
      </c>
    </row>
    <row r="232" spans="1:11" hidden="1">
      <c r="A232" s="6">
        <v>179</v>
      </c>
      <c r="B232" s="13" t="s">
        <v>37</v>
      </c>
      <c r="C232" s="14">
        <v>2010</v>
      </c>
      <c r="D232" s="11">
        <v>1.26</v>
      </c>
      <c r="E232" s="11" t="s">
        <v>162</v>
      </c>
      <c r="F232" s="12">
        <v>40292</v>
      </c>
      <c r="G232" s="11" t="s">
        <v>16</v>
      </c>
      <c r="H232" s="12">
        <v>40463</v>
      </c>
      <c r="I232" s="11">
        <v>480</v>
      </c>
      <c r="J232" s="9">
        <v>134</v>
      </c>
      <c r="K232" s="12" t="s">
        <v>164</v>
      </c>
    </row>
    <row r="233" spans="1:11" hidden="1">
      <c r="A233" s="6">
        <v>285</v>
      </c>
      <c r="B233" s="13" t="s">
        <v>37</v>
      </c>
      <c r="C233" s="14">
        <v>2011</v>
      </c>
      <c r="D233" s="11">
        <v>0.79</v>
      </c>
      <c r="E233" s="11" t="s">
        <v>15</v>
      </c>
      <c r="F233" s="12">
        <v>40427</v>
      </c>
      <c r="G233" s="11">
        <v>2.6</v>
      </c>
      <c r="H233" s="12">
        <v>40751</v>
      </c>
      <c r="I233" s="11">
        <v>34.200000000000003</v>
      </c>
      <c r="J233" s="9">
        <v>220</v>
      </c>
      <c r="K233" s="12" t="s">
        <v>16</v>
      </c>
    </row>
    <row r="234" spans="1:11" hidden="1">
      <c r="A234" s="6">
        <v>248</v>
      </c>
      <c r="B234" s="13" t="s">
        <v>37</v>
      </c>
      <c r="C234" s="14">
        <v>2011</v>
      </c>
      <c r="D234" s="11">
        <v>1.26</v>
      </c>
      <c r="E234" s="11" t="s">
        <v>61</v>
      </c>
      <c r="F234" s="12">
        <v>40466</v>
      </c>
      <c r="G234" s="11">
        <v>1.4</v>
      </c>
      <c r="H234" s="12">
        <v>40769</v>
      </c>
      <c r="I234" s="11">
        <v>74.75</v>
      </c>
      <c r="J234" s="9">
        <v>220</v>
      </c>
      <c r="K234" s="12" t="s">
        <v>16</v>
      </c>
    </row>
    <row r="235" spans="1:11" hidden="1">
      <c r="A235" s="6">
        <v>301</v>
      </c>
      <c r="B235" s="13" t="s">
        <v>37</v>
      </c>
      <c r="C235" s="14">
        <v>2012</v>
      </c>
      <c r="D235" s="11">
        <v>1.26</v>
      </c>
      <c r="E235" s="11" t="s">
        <v>12</v>
      </c>
      <c r="F235" s="12">
        <v>40816</v>
      </c>
      <c r="G235" s="11">
        <v>1.62</v>
      </c>
      <c r="H235" s="12">
        <v>41100</v>
      </c>
      <c r="I235" s="11">
        <v>75.8</v>
      </c>
      <c r="J235" s="9">
        <v>52</v>
      </c>
      <c r="K235" s="12" t="s">
        <v>16</v>
      </c>
    </row>
    <row r="236" spans="1:11" hidden="1">
      <c r="A236" s="6">
        <v>347</v>
      </c>
      <c r="B236" s="13" t="s">
        <v>37</v>
      </c>
      <c r="C236" s="14">
        <v>2012</v>
      </c>
      <c r="D236" s="11">
        <v>0.79</v>
      </c>
      <c r="E236" s="11" t="s">
        <v>61</v>
      </c>
      <c r="F236" s="12">
        <v>40831</v>
      </c>
      <c r="G236" s="11">
        <v>1.75</v>
      </c>
      <c r="H236" s="12">
        <v>41121</v>
      </c>
      <c r="I236" s="11">
        <v>81.5</v>
      </c>
      <c r="J236" s="9">
        <v>52</v>
      </c>
      <c r="K236" s="12" t="s">
        <v>16</v>
      </c>
    </row>
    <row r="237" spans="1:11" hidden="1">
      <c r="A237" s="6">
        <v>375</v>
      </c>
      <c r="B237" s="13" t="s">
        <v>37</v>
      </c>
      <c r="C237" s="14">
        <v>2013</v>
      </c>
      <c r="D237" s="14">
        <v>0.79</v>
      </c>
      <c r="E237" s="15" t="s">
        <v>12</v>
      </c>
      <c r="F237" s="12">
        <v>41170</v>
      </c>
      <c r="G237" s="15">
        <v>1.73</v>
      </c>
      <c r="H237" s="26">
        <v>41473</v>
      </c>
      <c r="I237" s="15">
        <v>59</v>
      </c>
      <c r="J237" s="9">
        <v>164</v>
      </c>
      <c r="K237" s="26" t="s">
        <v>16</v>
      </c>
    </row>
    <row r="238" spans="1:11" hidden="1">
      <c r="A238" s="6">
        <v>462</v>
      </c>
      <c r="B238" s="13" t="s">
        <v>37</v>
      </c>
      <c r="C238" s="14">
        <v>2014</v>
      </c>
      <c r="D238" s="11">
        <v>1.26</v>
      </c>
      <c r="E238" s="11" t="s">
        <v>61</v>
      </c>
      <c r="F238" s="12">
        <v>41571</v>
      </c>
      <c r="G238" s="11">
        <v>1.5</v>
      </c>
      <c r="H238" s="12">
        <v>41865</v>
      </c>
      <c r="I238" s="11">
        <v>80</v>
      </c>
      <c r="J238" s="9">
        <v>180</v>
      </c>
      <c r="K238" s="12" t="s">
        <v>16</v>
      </c>
    </row>
    <row r="239" spans="1:11" hidden="1">
      <c r="A239" s="33">
        <v>500</v>
      </c>
      <c r="B239" s="13" t="s">
        <v>37</v>
      </c>
      <c r="C239" s="14">
        <v>2014</v>
      </c>
      <c r="D239" s="11">
        <v>0.79</v>
      </c>
      <c r="E239" s="11" t="s">
        <v>160</v>
      </c>
      <c r="F239" s="12">
        <v>41754</v>
      </c>
      <c r="G239" s="11" t="s">
        <v>16</v>
      </c>
      <c r="H239" s="12">
        <v>41951</v>
      </c>
      <c r="I239" s="11">
        <v>91.5</v>
      </c>
      <c r="J239" s="9">
        <v>180</v>
      </c>
      <c r="K239" s="12">
        <v>41503</v>
      </c>
    </row>
    <row r="240" spans="1:11" hidden="1">
      <c r="A240" s="6">
        <v>551</v>
      </c>
      <c r="B240" s="10" t="s">
        <v>37</v>
      </c>
      <c r="C240" s="11">
        <v>2015</v>
      </c>
      <c r="D240" s="11">
        <v>1.26</v>
      </c>
      <c r="E240" s="11" t="s">
        <v>114</v>
      </c>
      <c r="F240" s="12">
        <v>41900</v>
      </c>
      <c r="G240" s="11" t="s">
        <v>120</v>
      </c>
      <c r="H240" s="12">
        <v>42192</v>
      </c>
      <c r="I240" s="11">
        <v>62</v>
      </c>
      <c r="J240" s="9">
        <v>195</v>
      </c>
      <c r="K240" s="12"/>
    </row>
    <row r="241" spans="1:11" hidden="1">
      <c r="A241" s="6">
        <v>524</v>
      </c>
      <c r="B241" s="10" t="s">
        <v>37</v>
      </c>
      <c r="C241" s="11">
        <v>2015</v>
      </c>
      <c r="D241" s="11">
        <v>0.79</v>
      </c>
      <c r="E241" s="11" t="s">
        <v>110</v>
      </c>
      <c r="F241" s="12">
        <v>41955</v>
      </c>
      <c r="G241" s="11">
        <v>1.75</v>
      </c>
      <c r="H241" s="12">
        <v>42220</v>
      </c>
      <c r="I241" s="11">
        <v>104</v>
      </c>
      <c r="J241" s="9">
        <v>195</v>
      </c>
      <c r="K241" s="12"/>
    </row>
    <row r="242" spans="1:11">
      <c r="A242" s="6">
        <v>635</v>
      </c>
      <c r="B242" s="10" t="s">
        <v>64</v>
      </c>
      <c r="C242" s="11">
        <v>2017</v>
      </c>
      <c r="D242" s="11">
        <v>0.79</v>
      </c>
      <c r="E242" s="11" t="s">
        <v>31</v>
      </c>
      <c r="F242" s="12">
        <v>42613</v>
      </c>
      <c r="G242" s="11"/>
      <c r="H242" s="12">
        <v>42935</v>
      </c>
      <c r="I242" s="11">
        <v>40</v>
      </c>
      <c r="J242" s="9">
        <v>141</v>
      </c>
      <c r="K242" s="12"/>
    </row>
    <row r="243" spans="1:11">
      <c r="A243" s="6">
        <v>728</v>
      </c>
      <c r="B243" s="10" t="s">
        <v>64</v>
      </c>
      <c r="C243" s="11">
        <v>2018</v>
      </c>
      <c r="D243" s="11">
        <v>0.79</v>
      </c>
      <c r="E243" s="11" t="s">
        <v>61</v>
      </c>
      <c r="F243" s="12">
        <v>43026</v>
      </c>
      <c r="G243" s="11">
        <v>1.5</v>
      </c>
      <c r="H243" s="12">
        <v>43311</v>
      </c>
      <c r="I243" s="11">
        <v>68</v>
      </c>
      <c r="J243" s="9">
        <v>167.09</v>
      </c>
      <c r="K243" s="12"/>
    </row>
    <row r="244" spans="1:11" hidden="1">
      <c r="A244" s="33">
        <v>663</v>
      </c>
      <c r="B244" s="10" t="s">
        <v>173</v>
      </c>
      <c r="C244" s="11">
        <v>2017</v>
      </c>
      <c r="D244" s="11">
        <v>1.26</v>
      </c>
      <c r="E244" s="11" t="s">
        <v>110</v>
      </c>
      <c r="F244" s="12">
        <v>42672</v>
      </c>
      <c r="G244" s="11" t="s">
        <v>111</v>
      </c>
      <c r="H244" s="12">
        <v>42948</v>
      </c>
      <c r="I244" s="11">
        <v>84.5</v>
      </c>
      <c r="J244" s="9">
        <v>141</v>
      </c>
      <c r="K244" s="12"/>
    </row>
    <row r="245" spans="1:11" hidden="1">
      <c r="A245" s="6">
        <v>756</v>
      </c>
      <c r="B245" s="10" t="s">
        <v>136</v>
      </c>
      <c r="C245" s="11">
        <v>2018</v>
      </c>
      <c r="D245" s="11">
        <v>1.26</v>
      </c>
      <c r="E245" s="11" t="s">
        <v>12</v>
      </c>
      <c r="F245" s="12">
        <v>43005</v>
      </c>
      <c r="G245" s="11">
        <v>1.7</v>
      </c>
      <c r="H245" s="12">
        <v>43284</v>
      </c>
      <c r="I245" s="11">
        <v>70.2</v>
      </c>
      <c r="J245" s="9">
        <v>148.45999999999998</v>
      </c>
      <c r="K245" s="12"/>
    </row>
    <row r="246" spans="1:11" hidden="1">
      <c r="A246" s="6">
        <v>27</v>
      </c>
      <c r="B246" s="13" t="s">
        <v>44</v>
      </c>
      <c r="C246" s="14">
        <v>2008</v>
      </c>
      <c r="D246" s="11">
        <v>2.42</v>
      </c>
      <c r="E246" s="11" t="s">
        <v>42</v>
      </c>
      <c r="F246" s="12">
        <v>39318</v>
      </c>
      <c r="G246" s="11">
        <v>2.15</v>
      </c>
      <c r="H246" s="12">
        <v>39655</v>
      </c>
      <c r="I246" s="11">
        <v>35</v>
      </c>
      <c r="J246" s="9">
        <v>174</v>
      </c>
      <c r="K246" s="12" t="s">
        <v>16</v>
      </c>
    </row>
    <row r="247" spans="1:11" hidden="1">
      <c r="A247" s="6">
        <v>73</v>
      </c>
      <c r="B247" s="13" t="s">
        <v>44</v>
      </c>
      <c r="C247" s="14">
        <v>2009</v>
      </c>
      <c r="D247" s="11">
        <v>2.42</v>
      </c>
      <c r="E247" s="11" t="s">
        <v>61</v>
      </c>
      <c r="F247" s="12">
        <v>39732</v>
      </c>
      <c r="G247" s="11">
        <v>1.45</v>
      </c>
      <c r="H247" s="12">
        <v>40033</v>
      </c>
      <c r="I247" s="11">
        <v>76.3</v>
      </c>
      <c r="J247" s="9">
        <v>152</v>
      </c>
      <c r="K247" s="12" t="s">
        <v>16</v>
      </c>
    </row>
    <row r="248" spans="1:11" hidden="1">
      <c r="A248" s="6">
        <v>162</v>
      </c>
      <c r="B248" s="13" t="s">
        <v>44</v>
      </c>
      <c r="C248" s="14">
        <v>2010</v>
      </c>
      <c r="D248" s="11">
        <v>2.42</v>
      </c>
      <c r="E248" s="11" t="s">
        <v>12</v>
      </c>
      <c r="F248" s="12">
        <v>40079</v>
      </c>
      <c r="G248" s="11">
        <v>1.5</v>
      </c>
      <c r="H248" s="12">
        <v>40375</v>
      </c>
      <c r="I248" s="11">
        <v>68.23</v>
      </c>
      <c r="J248" s="9">
        <v>185</v>
      </c>
      <c r="K248" s="12" t="s">
        <v>16</v>
      </c>
    </row>
    <row r="249" spans="1:11" hidden="1">
      <c r="A249" s="6">
        <v>221</v>
      </c>
      <c r="B249" s="13" t="s">
        <v>44</v>
      </c>
      <c r="C249" s="14">
        <v>2011</v>
      </c>
      <c r="D249" s="11">
        <v>2.42</v>
      </c>
      <c r="E249" s="11" t="s">
        <v>15</v>
      </c>
      <c r="F249" s="12">
        <v>40425</v>
      </c>
      <c r="G249" s="11" t="s">
        <v>40</v>
      </c>
      <c r="H249" s="12">
        <v>40750</v>
      </c>
      <c r="I249" s="11">
        <v>40</v>
      </c>
      <c r="J249" s="9">
        <v>195</v>
      </c>
      <c r="K249" s="12" t="s">
        <v>16</v>
      </c>
    </row>
    <row r="250" spans="1:11" hidden="1">
      <c r="A250" s="6">
        <v>566</v>
      </c>
      <c r="B250" s="10" t="s">
        <v>44</v>
      </c>
      <c r="C250" s="11">
        <v>2015</v>
      </c>
      <c r="D250" s="11">
        <v>2.42</v>
      </c>
      <c r="E250" s="11" t="s">
        <v>110</v>
      </c>
      <c r="F250" s="12">
        <v>41932</v>
      </c>
      <c r="G250" s="11">
        <v>1.6</v>
      </c>
      <c r="H250" s="12">
        <v>42219</v>
      </c>
      <c r="I250" s="11">
        <v>78</v>
      </c>
      <c r="J250" s="9">
        <v>135</v>
      </c>
      <c r="K250" s="12"/>
    </row>
    <row r="251" spans="1:11" hidden="1">
      <c r="A251" s="6">
        <v>28</v>
      </c>
      <c r="B251" s="13" t="s">
        <v>45</v>
      </c>
      <c r="C251" s="14">
        <v>2008</v>
      </c>
      <c r="D251" s="11">
        <v>1.19</v>
      </c>
      <c r="E251" s="11" t="s">
        <v>42</v>
      </c>
      <c r="F251" s="12">
        <v>39319</v>
      </c>
      <c r="G251" s="11">
        <v>2.15</v>
      </c>
      <c r="H251" s="12">
        <v>39655</v>
      </c>
      <c r="I251" s="11">
        <v>35</v>
      </c>
      <c r="J251" s="9">
        <v>174</v>
      </c>
      <c r="K251" s="12" t="s">
        <v>16</v>
      </c>
    </row>
    <row r="252" spans="1:11" hidden="1">
      <c r="A252" s="6">
        <v>74</v>
      </c>
      <c r="B252" s="13" t="s">
        <v>45</v>
      </c>
      <c r="C252" s="14">
        <v>2009</v>
      </c>
      <c r="D252" s="11">
        <v>1.19</v>
      </c>
      <c r="E252" s="11" t="s">
        <v>61</v>
      </c>
      <c r="F252" s="12">
        <v>39732</v>
      </c>
      <c r="G252" s="11">
        <v>1.45</v>
      </c>
      <c r="H252" s="12">
        <v>40033</v>
      </c>
      <c r="I252" s="11">
        <v>76.599999999999994</v>
      </c>
      <c r="J252" s="9">
        <v>152</v>
      </c>
      <c r="K252" s="12" t="s">
        <v>16</v>
      </c>
    </row>
    <row r="253" spans="1:11" hidden="1">
      <c r="A253" s="6">
        <v>163</v>
      </c>
      <c r="B253" s="13" t="s">
        <v>45</v>
      </c>
      <c r="C253" s="14">
        <v>2010</v>
      </c>
      <c r="D253" s="11">
        <v>1.19</v>
      </c>
      <c r="E253" s="11" t="s">
        <v>12</v>
      </c>
      <c r="F253" s="12">
        <v>40079</v>
      </c>
      <c r="G253" s="11">
        <v>1.5</v>
      </c>
      <c r="H253" s="12">
        <v>40375</v>
      </c>
      <c r="I253" s="11">
        <v>77.48</v>
      </c>
      <c r="J253" s="9">
        <v>185</v>
      </c>
      <c r="K253" s="12" t="s">
        <v>16</v>
      </c>
    </row>
    <row r="254" spans="1:11" hidden="1">
      <c r="A254" s="6">
        <v>222</v>
      </c>
      <c r="B254" s="13" t="s">
        <v>45</v>
      </c>
      <c r="C254" s="14">
        <v>2011</v>
      </c>
      <c r="D254" s="11">
        <v>1.19</v>
      </c>
      <c r="E254" s="11" t="s">
        <v>15</v>
      </c>
      <c r="F254" s="12">
        <v>40425</v>
      </c>
      <c r="G254" s="11" t="s">
        <v>40</v>
      </c>
      <c r="H254" s="12">
        <v>40750</v>
      </c>
      <c r="I254" s="11">
        <v>38</v>
      </c>
      <c r="J254" s="9">
        <v>195</v>
      </c>
      <c r="K254" s="12" t="s">
        <v>16</v>
      </c>
    </row>
    <row r="255" spans="1:11" hidden="1">
      <c r="A255" s="6">
        <v>474</v>
      </c>
      <c r="B255" s="13" t="s">
        <v>45</v>
      </c>
      <c r="C255" s="14">
        <v>2014</v>
      </c>
      <c r="D255" s="11">
        <v>1.19</v>
      </c>
      <c r="E255" s="11" t="s">
        <v>160</v>
      </c>
      <c r="F255" s="12">
        <v>41754</v>
      </c>
      <c r="G255" s="11" t="s">
        <v>16</v>
      </c>
      <c r="H255" s="12">
        <v>41918</v>
      </c>
      <c r="I255" s="11">
        <v>530</v>
      </c>
      <c r="J255" s="9">
        <v>174.5</v>
      </c>
      <c r="K255" s="12">
        <v>41502</v>
      </c>
    </row>
    <row r="256" spans="1:11" hidden="1">
      <c r="A256" s="6">
        <v>511</v>
      </c>
      <c r="B256" s="10" t="s">
        <v>45</v>
      </c>
      <c r="C256" s="11">
        <v>2015</v>
      </c>
      <c r="D256" s="11">
        <v>1.19</v>
      </c>
      <c r="E256" s="11" t="s">
        <v>110</v>
      </c>
      <c r="F256" s="12">
        <v>41932</v>
      </c>
      <c r="G256" s="11">
        <v>1.6</v>
      </c>
      <c r="H256" s="12">
        <v>42219</v>
      </c>
      <c r="I256" s="11">
        <v>78</v>
      </c>
      <c r="J256" s="9">
        <v>135</v>
      </c>
      <c r="K256" s="12"/>
    </row>
    <row r="257" spans="1:11" hidden="1">
      <c r="A257" s="6">
        <v>715</v>
      </c>
      <c r="B257" s="10" t="s">
        <v>45</v>
      </c>
      <c r="C257" s="11">
        <v>2018</v>
      </c>
      <c r="D257" s="11">
        <v>1.25</v>
      </c>
      <c r="E257" s="11" t="s">
        <v>61</v>
      </c>
      <c r="F257" s="12">
        <v>43024</v>
      </c>
      <c r="G257" s="11">
        <v>1.5</v>
      </c>
      <c r="H257" s="12">
        <v>43309</v>
      </c>
      <c r="I257" s="11">
        <v>88</v>
      </c>
      <c r="J257" s="9">
        <v>159.13</v>
      </c>
      <c r="K257" s="12"/>
    </row>
    <row r="258" spans="1:11" hidden="1">
      <c r="A258" s="6">
        <v>29</v>
      </c>
      <c r="B258" s="13" t="s">
        <v>46</v>
      </c>
      <c r="C258" s="14">
        <v>2008</v>
      </c>
      <c r="D258" s="11">
        <v>2.39</v>
      </c>
      <c r="E258" s="11" t="s">
        <v>42</v>
      </c>
      <c r="F258" s="12">
        <v>39319</v>
      </c>
      <c r="G258" s="11">
        <v>2.15</v>
      </c>
      <c r="H258" s="12">
        <v>39655</v>
      </c>
      <c r="I258" s="11">
        <v>35</v>
      </c>
      <c r="J258" s="9">
        <v>174</v>
      </c>
      <c r="K258" s="12" t="s">
        <v>16</v>
      </c>
    </row>
    <row r="259" spans="1:11" hidden="1">
      <c r="A259" s="6">
        <v>75</v>
      </c>
      <c r="B259" s="13" t="s">
        <v>46</v>
      </c>
      <c r="C259" s="14">
        <v>2009</v>
      </c>
      <c r="D259" s="11">
        <v>2.39</v>
      </c>
      <c r="E259" s="11" t="s">
        <v>61</v>
      </c>
      <c r="F259" s="12">
        <v>39732</v>
      </c>
      <c r="G259" s="11">
        <v>1.45</v>
      </c>
      <c r="H259" s="12">
        <v>40033</v>
      </c>
      <c r="I259" s="11">
        <v>70.209999999999994</v>
      </c>
      <c r="J259" s="9">
        <v>152</v>
      </c>
      <c r="K259" s="12" t="s">
        <v>16</v>
      </c>
    </row>
    <row r="260" spans="1:11" hidden="1">
      <c r="A260" s="6">
        <v>164</v>
      </c>
      <c r="B260" s="13" t="s">
        <v>46</v>
      </c>
      <c r="C260" s="14">
        <v>2010</v>
      </c>
      <c r="D260" s="11">
        <v>2.39</v>
      </c>
      <c r="E260" s="11" t="s">
        <v>12</v>
      </c>
      <c r="F260" s="12">
        <v>40079</v>
      </c>
      <c r="G260" s="11">
        <v>1.5</v>
      </c>
      <c r="H260" s="12">
        <v>40375</v>
      </c>
      <c r="I260" s="11">
        <v>62.4</v>
      </c>
      <c r="J260" s="9">
        <v>185</v>
      </c>
      <c r="K260" s="12" t="s">
        <v>16</v>
      </c>
    </row>
    <row r="261" spans="1:11" hidden="1">
      <c r="A261" s="6">
        <v>223</v>
      </c>
      <c r="B261" s="13" t="s">
        <v>46</v>
      </c>
      <c r="C261" s="14">
        <v>2011</v>
      </c>
      <c r="D261" s="11">
        <v>2.39</v>
      </c>
      <c r="E261" s="11" t="s">
        <v>15</v>
      </c>
      <c r="F261" s="12">
        <v>40425</v>
      </c>
      <c r="G261" s="11" t="s">
        <v>40</v>
      </c>
      <c r="H261" s="12">
        <v>40750</v>
      </c>
      <c r="I261" s="11">
        <v>36.5</v>
      </c>
      <c r="J261" s="9">
        <v>195</v>
      </c>
      <c r="K261" s="12" t="s">
        <v>16</v>
      </c>
    </row>
    <row r="262" spans="1:11" hidden="1">
      <c r="A262" s="6">
        <v>475</v>
      </c>
      <c r="B262" s="13" t="s">
        <v>46</v>
      </c>
      <c r="C262" s="14">
        <v>2014</v>
      </c>
      <c r="D262" s="11">
        <v>2.39</v>
      </c>
      <c r="E262" s="11" t="s">
        <v>160</v>
      </c>
      <c r="F262" s="12">
        <v>41755</v>
      </c>
      <c r="G262" s="11" t="s">
        <v>16</v>
      </c>
      <c r="H262" s="12">
        <v>41918</v>
      </c>
      <c r="I262" s="11">
        <v>530</v>
      </c>
      <c r="J262" s="9">
        <v>174.5</v>
      </c>
      <c r="K262" s="12">
        <v>41502</v>
      </c>
    </row>
    <row r="263" spans="1:11" hidden="1">
      <c r="A263" s="6">
        <v>567</v>
      </c>
      <c r="B263" s="10" t="s">
        <v>46</v>
      </c>
      <c r="C263" s="11">
        <v>2015</v>
      </c>
      <c r="D263" s="11">
        <v>2.39</v>
      </c>
      <c r="E263" s="11" t="s">
        <v>110</v>
      </c>
      <c r="F263" s="12">
        <v>41932</v>
      </c>
      <c r="G263" s="11">
        <v>1.6</v>
      </c>
      <c r="H263" s="12">
        <v>42219</v>
      </c>
      <c r="I263" s="11">
        <v>78</v>
      </c>
      <c r="J263" s="9">
        <v>135</v>
      </c>
      <c r="K263" s="12"/>
    </row>
    <row r="264" spans="1:11" hidden="1">
      <c r="A264" s="6">
        <v>30</v>
      </c>
      <c r="B264" s="13" t="s">
        <v>47</v>
      </c>
      <c r="C264" s="14">
        <v>2008</v>
      </c>
      <c r="D264" s="11">
        <v>0.55000000000000004</v>
      </c>
      <c r="E264" s="11" t="s">
        <v>42</v>
      </c>
      <c r="F264" s="12">
        <v>39319</v>
      </c>
      <c r="G264" s="11">
        <v>2.15</v>
      </c>
      <c r="H264" s="12">
        <v>39655</v>
      </c>
      <c r="I264" s="11">
        <v>35</v>
      </c>
      <c r="J264" s="9">
        <v>174</v>
      </c>
      <c r="K264" s="12" t="s">
        <v>16</v>
      </c>
    </row>
    <row r="265" spans="1:11" hidden="1">
      <c r="A265" s="6">
        <v>76</v>
      </c>
      <c r="B265" s="13" t="s">
        <v>47</v>
      </c>
      <c r="C265" s="14">
        <v>2009</v>
      </c>
      <c r="D265" s="11">
        <v>0.55000000000000004</v>
      </c>
      <c r="E265" s="11" t="s">
        <v>61</v>
      </c>
      <c r="F265" s="12">
        <v>39732</v>
      </c>
      <c r="G265" s="11">
        <v>1.45</v>
      </c>
      <c r="H265" s="12">
        <v>40033</v>
      </c>
      <c r="I265" s="11">
        <v>64.52</v>
      </c>
      <c r="J265" s="9">
        <v>152</v>
      </c>
      <c r="K265" s="12" t="s">
        <v>16</v>
      </c>
    </row>
    <row r="266" spans="1:11" hidden="1">
      <c r="A266" s="6">
        <v>165</v>
      </c>
      <c r="B266" s="13" t="s">
        <v>47</v>
      </c>
      <c r="C266" s="14">
        <v>2010</v>
      </c>
      <c r="D266" s="11">
        <v>0.55000000000000004</v>
      </c>
      <c r="E266" s="11" t="s">
        <v>12</v>
      </c>
      <c r="F266" s="12">
        <v>40079</v>
      </c>
      <c r="G266" s="11">
        <v>1.5</v>
      </c>
      <c r="H266" s="12">
        <v>40375</v>
      </c>
      <c r="I266" s="11">
        <v>61.03</v>
      </c>
      <c r="J266" s="9">
        <v>185</v>
      </c>
      <c r="K266" s="12" t="s">
        <v>16</v>
      </c>
    </row>
    <row r="267" spans="1:11" hidden="1">
      <c r="A267" s="6">
        <v>257</v>
      </c>
      <c r="B267" s="13" t="s">
        <v>47</v>
      </c>
      <c r="C267" s="14">
        <v>2011</v>
      </c>
      <c r="D267" s="11">
        <v>0.55000000000000004</v>
      </c>
      <c r="E267" s="11" t="s">
        <v>162</v>
      </c>
      <c r="F267" s="12">
        <v>40652</v>
      </c>
      <c r="G267" s="11" t="s">
        <v>16</v>
      </c>
      <c r="H267" s="12">
        <v>40839</v>
      </c>
      <c r="I267" s="11">
        <v>121.59</v>
      </c>
      <c r="J267" s="9">
        <v>189</v>
      </c>
      <c r="K267" s="12">
        <v>40416</v>
      </c>
    </row>
    <row r="268" spans="1:11" hidden="1">
      <c r="A268" s="6">
        <v>470</v>
      </c>
      <c r="B268" s="13" t="s">
        <v>47</v>
      </c>
      <c r="C268" s="14">
        <v>2014</v>
      </c>
      <c r="D268" s="11">
        <v>0.55000000000000004</v>
      </c>
      <c r="E268" s="11" t="s">
        <v>15</v>
      </c>
      <c r="F268" s="12">
        <v>41510</v>
      </c>
      <c r="G268" s="11" t="s">
        <v>16</v>
      </c>
      <c r="H268" s="12">
        <v>41845</v>
      </c>
      <c r="I268" s="11">
        <v>51.87</v>
      </c>
      <c r="J268" s="9">
        <v>156</v>
      </c>
      <c r="K268" s="12" t="s">
        <v>16</v>
      </c>
    </row>
    <row r="269" spans="1:11" hidden="1">
      <c r="A269" s="6">
        <v>512</v>
      </c>
      <c r="B269" s="10" t="s">
        <v>47</v>
      </c>
      <c r="C269" s="11">
        <v>2015</v>
      </c>
      <c r="D269" s="11">
        <v>0.55000000000000004</v>
      </c>
      <c r="E269" s="11" t="s">
        <v>110</v>
      </c>
      <c r="F269" s="12">
        <v>41932</v>
      </c>
      <c r="G269" s="11">
        <v>1.6</v>
      </c>
      <c r="H269" s="12">
        <v>42219</v>
      </c>
      <c r="I269" s="11">
        <v>78</v>
      </c>
      <c r="J269" s="9">
        <v>135</v>
      </c>
      <c r="K269" s="12"/>
    </row>
    <row r="270" spans="1:11" hidden="1">
      <c r="A270" s="6">
        <v>716</v>
      </c>
      <c r="B270" s="10" t="s">
        <v>47</v>
      </c>
      <c r="C270" s="11">
        <v>2018</v>
      </c>
      <c r="D270" s="11">
        <v>0.55000000000000004</v>
      </c>
      <c r="E270" s="11" t="s">
        <v>61</v>
      </c>
      <c r="F270" s="12">
        <v>43024</v>
      </c>
      <c r="G270" s="11">
        <v>1.51</v>
      </c>
      <c r="H270" s="12">
        <v>43309</v>
      </c>
      <c r="I270" s="11">
        <v>81</v>
      </c>
      <c r="J270" s="9">
        <v>159.62</v>
      </c>
      <c r="K270" s="12"/>
    </row>
    <row r="271" spans="1:11" hidden="1">
      <c r="A271" s="6">
        <v>31</v>
      </c>
      <c r="B271" s="13" t="s">
        <v>48</v>
      </c>
      <c r="C271" s="14">
        <v>2008</v>
      </c>
      <c r="D271" s="11">
        <v>4.71</v>
      </c>
      <c r="E271" s="11" t="s">
        <v>42</v>
      </c>
      <c r="F271" s="12">
        <v>39319</v>
      </c>
      <c r="G271" s="11">
        <v>2.15</v>
      </c>
      <c r="H271" s="12">
        <v>39655</v>
      </c>
      <c r="I271" s="11">
        <v>35</v>
      </c>
      <c r="J271" s="9">
        <v>174</v>
      </c>
      <c r="K271" s="12" t="s">
        <v>16</v>
      </c>
    </row>
    <row r="272" spans="1:11" hidden="1">
      <c r="A272" s="6">
        <v>77</v>
      </c>
      <c r="B272" s="13" t="s">
        <v>48</v>
      </c>
      <c r="C272" s="14">
        <v>2009</v>
      </c>
      <c r="D272" s="11">
        <v>4.71</v>
      </c>
      <c r="E272" s="11" t="s">
        <v>61</v>
      </c>
      <c r="F272" s="12">
        <v>39732</v>
      </c>
      <c r="G272" s="11">
        <v>1.45</v>
      </c>
      <c r="H272" s="12">
        <v>40033</v>
      </c>
      <c r="I272" s="11">
        <v>70.010000000000005</v>
      </c>
      <c r="J272" s="9">
        <v>152</v>
      </c>
      <c r="K272" s="12" t="s">
        <v>16</v>
      </c>
    </row>
    <row r="273" spans="1:11" hidden="1">
      <c r="A273" s="6">
        <v>166</v>
      </c>
      <c r="B273" s="13" t="s">
        <v>48</v>
      </c>
      <c r="C273" s="14">
        <v>2010</v>
      </c>
      <c r="D273" s="11">
        <v>4.71</v>
      </c>
      <c r="E273" s="11" t="s">
        <v>12</v>
      </c>
      <c r="F273" s="12">
        <v>40079</v>
      </c>
      <c r="G273" s="11">
        <v>1.5</v>
      </c>
      <c r="H273" s="12">
        <v>40375</v>
      </c>
      <c r="I273" s="11">
        <v>63.86</v>
      </c>
      <c r="J273" s="9">
        <v>185</v>
      </c>
      <c r="K273" s="12" t="s">
        <v>16</v>
      </c>
    </row>
    <row r="274" spans="1:11" hidden="1">
      <c r="A274" s="6">
        <v>254</v>
      </c>
      <c r="B274" s="13" t="s">
        <v>48</v>
      </c>
      <c r="C274" s="14">
        <v>2011</v>
      </c>
      <c r="D274" s="11">
        <v>4.71</v>
      </c>
      <c r="E274" s="11" t="s">
        <v>162</v>
      </c>
      <c r="F274" s="12">
        <v>40652</v>
      </c>
      <c r="G274" s="11" t="s">
        <v>16</v>
      </c>
      <c r="H274" s="12">
        <v>40839</v>
      </c>
      <c r="I274" s="11">
        <v>121.59</v>
      </c>
      <c r="J274" s="9">
        <v>189</v>
      </c>
      <c r="K274" s="12">
        <v>40395</v>
      </c>
    </row>
    <row r="275" spans="1:11" hidden="1">
      <c r="A275" s="6">
        <v>471</v>
      </c>
      <c r="B275" s="13" t="s">
        <v>48</v>
      </c>
      <c r="C275" s="14">
        <v>2014</v>
      </c>
      <c r="D275" s="11">
        <v>4.71</v>
      </c>
      <c r="E275" s="11" t="s">
        <v>15</v>
      </c>
      <c r="F275" s="12">
        <v>41509</v>
      </c>
      <c r="G275" s="11" t="s">
        <v>16</v>
      </c>
      <c r="H275" s="12">
        <v>41845</v>
      </c>
      <c r="I275" s="11">
        <v>51.87</v>
      </c>
      <c r="J275" s="9">
        <v>156</v>
      </c>
      <c r="K275" s="12" t="s">
        <v>16</v>
      </c>
    </row>
    <row r="276" spans="1:11" hidden="1">
      <c r="A276" s="6">
        <v>513</v>
      </c>
      <c r="B276" s="10" t="s">
        <v>48</v>
      </c>
      <c r="C276" s="11">
        <v>2015</v>
      </c>
      <c r="D276" s="11">
        <v>4.71</v>
      </c>
      <c r="E276" s="11" t="s">
        <v>110</v>
      </c>
      <c r="F276" s="12">
        <v>41932</v>
      </c>
      <c r="G276" s="11">
        <v>1.6</v>
      </c>
      <c r="H276" s="12">
        <v>42219</v>
      </c>
      <c r="I276" s="11">
        <v>78</v>
      </c>
      <c r="J276" s="9">
        <v>135</v>
      </c>
      <c r="K276" s="12"/>
    </row>
    <row r="277" spans="1:11" hidden="1">
      <c r="A277" s="6">
        <v>717</v>
      </c>
      <c r="B277" s="10" t="s">
        <v>48</v>
      </c>
      <c r="C277" s="11">
        <v>2018</v>
      </c>
      <c r="D277" s="11">
        <v>4.71</v>
      </c>
      <c r="E277" s="11" t="s">
        <v>61</v>
      </c>
      <c r="F277" s="12">
        <v>42994</v>
      </c>
      <c r="G277" s="11">
        <v>1.8</v>
      </c>
      <c r="H277" s="12">
        <v>43309</v>
      </c>
      <c r="I277" s="11">
        <v>81</v>
      </c>
      <c r="J277" s="9">
        <v>159.19999999999999</v>
      </c>
      <c r="K277" s="12"/>
    </row>
    <row r="278" spans="1:11" hidden="1">
      <c r="A278" s="6">
        <v>32</v>
      </c>
      <c r="B278" s="13" t="s">
        <v>49</v>
      </c>
      <c r="C278" s="14">
        <v>2008</v>
      </c>
      <c r="D278" s="11">
        <v>1.57</v>
      </c>
      <c r="E278" s="11" t="s">
        <v>42</v>
      </c>
      <c r="F278" s="12">
        <v>39319</v>
      </c>
      <c r="G278" s="11">
        <v>2.15</v>
      </c>
      <c r="H278" s="12">
        <v>39655</v>
      </c>
      <c r="I278" s="11">
        <v>35</v>
      </c>
      <c r="J278" s="9">
        <v>174</v>
      </c>
      <c r="K278" s="12" t="s">
        <v>16</v>
      </c>
    </row>
    <row r="279" spans="1:11" hidden="1">
      <c r="A279" s="6">
        <v>78</v>
      </c>
      <c r="B279" s="13" t="s">
        <v>49</v>
      </c>
      <c r="C279" s="14">
        <v>2009</v>
      </c>
      <c r="D279" s="11">
        <v>1.57</v>
      </c>
      <c r="E279" s="11" t="s">
        <v>61</v>
      </c>
      <c r="F279" s="12">
        <v>39731</v>
      </c>
      <c r="G279" s="11">
        <v>1.45</v>
      </c>
      <c r="H279" s="12">
        <v>40033</v>
      </c>
      <c r="I279" s="11">
        <v>70.099999999999994</v>
      </c>
      <c r="J279" s="9">
        <v>152</v>
      </c>
      <c r="K279" s="12" t="s">
        <v>16</v>
      </c>
    </row>
    <row r="280" spans="1:11" hidden="1">
      <c r="A280" s="6">
        <v>167</v>
      </c>
      <c r="B280" s="13" t="s">
        <v>49</v>
      </c>
      <c r="C280" s="14">
        <v>2010</v>
      </c>
      <c r="D280" s="11">
        <v>1.57</v>
      </c>
      <c r="E280" s="11" t="s">
        <v>12</v>
      </c>
      <c r="F280" s="12">
        <v>40079</v>
      </c>
      <c r="G280" s="11">
        <v>1.5</v>
      </c>
      <c r="H280" s="12">
        <v>40375</v>
      </c>
      <c r="I280" s="11">
        <v>60</v>
      </c>
      <c r="J280" s="9">
        <v>185</v>
      </c>
      <c r="K280" s="12" t="s">
        <v>16</v>
      </c>
    </row>
    <row r="281" spans="1:11" hidden="1">
      <c r="A281" s="6">
        <v>258</v>
      </c>
      <c r="B281" s="13" t="s">
        <v>49</v>
      </c>
      <c r="C281" s="14">
        <v>2011</v>
      </c>
      <c r="D281" s="11">
        <v>1.57</v>
      </c>
      <c r="E281" s="11" t="s">
        <v>162</v>
      </c>
      <c r="F281" s="12">
        <v>40652</v>
      </c>
      <c r="G281" s="11" t="s">
        <v>16</v>
      </c>
      <c r="H281" s="12">
        <v>40839</v>
      </c>
      <c r="I281" s="11">
        <v>121.59</v>
      </c>
      <c r="J281" s="9">
        <v>189</v>
      </c>
      <c r="K281" s="12">
        <v>40415</v>
      </c>
    </row>
    <row r="282" spans="1:11" hidden="1">
      <c r="A282" s="6">
        <v>472</v>
      </c>
      <c r="B282" s="13" t="s">
        <v>49</v>
      </c>
      <c r="C282" s="14">
        <v>2014</v>
      </c>
      <c r="D282" s="11">
        <v>1.57</v>
      </c>
      <c r="E282" s="11" t="s">
        <v>15</v>
      </c>
      <c r="F282" s="12">
        <v>41509</v>
      </c>
      <c r="G282" s="11" t="s">
        <v>16</v>
      </c>
      <c r="H282" s="12">
        <v>41845</v>
      </c>
      <c r="I282" s="11">
        <v>51.87</v>
      </c>
      <c r="J282" s="9">
        <v>156</v>
      </c>
      <c r="K282" s="12" t="s">
        <v>16</v>
      </c>
    </row>
    <row r="283" spans="1:11" hidden="1">
      <c r="A283" s="6">
        <v>514</v>
      </c>
      <c r="B283" s="10" t="s">
        <v>49</v>
      </c>
      <c r="C283" s="11">
        <v>2015</v>
      </c>
      <c r="D283" s="11">
        <v>1.57</v>
      </c>
      <c r="E283" s="11" t="s">
        <v>110</v>
      </c>
      <c r="F283" s="12">
        <v>41932</v>
      </c>
      <c r="G283" s="11">
        <v>1.6</v>
      </c>
      <c r="H283" s="12">
        <v>42219</v>
      </c>
      <c r="I283" s="11">
        <v>78</v>
      </c>
      <c r="J283" s="9">
        <v>135</v>
      </c>
      <c r="K283" s="12"/>
    </row>
    <row r="284" spans="1:11" hidden="1">
      <c r="A284" s="6">
        <v>718</v>
      </c>
      <c r="B284" s="10" t="s">
        <v>49</v>
      </c>
      <c r="C284" s="11">
        <v>2018</v>
      </c>
      <c r="D284" s="11">
        <v>1.57</v>
      </c>
      <c r="E284" s="11" t="s">
        <v>61</v>
      </c>
      <c r="F284" s="12">
        <v>43025</v>
      </c>
      <c r="G284" s="11">
        <v>1.5</v>
      </c>
      <c r="H284" s="12">
        <v>43309</v>
      </c>
      <c r="I284" s="11">
        <v>80</v>
      </c>
      <c r="J284" s="9">
        <v>159.25</v>
      </c>
      <c r="K284" s="12"/>
    </row>
    <row r="285" spans="1:11" hidden="1">
      <c r="A285" s="6">
        <v>10</v>
      </c>
      <c r="B285" s="13" t="s">
        <v>76</v>
      </c>
      <c r="C285" s="14">
        <v>2008</v>
      </c>
      <c r="D285" s="11">
        <v>1.73</v>
      </c>
      <c r="E285" s="11" t="s">
        <v>61</v>
      </c>
      <c r="F285" s="12">
        <v>39365</v>
      </c>
      <c r="G285" s="11">
        <v>1.5</v>
      </c>
      <c r="H285" s="12">
        <v>39661</v>
      </c>
      <c r="I285" s="11">
        <v>65.650000000000006</v>
      </c>
      <c r="J285" s="9">
        <v>97</v>
      </c>
      <c r="K285" s="12" t="s">
        <v>16</v>
      </c>
    </row>
    <row r="286" spans="1:11" hidden="1">
      <c r="A286" s="6">
        <v>122</v>
      </c>
      <c r="B286" s="13" t="s">
        <v>76</v>
      </c>
      <c r="C286" s="14">
        <v>2009</v>
      </c>
      <c r="D286" s="11">
        <v>1.73</v>
      </c>
      <c r="E286" s="11" t="s">
        <v>162</v>
      </c>
      <c r="F286" s="12">
        <v>39925</v>
      </c>
      <c r="G286" s="11" t="s">
        <v>16</v>
      </c>
      <c r="H286" s="12">
        <v>40108</v>
      </c>
      <c r="I286" s="11">
        <v>122.37</v>
      </c>
      <c r="J286" s="9">
        <v>140</v>
      </c>
      <c r="K286" s="12">
        <v>39680</v>
      </c>
    </row>
    <row r="287" spans="1:11" hidden="1">
      <c r="A287" s="6">
        <v>144</v>
      </c>
      <c r="B287" s="13" t="s">
        <v>76</v>
      </c>
      <c r="C287" s="14">
        <v>2010</v>
      </c>
      <c r="D287" s="11">
        <v>1.73</v>
      </c>
      <c r="E287" s="11" t="s">
        <v>61</v>
      </c>
      <c r="F287" s="12">
        <v>40092</v>
      </c>
      <c r="G287" s="11">
        <v>1.45</v>
      </c>
      <c r="H287" s="12">
        <v>40400</v>
      </c>
      <c r="I287" s="11">
        <v>70.540000000000006</v>
      </c>
      <c r="J287" s="9">
        <v>194</v>
      </c>
      <c r="K287" s="12" t="s">
        <v>16</v>
      </c>
    </row>
    <row r="288" spans="1:11" hidden="1">
      <c r="A288" s="6">
        <v>240</v>
      </c>
      <c r="B288" s="13" t="s">
        <v>76</v>
      </c>
      <c r="C288" s="14">
        <v>2011</v>
      </c>
      <c r="D288" s="11">
        <v>1.73</v>
      </c>
      <c r="E288" s="11" t="s">
        <v>12</v>
      </c>
      <c r="F288" s="12">
        <v>40441</v>
      </c>
      <c r="G288" s="11">
        <v>1.57</v>
      </c>
      <c r="H288" s="12">
        <v>40740</v>
      </c>
      <c r="I288" s="11">
        <v>70.739999999999995</v>
      </c>
      <c r="J288" s="9">
        <v>160</v>
      </c>
      <c r="K288" s="12" t="s">
        <v>16</v>
      </c>
    </row>
    <row r="289" spans="1:11" hidden="1">
      <c r="A289" s="6">
        <v>338</v>
      </c>
      <c r="B289" s="13" t="s">
        <v>76</v>
      </c>
      <c r="C289" s="14">
        <v>2012</v>
      </c>
      <c r="D289" s="11">
        <v>1.73</v>
      </c>
      <c r="E289" s="11" t="s">
        <v>15</v>
      </c>
      <c r="F289" s="12">
        <v>40784</v>
      </c>
      <c r="G289" s="11">
        <v>2.2999999999999998</v>
      </c>
      <c r="H289" s="12">
        <v>41117</v>
      </c>
      <c r="I289" s="11">
        <v>43.45</v>
      </c>
      <c r="J289" s="9">
        <v>175</v>
      </c>
      <c r="K289" s="12" t="s">
        <v>16</v>
      </c>
    </row>
    <row r="290" spans="1:11" hidden="1">
      <c r="A290" s="6">
        <v>455</v>
      </c>
      <c r="B290" s="13" t="s">
        <v>76</v>
      </c>
      <c r="C290" s="14">
        <v>2014</v>
      </c>
      <c r="D290" s="11">
        <v>1.73</v>
      </c>
      <c r="E290" s="11" t="s">
        <v>12</v>
      </c>
      <c r="F290" s="12">
        <v>41542</v>
      </c>
      <c r="G290" s="11">
        <v>1.8</v>
      </c>
      <c r="H290" s="12">
        <v>41838</v>
      </c>
      <c r="I290" s="11">
        <v>96.3</v>
      </c>
      <c r="J290" s="9">
        <v>178</v>
      </c>
      <c r="K290" s="12" t="s">
        <v>16</v>
      </c>
    </row>
    <row r="291" spans="1:11" hidden="1">
      <c r="A291" s="6">
        <v>649</v>
      </c>
      <c r="B291" s="10" t="s">
        <v>76</v>
      </c>
      <c r="C291" s="11">
        <v>2017</v>
      </c>
      <c r="D291" s="11">
        <v>1.73</v>
      </c>
      <c r="E291" s="11" t="s">
        <v>114</v>
      </c>
      <c r="F291" s="12">
        <v>42639</v>
      </c>
      <c r="G291" s="11" t="s">
        <v>115</v>
      </c>
      <c r="H291" s="12">
        <v>42928</v>
      </c>
      <c r="I291" s="11">
        <v>60</v>
      </c>
      <c r="J291" s="9">
        <v>86</v>
      </c>
      <c r="K291" s="12"/>
    </row>
    <row r="292" spans="1:11" hidden="1">
      <c r="A292" s="6">
        <v>742</v>
      </c>
      <c r="B292" s="10" t="s">
        <v>76</v>
      </c>
      <c r="C292" s="11">
        <v>2018</v>
      </c>
      <c r="D292" s="11">
        <v>1.73</v>
      </c>
      <c r="E292" s="11" t="s">
        <v>15</v>
      </c>
      <c r="F292" s="12">
        <v>42976</v>
      </c>
      <c r="G292" s="11">
        <v>3.18</v>
      </c>
      <c r="H292" s="12">
        <v>43295</v>
      </c>
      <c r="I292" s="11">
        <v>41</v>
      </c>
      <c r="J292" s="9">
        <v>160.41999999999999</v>
      </c>
      <c r="K292" s="12"/>
    </row>
    <row r="293" spans="1:11" hidden="1">
      <c r="A293" s="6">
        <v>16</v>
      </c>
      <c r="B293" s="13" t="s">
        <v>66</v>
      </c>
      <c r="C293" s="14">
        <v>2008</v>
      </c>
      <c r="D293" s="11">
        <v>4.08</v>
      </c>
      <c r="E293" s="11" t="s">
        <v>12</v>
      </c>
      <c r="F293" s="12">
        <v>39347</v>
      </c>
      <c r="G293" s="11">
        <v>1.94</v>
      </c>
      <c r="H293" s="12">
        <v>39639</v>
      </c>
      <c r="I293" s="11">
        <v>50</v>
      </c>
      <c r="J293" s="9">
        <v>57</v>
      </c>
      <c r="K293" s="12" t="s">
        <v>16</v>
      </c>
    </row>
    <row r="294" spans="1:11" hidden="1">
      <c r="A294" s="6">
        <v>125</v>
      </c>
      <c r="B294" s="13" t="s">
        <v>66</v>
      </c>
      <c r="C294" s="14">
        <v>2009</v>
      </c>
      <c r="D294" s="11">
        <v>4.08</v>
      </c>
      <c r="E294" s="11" t="s">
        <v>162</v>
      </c>
      <c r="F294" s="12">
        <v>39926</v>
      </c>
      <c r="G294" s="11" t="s">
        <v>16</v>
      </c>
      <c r="H294" s="12">
        <v>40107</v>
      </c>
      <c r="I294" s="11">
        <v>128.91999999999999</v>
      </c>
      <c r="J294" s="9">
        <v>140</v>
      </c>
      <c r="K294" s="12">
        <v>39674</v>
      </c>
    </row>
    <row r="295" spans="1:11" hidden="1">
      <c r="A295" s="6">
        <v>149</v>
      </c>
      <c r="B295" s="13" t="s">
        <v>66</v>
      </c>
      <c r="C295" s="14">
        <v>2010</v>
      </c>
      <c r="D295" s="11">
        <v>4.08</v>
      </c>
      <c r="E295" s="11" t="s">
        <v>61</v>
      </c>
      <c r="F295" s="12">
        <v>40115</v>
      </c>
      <c r="G295" s="11">
        <v>1.45</v>
      </c>
      <c r="H295" s="12">
        <v>40411</v>
      </c>
      <c r="I295" s="11">
        <v>67.17</v>
      </c>
      <c r="J295" s="9">
        <v>152</v>
      </c>
      <c r="K295" s="12" t="s">
        <v>16</v>
      </c>
    </row>
    <row r="296" spans="1:11" hidden="1">
      <c r="A296" s="6">
        <v>232</v>
      </c>
      <c r="B296" s="13" t="s">
        <v>66</v>
      </c>
      <c r="C296" s="14">
        <v>2011</v>
      </c>
      <c r="D296" s="11">
        <v>4.08</v>
      </c>
      <c r="E296" s="11" t="s">
        <v>12</v>
      </c>
      <c r="F296" s="12">
        <v>40444</v>
      </c>
      <c r="G296" s="11">
        <v>1.57</v>
      </c>
      <c r="H296" s="12">
        <v>40736</v>
      </c>
      <c r="I296" s="11">
        <v>70.739999999999995</v>
      </c>
      <c r="J296" s="9">
        <v>160</v>
      </c>
      <c r="K296" s="12" t="s">
        <v>16</v>
      </c>
    </row>
    <row r="297" spans="1:11" hidden="1">
      <c r="A297" s="6">
        <v>334</v>
      </c>
      <c r="B297" s="13" t="s">
        <v>66</v>
      </c>
      <c r="C297" s="14">
        <v>2012</v>
      </c>
      <c r="D297" s="11">
        <v>4.08</v>
      </c>
      <c r="E297" s="11" t="s">
        <v>15</v>
      </c>
      <c r="F297" s="12">
        <v>40779</v>
      </c>
      <c r="G297" s="11">
        <v>2.2999999999999998</v>
      </c>
      <c r="H297" s="12">
        <v>41116</v>
      </c>
      <c r="I297" s="11">
        <v>43.45</v>
      </c>
      <c r="J297" s="9">
        <v>175</v>
      </c>
      <c r="K297" s="12" t="s">
        <v>16</v>
      </c>
    </row>
    <row r="298" spans="1:11" hidden="1">
      <c r="A298" s="6">
        <v>447</v>
      </c>
      <c r="B298" s="13" t="s">
        <v>66</v>
      </c>
      <c r="C298" s="14">
        <v>2014</v>
      </c>
      <c r="D298" s="11">
        <v>4.08</v>
      </c>
      <c r="E298" s="11" t="s">
        <v>12</v>
      </c>
      <c r="F298" s="12">
        <v>41540</v>
      </c>
      <c r="G298" s="11">
        <v>1.8</v>
      </c>
      <c r="H298" s="12">
        <v>41838</v>
      </c>
      <c r="I298" s="11">
        <v>110</v>
      </c>
      <c r="J298" s="9">
        <v>178</v>
      </c>
      <c r="K298" s="12" t="s">
        <v>16</v>
      </c>
    </row>
    <row r="299" spans="1:11" hidden="1">
      <c r="A299" s="6">
        <v>644</v>
      </c>
      <c r="B299" s="10" t="s">
        <v>66</v>
      </c>
      <c r="C299" s="11">
        <v>2017</v>
      </c>
      <c r="D299" s="11">
        <v>4.08</v>
      </c>
      <c r="E299" s="11" t="s">
        <v>114</v>
      </c>
      <c r="F299" s="12">
        <v>42639</v>
      </c>
      <c r="G299" s="11" t="s">
        <v>115</v>
      </c>
      <c r="H299" s="12">
        <v>42922</v>
      </c>
      <c r="I299" s="11">
        <v>79.5</v>
      </c>
      <c r="J299" s="9">
        <v>86</v>
      </c>
      <c r="K299" s="12"/>
    </row>
    <row r="300" spans="1:11" hidden="1">
      <c r="A300" s="6">
        <v>737</v>
      </c>
      <c r="B300" s="10" t="s">
        <v>66</v>
      </c>
      <c r="C300" s="11">
        <v>2018</v>
      </c>
      <c r="D300" s="11">
        <v>4.08</v>
      </c>
      <c r="E300" s="11" t="s">
        <v>15</v>
      </c>
      <c r="F300" s="12">
        <v>42972</v>
      </c>
      <c r="G300" s="11">
        <v>3.18</v>
      </c>
      <c r="H300" s="12">
        <v>43294</v>
      </c>
      <c r="I300" s="11">
        <v>40</v>
      </c>
      <c r="J300" s="9">
        <v>194.07999999999998</v>
      </c>
      <c r="K300" s="12"/>
    </row>
    <row r="301" spans="1:11" hidden="1">
      <c r="A301" s="6">
        <v>390</v>
      </c>
      <c r="B301" s="13" t="s">
        <v>119</v>
      </c>
      <c r="C301" s="14">
        <v>2013</v>
      </c>
      <c r="D301" s="14">
        <v>6.94</v>
      </c>
      <c r="E301" s="14" t="s">
        <v>160</v>
      </c>
      <c r="F301" s="12">
        <v>41394</v>
      </c>
      <c r="G301" s="14" t="s">
        <v>16</v>
      </c>
      <c r="H301" s="18">
        <v>41555</v>
      </c>
      <c r="I301" s="14">
        <v>387.75</v>
      </c>
      <c r="J301" s="9">
        <v>135</v>
      </c>
      <c r="K301" s="18">
        <v>41149</v>
      </c>
    </row>
    <row r="302" spans="1:11" hidden="1">
      <c r="A302" s="6">
        <v>459</v>
      </c>
      <c r="B302" s="13" t="s">
        <v>119</v>
      </c>
      <c r="C302" s="14">
        <v>2014</v>
      </c>
      <c r="D302" s="11">
        <v>6.94</v>
      </c>
      <c r="E302" s="11" t="s">
        <v>61</v>
      </c>
      <c r="F302" s="12">
        <v>41568</v>
      </c>
      <c r="G302" s="11">
        <v>1.5</v>
      </c>
      <c r="H302" s="12">
        <v>41867</v>
      </c>
      <c r="I302" s="11">
        <v>86</v>
      </c>
      <c r="J302" s="9">
        <v>180</v>
      </c>
      <c r="K302" s="12" t="s">
        <v>16</v>
      </c>
    </row>
    <row r="303" spans="1:11" hidden="1">
      <c r="A303" s="6">
        <v>550</v>
      </c>
      <c r="B303" s="10" t="s">
        <v>119</v>
      </c>
      <c r="C303" s="11">
        <v>2015</v>
      </c>
      <c r="D303" s="11">
        <v>6.94</v>
      </c>
      <c r="E303" s="11" t="s">
        <v>114</v>
      </c>
      <c r="F303" s="12">
        <v>41901</v>
      </c>
      <c r="G303" s="11" t="s">
        <v>120</v>
      </c>
      <c r="H303" s="12">
        <v>42192</v>
      </c>
      <c r="I303" s="11">
        <v>61</v>
      </c>
      <c r="J303" s="9">
        <v>112</v>
      </c>
      <c r="K303" s="12"/>
    </row>
    <row r="304" spans="1:11" hidden="1">
      <c r="A304" s="6">
        <v>661</v>
      </c>
      <c r="B304" s="10" t="s">
        <v>119</v>
      </c>
      <c r="C304" s="11">
        <v>2017</v>
      </c>
      <c r="D304" s="11">
        <v>6.94</v>
      </c>
      <c r="E304" s="11" t="s">
        <v>110</v>
      </c>
      <c r="F304" s="12">
        <v>42660</v>
      </c>
      <c r="G304" s="11" t="s">
        <v>111</v>
      </c>
      <c r="H304" s="12">
        <v>42952</v>
      </c>
      <c r="I304" s="11">
        <v>78</v>
      </c>
      <c r="J304" s="9">
        <v>141</v>
      </c>
      <c r="K304" s="12"/>
    </row>
    <row r="305" spans="1:11" hidden="1">
      <c r="A305" s="6">
        <v>2</v>
      </c>
      <c r="B305" s="13" t="s">
        <v>24</v>
      </c>
      <c r="C305" s="14">
        <v>2008</v>
      </c>
      <c r="D305" s="11">
        <v>7.04</v>
      </c>
      <c r="E305" s="11" t="s">
        <v>61</v>
      </c>
      <c r="F305" s="12">
        <v>39371</v>
      </c>
      <c r="G305" s="11">
        <v>1.5</v>
      </c>
      <c r="H305" s="12">
        <v>39666</v>
      </c>
      <c r="I305" s="11">
        <v>67.73</v>
      </c>
      <c r="J305" s="9">
        <v>142</v>
      </c>
      <c r="K305" s="12" t="s">
        <v>16</v>
      </c>
    </row>
    <row r="306" spans="1:11" hidden="1">
      <c r="A306" s="6">
        <v>97</v>
      </c>
      <c r="B306" s="13" t="s">
        <v>24</v>
      </c>
      <c r="C306" s="14">
        <v>2009</v>
      </c>
      <c r="D306" s="11">
        <v>6.94</v>
      </c>
      <c r="E306" s="11" t="s">
        <v>12</v>
      </c>
      <c r="F306" s="12">
        <v>39711</v>
      </c>
      <c r="G306" s="11">
        <v>1.9</v>
      </c>
      <c r="H306" s="12">
        <v>40010</v>
      </c>
      <c r="I306" s="11">
        <v>79.03</v>
      </c>
      <c r="J306" s="9">
        <v>147</v>
      </c>
      <c r="K306" s="12" t="s">
        <v>16</v>
      </c>
    </row>
    <row r="307" spans="1:11" hidden="1">
      <c r="A307" s="6">
        <v>139</v>
      </c>
      <c r="B307" s="13" t="s">
        <v>24</v>
      </c>
      <c r="C307" s="14">
        <v>2010</v>
      </c>
      <c r="D307" s="11">
        <v>6.94</v>
      </c>
      <c r="E307" s="11" t="s">
        <v>15</v>
      </c>
      <c r="F307" s="12">
        <v>40046</v>
      </c>
      <c r="G307" s="11" t="s">
        <v>16</v>
      </c>
      <c r="H307" s="12">
        <v>40390</v>
      </c>
      <c r="I307" s="11">
        <v>34</v>
      </c>
      <c r="J307" s="9">
        <v>176</v>
      </c>
      <c r="K307" s="12" t="s">
        <v>16</v>
      </c>
    </row>
    <row r="308" spans="1:11" hidden="1">
      <c r="A308" s="6">
        <v>246</v>
      </c>
      <c r="B308" s="13" t="s">
        <v>24</v>
      </c>
      <c r="C308" s="14">
        <v>2011</v>
      </c>
      <c r="D308" s="11">
        <v>6.94</v>
      </c>
      <c r="E308" s="11" t="s">
        <v>61</v>
      </c>
      <c r="F308" s="12">
        <v>40463</v>
      </c>
      <c r="G308" s="11">
        <v>1.4</v>
      </c>
      <c r="H308" s="12">
        <v>40767</v>
      </c>
      <c r="I308" s="11">
        <v>80.709999999999994</v>
      </c>
      <c r="J308" s="9">
        <v>180</v>
      </c>
      <c r="K308" s="12" t="s">
        <v>16</v>
      </c>
    </row>
    <row r="309" spans="1:11" hidden="1">
      <c r="A309" s="6">
        <v>299</v>
      </c>
      <c r="B309" s="13" t="s">
        <v>24</v>
      </c>
      <c r="C309" s="14">
        <v>2012</v>
      </c>
      <c r="D309" s="11">
        <v>6.94</v>
      </c>
      <c r="E309" s="11" t="s">
        <v>12</v>
      </c>
      <c r="F309" s="12">
        <v>40812</v>
      </c>
      <c r="G309" s="11">
        <v>1.62</v>
      </c>
      <c r="H309" s="12">
        <v>41100</v>
      </c>
      <c r="I309" s="11">
        <v>78.5</v>
      </c>
      <c r="J309" s="9">
        <v>52</v>
      </c>
      <c r="K309" s="12" t="s">
        <v>16</v>
      </c>
    </row>
    <row r="310" spans="1:11" hidden="1">
      <c r="A310" s="33">
        <v>754</v>
      </c>
      <c r="B310" s="10" t="s">
        <v>24</v>
      </c>
      <c r="C310" s="11">
        <v>2018</v>
      </c>
      <c r="D310" s="11">
        <v>6.38</v>
      </c>
      <c r="E310" s="11" t="s">
        <v>12</v>
      </c>
      <c r="F310" s="12">
        <v>43003</v>
      </c>
      <c r="G310" s="11">
        <v>1.57</v>
      </c>
      <c r="H310" s="12">
        <v>43283</v>
      </c>
      <c r="I310" s="11">
        <v>66.5</v>
      </c>
      <c r="J310" s="9">
        <v>145.46</v>
      </c>
      <c r="K310" s="12"/>
    </row>
    <row r="311" spans="1:11" hidden="1">
      <c r="A311" s="6">
        <v>904</v>
      </c>
      <c r="B311" s="10" t="s">
        <v>145</v>
      </c>
      <c r="C311" s="11">
        <v>2020</v>
      </c>
      <c r="D311" s="11">
        <v>14.1</v>
      </c>
      <c r="E311" s="11" t="s">
        <v>61</v>
      </c>
      <c r="F311" s="12">
        <v>43753</v>
      </c>
      <c r="G311" s="11">
        <v>148</v>
      </c>
      <c r="H311" s="12">
        <v>44043</v>
      </c>
      <c r="I311" s="11">
        <v>77.5</v>
      </c>
      <c r="J311" s="9">
        <v>124</v>
      </c>
      <c r="K311" s="11"/>
    </row>
    <row r="312" spans="1:11" hidden="1">
      <c r="A312" s="6">
        <v>903</v>
      </c>
      <c r="B312" s="10" t="s">
        <v>140</v>
      </c>
      <c r="C312" s="11">
        <v>2020</v>
      </c>
      <c r="D312" s="11">
        <v>9.4</v>
      </c>
      <c r="E312" s="11" t="s">
        <v>61</v>
      </c>
      <c r="F312" s="12">
        <v>43752</v>
      </c>
      <c r="G312" s="11">
        <v>148</v>
      </c>
      <c r="H312" s="12">
        <v>44043</v>
      </c>
      <c r="I312" s="11">
        <v>72.400000000000006</v>
      </c>
      <c r="J312" s="9">
        <v>95</v>
      </c>
      <c r="K312" s="11"/>
    </row>
    <row r="313" spans="1:11" hidden="1">
      <c r="A313" s="6">
        <v>23</v>
      </c>
      <c r="B313" s="13" t="s">
        <v>50</v>
      </c>
      <c r="C313" s="14">
        <v>2008</v>
      </c>
      <c r="D313" s="11">
        <v>7.15</v>
      </c>
      <c r="E313" s="11" t="s">
        <v>12</v>
      </c>
      <c r="F313" s="12">
        <v>39346</v>
      </c>
      <c r="G313" s="11">
        <v>1.94</v>
      </c>
      <c r="H313" s="12">
        <v>39639</v>
      </c>
      <c r="I313" s="11">
        <v>49.47</v>
      </c>
      <c r="J313" s="9">
        <v>56</v>
      </c>
      <c r="K313" s="12" t="s">
        <v>16</v>
      </c>
    </row>
    <row r="314" spans="1:11" hidden="1">
      <c r="A314" s="6">
        <v>138</v>
      </c>
      <c r="B314" s="13" t="s">
        <v>50</v>
      </c>
      <c r="C314" s="14">
        <v>2009</v>
      </c>
      <c r="D314" s="11">
        <v>7.15</v>
      </c>
      <c r="E314" s="11" t="s">
        <v>16</v>
      </c>
      <c r="F314" s="12">
        <v>39688</v>
      </c>
      <c r="G314" s="11">
        <v>2</v>
      </c>
      <c r="H314" s="12">
        <v>40021</v>
      </c>
      <c r="I314" s="11">
        <v>35</v>
      </c>
      <c r="J314" s="9">
        <v>142</v>
      </c>
      <c r="K314" s="12" t="s">
        <v>16</v>
      </c>
    </row>
    <row r="315" spans="1:11" hidden="1">
      <c r="A315" s="6">
        <v>156</v>
      </c>
      <c r="B315" s="13" t="s">
        <v>50</v>
      </c>
      <c r="C315" s="14">
        <v>2010</v>
      </c>
      <c r="D315" s="11">
        <v>7.15</v>
      </c>
      <c r="E315" s="11" t="s">
        <v>61</v>
      </c>
      <c r="F315" s="12">
        <v>40085</v>
      </c>
      <c r="G315" s="11">
        <v>1.35</v>
      </c>
      <c r="H315" s="12">
        <v>40400</v>
      </c>
      <c r="I315" s="11">
        <v>43.18</v>
      </c>
      <c r="J315" s="9">
        <v>152</v>
      </c>
      <c r="K315" s="12" t="s">
        <v>16</v>
      </c>
    </row>
    <row r="316" spans="1:11" hidden="1">
      <c r="A316" s="6">
        <v>330</v>
      </c>
      <c r="B316" s="13" t="s">
        <v>50</v>
      </c>
      <c r="C316" s="14">
        <v>2012</v>
      </c>
      <c r="D316" s="11">
        <v>7.15</v>
      </c>
      <c r="E316" s="11" t="s">
        <v>160</v>
      </c>
      <c r="F316" s="12">
        <v>41027</v>
      </c>
      <c r="G316" s="11" t="s">
        <v>16</v>
      </c>
      <c r="H316" s="12">
        <v>41190</v>
      </c>
      <c r="I316" s="11">
        <v>580</v>
      </c>
      <c r="J316" s="9">
        <v>27</v>
      </c>
      <c r="K316" s="12" t="s">
        <v>16</v>
      </c>
    </row>
    <row r="317" spans="1:11" hidden="1">
      <c r="A317" s="6">
        <v>453</v>
      </c>
      <c r="B317" s="13" t="s">
        <v>50</v>
      </c>
      <c r="C317" s="14">
        <v>2014</v>
      </c>
      <c r="D317" s="11">
        <v>7.15</v>
      </c>
      <c r="E317" s="11" t="s">
        <v>12</v>
      </c>
      <c r="F317" s="12">
        <v>41540</v>
      </c>
      <c r="G317" s="11">
        <v>1.8</v>
      </c>
      <c r="H317" s="12">
        <v>41837</v>
      </c>
      <c r="I317" s="11">
        <v>84.17</v>
      </c>
      <c r="J317" s="9">
        <v>178</v>
      </c>
      <c r="K317" s="12" t="s">
        <v>16</v>
      </c>
    </row>
    <row r="318" spans="1:11" hidden="1">
      <c r="A318" s="6">
        <v>562</v>
      </c>
      <c r="B318" s="10" t="s">
        <v>50</v>
      </c>
      <c r="C318" s="11">
        <v>2015</v>
      </c>
      <c r="D318" s="11">
        <v>7.1</v>
      </c>
      <c r="E318" s="11" t="s">
        <v>31</v>
      </c>
      <c r="F318" s="12">
        <v>41879</v>
      </c>
      <c r="G318" s="11" t="s">
        <v>53</v>
      </c>
      <c r="H318" s="12">
        <v>42206</v>
      </c>
      <c r="I318" s="11">
        <v>40.450000000000003</v>
      </c>
      <c r="J318" s="9">
        <v>159</v>
      </c>
      <c r="K318" s="12"/>
    </row>
    <row r="319" spans="1:11" hidden="1">
      <c r="A319" s="6">
        <v>80</v>
      </c>
      <c r="B319" s="13" t="s">
        <v>127</v>
      </c>
      <c r="C319" s="14">
        <v>2009</v>
      </c>
      <c r="D319" s="11">
        <v>0.56000000000000005</v>
      </c>
      <c r="E319" s="11" t="s">
        <v>61</v>
      </c>
      <c r="F319" s="12">
        <v>39744</v>
      </c>
      <c r="G319" s="11">
        <v>1.45</v>
      </c>
      <c r="H319" s="12">
        <v>40033</v>
      </c>
      <c r="I319" s="11">
        <v>64.52</v>
      </c>
      <c r="J319" s="9">
        <v>152</v>
      </c>
      <c r="K319" s="12" t="s">
        <v>16</v>
      </c>
    </row>
    <row r="320" spans="1:11" hidden="1">
      <c r="A320" s="6">
        <v>174</v>
      </c>
      <c r="B320" s="13" t="s">
        <v>127</v>
      </c>
      <c r="C320" s="14">
        <v>2010</v>
      </c>
      <c r="D320" s="11">
        <v>0.28000000000000003</v>
      </c>
      <c r="E320" s="11" t="s">
        <v>162</v>
      </c>
      <c r="F320" s="12">
        <v>40292</v>
      </c>
      <c r="G320" s="11" t="s">
        <v>16</v>
      </c>
      <c r="H320" s="12">
        <v>40472</v>
      </c>
      <c r="I320" s="11">
        <v>100</v>
      </c>
      <c r="J320" s="9">
        <v>30</v>
      </c>
      <c r="K320" s="12" t="s">
        <v>16</v>
      </c>
    </row>
    <row r="321" spans="1:11" hidden="1">
      <c r="A321" s="6">
        <v>260</v>
      </c>
      <c r="B321" s="13" t="s">
        <v>127</v>
      </c>
      <c r="C321" s="14">
        <v>2011</v>
      </c>
      <c r="D321" s="11">
        <v>0.56000000000000005</v>
      </c>
      <c r="E321" s="11" t="s">
        <v>162</v>
      </c>
      <c r="F321" s="12">
        <v>40652</v>
      </c>
      <c r="G321" s="11" t="s">
        <v>16</v>
      </c>
      <c r="H321" s="12">
        <v>40839</v>
      </c>
      <c r="I321" s="11">
        <v>121.59</v>
      </c>
      <c r="J321" s="9">
        <v>149</v>
      </c>
      <c r="K321" s="12" t="s">
        <v>16</v>
      </c>
    </row>
    <row r="322" spans="1:11" hidden="1">
      <c r="A322" s="6">
        <v>79</v>
      </c>
      <c r="B322" s="13" t="s">
        <v>39</v>
      </c>
      <c r="C322" s="14">
        <v>2009</v>
      </c>
      <c r="D322" s="11">
        <v>0.18</v>
      </c>
      <c r="E322" s="11" t="s">
        <v>61</v>
      </c>
      <c r="F322" s="12">
        <v>39732</v>
      </c>
      <c r="G322" s="11">
        <v>1.45</v>
      </c>
      <c r="H322" s="12">
        <v>40033</v>
      </c>
      <c r="I322" s="11">
        <v>64.52</v>
      </c>
      <c r="J322" s="9">
        <v>152</v>
      </c>
      <c r="K322" s="12" t="s">
        <v>16</v>
      </c>
    </row>
    <row r="323" spans="1:11" hidden="1">
      <c r="A323" s="6">
        <v>168</v>
      </c>
      <c r="B323" s="13" t="s">
        <v>39</v>
      </c>
      <c r="C323" s="14">
        <v>2010</v>
      </c>
      <c r="D323" s="11">
        <v>0.18</v>
      </c>
      <c r="E323" s="11" t="s">
        <v>12</v>
      </c>
      <c r="F323" s="12">
        <v>40079</v>
      </c>
      <c r="G323" s="11">
        <v>1.5</v>
      </c>
      <c r="H323" s="12">
        <v>40375</v>
      </c>
      <c r="I323" s="11">
        <v>56.28</v>
      </c>
      <c r="J323" s="9">
        <v>185</v>
      </c>
      <c r="K323" s="12" t="s">
        <v>16</v>
      </c>
    </row>
    <row r="324" spans="1:11" hidden="1">
      <c r="A324" s="6">
        <v>228</v>
      </c>
      <c r="B324" s="13" t="s">
        <v>39</v>
      </c>
      <c r="C324" s="14">
        <v>2011</v>
      </c>
      <c r="D324" s="11">
        <v>0.18</v>
      </c>
      <c r="E324" s="11" t="s">
        <v>15</v>
      </c>
      <c r="F324" s="12">
        <v>40426</v>
      </c>
      <c r="G324" s="11" t="s">
        <v>40</v>
      </c>
      <c r="H324" s="12">
        <v>40750</v>
      </c>
      <c r="I324" s="11">
        <v>34.950000000000003</v>
      </c>
      <c r="J324" s="9">
        <v>195</v>
      </c>
      <c r="K324" s="12" t="s">
        <v>16</v>
      </c>
    </row>
    <row r="325" spans="1:11" hidden="1">
      <c r="A325" s="6">
        <v>784</v>
      </c>
      <c r="B325" s="10" t="s">
        <v>172</v>
      </c>
      <c r="C325" s="11">
        <v>2018</v>
      </c>
      <c r="D325" s="11">
        <v>1.5</v>
      </c>
      <c r="E325" s="11" t="s">
        <v>160</v>
      </c>
      <c r="F325" s="12">
        <v>43217</v>
      </c>
      <c r="G325" s="11">
        <v>1.9</v>
      </c>
      <c r="H325" s="12">
        <v>43341</v>
      </c>
      <c r="I325" s="11">
        <v>550</v>
      </c>
      <c r="J325" s="9">
        <v>209.10000000000002</v>
      </c>
      <c r="K325" s="12"/>
    </row>
    <row r="326" spans="1:11" hidden="1">
      <c r="A326" s="33">
        <v>594</v>
      </c>
      <c r="B326" s="13" t="s">
        <v>95</v>
      </c>
      <c r="C326" s="11">
        <v>2015</v>
      </c>
      <c r="D326" s="28">
        <v>0.8</v>
      </c>
      <c r="E326" s="11" t="s">
        <v>93</v>
      </c>
      <c r="F326" s="12" t="s">
        <v>94</v>
      </c>
      <c r="G326" s="28">
        <v>220</v>
      </c>
      <c r="H326" s="12" t="s">
        <v>96</v>
      </c>
      <c r="I326" s="14">
        <v>45</v>
      </c>
      <c r="J326" s="9">
        <v>0</v>
      </c>
      <c r="K326" s="11"/>
    </row>
    <row r="327" spans="1:11" hidden="1">
      <c r="A327" s="6">
        <v>589</v>
      </c>
      <c r="B327" s="10" t="s">
        <v>56</v>
      </c>
      <c r="C327" s="11">
        <v>2015</v>
      </c>
      <c r="D327" s="16">
        <v>12</v>
      </c>
      <c r="E327" s="15" t="s">
        <v>61</v>
      </c>
      <c r="F327" s="12">
        <v>41921</v>
      </c>
      <c r="G327" s="17" t="s">
        <v>152</v>
      </c>
      <c r="H327" s="12">
        <v>42213</v>
      </c>
      <c r="I327" s="11">
        <v>83</v>
      </c>
      <c r="J327" s="9">
        <v>220</v>
      </c>
      <c r="K327" s="15"/>
    </row>
    <row r="328" spans="1:11" hidden="1">
      <c r="A328" s="6">
        <v>601</v>
      </c>
      <c r="B328" s="10" t="s">
        <v>56</v>
      </c>
      <c r="C328" s="11">
        <v>2016</v>
      </c>
      <c r="D328" s="16">
        <v>13</v>
      </c>
      <c r="E328" s="17" t="s">
        <v>15</v>
      </c>
      <c r="F328" s="12" t="s">
        <v>57</v>
      </c>
      <c r="G328" s="14" t="s">
        <v>58</v>
      </c>
      <c r="H328" s="12" t="s">
        <v>57</v>
      </c>
      <c r="I328" s="9">
        <v>38.1</v>
      </c>
      <c r="J328" s="9">
        <v>150</v>
      </c>
      <c r="K328" s="17"/>
    </row>
    <row r="329" spans="1:11" hidden="1">
      <c r="A329" s="6">
        <v>895</v>
      </c>
      <c r="B329" s="10" t="s">
        <v>56</v>
      </c>
      <c r="C329" s="11">
        <v>2019</v>
      </c>
      <c r="D329" s="11">
        <v>13</v>
      </c>
      <c r="E329" s="11" t="s">
        <v>105</v>
      </c>
      <c r="F329" s="12">
        <v>43530</v>
      </c>
      <c r="G329" s="11">
        <v>160</v>
      </c>
      <c r="H329" s="12">
        <v>43666</v>
      </c>
      <c r="I329" s="11">
        <v>82.4</v>
      </c>
      <c r="J329" s="9">
        <v>90</v>
      </c>
      <c r="K329" s="11"/>
    </row>
    <row r="330" spans="1:11" hidden="1">
      <c r="A330" s="6">
        <v>921</v>
      </c>
      <c r="B330" s="10" t="s">
        <v>56</v>
      </c>
      <c r="C330" s="11">
        <v>2021</v>
      </c>
      <c r="D330" s="11">
        <v>13</v>
      </c>
      <c r="E330" s="11" t="s">
        <v>106</v>
      </c>
      <c r="F330" s="12">
        <v>44257</v>
      </c>
      <c r="G330" s="11">
        <v>220</v>
      </c>
      <c r="H330" s="12">
        <v>44422</v>
      </c>
      <c r="I330" s="11">
        <v>55</v>
      </c>
      <c r="J330" s="9">
        <v>123</v>
      </c>
      <c r="K330" s="11"/>
    </row>
    <row r="331" spans="1:11" hidden="1">
      <c r="A331" s="6">
        <v>588</v>
      </c>
      <c r="B331" s="10" t="s">
        <v>141</v>
      </c>
      <c r="C331" s="11">
        <v>2015</v>
      </c>
      <c r="D331" s="16">
        <v>13.7</v>
      </c>
      <c r="E331" s="15" t="s">
        <v>61</v>
      </c>
      <c r="F331" s="12">
        <v>41920</v>
      </c>
      <c r="G331" s="17">
        <v>145</v>
      </c>
      <c r="H331" s="12">
        <v>42211</v>
      </c>
      <c r="I331" s="11">
        <v>87</v>
      </c>
      <c r="J331" s="9">
        <v>220</v>
      </c>
      <c r="K331" s="15"/>
    </row>
    <row r="332" spans="1:11" hidden="1">
      <c r="A332" s="6">
        <v>894</v>
      </c>
      <c r="B332" s="10" t="s">
        <v>141</v>
      </c>
      <c r="C332" s="11">
        <v>2019</v>
      </c>
      <c r="D332" s="11">
        <v>21.8</v>
      </c>
      <c r="E332" s="11" t="s">
        <v>105</v>
      </c>
      <c r="F332" s="12">
        <v>43545</v>
      </c>
      <c r="G332" s="11">
        <v>155</v>
      </c>
      <c r="H332" s="12">
        <v>43669</v>
      </c>
      <c r="I332" s="11">
        <v>78.099999999999994</v>
      </c>
      <c r="J332" s="9">
        <v>78</v>
      </c>
      <c r="K332" s="11"/>
    </row>
    <row r="333" spans="1:11" hidden="1">
      <c r="A333" s="6">
        <v>918</v>
      </c>
      <c r="B333" s="10" t="s">
        <v>141</v>
      </c>
      <c r="C333" s="11">
        <v>2021</v>
      </c>
      <c r="D333" s="11">
        <v>21.8</v>
      </c>
      <c r="E333" s="11" t="s">
        <v>61</v>
      </c>
      <c r="F333" s="12">
        <v>44118</v>
      </c>
      <c r="G333" s="11">
        <v>153</v>
      </c>
      <c r="H333" s="12">
        <v>44421</v>
      </c>
      <c r="I333" s="11">
        <v>73</v>
      </c>
      <c r="J333" s="9">
        <v>136</v>
      </c>
      <c r="K333" s="11"/>
    </row>
    <row r="334" spans="1:11" hidden="1">
      <c r="A334" s="6">
        <v>593</v>
      </c>
      <c r="B334" s="10" t="s">
        <v>129</v>
      </c>
      <c r="C334" s="11">
        <v>2015</v>
      </c>
      <c r="D334" s="16">
        <v>25.4</v>
      </c>
      <c r="E334" s="17" t="s">
        <v>130</v>
      </c>
      <c r="F334" s="12">
        <v>42082</v>
      </c>
      <c r="G334" s="28" t="s">
        <v>16</v>
      </c>
      <c r="H334" s="12">
        <v>42278</v>
      </c>
      <c r="I334" s="14">
        <v>65.7</v>
      </c>
      <c r="J334" s="9">
        <v>152</v>
      </c>
      <c r="K334" s="17"/>
    </row>
    <row r="335" spans="1:11" hidden="1">
      <c r="A335" s="6">
        <v>890</v>
      </c>
      <c r="B335" s="10" t="s">
        <v>129</v>
      </c>
      <c r="C335" s="11">
        <v>2019</v>
      </c>
      <c r="D335" s="11">
        <v>3</v>
      </c>
      <c r="E335" s="11" t="s">
        <v>160</v>
      </c>
      <c r="F335" s="12">
        <v>43575</v>
      </c>
      <c r="G335" s="11" t="s">
        <v>16</v>
      </c>
      <c r="H335" s="12">
        <v>43698</v>
      </c>
      <c r="I335" s="11">
        <v>523</v>
      </c>
      <c r="J335" s="9">
        <v>157</v>
      </c>
      <c r="K335" s="11"/>
    </row>
    <row r="336" spans="1:11" hidden="1">
      <c r="A336" s="6">
        <v>795</v>
      </c>
      <c r="B336" s="10" t="s">
        <v>118</v>
      </c>
      <c r="C336" s="11">
        <v>2018</v>
      </c>
      <c r="D336" s="11">
        <v>24.4</v>
      </c>
      <c r="E336" s="11" t="s">
        <v>105</v>
      </c>
      <c r="F336" s="12">
        <v>43193</v>
      </c>
      <c r="G336" s="11">
        <v>153</v>
      </c>
      <c r="H336" s="12">
        <v>43307</v>
      </c>
      <c r="I336" s="11">
        <v>60.8</v>
      </c>
      <c r="J336" s="9">
        <v>97</v>
      </c>
      <c r="K336" s="11"/>
    </row>
    <row r="337" spans="1:11" hidden="1">
      <c r="A337" s="6">
        <v>787</v>
      </c>
      <c r="B337" s="13" t="s">
        <v>74</v>
      </c>
      <c r="C337" s="11">
        <v>2018</v>
      </c>
      <c r="D337" s="11">
        <v>11.8</v>
      </c>
      <c r="E337" s="11" t="s">
        <v>15</v>
      </c>
      <c r="F337" s="12">
        <v>42971</v>
      </c>
      <c r="G337" s="11">
        <v>2.8</v>
      </c>
      <c r="H337" s="12">
        <v>43290</v>
      </c>
      <c r="I337" s="11">
        <v>40.700000000000003</v>
      </c>
      <c r="J337" s="9">
        <v>184</v>
      </c>
      <c r="K337" s="11"/>
    </row>
    <row r="338" spans="1:11" hidden="1">
      <c r="A338" s="6">
        <v>587</v>
      </c>
      <c r="B338" s="10" t="s">
        <v>11</v>
      </c>
      <c r="C338" s="11">
        <v>2015</v>
      </c>
      <c r="D338" s="16">
        <v>7</v>
      </c>
      <c r="E338" s="15" t="s">
        <v>12</v>
      </c>
      <c r="F338" s="12" t="s">
        <v>158</v>
      </c>
      <c r="G338" s="11">
        <v>149</v>
      </c>
      <c r="H338" s="12">
        <v>42209</v>
      </c>
      <c r="I338" s="11">
        <v>87</v>
      </c>
      <c r="J338" s="9">
        <v>220</v>
      </c>
      <c r="K338" s="15"/>
    </row>
    <row r="339" spans="1:11" hidden="1">
      <c r="A339" s="6">
        <v>707</v>
      </c>
      <c r="B339" s="10" t="s">
        <v>11</v>
      </c>
      <c r="C339" s="11">
        <v>2017</v>
      </c>
      <c r="D339" s="28">
        <v>7</v>
      </c>
      <c r="E339" s="11" t="s">
        <v>105</v>
      </c>
      <c r="F339" s="12">
        <v>42809</v>
      </c>
      <c r="G339" s="14" t="s">
        <v>16</v>
      </c>
      <c r="H339" s="18">
        <v>42935</v>
      </c>
      <c r="I339" s="14">
        <v>63</v>
      </c>
      <c r="J339" s="9">
        <v>121</v>
      </c>
      <c r="K339" s="11"/>
    </row>
    <row r="340" spans="1:11" hidden="1">
      <c r="A340" s="6">
        <v>786</v>
      </c>
      <c r="B340" s="10" t="s">
        <v>11</v>
      </c>
      <c r="C340" s="11">
        <v>2018</v>
      </c>
      <c r="D340" s="11">
        <v>7</v>
      </c>
      <c r="E340" s="11" t="s">
        <v>15</v>
      </c>
      <c r="F340" s="12">
        <v>42970</v>
      </c>
      <c r="G340" s="15">
        <v>2.8</v>
      </c>
      <c r="H340" s="12">
        <v>43284</v>
      </c>
      <c r="I340" s="11">
        <v>28.7</v>
      </c>
      <c r="J340" s="9">
        <v>141</v>
      </c>
      <c r="K340" s="11"/>
    </row>
    <row r="341" spans="1:11" hidden="1">
      <c r="A341" s="6">
        <v>900</v>
      </c>
      <c r="B341" s="10" t="s">
        <v>11</v>
      </c>
      <c r="C341" s="11">
        <v>2020</v>
      </c>
      <c r="D341" s="11">
        <v>7</v>
      </c>
      <c r="E341" s="11" t="s">
        <v>12</v>
      </c>
      <c r="F341" s="12">
        <v>43695</v>
      </c>
      <c r="G341" s="11">
        <v>189</v>
      </c>
      <c r="H341" s="12">
        <v>44019</v>
      </c>
      <c r="I341" s="11">
        <v>5.2</v>
      </c>
      <c r="J341" s="9">
        <v>112</v>
      </c>
      <c r="K341" s="11"/>
    </row>
    <row r="342" spans="1:11" hidden="1">
      <c r="A342" s="6">
        <v>927</v>
      </c>
      <c r="B342" s="10" t="s">
        <v>11</v>
      </c>
      <c r="C342" s="11">
        <v>2021</v>
      </c>
      <c r="D342" s="11">
        <v>11</v>
      </c>
      <c r="E342" s="11" t="s">
        <v>105</v>
      </c>
      <c r="F342" s="12">
        <v>44285</v>
      </c>
      <c r="G342" s="11">
        <v>172</v>
      </c>
      <c r="H342" s="12">
        <v>44407</v>
      </c>
      <c r="I342" s="11">
        <v>53</v>
      </c>
      <c r="J342" s="9">
        <v>71</v>
      </c>
      <c r="K342" s="11"/>
    </row>
    <row r="343" spans="1:11" hidden="1">
      <c r="A343" s="6">
        <v>93</v>
      </c>
      <c r="B343" s="13" t="s">
        <v>19</v>
      </c>
      <c r="C343" s="14">
        <v>2009</v>
      </c>
      <c r="D343" s="11">
        <v>1.77</v>
      </c>
      <c r="E343" s="11" t="s">
        <v>15</v>
      </c>
      <c r="F343" s="12">
        <v>39688</v>
      </c>
      <c r="G343" s="11">
        <v>2</v>
      </c>
      <c r="H343" s="12">
        <v>40021</v>
      </c>
      <c r="I343" s="11">
        <v>31.66</v>
      </c>
      <c r="J343" s="9">
        <v>142</v>
      </c>
      <c r="K343" s="12" t="s">
        <v>16</v>
      </c>
    </row>
    <row r="344" spans="1:11" hidden="1">
      <c r="A344" s="6">
        <v>157</v>
      </c>
      <c r="B344" s="13" t="s">
        <v>19</v>
      </c>
      <c r="C344" s="14">
        <v>2010</v>
      </c>
      <c r="D344" s="11">
        <v>1.77</v>
      </c>
      <c r="E344" s="11" t="s">
        <v>61</v>
      </c>
      <c r="F344" s="12">
        <v>40086</v>
      </c>
      <c r="G344" s="11">
        <v>1.35</v>
      </c>
      <c r="H344" s="12">
        <v>40400</v>
      </c>
      <c r="I344" s="11">
        <v>40</v>
      </c>
      <c r="J344" s="9">
        <v>152</v>
      </c>
      <c r="K344" s="12" t="s">
        <v>16</v>
      </c>
    </row>
    <row r="345" spans="1:11" hidden="1">
      <c r="A345" s="6">
        <v>563</v>
      </c>
      <c r="B345" s="10" t="s">
        <v>19</v>
      </c>
      <c r="C345" s="11">
        <v>2015</v>
      </c>
      <c r="D345" s="11">
        <v>1.77</v>
      </c>
      <c r="E345" s="11" t="s">
        <v>31</v>
      </c>
      <c r="F345" s="12">
        <v>42244</v>
      </c>
      <c r="G345" s="11" t="s">
        <v>53</v>
      </c>
      <c r="H345" s="12">
        <v>42206</v>
      </c>
      <c r="I345" s="11">
        <v>40.450000000000003</v>
      </c>
      <c r="J345" s="9">
        <v>159</v>
      </c>
      <c r="K345" s="12"/>
    </row>
    <row r="346" spans="1:11" hidden="1">
      <c r="A346" s="6">
        <v>767</v>
      </c>
      <c r="B346" s="10" t="s">
        <v>19</v>
      </c>
      <c r="C346" s="11">
        <v>2018</v>
      </c>
      <c r="D346" s="11">
        <v>1.77</v>
      </c>
      <c r="E346" s="11" t="s">
        <v>160</v>
      </c>
      <c r="F346" s="12">
        <v>43214</v>
      </c>
      <c r="G346" s="11">
        <v>1.77</v>
      </c>
      <c r="H346" s="12">
        <v>43370</v>
      </c>
      <c r="I346" s="11">
        <v>111.66</v>
      </c>
      <c r="J346" s="9">
        <v>18</v>
      </c>
      <c r="K346" s="12"/>
    </row>
    <row r="347" spans="1:11" hidden="1">
      <c r="A347" s="6">
        <v>329</v>
      </c>
      <c r="B347" s="13" t="s">
        <v>143</v>
      </c>
      <c r="C347" s="14">
        <v>2012</v>
      </c>
      <c r="D347" s="11">
        <v>1.77</v>
      </c>
      <c r="E347" s="11" t="s">
        <v>160</v>
      </c>
      <c r="F347" s="12">
        <v>41027</v>
      </c>
      <c r="G347" s="11" t="s">
        <v>16</v>
      </c>
      <c r="H347" s="12">
        <v>41190</v>
      </c>
      <c r="I347" s="11">
        <v>580</v>
      </c>
      <c r="J347" s="9">
        <v>27</v>
      </c>
      <c r="K347" s="12" t="s">
        <v>16</v>
      </c>
    </row>
    <row r="348" spans="1:11" hidden="1">
      <c r="A348" s="6">
        <v>454</v>
      </c>
      <c r="B348" s="13" t="s">
        <v>143</v>
      </c>
      <c r="C348" s="14">
        <v>2014</v>
      </c>
      <c r="D348" s="11">
        <v>1.77</v>
      </c>
      <c r="E348" s="11" t="s">
        <v>12</v>
      </c>
      <c r="F348" s="12">
        <v>41540</v>
      </c>
      <c r="G348" s="11">
        <v>1.8</v>
      </c>
      <c r="H348" s="12">
        <v>41837</v>
      </c>
      <c r="I348" s="11">
        <v>74.8</v>
      </c>
      <c r="J348" s="9">
        <v>178</v>
      </c>
      <c r="K348" s="12" t="s">
        <v>16</v>
      </c>
    </row>
    <row r="349" spans="1:11" hidden="1">
      <c r="A349" s="6">
        <v>15</v>
      </c>
      <c r="B349" s="13" t="s">
        <v>82</v>
      </c>
      <c r="C349" s="14">
        <v>2008</v>
      </c>
      <c r="D349" s="11">
        <v>2.33</v>
      </c>
      <c r="E349" s="11" t="s">
        <v>12</v>
      </c>
      <c r="F349" s="12">
        <v>39347</v>
      </c>
      <c r="G349" s="11">
        <v>1.94</v>
      </c>
      <c r="H349" s="12">
        <v>39639</v>
      </c>
      <c r="I349" s="11">
        <v>45</v>
      </c>
      <c r="J349" s="9">
        <v>100</v>
      </c>
      <c r="K349" s="12" t="s">
        <v>16</v>
      </c>
    </row>
    <row r="350" spans="1:11" hidden="1">
      <c r="A350" s="6">
        <v>89</v>
      </c>
      <c r="B350" s="13" t="s">
        <v>235</v>
      </c>
      <c r="C350" s="14">
        <v>2009</v>
      </c>
      <c r="D350" s="11">
        <v>2.33</v>
      </c>
      <c r="E350" s="11" t="s">
        <v>15</v>
      </c>
      <c r="F350" s="12">
        <v>39687</v>
      </c>
      <c r="G350" s="11">
        <v>3.2</v>
      </c>
      <c r="H350" s="12">
        <v>40022</v>
      </c>
      <c r="I350" s="11">
        <v>30.04</v>
      </c>
      <c r="J350" s="9">
        <v>142</v>
      </c>
      <c r="K350" s="12" t="s">
        <v>16</v>
      </c>
    </row>
    <row r="351" spans="1:11" hidden="1">
      <c r="A351" s="6">
        <v>147</v>
      </c>
      <c r="B351" s="13" t="s">
        <v>235</v>
      </c>
      <c r="C351" s="14">
        <v>2010</v>
      </c>
      <c r="D351" s="11">
        <v>2.33</v>
      </c>
      <c r="E351" s="11" t="s">
        <v>61</v>
      </c>
      <c r="F351" s="12">
        <v>40090</v>
      </c>
      <c r="G351" s="11">
        <v>1.45</v>
      </c>
      <c r="H351" s="12">
        <v>40411</v>
      </c>
      <c r="I351" s="11">
        <v>65.150000000000006</v>
      </c>
      <c r="J351" s="9">
        <v>152</v>
      </c>
      <c r="K351" s="12" t="s">
        <v>16</v>
      </c>
    </row>
    <row r="352" spans="1:11" hidden="1">
      <c r="A352" s="6">
        <v>241</v>
      </c>
      <c r="B352" s="13" t="s">
        <v>235</v>
      </c>
      <c r="C352" s="14">
        <v>2011</v>
      </c>
      <c r="D352" s="11">
        <v>2.33</v>
      </c>
      <c r="E352" s="11" t="s">
        <v>12</v>
      </c>
      <c r="F352" s="12">
        <v>40444</v>
      </c>
      <c r="G352" s="11">
        <v>1.57</v>
      </c>
      <c r="H352" s="12">
        <v>40740</v>
      </c>
      <c r="I352" s="11">
        <v>70.739999999999995</v>
      </c>
      <c r="J352" s="9">
        <v>160</v>
      </c>
      <c r="K352" s="12" t="s">
        <v>16</v>
      </c>
    </row>
    <row r="353" spans="1:11" hidden="1">
      <c r="A353" s="6">
        <v>327</v>
      </c>
      <c r="B353" s="13" t="s">
        <v>235</v>
      </c>
      <c r="C353" s="14">
        <v>2012</v>
      </c>
      <c r="D353" s="11">
        <v>2.33</v>
      </c>
      <c r="E353" s="11" t="s">
        <v>160</v>
      </c>
      <c r="F353" s="12">
        <v>41029</v>
      </c>
      <c r="G353" s="11" t="s">
        <v>16</v>
      </c>
      <c r="H353" s="12">
        <v>41190</v>
      </c>
      <c r="I353" s="11">
        <v>580</v>
      </c>
      <c r="J353" s="9">
        <v>27</v>
      </c>
      <c r="K353" s="12" t="s">
        <v>16</v>
      </c>
    </row>
    <row r="354" spans="1:11" hidden="1">
      <c r="A354" s="6">
        <v>456</v>
      </c>
      <c r="B354" s="13" t="s">
        <v>235</v>
      </c>
      <c r="C354" s="14">
        <v>2014</v>
      </c>
      <c r="D354" s="11">
        <v>2.33</v>
      </c>
      <c r="E354" s="11" t="s">
        <v>12</v>
      </c>
      <c r="F354" s="12">
        <v>41547</v>
      </c>
      <c r="G354" s="11">
        <v>1.8</v>
      </c>
      <c r="H354" s="12">
        <v>41838</v>
      </c>
      <c r="I354" s="11">
        <v>92.83</v>
      </c>
      <c r="J354" s="9">
        <v>178</v>
      </c>
      <c r="K354" s="12" t="s">
        <v>16</v>
      </c>
    </row>
    <row r="355" spans="1:11" hidden="1">
      <c r="A355" s="6">
        <v>564</v>
      </c>
      <c r="B355" s="10" t="s">
        <v>82</v>
      </c>
      <c r="C355" s="11">
        <v>2015</v>
      </c>
      <c r="D355" s="11">
        <v>2.33</v>
      </c>
      <c r="E355" s="11" t="s">
        <v>31</v>
      </c>
      <c r="F355" s="12">
        <v>41886</v>
      </c>
      <c r="G355" s="11" t="s">
        <v>53</v>
      </c>
      <c r="H355" s="12">
        <v>42206</v>
      </c>
      <c r="I355" s="11">
        <v>42.49</v>
      </c>
      <c r="J355" s="9">
        <v>159</v>
      </c>
      <c r="K355" s="12"/>
    </row>
    <row r="356" spans="1:11" hidden="1">
      <c r="A356" s="6">
        <v>675</v>
      </c>
      <c r="B356" s="10" t="s">
        <v>82</v>
      </c>
      <c r="C356" s="11">
        <v>2017</v>
      </c>
      <c r="D356" s="11">
        <v>2.33</v>
      </c>
      <c r="E356" s="11" t="s">
        <v>114</v>
      </c>
      <c r="F356" s="12">
        <v>42638</v>
      </c>
      <c r="G356" s="11" t="s">
        <v>115</v>
      </c>
      <c r="H356" s="12">
        <v>42933</v>
      </c>
      <c r="I356" s="11">
        <v>72</v>
      </c>
      <c r="J356" s="9">
        <v>86</v>
      </c>
      <c r="K356" s="12"/>
    </row>
    <row r="357" spans="1:11" hidden="1">
      <c r="A357" s="6">
        <v>768</v>
      </c>
      <c r="B357" s="10" t="s">
        <v>82</v>
      </c>
      <c r="C357" s="11">
        <v>2018</v>
      </c>
      <c r="D357" s="11">
        <v>2.33</v>
      </c>
      <c r="E357" s="11" t="s">
        <v>160</v>
      </c>
      <c r="F357" s="12">
        <v>43210</v>
      </c>
      <c r="G357" s="11">
        <v>1.9</v>
      </c>
      <c r="H357" s="12">
        <v>43353</v>
      </c>
      <c r="I357" s="11">
        <v>700</v>
      </c>
      <c r="J357" s="9">
        <v>135</v>
      </c>
      <c r="K357" s="12"/>
    </row>
    <row r="358" spans="1:11" hidden="1">
      <c r="A358" s="6">
        <v>242</v>
      </c>
      <c r="B358" s="13" t="s">
        <v>189</v>
      </c>
      <c r="C358" s="14">
        <v>2011</v>
      </c>
      <c r="D358" s="11">
        <v>12.67</v>
      </c>
      <c r="E358" s="11" t="s">
        <v>12</v>
      </c>
      <c r="F358" s="12">
        <v>40444</v>
      </c>
      <c r="G358" s="11">
        <v>1.57</v>
      </c>
      <c r="H358" s="12">
        <v>40740</v>
      </c>
      <c r="I358" s="11">
        <v>48.87</v>
      </c>
      <c r="J358" s="9">
        <v>162</v>
      </c>
      <c r="K358" s="12" t="s">
        <v>16</v>
      </c>
    </row>
    <row r="359" spans="1:11" hidden="1">
      <c r="A359" s="6">
        <v>328</v>
      </c>
      <c r="B359" s="13" t="s">
        <v>99</v>
      </c>
      <c r="C359" s="14">
        <v>2012</v>
      </c>
      <c r="D359" s="11">
        <v>12.67</v>
      </c>
      <c r="E359" s="11" t="s">
        <v>160</v>
      </c>
      <c r="F359" s="12">
        <v>41031</v>
      </c>
      <c r="G359" s="11" t="s">
        <v>16</v>
      </c>
      <c r="H359" s="12">
        <v>41182</v>
      </c>
      <c r="I359" s="11">
        <v>110.6</v>
      </c>
      <c r="J359" s="9">
        <v>118</v>
      </c>
      <c r="K359" s="12">
        <v>40768</v>
      </c>
    </row>
    <row r="360" spans="1:11" hidden="1">
      <c r="A360" s="6">
        <v>457</v>
      </c>
      <c r="B360" s="13" t="s">
        <v>99</v>
      </c>
      <c r="C360" s="14">
        <v>2014</v>
      </c>
      <c r="D360" s="11">
        <v>12.67</v>
      </c>
      <c r="E360" s="11" t="s">
        <v>12</v>
      </c>
      <c r="F360" s="12">
        <v>41545</v>
      </c>
      <c r="G360" s="11">
        <v>1.8</v>
      </c>
      <c r="H360" s="12">
        <v>41838</v>
      </c>
      <c r="I360" s="11">
        <v>77.31</v>
      </c>
      <c r="J360" s="9">
        <v>158</v>
      </c>
      <c r="K360" s="12" t="s">
        <v>16</v>
      </c>
    </row>
    <row r="361" spans="1:11" hidden="1">
      <c r="A361" s="6">
        <v>565</v>
      </c>
      <c r="B361" s="10" t="s">
        <v>189</v>
      </c>
      <c r="C361" s="11">
        <v>2015</v>
      </c>
      <c r="D361" s="11">
        <v>12.67</v>
      </c>
      <c r="E361" s="11" t="s">
        <v>31</v>
      </c>
      <c r="F361" s="12">
        <v>41886</v>
      </c>
      <c r="G361" s="11" t="s">
        <v>53</v>
      </c>
      <c r="H361" s="12">
        <v>42207</v>
      </c>
      <c r="I361" s="11">
        <v>40.67</v>
      </c>
      <c r="J361" s="9">
        <v>159</v>
      </c>
      <c r="K361" s="12"/>
    </row>
    <row r="362" spans="1:11" hidden="1">
      <c r="A362" s="6">
        <v>769</v>
      </c>
      <c r="B362" s="10" t="s">
        <v>189</v>
      </c>
      <c r="C362" s="11">
        <v>2018</v>
      </c>
      <c r="D362" s="11">
        <v>12.33</v>
      </c>
      <c r="E362" s="11" t="s">
        <v>160</v>
      </c>
      <c r="F362" s="12">
        <v>43210</v>
      </c>
      <c r="G362" s="11">
        <v>1.95</v>
      </c>
      <c r="H362" s="12">
        <v>43370</v>
      </c>
      <c r="I362" s="11">
        <v>108.13</v>
      </c>
      <c r="J362" s="9">
        <v>170.8</v>
      </c>
      <c r="K362" s="12"/>
    </row>
    <row r="363" spans="1:11" hidden="1">
      <c r="A363" s="6">
        <v>41</v>
      </c>
      <c r="B363" s="13" t="s">
        <v>51</v>
      </c>
      <c r="C363" s="14">
        <v>2008</v>
      </c>
      <c r="D363" s="11">
        <v>1.65</v>
      </c>
      <c r="E363" s="11" t="s">
        <v>160</v>
      </c>
      <c r="F363" s="12">
        <v>39577</v>
      </c>
      <c r="G363" s="11" t="s">
        <v>16</v>
      </c>
      <c r="H363" s="12">
        <v>39748</v>
      </c>
      <c r="I363" s="11">
        <v>90</v>
      </c>
      <c r="J363" s="9">
        <v>116</v>
      </c>
      <c r="K363" s="12" t="s">
        <v>16</v>
      </c>
    </row>
    <row r="364" spans="1:11" hidden="1">
      <c r="A364" s="6">
        <v>85</v>
      </c>
      <c r="B364" s="13" t="s">
        <v>51</v>
      </c>
      <c r="C364" s="14">
        <v>2009</v>
      </c>
      <c r="D364" s="11">
        <v>1.65</v>
      </c>
      <c r="E364" s="11" t="s">
        <v>61</v>
      </c>
      <c r="F364" s="12">
        <v>39744</v>
      </c>
      <c r="G364" s="11">
        <v>1.45</v>
      </c>
      <c r="H364" s="12">
        <v>40032</v>
      </c>
      <c r="I364" s="11">
        <v>54.67</v>
      </c>
      <c r="J364" s="9">
        <v>152</v>
      </c>
      <c r="K364" s="12" t="s">
        <v>16</v>
      </c>
    </row>
    <row r="365" spans="1:11" hidden="1">
      <c r="A365" s="6">
        <v>173</v>
      </c>
      <c r="B365" s="13" t="s">
        <v>51</v>
      </c>
      <c r="C365" s="14">
        <v>2010</v>
      </c>
      <c r="D365" s="11">
        <v>1.65</v>
      </c>
      <c r="E365" s="11" t="s">
        <v>12</v>
      </c>
      <c r="F365" s="12">
        <v>40080</v>
      </c>
      <c r="G365" s="11">
        <v>1.5</v>
      </c>
      <c r="H365" s="12">
        <v>40375</v>
      </c>
      <c r="I365" s="11">
        <v>56.28</v>
      </c>
      <c r="J365" s="9">
        <v>185</v>
      </c>
      <c r="K365" s="12" t="s">
        <v>16</v>
      </c>
    </row>
    <row r="366" spans="1:11" hidden="1">
      <c r="A366" s="6">
        <v>219</v>
      </c>
      <c r="B366" s="13" t="s">
        <v>51</v>
      </c>
      <c r="C366" s="14">
        <v>2011</v>
      </c>
      <c r="D366" s="11">
        <v>1.65</v>
      </c>
      <c r="E366" s="11" t="s">
        <v>15</v>
      </c>
      <c r="F366" s="12">
        <v>40427</v>
      </c>
      <c r="G366" s="11" t="s">
        <v>40</v>
      </c>
      <c r="H366" s="12">
        <v>40750</v>
      </c>
      <c r="I366" s="11">
        <v>35</v>
      </c>
      <c r="J366" s="9">
        <v>195</v>
      </c>
      <c r="K366" s="12" t="s">
        <v>16</v>
      </c>
    </row>
    <row r="367" spans="1:11" hidden="1">
      <c r="A367" s="6">
        <v>304</v>
      </c>
      <c r="B367" s="13" t="s">
        <v>51</v>
      </c>
      <c r="C367" s="14">
        <v>2012</v>
      </c>
      <c r="D367" s="11">
        <v>4.3600000000000003</v>
      </c>
      <c r="E367" s="11" t="s">
        <v>12</v>
      </c>
      <c r="F367" s="12">
        <v>40815</v>
      </c>
      <c r="G367" s="11">
        <v>1.62</v>
      </c>
      <c r="H367" s="12">
        <v>41100</v>
      </c>
      <c r="I367" s="11">
        <v>78.5</v>
      </c>
      <c r="J367" s="9">
        <v>52</v>
      </c>
      <c r="K367" s="12" t="s">
        <v>16</v>
      </c>
    </row>
    <row r="368" spans="1:11" hidden="1">
      <c r="A368" s="6">
        <v>465</v>
      </c>
      <c r="B368" s="13" t="s">
        <v>51</v>
      </c>
      <c r="C368" s="14">
        <v>2014</v>
      </c>
      <c r="D368" s="11">
        <v>4.3600000000000003</v>
      </c>
      <c r="E368" s="11" t="s">
        <v>61</v>
      </c>
      <c r="F368" s="12">
        <v>41572</v>
      </c>
      <c r="G368" s="11">
        <v>1.5</v>
      </c>
      <c r="H368" s="12">
        <v>41865</v>
      </c>
      <c r="I368" s="11">
        <v>103.76</v>
      </c>
      <c r="J368" s="9">
        <v>180</v>
      </c>
      <c r="K368" s="12" t="s">
        <v>16</v>
      </c>
    </row>
    <row r="369" spans="1:11" hidden="1">
      <c r="A369" s="6">
        <v>555</v>
      </c>
      <c r="B369" s="10" t="s">
        <v>51</v>
      </c>
      <c r="C369" s="11">
        <v>2015</v>
      </c>
      <c r="D369" s="11">
        <v>4.3600000000000003</v>
      </c>
      <c r="E369" s="11" t="s">
        <v>114</v>
      </c>
      <c r="F369" s="12">
        <v>41909</v>
      </c>
      <c r="G369" s="11" t="s">
        <v>120</v>
      </c>
      <c r="H369" s="12">
        <v>42192</v>
      </c>
      <c r="I369" s="11">
        <v>64</v>
      </c>
      <c r="J369" s="9">
        <v>112</v>
      </c>
      <c r="K369" s="12"/>
    </row>
    <row r="370" spans="1:11" hidden="1">
      <c r="A370" s="6">
        <v>759</v>
      </c>
      <c r="B370" s="10" t="s">
        <v>51</v>
      </c>
      <c r="C370" s="11">
        <v>2018</v>
      </c>
      <c r="D370" s="11">
        <v>4.37</v>
      </c>
      <c r="E370" s="11" t="s">
        <v>12</v>
      </c>
      <c r="F370" s="12">
        <v>43007</v>
      </c>
      <c r="G370" s="11">
        <v>1.7</v>
      </c>
      <c r="H370" s="12">
        <v>43285</v>
      </c>
      <c r="I370" s="11">
        <v>65</v>
      </c>
      <c r="J370" s="9">
        <v>148.49</v>
      </c>
      <c r="K370" s="12"/>
    </row>
    <row r="371" spans="1:11" hidden="1">
      <c r="A371" s="6">
        <v>57</v>
      </c>
      <c r="B371" s="13" t="s">
        <v>27</v>
      </c>
      <c r="C371" s="14">
        <v>2008</v>
      </c>
      <c r="D371" s="11">
        <v>8.67</v>
      </c>
      <c r="E371" s="11" t="s">
        <v>61</v>
      </c>
      <c r="F371" s="12">
        <v>39365</v>
      </c>
      <c r="G371" s="11">
        <v>1.5</v>
      </c>
      <c r="H371" s="12">
        <v>39667</v>
      </c>
      <c r="I371" s="11">
        <v>75.42</v>
      </c>
      <c r="J371" s="9">
        <v>154</v>
      </c>
      <c r="K371" s="12" t="s">
        <v>16</v>
      </c>
    </row>
    <row r="372" spans="1:11" hidden="1">
      <c r="A372" s="6">
        <v>105</v>
      </c>
      <c r="B372" s="13" t="s">
        <v>27</v>
      </c>
      <c r="C372" s="14">
        <v>2009</v>
      </c>
      <c r="D372" s="11">
        <v>8.67</v>
      </c>
      <c r="E372" s="11" t="s">
        <v>12</v>
      </c>
      <c r="F372" s="12">
        <v>39718</v>
      </c>
      <c r="G372" s="11">
        <v>1.85</v>
      </c>
      <c r="H372" s="12">
        <v>40012</v>
      </c>
      <c r="I372" s="11">
        <v>64.87</v>
      </c>
      <c r="J372" s="9">
        <v>162</v>
      </c>
      <c r="K372" s="12" t="s">
        <v>16</v>
      </c>
    </row>
    <row r="373" spans="1:11" hidden="1">
      <c r="A373" s="6">
        <v>193</v>
      </c>
      <c r="B373" s="13" t="s">
        <v>27</v>
      </c>
      <c r="C373" s="14">
        <v>2010</v>
      </c>
      <c r="D373" s="11">
        <v>8.67</v>
      </c>
      <c r="E373" s="11" t="s">
        <v>15</v>
      </c>
      <c r="F373" s="12">
        <v>40046</v>
      </c>
      <c r="G373" s="11" t="s">
        <v>16</v>
      </c>
      <c r="H373" s="12">
        <v>40391</v>
      </c>
      <c r="I373" s="11">
        <v>34</v>
      </c>
      <c r="J373" s="9">
        <v>176</v>
      </c>
      <c r="K373" s="12" t="s">
        <v>16</v>
      </c>
    </row>
    <row r="374" spans="1:11" hidden="1">
      <c r="A374" s="6">
        <v>272</v>
      </c>
      <c r="B374" s="13" t="s">
        <v>27</v>
      </c>
      <c r="C374" s="14">
        <v>2011</v>
      </c>
      <c r="D374" s="11">
        <v>8.67</v>
      </c>
      <c r="E374" s="11" t="s">
        <v>61</v>
      </c>
      <c r="F374" s="12">
        <v>40470</v>
      </c>
      <c r="G374" s="11">
        <v>1.4</v>
      </c>
      <c r="H374" s="12">
        <v>40769</v>
      </c>
      <c r="I374" s="11">
        <v>72.17</v>
      </c>
      <c r="J374" s="9">
        <v>192</v>
      </c>
      <c r="K374" s="12" t="s">
        <v>16</v>
      </c>
    </row>
    <row r="375" spans="1:11" hidden="1">
      <c r="A375" s="6">
        <v>354</v>
      </c>
      <c r="B375" s="13" t="s">
        <v>27</v>
      </c>
      <c r="C375" s="14">
        <v>2012</v>
      </c>
      <c r="D375" s="11">
        <v>8.67</v>
      </c>
      <c r="E375" s="11" t="s">
        <v>12</v>
      </c>
      <c r="F375" s="12">
        <v>40810</v>
      </c>
      <c r="G375" s="11">
        <v>1.62</v>
      </c>
      <c r="H375" s="12">
        <v>41100</v>
      </c>
      <c r="I375" s="11">
        <v>71.3</v>
      </c>
      <c r="J375" s="9">
        <v>164</v>
      </c>
      <c r="K375" s="12" t="s">
        <v>16</v>
      </c>
    </row>
    <row r="376" spans="1:11" hidden="1">
      <c r="A376" s="6">
        <v>384</v>
      </c>
      <c r="B376" s="13" t="s">
        <v>27</v>
      </c>
      <c r="C376" s="14">
        <v>2013</v>
      </c>
      <c r="D376" s="14">
        <v>8.67</v>
      </c>
      <c r="E376" s="14" t="s">
        <v>160</v>
      </c>
      <c r="F376" s="12">
        <v>41398</v>
      </c>
      <c r="G376" s="14" t="s">
        <v>16</v>
      </c>
      <c r="H376" s="18">
        <v>41554</v>
      </c>
      <c r="I376" s="14">
        <v>435</v>
      </c>
      <c r="J376" s="9">
        <v>135</v>
      </c>
      <c r="K376" s="18">
        <v>41149</v>
      </c>
    </row>
    <row r="377" spans="1:11" hidden="1">
      <c r="A377" s="6">
        <v>493</v>
      </c>
      <c r="B377" s="13" t="s">
        <v>27</v>
      </c>
      <c r="C377" s="14">
        <v>2014</v>
      </c>
      <c r="D377" s="11">
        <v>8.67</v>
      </c>
      <c r="E377" s="11" t="s">
        <v>61</v>
      </c>
      <c r="F377" s="12">
        <v>41569</v>
      </c>
      <c r="G377" s="11">
        <v>1.5</v>
      </c>
      <c r="H377" s="12">
        <v>41869</v>
      </c>
      <c r="I377" s="11">
        <v>70.400000000000006</v>
      </c>
      <c r="J377" s="9">
        <v>180</v>
      </c>
      <c r="K377" s="12" t="s">
        <v>16</v>
      </c>
    </row>
    <row r="378" spans="1:11" hidden="1">
      <c r="A378" s="6">
        <v>560</v>
      </c>
      <c r="B378" s="10" t="s">
        <v>27</v>
      </c>
      <c r="C378" s="11">
        <v>2015</v>
      </c>
      <c r="D378" s="11">
        <v>8.67</v>
      </c>
      <c r="E378" s="11" t="s">
        <v>114</v>
      </c>
      <c r="F378" s="12">
        <v>41911</v>
      </c>
      <c r="G378" s="11" t="s">
        <v>120</v>
      </c>
      <c r="H378" s="12">
        <v>42201</v>
      </c>
      <c r="I378" s="11">
        <v>70.5</v>
      </c>
      <c r="J378" s="9">
        <v>160</v>
      </c>
      <c r="K378" s="12"/>
    </row>
    <row r="379" spans="1:11" hidden="1">
      <c r="A379" s="6">
        <v>671</v>
      </c>
      <c r="B379" s="10" t="s">
        <v>27</v>
      </c>
      <c r="C379" s="11">
        <v>2017</v>
      </c>
      <c r="D379" s="11">
        <v>8.81</v>
      </c>
      <c r="E379" s="11" t="s">
        <v>110</v>
      </c>
      <c r="F379" s="12">
        <v>42672</v>
      </c>
      <c r="G379" s="11" t="s">
        <v>111</v>
      </c>
      <c r="H379" s="12">
        <v>42952</v>
      </c>
      <c r="I379" s="11">
        <v>75</v>
      </c>
      <c r="J379" s="9">
        <v>182.5</v>
      </c>
      <c r="K379" s="12"/>
    </row>
    <row r="380" spans="1:11" hidden="1">
      <c r="A380" s="6">
        <v>764</v>
      </c>
      <c r="B380" s="10" t="s">
        <v>27</v>
      </c>
      <c r="C380" s="11">
        <v>2018</v>
      </c>
      <c r="D380" s="11">
        <v>8.81</v>
      </c>
      <c r="E380" s="11" t="s">
        <v>160</v>
      </c>
      <c r="F380" s="12">
        <v>43211</v>
      </c>
      <c r="G380" s="11">
        <v>1.9</v>
      </c>
      <c r="H380" s="12">
        <v>43370</v>
      </c>
      <c r="I380" s="11">
        <v>111.66</v>
      </c>
      <c r="J380" s="9">
        <v>135</v>
      </c>
      <c r="K380" s="12"/>
    </row>
    <row r="381" spans="1:11" hidden="1">
      <c r="A381" s="6">
        <v>783</v>
      </c>
      <c r="B381" s="10" t="s">
        <v>171</v>
      </c>
      <c r="C381" s="11">
        <v>2018</v>
      </c>
      <c r="D381" s="11">
        <v>0.68</v>
      </c>
      <c r="E381" s="11" t="s">
        <v>160</v>
      </c>
      <c r="F381" s="12">
        <v>43217</v>
      </c>
      <c r="G381" s="11">
        <v>1.9</v>
      </c>
      <c r="H381" s="12">
        <v>43341</v>
      </c>
      <c r="I381" s="11">
        <v>550</v>
      </c>
      <c r="J381" s="9">
        <v>209.21</v>
      </c>
      <c r="K381" s="12"/>
    </row>
    <row r="382" spans="1:11" hidden="1">
      <c r="A382" s="6">
        <v>781</v>
      </c>
      <c r="B382" s="10" t="s">
        <v>169</v>
      </c>
      <c r="C382" s="11">
        <v>2018</v>
      </c>
      <c r="D382" s="11">
        <v>0.84</v>
      </c>
      <c r="E382" s="11" t="s">
        <v>160</v>
      </c>
      <c r="F382" s="12">
        <v>43217</v>
      </c>
      <c r="G382" s="11">
        <v>1.9</v>
      </c>
      <c r="H382" s="12">
        <v>43341</v>
      </c>
      <c r="I382" s="11">
        <v>550</v>
      </c>
      <c r="J382" s="9">
        <v>208.91</v>
      </c>
      <c r="K382" s="12"/>
    </row>
    <row r="383" spans="1:11" hidden="1">
      <c r="A383" s="6">
        <v>780</v>
      </c>
      <c r="B383" s="10" t="s">
        <v>168</v>
      </c>
      <c r="C383" s="11">
        <v>2018</v>
      </c>
      <c r="D383" s="11">
        <v>5.97</v>
      </c>
      <c r="E383" s="11" t="s">
        <v>160</v>
      </c>
      <c r="F383" s="12">
        <v>43217</v>
      </c>
      <c r="G383" s="11">
        <v>1.9</v>
      </c>
      <c r="H383" s="12">
        <v>43341</v>
      </c>
      <c r="I383" s="11">
        <v>550</v>
      </c>
      <c r="J383" s="9">
        <v>209.12</v>
      </c>
      <c r="K383" s="12"/>
    </row>
    <row r="384" spans="1:11" hidden="1">
      <c r="A384" s="6">
        <v>779</v>
      </c>
      <c r="B384" s="10" t="s">
        <v>167</v>
      </c>
      <c r="C384" s="11">
        <v>2018</v>
      </c>
      <c r="D384" s="11">
        <v>2.4500000000000002</v>
      </c>
      <c r="E384" s="11" t="s">
        <v>160</v>
      </c>
      <c r="F384" s="12">
        <v>43217</v>
      </c>
      <c r="G384" s="11">
        <v>1.9</v>
      </c>
      <c r="H384" s="12">
        <v>43341</v>
      </c>
      <c r="I384" s="11">
        <v>550</v>
      </c>
      <c r="J384" s="9">
        <v>209.18</v>
      </c>
      <c r="K384" s="12"/>
    </row>
    <row r="385" spans="1:11" hidden="1">
      <c r="A385" s="6">
        <v>88</v>
      </c>
      <c r="B385" s="13" t="s">
        <v>23</v>
      </c>
      <c r="C385" s="14">
        <v>2009</v>
      </c>
      <c r="D385" s="11">
        <v>2.0099999999999998</v>
      </c>
      <c r="E385" s="11" t="s">
        <v>15</v>
      </c>
      <c r="F385" s="12">
        <v>39687</v>
      </c>
      <c r="G385" s="11">
        <v>3.2</v>
      </c>
      <c r="H385" s="12">
        <v>40023</v>
      </c>
      <c r="I385" s="11">
        <v>33.729999999999997</v>
      </c>
      <c r="J385" s="9">
        <v>142</v>
      </c>
      <c r="K385" s="12" t="s">
        <v>16</v>
      </c>
    </row>
    <row r="386" spans="1:11" hidden="1">
      <c r="A386" s="6">
        <v>14</v>
      </c>
      <c r="B386" s="13" t="s">
        <v>69</v>
      </c>
      <c r="C386" s="14">
        <v>2008</v>
      </c>
      <c r="D386" s="11">
        <v>2.0099999999999998</v>
      </c>
      <c r="E386" s="11" t="s">
        <v>12</v>
      </c>
      <c r="F386" s="12">
        <v>39347</v>
      </c>
      <c r="G386" s="11">
        <v>1.94</v>
      </c>
      <c r="H386" s="12">
        <v>39639</v>
      </c>
      <c r="I386" s="11">
        <v>40.39</v>
      </c>
      <c r="J386" s="9">
        <v>100</v>
      </c>
      <c r="K386" s="12" t="s">
        <v>16</v>
      </c>
    </row>
    <row r="387" spans="1:11" hidden="1">
      <c r="A387" s="6">
        <v>148</v>
      </c>
      <c r="B387" s="13" t="s">
        <v>109</v>
      </c>
      <c r="C387" s="14">
        <v>2010</v>
      </c>
      <c r="D387" s="11">
        <v>2.0099999999999998</v>
      </c>
      <c r="E387" s="11" t="s">
        <v>61</v>
      </c>
      <c r="F387" s="12">
        <v>40090</v>
      </c>
      <c r="G387" s="11">
        <v>1.45</v>
      </c>
      <c r="H387" s="12">
        <v>40411</v>
      </c>
      <c r="I387" s="11">
        <v>58.34</v>
      </c>
      <c r="J387" s="9">
        <v>154</v>
      </c>
      <c r="K387" s="12" t="s">
        <v>16</v>
      </c>
    </row>
    <row r="388" spans="1:11" hidden="1">
      <c r="A388" s="6">
        <v>326</v>
      </c>
      <c r="B388" s="13" t="s">
        <v>109</v>
      </c>
      <c r="C388" s="14">
        <v>2012</v>
      </c>
      <c r="D388" s="11">
        <v>2.0099999999999998</v>
      </c>
      <c r="E388" s="11" t="s">
        <v>160</v>
      </c>
      <c r="F388" s="12">
        <v>41029</v>
      </c>
      <c r="G388" s="11" t="s">
        <v>16</v>
      </c>
      <c r="H388" s="12">
        <v>41190</v>
      </c>
      <c r="I388" s="11">
        <v>580</v>
      </c>
      <c r="J388" s="9">
        <v>27</v>
      </c>
      <c r="K388" s="12" t="s">
        <v>16</v>
      </c>
    </row>
    <row r="389" spans="1:11" hidden="1">
      <c r="A389" s="6">
        <v>451</v>
      </c>
      <c r="B389" s="13" t="s">
        <v>109</v>
      </c>
      <c r="C389" s="14">
        <v>2014</v>
      </c>
      <c r="D389" s="11">
        <v>2.0099999999999998</v>
      </c>
      <c r="E389" s="11" t="s">
        <v>12</v>
      </c>
      <c r="F389" s="12">
        <v>41547</v>
      </c>
      <c r="G389" s="11">
        <v>1.8</v>
      </c>
      <c r="H389" s="12">
        <v>41838</v>
      </c>
      <c r="I389" s="11">
        <v>85.17</v>
      </c>
      <c r="J389" s="9">
        <v>178</v>
      </c>
      <c r="K389" s="12" t="s">
        <v>16</v>
      </c>
    </row>
    <row r="390" spans="1:11" hidden="1">
      <c r="A390" s="6">
        <v>561</v>
      </c>
      <c r="B390" s="10" t="s">
        <v>236</v>
      </c>
      <c r="C390" s="11">
        <v>2015</v>
      </c>
      <c r="D390" s="11">
        <v>2.0099999999999998</v>
      </c>
      <c r="E390" s="11" t="s">
        <v>31</v>
      </c>
      <c r="F390" s="12">
        <v>41886</v>
      </c>
      <c r="G390" s="11" t="s">
        <v>53</v>
      </c>
      <c r="H390" s="12">
        <v>42206</v>
      </c>
      <c r="I390" s="11">
        <v>35</v>
      </c>
      <c r="J390" s="9">
        <v>159</v>
      </c>
      <c r="K390" s="12"/>
    </row>
    <row r="391" spans="1:11" hidden="1">
      <c r="A391" s="6">
        <v>672</v>
      </c>
      <c r="B391" s="10" t="s">
        <v>236</v>
      </c>
      <c r="C391" s="11">
        <v>2017</v>
      </c>
      <c r="D391" s="11">
        <v>2.0099999999999998</v>
      </c>
      <c r="E391" s="11" t="s">
        <v>114</v>
      </c>
      <c r="F391" s="12">
        <v>42638</v>
      </c>
      <c r="G391" s="11" t="s">
        <v>115</v>
      </c>
      <c r="H391" s="12">
        <v>42933</v>
      </c>
      <c r="I391" s="11">
        <v>97</v>
      </c>
      <c r="J391" s="9">
        <v>86</v>
      </c>
      <c r="K391" s="12"/>
    </row>
    <row r="392" spans="1:11" hidden="1">
      <c r="A392" s="6">
        <v>765</v>
      </c>
      <c r="B392" s="10" t="s">
        <v>236</v>
      </c>
      <c r="C392" s="11">
        <v>2018</v>
      </c>
      <c r="D392" s="11">
        <v>2.0099999999999998</v>
      </c>
      <c r="E392" s="11" t="s">
        <v>160</v>
      </c>
      <c r="F392" s="12">
        <v>43210</v>
      </c>
      <c r="G392" s="11">
        <v>1.9</v>
      </c>
      <c r="H392" s="12">
        <v>43370</v>
      </c>
      <c r="I392" s="11">
        <v>111.66</v>
      </c>
      <c r="J392" s="9">
        <v>135</v>
      </c>
      <c r="K392" s="12"/>
    </row>
    <row r="393" spans="1:11" hidden="1">
      <c r="A393" s="6">
        <v>19</v>
      </c>
      <c r="B393" s="13" t="s">
        <v>87</v>
      </c>
      <c r="C393" s="14">
        <v>2008</v>
      </c>
      <c r="D393" s="11">
        <v>0.67</v>
      </c>
      <c r="E393" s="11" t="s">
        <v>12</v>
      </c>
      <c r="F393" s="12">
        <v>39347</v>
      </c>
      <c r="G393" s="11">
        <v>1.94</v>
      </c>
      <c r="H393" s="12">
        <v>39639</v>
      </c>
      <c r="I393" s="11">
        <v>50</v>
      </c>
      <c r="J393" s="9">
        <v>57</v>
      </c>
      <c r="K393" s="12" t="s">
        <v>16</v>
      </c>
    </row>
    <row r="394" spans="1:11" hidden="1">
      <c r="A394" s="6">
        <v>128</v>
      </c>
      <c r="B394" s="13" t="s">
        <v>87</v>
      </c>
      <c r="C394" s="14">
        <v>2009</v>
      </c>
      <c r="D394" s="11">
        <v>0.67</v>
      </c>
      <c r="E394" s="11" t="s">
        <v>162</v>
      </c>
      <c r="F394" s="12">
        <v>39926</v>
      </c>
      <c r="G394" s="11" t="s">
        <v>16</v>
      </c>
      <c r="H394" s="12">
        <v>40107</v>
      </c>
      <c r="I394" s="11">
        <v>125.64</v>
      </c>
      <c r="J394" s="9">
        <v>140</v>
      </c>
      <c r="K394" s="12">
        <v>39686</v>
      </c>
    </row>
    <row r="395" spans="1:11" hidden="1">
      <c r="A395" s="6">
        <v>152</v>
      </c>
      <c r="B395" s="13" t="s">
        <v>87</v>
      </c>
      <c r="C395" s="14">
        <v>2010</v>
      </c>
      <c r="D395" s="11">
        <v>0.67</v>
      </c>
      <c r="E395" s="11" t="s">
        <v>61</v>
      </c>
      <c r="F395" s="12">
        <v>40114</v>
      </c>
      <c r="G395" s="11">
        <v>1.45</v>
      </c>
      <c r="H395" s="12">
        <v>40411</v>
      </c>
      <c r="I395" s="11">
        <v>56.71</v>
      </c>
      <c r="J395" s="9">
        <v>152</v>
      </c>
      <c r="K395" s="12" t="s">
        <v>16</v>
      </c>
    </row>
    <row r="396" spans="1:11" hidden="1">
      <c r="A396" s="6">
        <v>238</v>
      </c>
      <c r="B396" s="13" t="s">
        <v>87</v>
      </c>
      <c r="C396" s="14">
        <v>2011</v>
      </c>
      <c r="D396" s="11">
        <v>0.67</v>
      </c>
      <c r="E396" s="11" t="s">
        <v>12</v>
      </c>
      <c r="F396" s="12">
        <v>40444</v>
      </c>
      <c r="G396" s="11">
        <v>1.57</v>
      </c>
      <c r="H396" s="12">
        <v>40740</v>
      </c>
      <c r="I396" s="11">
        <v>70.739999999999995</v>
      </c>
      <c r="J396" s="9">
        <v>160</v>
      </c>
      <c r="K396" s="12" t="s">
        <v>16</v>
      </c>
    </row>
    <row r="397" spans="1:11" hidden="1">
      <c r="A397" s="6">
        <v>337</v>
      </c>
      <c r="B397" s="13" t="s">
        <v>87</v>
      </c>
      <c r="C397" s="14">
        <v>2012</v>
      </c>
      <c r="D397" s="11">
        <v>0.67</v>
      </c>
      <c r="E397" s="11" t="s">
        <v>15</v>
      </c>
      <c r="F397" s="12">
        <v>40779</v>
      </c>
      <c r="G397" s="11">
        <v>2.2999999999999998</v>
      </c>
      <c r="H397" s="12">
        <v>41116</v>
      </c>
      <c r="I397" s="11">
        <v>43.45</v>
      </c>
      <c r="J397" s="9">
        <v>175</v>
      </c>
      <c r="K397" s="12" t="s">
        <v>16</v>
      </c>
    </row>
    <row r="398" spans="1:11" hidden="1">
      <c r="A398" s="6">
        <v>3</v>
      </c>
      <c r="B398" s="13" t="s">
        <v>25</v>
      </c>
      <c r="C398" s="14">
        <v>2008</v>
      </c>
      <c r="D398" s="11">
        <v>4.62</v>
      </c>
      <c r="E398" s="11" t="s">
        <v>61</v>
      </c>
      <c r="F398" s="12">
        <v>39371</v>
      </c>
      <c r="G398" s="11">
        <v>1.5</v>
      </c>
      <c r="H398" s="12">
        <v>39666</v>
      </c>
      <c r="I398" s="11">
        <v>71.040000000000006</v>
      </c>
      <c r="J398" s="9">
        <v>142</v>
      </c>
      <c r="K398" s="12" t="s">
        <v>16</v>
      </c>
    </row>
    <row r="399" spans="1:11" hidden="1">
      <c r="A399" s="6">
        <v>98</v>
      </c>
      <c r="B399" s="13" t="s">
        <v>25</v>
      </c>
      <c r="C399" s="14">
        <v>2009</v>
      </c>
      <c r="D399" s="11">
        <v>4.62</v>
      </c>
      <c r="E399" s="11" t="s">
        <v>12</v>
      </c>
      <c r="F399" s="12">
        <v>39711</v>
      </c>
      <c r="G399" s="11">
        <v>1.9</v>
      </c>
      <c r="H399" s="12">
        <v>40011</v>
      </c>
      <c r="I399" s="11">
        <v>65.34</v>
      </c>
      <c r="J399" s="9">
        <v>147</v>
      </c>
      <c r="K399" s="12" t="s">
        <v>16</v>
      </c>
    </row>
    <row r="400" spans="1:11" hidden="1">
      <c r="A400" s="6">
        <v>140</v>
      </c>
      <c r="B400" s="13" t="s">
        <v>25</v>
      </c>
      <c r="C400" s="14">
        <v>2010</v>
      </c>
      <c r="D400" s="11">
        <v>4.62</v>
      </c>
      <c r="E400" s="11" t="s">
        <v>15</v>
      </c>
      <c r="F400" s="12">
        <v>40046</v>
      </c>
      <c r="G400" s="11" t="s">
        <v>16</v>
      </c>
      <c r="H400" s="12">
        <v>40390</v>
      </c>
      <c r="I400" s="11">
        <v>34</v>
      </c>
      <c r="J400" s="9">
        <v>176</v>
      </c>
      <c r="K400" s="12" t="s">
        <v>16</v>
      </c>
    </row>
    <row r="401" spans="1:11" hidden="1">
      <c r="A401" s="6">
        <v>245</v>
      </c>
      <c r="B401" s="13" t="s">
        <v>25</v>
      </c>
      <c r="C401" s="14">
        <v>2011</v>
      </c>
      <c r="D401" s="11">
        <v>4.62</v>
      </c>
      <c r="E401" s="11" t="s">
        <v>61</v>
      </c>
      <c r="F401" s="12">
        <v>40463</v>
      </c>
      <c r="G401" s="11">
        <v>1.4</v>
      </c>
      <c r="H401" s="12">
        <v>40767</v>
      </c>
      <c r="I401" s="11">
        <v>75.39</v>
      </c>
      <c r="J401" s="9">
        <v>180</v>
      </c>
      <c r="K401" s="12" t="s">
        <v>16</v>
      </c>
    </row>
    <row r="402" spans="1:11" hidden="1">
      <c r="A402" s="6">
        <v>298</v>
      </c>
      <c r="B402" s="13" t="s">
        <v>25</v>
      </c>
      <c r="C402" s="14">
        <v>2012</v>
      </c>
      <c r="D402" s="11">
        <v>4.62</v>
      </c>
      <c r="E402" s="11" t="s">
        <v>12</v>
      </c>
      <c r="F402" s="12">
        <v>40812</v>
      </c>
      <c r="G402" s="11">
        <v>1.62</v>
      </c>
      <c r="H402" s="12">
        <v>41100</v>
      </c>
      <c r="I402" s="11">
        <v>78.5</v>
      </c>
      <c r="J402" s="9">
        <v>52</v>
      </c>
      <c r="K402" s="12" t="s">
        <v>16</v>
      </c>
    </row>
    <row r="403" spans="1:11" hidden="1">
      <c r="A403" s="6">
        <v>389</v>
      </c>
      <c r="B403" s="13" t="s">
        <v>25</v>
      </c>
      <c r="C403" s="14">
        <v>2013</v>
      </c>
      <c r="D403" s="14">
        <v>4.62</v>
      </c>
      <c r="E403" s="14" t="s">
        <v>160</v>
      </c>
      <c r="F403" s="12">
        <v>41393</v>
      </c>
      <c r="G403" s="14" t="s">
        <v>16</v>
      </c>
      <c r="H403" s="18">
        <v>41555</v>
      </c>
      <c r="I403" s="14">
        <v>411.79</v>
      </c>
      <c r="J403" s="9">
        <v>135</v>
      </c>
      <c r="K403" s="18">
        <v>41149</v>
      </c>
    </row>
    <row r="404" spans="1:11" hidden="1">
      <c r="A404" s="6">
        <v>460</v>
      </c>
      <c r="B404" s="13" t="s">
        <v>25</v>
      </c>
      <c r="C404" s="14">
        <v>2014</v>
      </c>
      <c r="D404" s="11">
        <v>4.62</v>
      </c>
      <c r="E404" s="11" t="s">
        <v>61</v>
      </c>
      <c r="F404" s="12">
        <v>41568</v>
      </c>
      <c r="G404" s="11">
        <v>1.5</v>
      </c>
      <c r="H404" s="12">
        <v>41867</v>
      </c>
      <c r="I404" s="11">
        <v>90.64</v>
      </c>
      <c r="J404" s="9">
        <v>180</v>
      </c>
      <c r="K404" s="12" t="s">
        <v>16</v>
      </c>
    </row>
    <row r="405" spans="1:11" hidden="1">
      <c r="A405" s="6">
        <v>549</v>
      </c>
      <c r="B405" s="10" t="s">
        <v>25</v>
      </c>
      <c r="C405" s="11">
        <v>2015</v>
      </c>
      <c r="D405" s="11">
        <v>4.62</v>
      </c>
      <c r="E405" s="11" t="s">
        <v>114</v>
      </c>
      <c r="F405" s="12">
        <v>41901</v>
      </c>
      <c r="G405" s="11" t="s">
        <v>120</v>
      </c>
      <c r="H405" s="12">
        <v>42192</v>
      </c>
      <c r="I405" s="11">
        <v>65.150000000000006</v>
      </c>
      <c r="J405" s="9">
        <v>112</v>
      </c>
      <c r="K405" s="12"/>
    </row>
    <row r="406" spans="1:11" hidden="1">
      <c r="A406" s="6">
        <v>660</v>
      </c>
      <c r="B406" s="10" t="s">
        <v>25</v>
      </c>
      <c r="C406" s="11">
        <v>2017</v>
      </c>
      <c r="D406" s="11">
        <v>4.58</v>
      </c>
      <c r="E406" s="11" t="s">
        <v>110</v>
      </c>
      <c r="F406" s="12">
        <v>42660</v>
      </c>
      <c r="G406" s="11" t="s">
        <v>111</v>
      </c>
      <c r="H406" s="12">
        <v>42952</v>
      </c>
      <c r="I406" s="11">
        <v>80.5</v>
      </c>
      <c r="J406" s="9">
        <v>141</v>
      </c>
      <c r="K406" s="12"/>
    </row>
    <row r="407" spans="1:11" hidden="1">
      <c r="A407" s="6">
        <v>753</v>
      </c>
      <c r="B407" s="10" t="s">
        <v>25</v>
      </c>
      <c r="C407" s="11">
        <v>2018</v>
      </c>
      <c r="D407" s="11">
        <v>4.4800000000000004</v>
      </c>
      <c r="E407" s="11" t="s">
        <v>12</v>
      </c>
      <c r="F407" s="12">
        <v>43003</v>
      </c>
      <c r="G407" s="11">
        <v>1.57</v>
      </c>
      <c r="H407" s="12">
        <v>43277</v>
      </c>
      <c r="I407" s="11">
        <v>66.5</v>
      </c>
      <c r="J407" s="9">
        <v>152.14000000000001</v>
      </c>
      <c r="K407" s="12"/>
    </row>
    <row r="408" spans="1:11" hidden="1">
      <c r="A408" s="6">
        <v>307</v>
      </c>
      <c r="B408" s="13" t="s">
        <v>149</v>
      </c>
      <c r="C408" s="14">
        <v>2012</v>
      </c>
      <c r="D408" s="11">
        <v>3.61</v>
      </c>
      <c r="E408" s="11" t="s">
        <v>12</v>
      </c>
      <c r="F408" s="12">
        <v>40815</v>
      </c>
      <c r="G408" s="11">
        <v>1.62</v>
      </c>
      <c r="H408" s="12">
        <v>41100</v>
      </c>
      <c r="I408" s="11">
        <v>78.5</v>
      </c>
      <c r="J408" s="9">
        <v>52</v>
      </c>
      <c r="K408" s="12" t="s">
        <v>16</v>
      </c>
    </row>
    <row r="409" spans="1:11" hidden="1">
      <c r="A409" s="6">
        <v>253</v>
      </c>
      <c r="B409" s="13" t="s">
        <v>156</v>
      </c>
      <c r="C409" s="14">
        <v>2011</v>
      </c>
      <c r="D409" s="11">
        <v>1.46</v>
      </c>
      <c r="E409" s="11" t="s">
        <v>61</v>
      </c>
      <c r="F409" s="12">
        <v>40466</v>
      </c>
      <c r="G409" s="11">
        <v>1.4</v>
      </c>
      <c r="H409" s="12">
        <v>40768</v>
      </c>
      <c r="I409" s="11">
        <v>85.3</v>
      </c>
      <c r="J409" s="9">
        <v>220</v>
      </c>
      <c r="K409" s="12" t="s">
        <v>16</v>
      </c>
    </row>
    <row r="410" spans="1:11" hidden="1">
      <c r="A410" s="6">
        <v>252</v>
      </c>
      <c r="B410" s="13" t="s">
        <v>238</v>
      </c>
      <c r="C410" s="14">
        <v>2011</v>
      </c>
      <c r="D410" s="11">
        <v>3.61</v>
      </c>
      <c r="E410" s="11" t="s">
        <v>61</v>
      </c>
      <c r="F410" s="12">
        <v>40466</v>
      </c>
      <c r="G410" s="11">
        <v>1.4</v>
      </c>
      <c r="H410" s="12">
        <v>40769</v>
      </c>
      <c r="I410" s="11">
        <v>98.6</v>
      </c>
      <c r="J410" s="9">
        <v>220</v>
      </c>
      <c r="K410" s="12" t="s">
        <v>16</v>
      </c>
    </row>
    <row r="411" spans="1:11" hidden="1">
      <c r="A411" s="6">
        <v>467</v>
      </c>
      <c r="B411" s="13" t="s">
        <v>238</v>
      </c>
      <c r="C411" s="14">
        <v>2014</v>
      </c>
      <c r="D411" s="11">
        <v>3.61</v>
      </c>
      <c r="E411" s="11" t="s">
        <v>61</v>
      </c>
      <c r="F411" s="12">
        <v>41573</v>
      </c>
      <c r="G411" s="11">
        <v>1.5</v>
      </c>
      <c r="H411" s="12">
        <v>41869</v>
      </c>
      <c r="I411" s="11">
        <v>100</v>
      </c>
      <c r="J411" s="9">
        <v>180</v>
      </c>
      <c r="K411" s="12" t="s">
        <v>16</v>
      </c>
    </row>
    <row r="412" spans="1:11" hidden="1">
      <c r="A412" s="6">
        <v>558</v>
      </c>
      <c r="B412" s="10" t="s">
        <v>238</v>
      </c>
      <c r="C412" s="11">
        <v>2015</v>
      </c>
      <c r="D412" s="11">
        <v>3.55</v>
      </c>
      <c r="E412" s="11" t="s">
        <v>114</v>
      </c>
      <c r="F412" s="12">
        <v>41911</v>
      </c>
      <c r="G412" s="11" t="s">
        <v>120</v>
      </c>
      <c r="H412" s="12">
        <v>42201</v>
      </c>
      <c r="I412" s="11">
        <v>67</v>
      </c>
      <c r="J412" s="9">
        <v>112</v>
      </c>
      <c r="K412" s="12"/>
    </row>
    <row r="413" spans="1:11" hidden="1">
      <c r="A413" s="6">
        <v>669</v>
      </c>
      <c r="B413" s="10" t="s">
        <v>101</v>
      </c>
      <c r="C413" s="11">
        <v>2017</v>
      </c>
      <c r="D413" s="11">
        <v>3.55</v>
      </c>
      <c r="E413" s="11" t="s">
        <v>110</v>
      </c>
      <c r="F413" s="12">
        <v>42657</v>
      </c>
      <c r="G413" s="11" t="s">
        <v>111</v>
      </c>
      <c r="H413" s="12">
        <v>42948</v>
      </c>
      <c r="I413" s="11">
        <v>87</v>
      </c>
      <c r="J413" s="9">
        <v>141</v>
      </c>
      <c r="K413" s="12"/>
    </row>
    <row r="414" spans="1:11" hidden="1">
      <c r="A414" s="6">
        <v>762</v>
      </c>
      <c r="B414" s="10" t="s">
        <v>101</v>
      </c>
      <c r="C414" s="11">
        <v>2018</v>
      </c>
      <c r="D414" s="11">
        <v>3.55</v>
      </c>
      <c r="E414" s="11" t="s">
        <v>12</v>
      </c>
      <c r="F414" s="12">
        <v>43005</v>
      </c>
      <c r="G414" s="11">
        <v>1.86</v>
      </c>
      <c r="H414" s="12">
        <v>43285</v>
      </c>
      <c r="I414" s="11">
        <v>50</v>
      </c>
      <c r="J414" s="9">
        <v>120.99999999999999</v>
      </c>
      <c r="K414" s="12"/>
    </row>
    <row r="415" spans="1:11" hidden="1">
      <c r="A415" s="6">
        <v>9</v>
      </c>
      <c r="B415" s="13" t="s">
        <v>14</v>
      </c>
      <c r="C415" s="14">
        <v>2008</v>
      </c>
      <c r="D415" s="11">
        <v>4.1900000000000004</v>
      </c>
      <c r="E415" s="11" t="s">
        <v>61</v>
      </c>
      <c r="F415" s="12">
        <v>39365</v>
      </c>
      <c r="G415" s="11">
        <v>1.5</v>
      </c>
      <c r="H415" s="12">
        <v>39448</v>
      </c>
      <c r="I415" s="11">
        <v>65.650000000000006</v>
      </c>
      <c r="J415" s="9">
        <v>97</v>
      </c>
      <c r="K415" s="12" t="s">
        <v>16</v>
      </c>
    </row>
    <row r="416" spans="1:11" hidden="1">
      <c r="A416" s="6">
        <v>91</v>
      </c>
      <c r="B416" s="13" t="s">
        <v>14</v>
      </c>
      <c r="C416" s="14">
        <v>2009</v>
      </c>
      <c r="D416" s="11">
        <v>4.1900000000000004</v>
      </c>
      <c r="E416" s="11" t="s">
        <v>15</v>
      </c>
      <c r="F416" s="12">
        <v>39687</v>
      </c>
      <c r="G416" s="11">
        <v>3.2</v>
      </c>
      <c r="H416" s="12">
        <v>40022</v>
      </c>
      <c r="I416" s="11">
        <v>28.16</v>
      </c>
      <c r="J416" s="9">
        <v>142</v>
      </c>
      <c r="K416" s="12" t="s">
        <v>16</v>
      </c>
    </row>
    <row r="417" spans="1:11" hidden="1">
      <c r="A417" s="6">
        <v>154</v>
      </c>
      <c r="B417" s="13" t="s">
        <v>14</v>
      </c>
      <c r="C417" s="14">
        <v>2010</v>
      </c>
      <c r="D417" s="11">
        <v>4.1900000000000004</v>
      </c>
      <c r="E417" s="11" t="s">
        <v>61</v>
      </c>
      <c r="F417" s="12">
        <v>40085</v>
      </c>
      <c r="G417" s="11">
        <v>1.35</v>
      </c>
      <c r="H417" s="12">
        <v>40400</v>
      </c>
      <c r="I417" s="11">
        <v>58.63</v>
      </c>
      <c r="J417" s="9">
        <v>152</v>
      </c>
      <c r="K417" s="12" t="s">
        <v>16</v>
      </c>
    </row>
    <row r="418" spans="1:11" hidden="1">
      <c r="A418" s="6">
        <v>255</v>
      </c>
      <c r="B418" s="13" t="s">
        <v>14</v>
      </c>
      <c r="C418" s="14">
        <v>2011</v>
      </c>
      <c r="D418" s="11">
        <v>4.1900000000000004</v>
      </c>
      <c r="E418" s="11" t="s">
        <v>162</v>
      </c>
      <c r="F418" s="12">
        <v>40651</v>
      </c>
      <c r="G418" s="11" t="s">
        <v>16</v>
      </c>
      <c r="H418" s="12">
        <v>40819</v>
      </c>
      <c r="I418" s="11">
        <v>580</v>
      </c>
      <c r="J418" s="9">
        <v>189</v>
      </c>
      <c r="K418" s="12">
        <v>40428</v>
      </c>
    </row>
    <row r="419" spans="1:11" hidden="1">
      <c r="A419" s="6">
        <v>368</v>
      </c>
      <c r="B419" s="13" t="s">
        <v>14</v>
      </c>
      <c r="C419" s="14">
        <v>2013</v>
      </c>
      <c r="D419" s="14">
        <v>4.1900000000000004</v>
      </c>
      <c r="E419" s="15" t="s">
        <v>12</v>
      </c>
      <c r="F419" s="12">
        <v>41169</v>
      </c>
      <c r="G419" s="17">
        <v>1.73</v>
      </c>
      <c r="H419" s="29">
        <v>41472</v>
      </c>
      <c r="I419" s="17">
        <v>67.27</v>
      </c>
      <c r="J419" s="9">
        <v>117</v>
      </c>
      <c r="K419" s="26" t="s">
        <v>16</v>
      </c>
    </row>
    <row r="420" spans="1:11" hidden="1">
      <c r="A420" s="6">
        <v>468</v>
      </c>
      <c r="B420" s="13" t="s">
        <v>14</v>
      </c>
      <c r="C420" s="14">
        <v>2014</v>
      </c>
      <c r="D420" s="11">
        <v>4.1900000000000004</v>
      </c>
      <c r="E420" s="11" t="s">
        <v>15</v>
      </c>
      <c r="F420" s="12">
        <v>41509</v>
      </c>
      <c r="G420" s="11" t="s">
        <v>16</v>
      </c>
      <c r="H420" s="12">
        <v>41841</v>
      </c>
      <c r="I420" s="11">
        <v>47.27</v>
      </c>
      <c r="J420" s="9">
        <v>156</v>
      </c>
      <c r="K420" s="12" t="s">
        <v>16</v>
      </c>
    </row>
    <row r="421" spans="1:11" hidden="1">
      <c r="A421" s="6">
        <v>507</v>
      </c>
      <c r="B421" s="10" t="s">
        <v>14</v>
      </c>
      <c r="C421" s="11">
        <v>2015</v>
      </c>
      <c r="D421" s="11">
        <v>4.1900000000000004</v>
      </c>
      <c r="E421" s="11" t="s">
        <v>110</v>
      </c>
      <c r="F421" s="12">
        <v>41940</v>
      </c>
      <c r="G421" s="11"/>
      <c r="H421" s="12">
        <v>42219</v>
      </c>
      <c r="I421" s="11">
        <v>67</v>
      </c>
      <c r="J421" s="9">
        <v>270</v>
      </c>
      <c r="K421" s="12"/>
    </row>
    <row r="422" spans="1:11" hidden="1">
      <c r="A422" s="6">
        <v>711</v>
      </c>
      <c r="B422" s="10" t="s">
        <v>14</v>
      </c>
      <c r="C422" s="11">
        <v>2018</v>
      </c>
      <c r="D422" s="11">
        <v>4.1900000000000004</v>
      </c>
      <c r="E422" s="11" t="s">
        <v>61</v>
      </c>
      <c r="F422" s="12">
        <v>43034</v>
      </c>
      <c r="G422" s="11">
        <v>1.8</v>
      </c>
      <c r="H422" s="12">
        <v>43311</v>
      </c>
      <c r="I422" s="11">
        <v>62</v>
      </c>
      <c r="J422" s="9">
        <v>159.27000000000001</v>
      </c>
      <c r="K422" s="12"/>
    </row>
    <row r="423" spans="1:11" hidden="1">
      <c r="A423" s="6">
        <v>20</v>
      </c>
      <c r="B423" s="13" t="s">
        <v>21</v>
      </c>
      <c r="C423" s="14">
        <v>2008</v>
      </c>
      <c r="D423" s="11">
        <v>4.37</v>
      </c>
      <c r="E423" s="11" t="s">
        <v>12</v>
      </c>
      <c r="F423" s="12">
        <v>39348</v>
      </c>
      <c r="G423" s="11">
        <v>1.94</v>
      </c>
      <c r="H423" s="12">
        <v>39639</v>
      </c>
      <c r="I423" s="11">
        <v>50</v>
      </c>
      <c r="J423" s="9">
        <v>64</v>
      </c>
      <c r="K423" s="12" t="s">
        <v>16</v>
      </c>
    </row>
    <row r="424" spans="1:11" hidden="1">
      <c r="A424" s="6">
        <v>90</v>
      </c>
      <c r="B424" s="14" t="s">
        <v>21</v>
      </c>
      <c r="C424" s="14">
        <v>2009</v>
      </c>
      <c r="D424" s="11">
        <v>4.37</v>
      </c>
      <c r="E424" s="11" t="s">
        <v>15</v>
      </c>
      <c r="F424" s="12">
        <v>39687</v>
      </c>
      <c r="G424" s="11">
        <v>3.2</v>
      </c>
      <c r="H424" s="12">
        <v>40021</v>
      </c>
      <c r="I424" s="11">
        <v>33.270000000000003</v>
      </c>
      <c r="J424" s="9">
        <v>142</v>
      </c>
      <c r="K424" s="12" t="s">
        <v>16</v>
      </c>
    </row>
    <row r="425" spans="1:11" hidden="1">
      <c r="A425" s="6">
        <v>153</v>
      </c>
      <c r="B425" s="14" t="s">
        <v>21</v>
      </c>
      <c r="C425" s="14">
        <v>2010</v>
      </c>
      <c r="D425" s="11">
        <v>4.37</v>
      </c>
      <c r="E425" s="11" t="s">
        <v>61</v>
      </c>
      <c r="F425" s="12">
        <v>40086</v>
      </c>
      <c r="G425" s="11">
        <v>1.35</v>
      </c>
      <c r="H425" s="12">
        <v>40400</v>
      </c>
      <c r="I425" s="11">
        <v>62.37</v>
      </c>
      <c r="J425" s="9">
        <v>152</v>
      </c>
      <c r="K425" s="12" t="s">
        <v>16</v>
      </c>
    </row>
    <row r="426" spans="1:11" hidden="1">
      <c r="A426" s="6">
        <v>309</v>
      </c>
      <c r="B426" s="14" t="s">
        <v>21</v>
      </c>
      <c r="C426" s="14">
        <v>2012</v>
      </c>
      <c r="D426" s="11">
        <v>4.37</v>
      </c>
      <c r="E426" s="11" t="s">
        <v>61</v>
      </c>
      <c r="F426" s="12">
        <v>40822</v>
      </c>
      <c r="G426" s="11">
        <v>1.4</v>
      </c>
      <c r="H426" s="12">
        <v>41129</v>
      </c>
      <c r="I426" s="11">
        <v>85</v>
      </c>
      <c r="J426" s="9">
        <v>181</v>
      </c>
      <c r="K426" s="12" t="s">
        <v>16</v>
      </c>
    </row>
    <row r="427" spans="1:11" hidden="1">
      <c r="A427" s="6">
        <v>508</v>
      </c>
      <c r="B427" s="11" t="s">
        <v>21</v>
      </c>
      <c r="C427" s="11">
        <v>2015</v>
      </c>
      <c r="D427" s="11">
        <v>4.37</v>
      </c>
      <c r="E427" s="11" t="s">
        <v>110</v>
      </c>
      <c r="F427" s="12">
        <v>41941</v>
      </c>
      <c r="G427" s="11"/>
      <c r="H427" s="12">
        <v>42219</v>
      </c>
      <c r="I427" s="11">
        <v>74</v>
      </c>
      <c r="J427" s="9">
        <v>270</v>
      </c>
      <c r="K427" s="12"/>
    </row>
    <row r="428" spans="1:11" hidden="1">
      <c r="A428" s="6">
        <v>712</v>
      </c>
      <c r="B428" s="11" t="s">
        <v>21</v>
      </c>
      <c r="C428" s="11">
        <v>2018</v>
      </c>
      <c r="D428" s="11">
        <v>4.37</v>
      </c>
      <c r="E428" s="11" t="s">
        <v>61</v>
      </c>
      <c r="F428" s="12">
        <v>43034</v>
      </c>
      <c r="G428" s="11">
        <v>1.8</v>
      </c>
      <c r="H428" s="12">
        <v>43311</v>
      </c>
      <c r="I428" s="11">
        <v>66</v>
      </c>
      <c r="J428" s="9">
        <v>169.98000000000002</v>
      </c>
      <c r="K428" s="12"/>
    </row>
    <row r="429" spans="1:11" hidden="1">
      <c r="A429" s="6">
        <v>369</v>
      </c>
      <c r="B429" s="14" t="s">
        <v>98</v>
      </c>
      <c r="C429" s="14">
        <v>2013</v>
      </c>
      <c r="D429" s="14">
        <v>4.37</v>
      </c>
      <c r="E429" s="15" t="s">
        <v>12</v>
      </c>
      <c r="F429" s="12">
        <v>41169</v>
      </c>
      <c r="G429" s="17">
        <v>1.73</v>
      </c>
      <c r="H429" s="29">
        <v>41472</v>
      </c>
      <c r="I429" s="17">
        <v>71.209999999999994</v>
      </c>
      <c r="J429" s="9">
        <v>117</v>
      </c>
      <c r="K429" s="26" t="s">
        <v>16</v>
      </c>
    </row>
    <row r="430" spans="1:11" hidden="1">
      <c r="A430" s="6">
        <v>469</v>
      </c>
      <c r="B430" s="14" t="s">
        <v>98</v>
      </c>
      <c r="C430" s="14">
        <v>2014</v>
      </c>
      <c r="D430" s="11">
        <v>4.37</v>
      </c>
      <c r="E430" s="11" t="s">
        <v>15</v>
      </c>
      <c r="F430" s="12">
        <v>41509</v>
      </c>
      <c r="G430" s="11" t="s">
        <v>16</v>
      </c>
      <c r="H430" s="12">
        <v>41841</v>
      </c>
      <c r="I430" s="11">
        <v>47.27</v>
      </c>
      <c r="J430" s="9">
        <v>156</v>
      </c>
      <c r="K430" s="12" t="s">
        <v>16</v>
      </c>
    </row>
    <row r="431" spans="1:11" hidden="1">
      <c r="A431" s="6">
        <v>21</v>
      </c>
      <c r="B431" s="14" t="s">
        <v>86</v>
      </c>
      <c r="C431" s="14">
        <v>2008</v>
      </c>
      <c r="D431" s="11">
        <v>6.34</v>
      </c>
      <c r="E431" s="11" t="s">
        <v>12</v>
      </c>
      <c r="F431" s="12">
        <v>39348</v>
      </c>
      <c r="G431" s="11">
        <v>1.94</v>
      </c>
      <c r="H431" s="12">
        <v>39641</v>
      </c>
      <c r="I431" s="11">
        <v>60.11</v>
      </c>
      <c r="J431" s="9">
        <v>64</v>
      </c>
      <c r="K431" s="12" t="s">
        <v>16</v>
      </c>
    </row>
    <row r="432" spans="1:11" hidden="1">
      <c r="A432" s="6">
        <v>129</v>
      </c>
      <c r="B432" s="14" t="s">
        <v>86</v>
      </c>
      <c r="C432" s="14">
        <v>2009</v>
      </c>
      <c r="D432" s="11">
        <v>6.34</v>
      </c>
      <c r="E432" s="11" t="s">
        <v>162</v>
      </c>
      <c r="F432" s="12">
        <v>39926</v>
      </c>
      <c r="G432" s="11" t="s">
        <v>16</v>
      </c>
      <c r="H432" s="12">
        <v>40107</v>
      </c>
      <c r="I432" s="11">
        <v>128.91999999999999</v>
      </c>
      <c r="J432" s="9">
        <v>140</v>
      </c>
      <c r="K432" s="12">
        <v>39688</v>
      </c>
    </row>
    <row r="433" spans="1:11" hidden="1">
      <c r="A433" s="6">
        <v>143</v>
      </c>
      <c r="B433" s="14" t="s">
        <v>86</v>
      </c>
      <c r="C433" s="14">
        <v>2010</v>
      </c>
      <c r="D433" s="11">
        <v>6.34</v>
      </c>
      <c r="E433" s="11" t="s">
        <v>61</v>
      </c>
      <c r="F433" s="12">
        <v>40115</v>
      </c>
      <c r="G433" s="11">
        <v>1.45</v>
      </c>
      <c r="H433" s="12">
        <v>40411</v>
      </c>
      <c r="I433" s="11">
        <v>73.8</v>
      </c>
      <c r="J433" s="9">
        <v>227</v>
      </c>
      <c r="K433" s="12" t="s">
        <v>16</v>
      </c>
    </row>
    <row r="434" spans="1:11" hidden="1">
      <c r="A434" s="6">
        <v>229</v>
      </c>
      <c r="B434" s="14" t="s">
        <v>86</v>
      </c>
      <c r="C434" s="14">
        <v>2011</v>
      </c>
      <c r="D434" s="11">
        <v>6.34</v>
      </c>
      <c r="E434" s="11" t="s">
        <v>12</v>
      </c>
      <c r="F434" s="12">
        <v>40441</v>
      </c>
      <c r="G434" s="11">
        <v>1.57</v>
      </c>
      <c r="H434" s="12">
        <v>40740</v>
      </c>
      <c r="I434" s="11">
        <v>70.739999999999995</v>
      </c>
      <c r="J434" s="9">
        <v>200</v>
      </c>
      <c r="K434" s="12" t="s">
        <v>16</v>
      </c>
    </row>
    <row r="435" spans="1:11" hidden="1">
      <c r="A435" s="6">
        <v>332</v>
      </c>
      <c r="B435" s="14" t="s">
        <v>86</v>
      </c>
      <c r="C435" s="14">
        <v>2012</v>
      </c>
      <c r="D435" s="11">
        <v>6.34</v>
      </c>
      <c r="E435" s="11" t="s">
        <v>15</v>
      </c>
      <c r="F435" s="12">
        <v>40780</v>
      </c>
      <c r="G435" s="11">
        <v>2.2999999999999998</v>
      </c>
      <c r="H435" s="12">
        <v>41117</v>
      </c>
      <c r="I435" s="11">
        <v>43.45</v>
      </c>
      <c r="J435" s="9">
        <v>175</v>
      </c>
      <c r="K435" s="12" t="s">
        <v>16</v>
      </c>
    </row>
    <row r="436" spans="1:11" hidden="1">
      <c r="A436" s="6">
        <v>642</v>
      </c>
      <c r="B436" s="11" t="s">
        <v>86</v>
      </c>
      <c r="C436" s="11">
        <v>2017</v>
      </c>
      <c r="D436" s="11">
        <v>6.31</v>
      </c>
      <c r="E436" s="11" t="s">
        <v>114</v>
      </c>
      <c r="F436" s="12">
        <v>42629</v>
      </c>
      <c r="G436" s="11" t="s">
        <v>115</v>
      </c>
      <c r="H436" s="12">
        <v>42924</v>
      </c>
      <c r="I436" s="11">
        <v>88</v>
      </c>
      <c r="J436" s="9">
        <v>86</v>
      </c>
      <c r="K436" s="12"/>
    </row>
    <row r="437" spans="1:11" hidden="1">
      <c r="A437" s="6">
        <v>735</v>
      </c>
      <c r="B437" s="11" t="s">
        <v>86</v>
      </c>
      <c r="C437" s="11">
        <v>2018</v>
      </c>
      <c r="D437" s="11">
        <v>6.31</v>
      </c>
      <c r="E437" s="11" t="s">
        <v>15</v>
      </c>
      <c r="F437" s="12">
        <v>42973</v>
      </c>
      <c r="G437" s="11">
        <v>3.18</v>
      </c>
      <c r="H437" s="12">
        <v>43294</v>
      </c>
      <c r="I437" s="11">
        <v>44</v>
      </c>
      <c r="J437" s="9">
        <v>72.58</v>
      </c>
      <c r="K437" s="12"/>
    </row>
    <row r="438" spans="1:11" hidden="1">
      <c r="A438" s="6">
        <v>379</v>
      </c>
      <c r="B438" s="14" t="s">
        <v>161</v>
      </c>
      <c r="C438" s="14">
        <v>2013</v>
      </c>
      <c r="D438" s="14">
        <v>6.45</v>
      </c>
      <c r="E438" s="17" t="s">
        <v>61</v>
      </c>
      <c r="F438" s="12">
        <v>41186</v>
      </c>
      <c r="G438" s="11">
        <v>1.73</v>
      </c>
      <c r="H438" s="12">
        <v>41501</v>
      </c>
      <c r="I438" s="11">
        <v>97.5</v>
      </c>
      <c r="J438" s="9">
        <v>139</v>
      </c>
      <c r="K438" s="18" t="s">
        <v>16</v>
      </c>
    </row>
    <row r="439" spans="1:11" hidden="1">
      <c r="A439" s="6">
        <v>444</v>
      </c>
      <c r="B439" s="14" t="s">
        <v>161</v>
      </c>
      <c r="C439" s="14">
        <v>2014</v>
      </c>
      <c r="D439" s="11">
        <v>6.34</v>
      </c>
      <c r="E439" s="11" t="s">
        <v>12</v>
      </c>
      <c r="F439" s="12">
        <v>41541</v>
      </c>
      <c r="G439" s="11">
        <v>1.8</v>
      </c>
      <c r="H439" s="12">
        <v>41838</v>
      </c>
      <c r="I439" s="11">
        <v>95</v>
      </c>
      <c r="J439" s="9">
        <v>178</v>
      </c>
      <c r="K439" s="12" t="s">
        <v>16</v>
      </c>
    </row>
    <row r="440" spans="1:11" hidden="1">
      <c r="A440" s="6">
        <v>11</v>
      </c>
      <c r="B440" s="14" t="s">
        <v>55</v>
      </c>
      <c r="C440" s="14">
        <v>2008</v>
      </c>
      <c r="D440" s="11">
        <v>1.42</v>
      </c>
      <c r="E440" s="11" t="s">
        <v>61</v>
      </c>
      <c r="F440" s="12">
        <v>39365</v>
      </c>
      <c r="G440" s="11">
        <v>1.5</v>
      </c>
      <c r="H440" s="12">
        <v>39661</v>
      </c>
      <c r="I440" s="11">
        <v>65.650000000000006</v>
      </c>
      <c r="J440" s="9">
        <v>97</v>
      </c>
      <c r="K440" s="12" t="s">
        <v>16</v>
      </c>
    </row>
    <row r="441" spans="1:11" hidden="1">
      <c r="A441" s="6">
        <v>123</v>
      </c>
      <c r="B441" s="14" t="s">
        <v>55</v>
      </c>
      <c r="C441" s="14">
        <v>2009</v>
      </c>
      <c r="D441" s="11">
        <v>1.42</v>
      </c>
      <c r="E441" s="11" t="s">
        <v>162</v>
      </c>
      <c r="F441" s="12">
        <v>39925</v>
      </c>
      <c r="G441" s="11" t="s">
        <v>16</v>
      </c>
      <c r="H441" s="12">
        <v>40108</v>
      </c>
      <c r="I441" s="11">
        <v>122.37</v>
      </c>
      <c r="J441" s="9">
        <v>140</v>
      </c>
      <c r="K441" s="12">
        <v>39680</v>
      </c>
    </row>
    <row r="442" spans="1:11" hidden="1">
      <c r="A442" s="6">
        <v>145</v>
      </c>
      <c r="B442" s="14" t="s">
        <v>55</v>
      </c>
      <c r="C442" s="14">
        <v>2010</v>
      </c>
      <c r="D442" s="11">
        <v>1.42</v>
      </c>
      <c r="E442" s="11" t="s">
        <v>61</v>
      </c>
      <c r="F442" s="12">
        <v>40092</v>
      </c>
      <c r="G442" s="11">
        <v>1.45</v>
      </c>
      <c r="H442" s="12">
        <v>40400</v>
      </c>
      <c r="I442" s="11">
        <v>60</v>
      </c>
      <c r="J442" s="9">
        <v>154</v>
      </c>
      <c r="K442" s="12" t="s">
        <v>16</v>
      </c>
    </row>
    <row r="443" spans="1:11" hidden="1">
      <c r="A443" s="6">
        <v>230</v>
      </c>
      <c r="B443" s="14" t="s">
        <v>55</v>
      </c>
      <c r="C443" s="14">
        <v>2011</v>
      </c>
      <c r="D443" s="11">
        <v>1.42</v>
      </c>
      <c r="E443" s="11" t="s">
        <v>12</v>
      </c>
      <c r="F443" s="12">
        <v>40442</v>
      </c>
      <c r="G443" s="11">
        <v>1.57</v>
      </c>
      <c r="H443" s="12">
        <v>40740</v>
      </c>
      <c r="I443" s="11">
        <v>70.739999999999995</v>
      </c>
      <c r="J443" s="9">
        <v>160</v>
      </c>
      <c r="K443" s="12" t="s">
        <v>16</v>
      </c>
    </row>
    <row r="444" spans="1:11" hidden="1">
      <c r="A444" s="6">
        <v>333</v>
      </c>
      <c r="B444" s="14" t="s">
        <v>55</v>
      </c>
      <c r="C444" s="14">
        <v>2012</v>
      </c>
      <c r="D444" s="11">
        <v>1.42</v>
      </c>
      <c r="E444" s="11" t="s">
        <v>15</v>
      </c>
      <c r="F444" s="12">
        <v>40780</v>
      </c>
      <c r="G444" s="11">
        <v>2.2999999999999998</v>
      </c>
      <c r="H444" s="12">
        <v>41117</v>
      </c>
      <c r="I444" s="11">
        <v>43.45</v>
      </c>
      <c r="J444" s="9">
        <v>175</v>
      </c>
      <c r="K444" s="12" t="s">
        <v>16</v>
      </c>
    </row>
    <row r="445" spans="1:11" hidden="1">
      <c r="A445" s="6">
        <v>445</v>
      </c>
      <c r="B445" s="14" t="s">
        <v>55</v>
      </c>
      <c r="C445" s="14">
        <v>2014</v>
      </c>
      <c r="D445" s="11">
        <v>1.42</v>
      </c>
      <c r="E445" s="11" t="s">
        <v>12</v>
      </c>
      <c r="F445" s="12">
        <v>41542</v>
      </c>
      <c r="G445" s="11">
        <v>1.8</v>
      </c>
      <c r="H445" s="12">
        <v>41838</v>
      </c>
      <c r="I445" s="11">
        <v>84</v>
      </c>
      <c r="J445" s="9">
        <v>178</v>
      </c>
      <c r="K445" s="12" t="s">
        <v>16</v>
      </c>
    </row>
    <row r="446" spans="1:11" hidden="1">
      <c r="A446" s="6">
        <v>643</v>
      </c>
      <c r="B446" s="11" t="s">
        <v>55</v>
      </c>
      <c r="C446" s="11">
        <v>2017</v>
      </c>
      <c r="D446" s="11">
        <v>1.42</v>
      </c>
      <c r="E446" s="11" t="s">
        <v>114</v>
      </c>
      <c r="F446" s="12">
        <v>42639</v>
      </c>
      <c r="G446" s="11" t="s">
        <v>115</v>
      </c>
      <c r="H446" s="12">
        <v>42933</v>
      </c>
      <c r="I446" s="11">
        <v>73.5</v>
      </c>
      <c r="J446" s="9">
        <v>86</v>
      </c>
      <c r="K446" s="12"/>
    </row>
    <row r="447" spans="1:11" hidden="1">
      <c r="A447" s="6">
        <v>736</v>
      </c>
      <c r="B447" s="11" t="s">
        <v>55</v>
      </c>
      <c r="C447" s="11">
        <v>2018</v>
      </c>
      <c r="D447" s="11">
        <v>1.42</v>
      </c>
      <c r="E447" s="11" t="s">
        <v>15</v>
      </c>
      <c r="F447" s="12">
        <v>42976</v>
      </c>
      <c r="G447" s="11">
        <v>3.18</v>
      </c>
      <c r="H447" s="12">
        <v>43295</v>
      </c>
      <c r="I447" s="11">
        <v>37.880000000000003</v>
      </c>
      <c r="J447" s="9">
        <v>171.65</v>
      </c>
      <c r="K447" s="12"/>
    </row>
    <row r="448" spans="1:11" hidden="1">
      <c r="A448" s="6">
        <v>13</v>
      </c>
      <c r="B448" s="14" t="s">
        <v>75</v>
      </c>
      <c r="C448" s="14">
        <v>2008</v>
      </c>
      <c r="D448" s="11">
        <v>2.4700000000000002</v>
      </c>
      <c r="E448" s="11" t="s">
        <v>12</v>
      </c>
      <c r="F448" s="12">
        <v>39714</v>
      </c>
      <c r="G448" s="11">
        <v>1.94</v>
      </c>
      <c r="H448" s="12">
        <v>39639</v>
      </c>
      <c r="I448" s="11">
        <v>54.85</v>
      </c>
      <c r="J448" s="9">
        <v>64</v>
      </c>
      <c r="K448" s="12" t="s">
        <v>16</v>
      </c>
    </row>
    <row r="449" spans="1:11" hidden="1">
      <c r="A449" s="6">
        <v>124</v>
      </c>
      <c r="B449" s="14" t="s">
        <v>75</v>
      </c>
      <c r="C449" s="14">
        <v>2009</v>
      </c>
      <c r="D449" s="11">
        <v>2.4700000000000002</v>
      </c>
      <c r="E449" s="11" t="s">
        <v>162</v>
      </c>
      <c r="F449" s="12">
        <v>39925</v>
      </c>
      <c r="G449" s="11" t="s">
        <v>16</v>
      </c>
      <c r="H449" s="12">
        <v>40107</v>
      </c>
      <c r="I449" s="11">
        <v>125.64</v>
      </c>
      <c r="J449" s="9">
        <v>140</v>
      </c>
      <c r="K449" s="12">
        <v>39680</v>
      </c>
    </row>
    <row r="450" spans="1:11" hidden="1">
      <c r="A450" s="6">
        <v>146</v>
      </c>
      <c r="B450" s="14" t="s">
        <v>75</v>
      </c>
      <c r="C450" s="14">
        <v>2010</v>
      </c>
      <c r="D450" s="11">
        <v>2.4700000000000002</v>
      </c>
      <c r="E450" s="11" t="s">
        <v>61</v>
      </c>
      <c r="F450" s="12">
        <v>40114</v>
      </c>
      <c r="G450" s="11">
        <v>1.45</v>
      </c>
      <c r="H450" s="12">
        <v>40400</v>
      </c>
      <c r="I450" s="11">
        <v>70.98</v>
      </c>
      <c r="J450" s="9">
        <v>152</v>
      </c>
      <c r="K450" s="12" t="s">
        <v>16</v>
      </c>
    </row>
    <row r="451" spans="1:11" hidden="1">
      <c r="A451" s="6">
        <v>233</v>
      </c>
      <c r="B451" s="14" t="s">
        <v>75</v>
      </c>
      <c r="C451" s="14">
        <v>2011</v>
      </c>
      <c r="D451" s="11">
        <v>2.4700000000000002</v>
      </c>
      <c r="E451" s="11" t="s">
        <v>12</v>
      </c>
      <c r="F451" s="12">
        <v>40442</v>
      </c>
      <c r="G451" s="11">
        <v>1.57</v>
      </c>
      <c r="H451" s="12">
        <v>40740</v>
      </c>
      <c r="I451" s="11">
        <v>70.739999999999995</v>
      </c>
      <c r="J451" s="9">
        <v>160</v>
      </c>
      <c r="K451" s="12" t="s">
        <v>16</v>
      </c>
    </row>
    <row r="452" spans="1:11" hidden="1">
      <c r="A452" s="6">
        <v>340</v>
      </c>
      <c r="B452" s="14" t="s">
        <v>75</v>
      </c>
      <c r="C452" s="14">
        <v>2012</v>
      </c>
      <c r="D452" s="11">
        <v>2.4700000000000002</v>
      </c>
      <c r="E452" s="11" t="s">
        <v>15</v>
      </c>
      <c r="F452" s="12">
        <v>40781</v>
      </c>
      <c r="G452" s="11">
        <v>2.2999999999999998</v>
      </c>
      <c r="H452" s="12">
        <v>41117</v>
      </c>
      <c r="I452" s="11">
        <v>43.45</v>
      </c>
      <c r="J452" s="9">
        <v>175</v>
      </c>
      <c r="K452" s="12" t="s">
        <v>16</v>
      </c>
    </row>
    <row r="453" spans="1:11" hidden="1">
      <c r="A453" s="6">
        <v>380</v>
      </c>
      <c r="B453" s="14" t="s">
        <v>75</v>
      </c>
      <c r="C453" s="14">
        <v>2013</v>
      </c>
      <c r="D453" s="14">
        <v>2.4700000000000002</v>
      </c>
      <c r="E453" s="17" t="s">
        <v>61</v>
      </c>
      <c r="F453" s="12">
        <v>41204</v>
      </c>
      <c r="G453" s="14">
        <v>1.53</v>
      </c>
      <c r="H453" s="12">
        <v>41501</v>
      </c>
      <c r="I453" s="14">
        <v>86.88</v>
      </c>
      <c r="J453" s="9">
        <v>139</v>
      </c>
      <c r="K453" s="18" t="s">
        <v>16</v>
      </c>
    </row>
    <row r="454" spans="1:11" hidden="1">
      <c r="A454" s="6">
        <v>448</v>
      </c>
      <c r="B454" s="14" t="s">
        <v>75</v>
      </c>
      <c r="C454" s="14">
        <v>2014</v>
      </c>
      <c r="D454" s="11">
        <v>2.4700000000000002</v>
      </c>
      <c r="E454" s="11" t="s">
        <v>12</v>
      </c>
      <c r="F454" s="12">
        <v>41540</v>
      </c>
      <c r="G454" s="11">
        <v>1.8</v>
      </c>
      <c r="H454" s="12">
        <v>41838</v>
      </c>
      <c r="I454" s="11">
        <v>88.34</v>
      </c>
      <c r="J454" s="9">
        <v>178</v>
      </c>
      <c r="K454" s="12" t="s">
        <v>16</v>
      </c>
    </row>
    <row r="455" spans="1:11" hidden="1">
      <c r="A455" s="6">
        <v>645</v>
      </c>
      <c r="B455" s="11" t="s">
        <v>75</v>
      </c>
      <c r="C455" s="11">
        <v>2017</v>
      </c>
      <c r="D455" s="11">
        <v>2.4700000000000002</v>
      </c>
      <c r="E455" s="11" t="s">
        <v>114</v>
      </c>
      <c r="F455" s="12">
        <v>42640</v>
      </c>
      <c r="G455" s="11" t="s">
        <v>115</v>
      </c>
      <c r="H455" s="12">
        <v>42933</v>
      </c>
      <c r="I455" s="11">
        <v>73</v>
      </c>
      <c r="J455" s="9">
        <v>86</v>
      </c>
      <c r="K455" s="12"/>
    </row>
    <row r="456" spans="1:11" hidden="1">
      <c r="A456" s="6">
        <v>738</v>
      </c>
      <c r="B456" s="11" t="s">
        <v>75</v>
      </c>
      <c r="C456" s="11">
        <v>2018</v>
      </c>
      <c r="D456" s="11">
        <v>2.4700000000000002</v>
      </c>
      <c r="E456" s="11" t="s">
        <v>15</v>
      </c>
      <c r="F456" s="12">
        <v>42972</v>
      </c>
      <c r="G456" s="11">
        <v>3.18</v>
      </c>
      <c r="H456" s="12">
        <v>43294</v>
      </c>
      <c r="I456" s="11">
        <v>41</v>
      </c>
      <c r="J456" s="9">
        <v>194.13</v>
      </c>
      <c r="K456" s="12"/>
    </row>
    <row r="457" spans="1:11" hidden="1">
      <c r="A457" s="6">
        <v>22</v>
      </c>
      <c r="B457" s="14" t="s">
        <v>18</v>
      </c>
      <c r="C457" s="14">
        <v>2008</v>
      </c>
      <c r="D457" s="11">
        <v>0.82</v>
      </c>
      <c r="E457" s="11" t="s">
        <v>12</v>
      </c>
      <c r="F457" s="12">
        <v>39349</v>
      </c>
      <c r="G457" s="11">
        <v>1.94</v>
      </c>
      <c r="H457" s="12">
        <v>39639</v>
      </c>
      <c r="I457" s="11">
        <v>54.47</v>
      </c>
      <c r="J457" s="9">
        <v>92</v>
      </c>
      <c r="K457" s="12" t="s">
        <v>16</v>
      </c>
    </row>
    <row r="458" spans="1:11" hidden="1">
      <c r="A458" s="6">
        <v>92</v>
      </c>
      <c r="B458" s="14" t="s">
        <v>18</v>
      </c>
      <c r="C458" s="14">
        <v>2009</v>
      </c>
      <c r="D458" s="11">
        <v>0.82</v>
      </c>
      <c r="E458" s="11" t="s">
        <v>15</v>
      </c>
      <c r="F458" s="12">
        <v>39687</v>
      </c>
      <c r="G458" s="11">
        <v>3.2</v>
      </c>
      <c r="H458" s="12">
        <v>40021</v>
      </c>
      <c r="I458" s="11">
        <v>31.66</v>
      </c>
      <c r="J458" s="9">
        <v>142</v>
      </c>
      <c r="K458" s="12" t="s">
        <v>16</v>
      </c>
    </row>
    <row r="459" spans="1:11" hidden="1">
      <c r="A459" s="6">
        <v>155</v>
      </c>
      <c r="B459" s="14" t="s">
        <v>18</v>
      </c>
      <c r="C459" s="14">
        <v>2010</v>
      </c>
      <c r="D459" s="11">
        <v>0.82</v>
      </c>
      <c r="E459" s="11" t="s">
        <v>61</v>
      </c>
      <c r="F459" s="12">
        <v>40086</v>
      </c>
      <c r="G459" s="11">
        <v>1.35</v>
      </c>
      <c r="H459" s="12">
        <v>40400</v>
      </c>
      <c r="I459" s="11">
        <v>58.17</v>
      </c>
      <c r="J459" s="9">
        <v>152</v>
      </c>
      <c r="K459" s="12" t="s">
        <v>16</v>
      </c>
    </row>
    <row r="460" spans="1:11" hidden="1">
      <c r="A460" s="6">
        <v>231</v>
      </c>
      <c r="B460" s="14" t="s">
        <v>18</v>
      </c>
      <c r="C460" s="14">
        <v>2011</v>
      </c>
      <c r="D460" s="11">
        <v>0.82</v>
      </c>
      <c r="E460" s="11" t="s">
        <v>12</v>
      </c>
      <c r="F460" s="12">
        <v>40445</v>
      </c>
      <c r="G460" s="11">
        <v>1.57</v>
      </c>
      <c r="H460" s="12">
        <v>40740</v>
      </c>
      <c r="I460" s="11">
        <v>70.739999999999995</v>
      </c>
      <c r="J460" s="9">
        <v>160</v>
      </c>
      <c r="K460" s="12" t="s">
        <v>16</v>
      </c>
    </row>
    <row r="461" spans="1:11" hidden="1">
      <c r="A461" s="6">
        <v>325</v>
      </c>
      <c r="B461" s="14" t="s">
        <v>18</v>
      </c>
      <c r="C461" s="14">
        <v>2012</v>
      </c>
      <c r="D461" s="11">
        <v>0.82</v>
      </c>
      <c r="E461" s="11" t="s">
        <v>160</v>
      </c>
      <c r="F461" s="12">
        <v>41029</v>
      </c>
      <c r="G461" s="11" t="s">
        <v>16</v>
      </c>
      <c r="H461" s="12">
        <v>41190</v>
      </c>
      <c r="I461" s="11">
        <v>580</v>
      </c>
      <c r="J461" s="9">
        <v>27</v>
      </c>
      <c r="K461" s="12" t="s">
        <v>16</v>
      </c>
    </row>
    <row r="462" spans="1:11" hidden="1">
      <c r="A462" s="6">
        <v>377</v>
      </c>
      <c r="B462" s="14" t="s">
        <v>18</v>
      </c>
      <c r="C462" s="14">
        <v>2013</v>
      </c>
      <c r="D462" s="14">
        <v>0.82</v>
      </c>
      <c r="E462" s="15" t="s">
        <v>12</v>
      </c>
      <c r="F462" s="12">
        <v>41193</v>
      </c>
      <c r="G462" s="11">
        <v>1.53</v>
      </c>
      <c r="H462" s="12">
        <v>41493</v>
      </c>
      <c r="I462" s="11">
        <v>83</v>
      </c>
      <c r="J462" s="9">
        <v>139</v>
      </c>
      <c r="K462" s="12" t="s">
        <v>16</v>
      </c>
    </row>
    <row r="463" spans="1:11" hidden="1">
      <c r="A463" s="6">
        <v>446</v>
      </c>
      <c r="B463" s="14" t="s">
        <v>18</v>
      </c>
      <c r="C463" s="14">
        <v>2014</v>
      </c>
      <c r="D463" s="11">
        <v>0.82</v>
      </c>
      <c r="E463" s="11" t="s">
        <v>12</v>
      </c>
      <c r="F463" s="12">
        <v>41542</v>
      </c>
      <c r="G463" s="11">
        <v>1.8</v>
      </c>
      <c r="H463" s="12">
        <v>41837</v>
      </c>
      <c r="I463" s="11">
        <v>86</v>
      </c>
      <c r="J463" s="9">
        <v>178</v>
      </c>
      <c r="K463" s="12" t="s">
        <v>16</v>
      </c>
    </row>
    <row r="464" spans="1:11" hidden="1">
      <c r="A464" s="6">
        <v>509</v>
      </c>
      <c r="B464" s="11" t="s">
        <v>18</v>
      </c>
      <c r="C464" s="11">
        <v>2015</v>
      </c>
      <c r="D464" s="11">
        <v>0.84</v>
      </c>
      <c r="E464" s="11" t="s">
        <v>31</v>
      </c>
      <c r="F464" s="12">
        <v>41886</v>
      </c>
      <c r="G464" s="11">
        <v>3.3</v>
      </c>
      <c r="H464" s="12">
        <v>42206</v>
      </c>
      <c r="I464" s="11">
        <v>34</v>
      </c>
      <c r="J464" s="9">
        <v>159</v>
      </c>
      <c r="K464" s="12"/>
    </row>
    <row r="465" spans="1:11" hidden="1">
      <c r="A465" s="6">
        <v>713</v>
      </c>
      <c r="B465" s="11" t="s">
        <v>18</v>
      </c>
      <c r="C465" s="11">
        <v>2018</v>
      </c>
      <c r="D465" s="11">
        <v>0.81</v>
      </c>
      <c r="E465" s="11" t="s">
        <v>61</v>
      </c>
      <c r="F465" s="12">
        <v>43028</v>
      </c>
      <c r="G465" s="11">
        <v>1.8</v>
      </c>
      <c r="H465" s="12">
        <v>43311</v>
      </c>
      <c r="I465" s="11">
        <v>55</v>
      </c>
      <c r="J465" s="9">
        <v>159.14999999999998</v>
      </c>
      <c r="K465" s="12"/>
    </row>
    <row r="466" spans="1:11" hidden="1">
      <c r="A466" s="6">
        <v>902</v>
      </c>
      <c r="B466" s="11" t="s">
        <v>123</v>
      </c>
      <c r="C466" s="11">
        <v>2020</v>
      </c>
      <c r="D466" s="28">
        <v>2.4</v>
      </c>
      <c r="E466" s="11" t="s">
        <v>12</v>
      </c>
      <c r="F466" s="12">
        <v>43728</v>
      </c>
      <c r="G466" s="11">
        <v>190</v>
      </c>
      <c r="H466" s="12">
        <v>44019</v>
      </c>
      <c r="I466" s="11">
        <v>62</v>
      </c>
      <c r="J466" s="9">
        <v>123</v>
      </c>
      <c r="K466" s="11"/>
    </row>
    <row r="467" spans="1:11" hidden="1">
      <c r="A467" s="33">
        <v>594</v>
      </c>
      <c r="B467" s="14" t="s">
        <v>92</v>
      </c>
      <c r="C467" s="11">
        <v>2015</v>
      </c>
      <c r="D467" s="28">
        <v>2.67</v>
      </c>
      <c r="E467" s="11" t="s">
        <v>93</v>
      </c>
      <c r="F467" s="12" t="s">
        <v>94</v>
      </c>
      <c r="G467" s="28">
        <v>220</v>
      </c>
      <c r="H467" s="12">
        <v>42200</v>
      </c>
      <c r="I467" s="14">
        <v>45</v>
      </c>
      <c r="J467" s="9">
        <v>0</v>
      </c>
      <c r="K467" s="11"/>
    </row>
    <row r="468" spans="1:11" hidden="1">
      <c r="A468" s="6">
        <v>591</v>
      </c>
      <c r="B468" s="11" t="s">
        <v>88</v>
      </c>
      <c r="C468" s="11">
        <v>2015</v>
      </c>
      <c r="D468" s="11">
        <v>4.5</v>
      </c>
      <c r="E468" s="15" t="s">
        <v>61</v>
      </c>
      <c r="F468" s="12" t="s">
        <v>155</v>
      </c>
      <c r="G468" s="17">
        <v>158</v>
      </c>
      <c r="H468" s="12">
        <v>42217</v>
      </c>
      <c r="I468" s="17">
        <v>85</v>
      </c>
      <c r="J468" s="9">
        <v>220</v>
      </c>
      <c r="K468" s="15"/>
    </row>
    <row r="469" spans="1:11" hidden="1">
      <c r="A469" s="6">
        <v>600</v>
      </c>
      <c r="B469" s="14" t="s">
        <v>88</v>
      </c>
      <c r="C469" s="11">
        <v>2016</v>
      </c>
      <c r="D469" s="14">
        <v>7.5</v>
      </c>
      <c r="E469" s="17" t="s">
        <v>15</v>
      </c>
      <c r="F469" s="12" t="s">
        <v>89</v>
      </c>
      <c r="G469" s="14" t="s">
        <v>58</v>
      </c>
      <c r="H469" s="12" t="s">
        <v>89</v>
      </c>
      <c r="I469" s="9">
        <v>43.5</v>
      </c>
      <c r="J469" s="9">
        <v>188</v>
      </c>
      <c r="K469" s="17"/>
    </row>
    <row r="470" spans="1:11" hidden="1">
      <c r="A470" s="6">
        <v>697</v>
      </c>
      <c r="B470" s="11" t="s">
        <v>88</v>
      </c>
      <c r="C470" s="11">
        <v>2017</v>
      </c>
      <c r="D470" s="28">
        <v>10.3</v>
      </c>
      <c r="E470" s="14" t="s">
        <v>61</v>
      </c>
      <c r="F470" s="12">
        <v>42653</v>
      </c>
      <c r="G470" s="15">
        <v>130</v>
      </c>
      <c r="H470" s="18">
        <v>42950</v>
      </c>
      <c r="I470" s="14">
        <v>79.8</v>
      </c>
      <c r="J470" s="9">
        <v>210</v>
      </c>
      <c r="K470" s="14"/>
    </row>
    <row r="471" spans="1:11" hidden="1">
      <c r="A471" s="6">
        <v>906</v>
      </c>
      <c r="B471" s="11" t="s">
        <v>88</v>
      </c>
      <c r="C471" s="11">
        <v>2020</v>
      </c>
      <c r="D471" s="11">
        <v>5</v>
      </c>
      <c r="E471" s="11" t="s">
        <v>61</v>
      </c>
      <c r="F471" s="12">
        <v>43754</v>
      </c>
      <c r="G471" s="11">
        <v>148</v>
      </c>
      <c r="H471" s="12">
        <v>44044</v>
      </c>
      <c r="I471" s="11">
        <v>82.8</v>
      </c>
      <c r="J471" s="9">
        <v>165</v>
      </c>
      <c r="K471" s="11"/>
    </row>
    <row r="472" spans="1:11" hidden="1">
      <c r="A472" s="6">
        <v>592</v>
      </c>
      <c r="B472" s="14" t="s">
        <v>81</v>
      </c>
      <c r="C472" s="11">
        <v>2015</v>
      </c>
      <c r="D472" s="28">
        <v>13</v>
      </c>
      <c r="E472" s="15" t="s">
        <v>105</v>
      </c>
      <c r="F472" s="12" t="s">
        <v>134</v>
      </c>
      <c r="G472" s="17">
        <v>161</v>
      </c>
      <c r="H472" s="12">
        <v>42207</v>
      </c>
      <c r="I472" s="17">
        <v>68</v>
      </c>
      <c r="J472" s="9">
        <v>110</v>
      </c>
      <c r="K472" s="15"/>
    </row>
    <row r="473" spans="1:11" hidden="1">
      <c r="A473" s="6">
        <v>695</v>
      </c>
      <c r="B473" s="11" t="s">
        <v>81</v>
      </c>
      <c r="C473" s="11">
        <v>2017</v>
      </c>
      <c r="D473" s="16">
        <v>4.0999999999999996</v>
      </c>
      <c r="E473" s="17" t="s">
        <v>15</v>
      </c>
      <c r="F473" s="12">
        <v>42609</v>
      </c>
      <c r="G473" s="14">
        <v>2.8</v>
      </c>
      <c r="H473" s="18">
        <v>42934</v>
      </c>
      <c r="I473" s="14">
        <v>41.9</v>
      </c>
      <c r="J473" s="9">
        <v>132.69999999999999</v>
      </c>
      <c r="K473" s="17"/>
    </row>
    <row r="474" spans="1:11" hidden="1">
      <c r="A474" s="6">
        <v>794</v>
      </c>
      <c r="B474" s="11" t="s">
        <v>81</v>
      </c>
      <c r="C474" s="11">
        <v>2018</v>
      </c>
      <c r="D474" s="11">
        <v>5.6</v>
      </c>
      <c r="E474" s="11" t="s">
        <v>105</v>
      </c>
      <c r="F474" s="12">
        <v>43193</v>
      </c>
      <c r="G474" s="11">
        <v>153</v>
      </c>
      <c r="H474" s="12">
        <v>43307</v>
      </c>
      <c r="I474" s="11">
        <v>76.599999999999994</v>
      </c>
      <c r="J474" s="9">
        <v>103</v>
      </c>
      <c r="K474" s="11"/>
    </row>
    <row r="475" spans="1:11" hidden="1">
      <c r="A475" s="6">
        <v>896</v>
      </c>
      <c r="B475" s="11" t="s">
        <v>81</v>
      </c>
      <c r="C475" s="11">
        <v>2019</v>
      </c>
      <c r="D475" s="11">
        <v>1.8</v>
      </c>
      <c r="E475" s="11" t="s">
        <v>105</v>
      </c>
      <c r="F475" s="12">
        <v>43531</v>
      </c>
      <c r="G475" s="11">
        <v>160</v>
      </c>
      <c r="H475" s="12">
        <v>43666</v>
      </c>
      <c r="I475" s="11">
        <v>91</v>
      </c>
      <c r="J475" s="9">
        <v>169</v>
      </c>
      <c r="K475" s="11"/>
    </row>
    <row r="476" spans="1:11" hidden="1">
      <c r="A476" s="6">
        <v>916</v>
      </c>
      <c r="B476" s="11" t="s">
        <v>81</v>
      </c>
      <c r="C476" s="11">
        <v>2020</v>
      </c>
      <c r="D476" s="14">
        <v>10.4</v>
      </c>
      <c r="E476" s="14" t="s">
        <v>132</v>
      </c>
      <c r="F476" s="12">
        <v>43907</v>
      </c>
      <c r="G476" s="14">
        <v>113</v>
      </c>
      <c r="H476" s="18">
        <v>44054</v>
      </c>
      <c r="I476" s="14">
        <v>78.2</v>
      </c>
      <c r="J476" s="9">
        <v>166</v>
      </c>
      <c r="K476" s="14"/>
    </row>
    <row r="477" spans="1:11" hidden="1">
      <c r="A477" s="6">
        <v>919</v>
      </c>
      <c r="B477" s="11" t="s">
        <v>81</v>
      </c>
      <c r="C477" s="11">
        <v>2021</v>
      </c>
      <c r="D477" s="11">
        <v>5</v>
      </c>
      <c r="E477" s="11" t="s">
        <v>61</v>
      </c>
      <c r="F477" s="12">
        <v>44125</v>
      </c>
      <c r="G477" s="11">
        <v>153</v>
      </c>
      <c r="H477" s="12">
        <v>44420</v>
      </c>
      <c r="I477" s="11">
        <v>83</v>
      </c>
      <c r="J477" s="9">
        <v>162</v>
      </c>
      <c r="K477" s="11"/>
    </row>
    <row r="478" spans="1:11" hidden="1">
      <c r="A478" s="6">
        <v>585</v>
      </c>
      <c r="B478" s="11" t="s">
        <v>71</v>
      </c>
      <c r="C478" s="11">
        <v>2015</v>
      </c>
      <c r="D478" s="16">
        <v>8</v>
      </c>
      <c r="E478" s="11" t="s">
        <v>12</v>
      </c>
      <c r="F478" s="12" t="s">
        <v>133</v>
      </c>
      <c r="G478" s="11">
        <v>190</v>
      </c>
      <c r="H478" s="12">
        <v>42192</v>
      </c>
      <c r="I478" s="11">
        <v>68</v>
      </c>
      <c r="J478" s="9">
        <v>202</v>
      </c>
      <c r="K478" s="11"/>
    </row>
    <row r="479" spans="1:11" hidden="1">
      <c r="A479" s="6">
        <v>599</v>
      </c>
      <c r="B479" s="11" t="s">
        <v>71</v>
      </c>
      <c r="C479" s="11">
        <v>2016</v>
      </c>
      <c r="D479" s="16">
        <v>8</v>
      </c>
      <c r="E479" s="17" t="s">
        <v>15</v>
      </c>
      <c r="F479" s="12" t="s">
        <v>72</v>
      </c>
      <c r="G479" s="15" t="s">
        <v>58</v>
      </c>
      <c r="H479" s="12" t="s">
        <v>72</v>
      </c>
      <c r="I479" s="9">
        <v>40.5</v>
      </c>
      <c r="J479" s="9">
        <v>145</v>
      </c>
      <c r="K479" s="17"/>
    </row>
    <row r="480" spans="1:11" hidden="1">
      <c r="A480" s="6">
        <v>696</v>
      </c>
      <c r="B480" s="11" t="s">
        <v>71</v>
      </c>
      <c r="C480" s="11">
        <v>2017</v>
      </c>
      <c r="D480" s="16">
        <v>3.6</v>
      </c>
      <c r="E480" s="14" t="s">
        <v>61</v>
      </c>
      <c r="F480" s="12">
        <v>42653</v>
      </c>
      <c r="G480" s="15" t="s">
        <v>124</v>
      </c>
      <c r="H480" s="18">
        <v>42951</v>
      </c>
      <c r="I480" s="14">
        <v>63.8</v>
      </c>
      <c r="J480" s="9">
        <v>210</v>
      </c>
      <c r="K480" s="14"/>
    </row>
    <row r="481" spans="1:11" hidden="1">
      <c r="A481" s="6">
        <v>920</v>
      </c>
      <c r="B481" s="11" t="s">
        <v>71</v>
      </c>
      <c r="C481" s="11">
        <v>2021</v>
      </c>
      <c r="D481" s="11">
        <v>8</v>
      </c>
      <c r="E481" s="11" t="s">
        <v>61</v>
      </c>
      <c r="F481" s="12">
        <v>44126</v>
      </c>
      <c r="G481" s="11">
        <v>168</v>
      </c>
      <c r="H481" s="12">
        <v>44422</v>
      </c>
      <c r="I481" s="11">
        <v>70</v>
      </c>
      <c r="J481" s="9">
        <v>146</v>
      </c>
      <c r="K481" s="11"/>
    </row>
    <row r="482" spans="1:11" hidden="1">
      <c r="A482" s="6">
        <v>886</v>
      </c>
      <c r="B482" s="11" t="s">
        <v>139</v>
      </c>
      <c r="C482" s="11">
        <v>2019</v>
      </c>
      <c r="D482" s="11">
        <v>22</v>
      </c>
      <c r="E482" s="11" t="s">
        <v>61</v>
      </c>
      <c r="F482" s="12">
        <v>43379</v>
      </c>
      <c r="G482" s="11">
        <v>161</v>
      </c>
      <c r="H482" s="12">
        <v>43670</v>
      </c>
      <c r="I482" s="11">
        <v>71.900000000000006</v>
      </c>
      <c r="J482" s="9">
        <v>194</v>
      </c>
      <c r="K482" s="11"/>
    </row>
    <row r="483" spans="1:11" hidden="1">
      <c r="A483" s="6">
        <v>590</v>
      </c>
      <c r="B483" s="11" t="s">
        <v>22</v>
      </c>
      <c r="C483" s="11">
        <v>2015</v>
      </c>
      <c r="D483" s="16">
        <v>17.5</v>
      </c>
      <c r="E483" s="15" t="s">
        <v>61</v>
      </c>
      <c r="F483" s="12" t="s">
        <v>153</v>
      </c>
      <c r="G483" s="11">
        <v>158</v>
      </c>
      <c r="H483" s="12">
        <v>42217</v>
      </c>
      <c r="I483" s="11">
        <v>84</v>
      </c>
      <c r="J483" s="9">
        <v>220</v>
      </c>
      <c r="K483" s="15"/>
    </row>
    <row r="484" spans="1:11" hidden="1">
      <c r="A484" s="6">
        <v>699</v>
      </c>
      <c r="B484" s="14" t="s">
        <v>22</v>
      </c>
      <c r="C484" s="11">
        <v>2017</v>
      </c>
      <c r="D484" s="28">
        <v>18.5</v>
      </c>
      <c r="E484" s="17" t="s">
        <v>61</v>
      </c>
      <c r="F484" s="12">
        <v>42657</v>
      </c>
      <c r="G484" s="14" t="s">
        <v>125</v>
      </c>
      <c r="H484" s="18">
        <v>42951</v>
      </c>
      <c r="I484" s="14">
        <v>63.8</v>
      </c>
      <c r="J484" s="9">
        <v>190</v>
      </c>
      <c r="K484" s="17"/>
    </row>
    <row r="485" spans="1:11" hidden="1">
      <c r="A485" s="6">
        <v>788</v>
      </c>
      <c r="B485" s="14" t="s">
        <v>22</v>
      </c>
      <c r="C485" s="11">
        <v>2018</v>
      </c>
      <c r="D485" s="11">
        <v>18</v>
      </c>
      <c r="E485" s="11" t="s">
        <v>15</v>
      </c>
      <c r="F485" s="12">
        <v>42972</v>
      </c>
      <c r="G485" s="11">
        <v>2.8</v>
      </c>
      <c r="H485" s="12">
        <v>43290</v>
      </c>
      <c r="I485" s="11">
        <v>33.5</v>
      </c>
      <c r="J485" s="9">
        <v>198</v>
      </c>
      <c r="K485" s="11"/>
    </row>
    <row r="486" spans="1:11" hidden="1">
      <c r="A486" s="6">
        <v>926</v>
      </c>
      <c r="B486" s="11" t="s">
        <v>22</v>
      </c>
      <c r="C486" s="11">
        <v>2021</v>
      </c>
      <c r="D486" s="11">
        <v>20</v>
      </c>
      <c r="E486" s="11" t="s">
        <v>105</v>
      </c>
      <c r="F486" s="12">
        <v>44284</v>
      </c>
      <c r="G486" s="11">
        <v>204</v>
      </c>
      <c r="H486" s="12">
        <v>44420</v>
      </c>
      <c r="I486" s="11">
        <v>61</v>
      </c>
      <c r="J486" s="9">
        <v>105</v>
      </c>
      <c r="K486" s="11"/>
    </row>
    <row r="487" spans="1:11" hidden="1">
      <c r="A487" s="6">
        <v>203</v>
      </c>
      <c r="B487" s="14" t="s">
        <v>36</v>
      </c>
      <c r="C487" s="14">
        <v>2010</v>
      </c>
      <c r="D487" s="11">
        <v>1.77</v>
      </c>
      <c r="E487" s="11" t="s">
        <v>12</v>
      </c>
      <c r="F487" s="12">
        <v>40080</v>
      </c>
      <c r="G487" s="11">
        <v>1.5</v>
      </c>
      <c r="H487" s="12">
        <v>40371</v>
      </c>
      <c r="I487" s="11">
        <v>44</v>
      </c>
      <c r="J487" s="9">
        <v>124</v>
      </c>
      <c r="K487" s="12" t="s">
        <v>16</v>
      </c>
    </row>
    <row r="488" spans="1:11" hidden="1">
      <c r="A488" s="6">
        <v>284</v>
      </c>
      <c r="B488" s="14" t="s">
        <v>36</v>
      </c>
      <c r="C488" s="14">
        <v>2011</v>
      </c>
      <c r="D488" s="11">
        <v>1.77</v>
      </c>
      <c r="E488" s="11" t="s">
        <v>15</v>
      </c>
      <c r="F488" s="12">
        <v>40427</v>
      </c>
      <c r="G488" s="11">
        <v>2.6</v>
      </c>
      <c r="H488" s="12">
        <v>40751</v>
      </c>
      <c r="I488" s="11">
        <v>34.200000000000003</v>
      </c>
      <c r="J488" s="9">
        <v>180</v>
      </c>
      <c r="K488" s="12" t="s">
        <v>16</v>
      </c>
    </row>
    <row r="489" spans="1:11" hidden="1">
      <c r="A489" s="6">
        <v>346</v>
      </c>
      <c r="B489" s="14" t="s">
        <v>36</v>
      </c>
      <c r="C489" s="14">
        <v>2012</v>
      </c>
      <c r="D489" s="11">
        <v>1.77</v>
      </c>
      <c r="E489" s="11" t="s">
        <v>61</v>
      </c>
      <c r="F489" s="12">
        <v>40831</v>
      </c>
      <c r="G489" s="11">
        <v>1.75</v>
      </c>
      <c r="H489" s="12">
        <v>41121</v>
      </c>
      <c r="I489" s="11">
        <v>67.8</v>
      </c>
      <c r="J489" s="9">
        <v>183</v>
      </c>
      <c r="K489" s="12" t="s">
        <v>16</v>
      </c>
    </row>
    <row r="490" spans="1:11" hidden="1">
      <c r="A490" s="6">
        <v>374</v>
      </c>
      <c r="B490" s="14" t="s">
        <v>36</v>
      </c>
      <c r="C490" s="14">
        <v>2013</v>
      </c>
      <c r="D490" s="14">
        <v>1.77</v>
      </c>
      <c r="E490" s="15" t="s">
        <v>12</v>
      </c>
      <c r="F490" s="12">
        <v>41170</v>
      </c>
      <c r="G490" s="15">
        <v>1.73</v>
      </c>
      <c r="H490" s="26">
        <v>41473</v>
      </c>
      <c r="I490" s="15">
        <v>76.5</v>
      </c>
      <c r="J490" s="9">
        <v>154</v>
      </c>
      <c r="K490" s="26" t="s">
        <v>16</v>
      </c>
    </row>
    <row r="491" spans="1:11" hidden="1">
      <c r="A491" s="33">
        <v>499</v>
      </c>
      <c r="B491" s="14" t="s">
        <v>36</v>
      </c>
      <c r="C491" s="14">
        <v>2014</v>
      </c>
      <c r="D491" s="11">
        <v>1.77</v>
      </c>
      <c r="E491" s="11" t="s">
        <v>160</v>
      </c>
      <c r="F491" s="12">
        <v>41755</v>
      </c>
      <c r="G491" s="11" t="s">
        <v>16</v>
      </c>
      <c r="H491" s="12">
        <v>41951</v>
      </c>
      <c r="I491" s="11">
        <v>91.5</v>
      </c>
      <c r="J491" s="9">
        <v>130</v>
      </c>
      <c r="K491" s="12">
        <v>41503</v>
      </c>
    </row>
    <row r="492" spans="1:11" hidden="1">
      <c r="A492" s="6">
        <v>523</v>
      </c>
      <c r="B492" s="11" t="s">
        <v>198</v>
      </c>
      <c r="C492" s="11">
        <v>2015</v>
      </c>
      <c r="D492" s="11">
        <v>1.73</v>
      </c>
      <c r="E492" s="11" t="s">
        <v>110</v>
      </c>
      <c r="F492" s="12">
        <v>41955</v>
      </c>
      <c r="G492" s="11">
        <v>1.75</v>
      </c>
      <c r="H492" s="12">
        <v>42220</v>
      </c>
      <c r="I492" s="11">
        <v>77</v>
      </c>
      <c r="J492" s="9">
        <v>195</v>
      </c>
      <c r="K492" s="12"/>
    </row>
    <row r="493" spans="1:11" hidden="1">
      <c r="A493" s="6">
        <v>634</v>
      </c>
      <c r="B493" s="11" t="s">
        <v>198</v>
      </c>
      <c r="C493" s="11">
        <v>2017</v>
      </c>
      <c r="D493" s="11">
        <v>1.73</v>
      </c>
      <c r="E493" s="11" t="s">
        <v>31</v>
      </c>
      <c r="F493" s="12">
        <v>42613</v>
      </c>
      <c r="G493" s="11"/>
      <c r="H493" s="12">
        <v>42935</v>
      </c>
      <c r="I493" s="11">
        <v>40</v>
      </c>
      <c r="J493" s="9">
        <v>141</v>
      </c>
      <c r="K493" s="12"/>
    </row>
    <row r="494" spans="1:11" hidden="1">
      <c r="A494" s="6">
        <v>727</v>
      </c>
      <c r="B494" s="11" t="s">
        <v>198</v>
      </c>
      <c r="C494" s="11">
        <v>2018</v>
      </c>
      <c r="D494" s="11">
        <v>1.73</v>
      </c>
      <c r="E494" s="11" t="s">
        <v>61</v>
      </c>
      <c r="F494" s="12">
        <v>43026</v>
      </c>
      <c r="G494" s="11">
        <v>1.5</v>
      </c>
      <c r="H494" s="12">
        <v>43311</v>
      </c>
      <c r="I494" s="11">
        <v>80</v>
      </c>
      <c r="J494" s="9">
        <v>166.97</v>
      </c>
      <c r="K494" s="12"/>
    </row>
    <row r="495" spans="1:11" hidden="1">
      <c r="A495" s="6">
        <v>180</v>
      </c>
      <c r="B495" s="14" t="s">
        <v>165</v>
      </c>
      <c r="C495" s="14">
        <v>2010</v>
      </c>
      <c r="D495" s="11">
        <v>0.37</v>
      </c>
      <c r="E495" s="11" t="s">
        <v>162</v>
      </c>
      <c r="F495" s="12">
        <v>40292</v>
      </c>
      <c r="G495" s="11" t="s">
        <v>16</v>
      </c>
      <c r="H495" s="12">
        <v>40463</v>
      </c>
      <c r="I495" s="11">
        <v>480</v>
      </c>
      <c r="J495" s="43">
        <v>30</v>
      </c>
      <c r="K495" s="12" t="s">
        <v>16</v>
      </c>
    </row>
    <row r="496" spans="1:11" hidden="1">
      <c r="A496" s="6">
        <v>785</v>
      </c>
      <c r="B496" s="11" t="s">
        <v>163</v>
      </c>
      <c r="C496" s="11">
        <v>2018</v>
      </c>
      <c r="D496" s="11">
        <v>4.54</v>
      </c>
      <c r="E496" s="11" t="s">
        <v>160</v>
      </c>
      <c r="F496" s="12">
        <v>43210</v>
      </c>
      <c r="G496" s="11">
        <v>1.77</v>
      </c>
      <c r="H496" s="12">
        <v>43370</v>
      </c>
      <c r="I496" s="11">
        <v>108.13</v>
      </c>
      <c r="J496" s="43">
        <v>0</v>
      </c>
      <c r="K496" s="12"/>
    </row>
    <row r="497" spans="1:11" hidden="1">
      <c r="A497" s="6">
        <v>4</v>
      </c>
      <c r="B497" s="14" t="s">
        <v>157</v>
      </c>
      <c r="C497" s="14">
        <v>2008</v>
      </c>
      <c r="D497" s="11">
        <v>1.67</v>
      </c>
      <c r="E497" s="11" t="s">
        <v>61</v>
      </c>
      <c r="F497" s="12">
        <v>39364</v>
      </c>
      <c r="G497" s="11">
        <v>1.5</v>
      </c>
      <c r="H497" s="12">
        <v>39666</v>
      </c>
      <c r="I497" s="11">
        <v>86.48</v>
      </c>
      <c r="J497" s="43">
        <v>139</v>
      </c>
      <c r="K497" s="12" t="s">
        <v>16</v>
      </c>
    </row>
  </sheetData>
  <autoFilter ref="A1:K497" xr:uid="{00000000-0009-0000-0000-000001000000}">
    <filterColumn colId="1">
      <filters>
        <filter val="Holzacker(0.79)"/>
      </filters>
    </filterColumn>
  </autoFilter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9"/>
  <sheetViews>
    <sheetView workbookViewId="0">
      <selection activeCell="G56" sqref="G56"/>
    </sheetView>
  </sheetViews>
  <sheetFormatPr defaultRowHeight="15.6"/>
  <cols>
    <col min="1" max="1" width="4" bestFit="1" customWidth="1"/>
    <col min="2" max="2" width="12.09765625" bestFit="1" customWidth="1"/>
    <col min="3" max="3" width="9.3984375" bestFit="1" customWidth="1"/>
    <col min="4" max="5" width="11.3984375" bestFit="1" customWidth="1"/>
    <col min="6" max="6" width="12.3984375" bestFit="1" customWidth="1"/>
    <col min="7" max="7" width="24.09765625" bestFit="1" customWidth="1"/>
    <col min="8" max="8" width="8.59765625" bestFit="1" customWidth="1"/>
    <col min="9" max="9" width="14.3984375" bestFit="1" customWidth="1"/>
    <col min="10" max="11" width="10.3984375" bestFit="1" customWidth="1"/>
  </cols>
  <sheetData>
    <row r="1" spans="1:1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6</v>
      </c>
      <c r="G1" s="3" t="s">
        <v>7</v>
      </c>
      <c r="H1" s="4" t="s">
        <v>8</v>
      </c>
      <c r="I1" s="3" t="s">
        <v>9</v>
      </c>
      <c r="J1" s="5" t="s">
        <v>10</v>
      </c>
      <c r="K1" s="4" t="s">
        <v>5</v>
      </c>
    </row>
    <row r="2" spans="1:11">
      <c r="A2" s="6">
        <v>927</v>
      </c>
      <c r="B2" s="11" t="s">
        <v>11</v>
      </c>
      <c r="C2" s="11">
        <v>2021</v>
      </c>
      <c r="D2" s="11">
        <v>11</v>
      </c>
      <c r="E2" s="11" t="s">
        <v>105</v>
      </c>
      <c r="F2" s="12">
        <v>44285</v>
      </c>
      <c r="G2" s="11">
        <v>172</v>
      </c>
      <c r="H2" s="12">
        <v>44407</v>
      </c>
      <c r="I2" s="11">
        <v>53</v>
      </c>
      <c r="J2" s="9">
        <v>71</v>
      </c>
      <c r="K2" s="11"/>
    </row>
    <row r="3" spans="1:11">
      <c r="A3" s="6">
        <v>921</v>
      </c>
      <c r="B3" s="11" t="s">
        <v>56</v>
      </c>
      <c r="C3" s="11">
        <v>2021</v>
      </c>
      <c r="D3" s="11">
        <v>13</v>
      </c>
      <c r="E3" s="11" t="s">
        <v>106</v>
      </c>
      <c r="F3" s="12">
        <v>44257</v>
      </c>
      <c r="G3" s="11">
        <v>220</v>
      </c>
      <c r="H3" s="12">
        <v>44422</v>
      </c>
      <c r="I3" s="11">
        <v>55</v>
      </c>
      <c r="J3" s="9">
        <v>123</v>
      </c>
      <c r="K3" s="11"/>
    </row>
    <row r="4" spans="1:11">
      <c r="A4" s="6">
        <v>922</v>
      </c>
      <c r="B4" s="11" t="s">
        <v>80</v>
      </c>
      <c r="C4" s="11">
        <v>2021</v>
      </c>
      <c r="D4" s="11">
        <v>3.3</v>
      </c>
      <c r="E4" s="11" t="s">
        <v>106</v>
      </c>
      <c r="F4" s="12">
        <v>44285</v>
      </c>
      <c r="G4" s="11" t="s">
        <v>16</v>
      </c>
      <c r="H4" s="12">
        <v>44422</v>
      </c>
      <c r="I4" s="11">
        <v>59</v>
      </c>
      <c r="J4" s="9">
        <v>138</v>
      </c>
      <c r="K4" s="11"/>
    </row>
    <row r="5" spans="1:11">
      <c r="A5" s="6">
        <v>926</v>
      </c>
      <c r="B5" s="11" t="s">
        <v>22</v>
      </c>
      <c r="C5" s="11">
        <v>2021</v>
      </c>
      <c r="D5" s="11">
        <v>20</v>
      </c>
      <c r="E5" s="11" t="s">
        <v>105</v>
      </c>
      <c r="F5" s="12">
        <v>44284</v>
      </c>
      <c r="G5" s="11">
        <v>204</v>
      </c>
      <c r="H5" s="12">
        <v>44420</v>
      </c>
      <c r="I5" s="11">
        <v>61</v>
      </c>
      <c r="J5" s="9">
        <v>105</v>
      </c>
      <c r="K5" s="11"/>
    </row>
    <row r="6" spans="1:11">
      <c r="A6" s="6">
        <v>920</v>
      </c>
      <c r="B6" s="11" t="s">
        <v>71</v>
      </c>
      <c r="C6" s="11">
        <v>2021</v>
      </c>
      <c r="D6" s="11">
        <v>8</v>
      </c>
      <c r="E6" s="11" t="s">
        <v>61</v>
      </c>
      <c r="F6" s="12">
        <v>44126</v>
      </c>
      <c r="G6" s="11">
        <v>168</v>
      </c>
      <c r="H6" s="12">
        <v>44422</v>
      </c>
      <c r="I6" s="11">
        <v>70</v>
      </c>
      <c r="J6" s="9">
        <v>146</v>
      </c>
      <c r="K6" s="11"/>
    </row>
    <row r="7" spans="1:11">
      <c r="A7" s="6">
        <v>918</v>
      </c>
      <c r="B7" s="11" t="s">
        <v>141</v>
      </c>
      <c r="C7" s="11">
        <v>2021</v>
      </c>
      <c r="D7" s="11">
        <v>21.8</v>
      </c>
      <c r="E7" s="11" t="s">
        <v>61</v>
      </c>
      <c r="F7" s="12">
        <v>44118</v>
      </c>
      <c r="G7" s="11">
        <v>153</v>
      </c>
      <c r="H7" s="12">
        <v>44421</v>
      </c>
      <c r="I7" s="11">
        <v>73</v>
      </c>
      <c r="J7" s="30">
        <v>136</v>
      </c>
      <c r="K7" s="11"/>
    </row>
    <row r="8" spans="1:11">
      <c r="A8" s="6">
        <v>917</v>
      </c>
      <c r="B8" s="11" t="s">
        <v>20</v>
      </c>
      <c r="C8" s="11">
        <v>2021</v>
      </c>
      <c r="D8" s="11">
        <v>13</v>
      </c>
      <c r="E8" s="11" t="s">
        <v>12</v>
      </c>
      <c r="F8" s="12">
        <v>44098</v>
      </c>
      <c r="G8" s="11">
        <v>175</v>
      </c>
      <c r="H8" s="12">
        <v>44398</v>
      </c>
      <c r="I8" s="11">
        <v>76</v>
      </c>
      <c r="J8" s="30">
        <v>132</v>
      </c>
      <c r="K8" s="11"/>
    </row>
    <row r="9" spans="1:11">
      <c r="A9" s="6">
        <v>919</v>
      </c>
      <c r="B9" s="11" t="s">
        <v>81</v>
      </c>
      <c r="C9" s="11">
        <v>2021</v>
      </c>
      <c r="D9" s="11">
        <v>5</v>
      </c>
      <c r="E9" s="11" t="s">
        <v>61</v>
      </c>
      <c r="F9" s="12">
        <v>44125</v>
      </c>
      <c r="G9" s="11">
        <v>153</v>
      </c>
      <c r="H9" s="12">
        <v>44420</v>
      </c>
      <c r="I9" s="11">
        <v>83</v>
      </c>
      <c r="J9" s="30">
        <v>162</v>
      </c>
      <c r="K9" s="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89"/>
  <sheetViews>
    <sheetView zoomScale="130" zoomScaleNormal="130" workbookViewId="0"/>
  </sheetViews>
  <sheetFormatPr defaultColWidth="10.8984375" defaultRowHeight="15.6"/>
  <cols>
    <col min="1" max="1" width="23.09765625" bestFit="1" customWidth="1"/>
    <col min="2" max="2" width="43.3984375" customWidth="1"/>
  </cols>
  <sheetData>
    <row r="1" spans="1:2">
      <c r="A1" s="2" t="s">
        <v>1</v>
      </c>
      <c r="B1" s="34" t="s">
        <v>174</v>
      </c>
    </row>
    <row r="2" spans="1:2">
      <c r="A2" s="31" t="s">
        <v>144</v>
      </c>
      <c r="B2" t="s">
        <v>187</v>
      </c>
    </row>
    <row r="3" spans="1:2">
      <c r="A3" s="27" t="s">
        <v>229</v>
      </c>
      <c r="B3" t="s">
        <v>187</v>
      </c>
    </row>
    <row r="4" spans="1:2">
      <c r="A4" s="10" t="s">
        <v>170</v>
      </c>
      <c r="B4" s="38" t="s">
        <v>62</v>
      </c>
    </row>
    <row r="5" spans="1:2">
      <c r="A5" s="13" t="s">
        <v>62</v>
      </c>
      <c r="B5" t="s">
        <v>20</v>
      </c>
    </row>
    <row r="6" spans="1:2">
      <c r="A6" s="10" t="s">
        <v>230</v>
      </c>
      <c r="B6" t="s">
        <v>20</v>
      </c>
    </row>
    <row r="7" spans="1:2">
      <c r="A7" s="13" t="s">
        <v>80</v>
      </c>
      <c r="B7" t="s">
        <v>80</v>
      </c>
    </row>
    <row r="8" spans="1:2">
      <c r="A8" s="41" t="s">
        <v>100</v>
      </c>
      <c r="B8" s="37" t="s">
        <v>220</v>
      </c>
    </row>
    <row r="9" spans="1:2">
      <c r="A9" s="13" t="s">
        <v>68</v>
      </c>
      <c r="B9" s="37" t="s">
        <v>220</v>
      </c>
    </row>
    <row r="10" spans="1:2">
      <c r="A10" s="13" t="s">
        <v>54</v>
      </c>
      <c r="B10" t="s">
        <v>180</v>
      </c>
    </row>
    <row r="11" spans="1:2">
      <c r="A11" s="13" t="s">
        <v>150</v>
      </c>
      <c r="B11" t="s">
        <v>68</v>
      </c>
    </row>
    <row r="12" spans="1:2">
      <c r="A12" s="13" t="s">
        <v>28</v>
      </c>
      <c r="B12" t="s">
        <v>54</v>
      </c>
    </row>
    <row r="13" spans="1:2">
      <c r="A13" s="20" t="s">
        <v>77</v>
      </c>
      <c r="B13" t="s">
        <v>54</v>
      </c>
    </row>
    <row r="14" spans="1:2">
      <c r="A14" s="13" t="s">
        <v>70</v>
      </c>
      <c r="B14" t="s">
        <v>54</v>
      </c>
    </row>
    <row r="15" spans="1:2">
      <c r="A15" s="13" t="s">
        <v>29</v>
      </c>
      <c r="B15" t="s">
        <v>54</v>
      </c>
    </row>
    <row r="16" spans="1:2">
      <c r="A16" s="13" t="s">
        <v>32</v>
      </c>
      <c r="B16" t="s">
        <v>28</v>
      </c>
    </row>
    <row r="17" spans="1:2">
      <c r="A17" s="13" t="s">
        <v>33</v>
      </c>
      <c r="B17" t="s">
        <v>195</v>
      </c>
    </row>
    <row r="18" spans="1:2">
      <c r="A18" s="13" t="s">
        <v>30</v>
      </c>
      <c r="B18" t="s">
        <v>77</v>
      </c>
    </row>
    <row r="19" spans="1:2">
      <c r="A19" s="13" t="s">
        <v>63</v>
      </c>
      <c r="B19" t="s">
        <v>77</v>
      </c>
    </row>
    <row r="20" spans="1:2">
      <c r="A20" s="13" t="s">
        <v>34</v>
      </c>
      <c r="B20" t="s">
        <v>77</v>
      </c>
    </row>
    <row r="21" spans="1:2">
      <c r="A21" s="13" t="s">
        <v>112</v>
      </c>
      <c r="B21" t="s">
        <v>196</v>
      </c>
    </row>
    <row r="22" spans="1:2">
      <c r="A22" s="13" t="s">
        <v>103</v>
      </c>
      <c r="B22" t="s">
        <v>215</v>
      </c>
    </row>
    <row r="23" spans="1:2">
      <c r="A23" s="41" t="s">
        <v>122</v>
      </c>
      <c r="B23" t="s">
        <v>199</v>
      </c>
    </row>
    <row r="24" spans="1:2">
      <c r="A24" s="41" t="s">
        <v>104</v>
      </c>
      <c r="B24" t="s">
        <v>200</v>
      </c>
    </row>
    <row r="25" spans="1:2">
      <c r="A25" s="13" t="s">
        <v>197</v>
      </c>
      <c r="B25" t="s">
        <v>201</v>
      </c>
    </row>
    <row r="26" spans="1:2">
      <c r="A26" s="13"/>
      <c r="B26" t="s">
        <v>32</v>
      </c>
    </row>
    <row r="27" spans="1:2">
      <c r="A27" s="13"/>
      <c r="B27" t="s">
        <v>32</v>
      </c>
    </row>
    <row r="28" spans="1:2">
      <c r="A28" s="13"/>
      <c r="B28" t="s">
        <v>33</v>
      </c>
    </row>
    <row r="29" spans="1:2">
      <c r="A29" s="13"/>
      <c r="B29" t="s">
        <v>33</v>
      </c>
    </row>
    <row r="30" spans="1:2">
      <c r="A30" s="13"/>
      <c r="B30" t="s">
        <v>33</v>
      </c>
    </row>
    <row r="31" spans="1:2">
      <c r="A31" s="13"/>
      <c r="B31" t="s">
        <v>30</v>
      </c>
    </row>
    <row r="32" spans="1:2">
      <c r="A32" s="13"/>
      <c r="B32" t="s">
        <v>203</v>
      </c>
    </row>
    <row r="33" spans="1:2">
      <c r="A33" s="13"/>
      <c r="B33" t="s">
        <v>112</v>
      </c>
    </row>
    <row r="34" spans="1:2">
      <c r="A34" s="13"/>
      <c r="B34" t="s">
        <v>194</v>
      </c>
    </row>
    <row r="35" spans="1:2">
      <c r="A35" s="13"/>
      <c r="B35" t="s">
        <v>202</v>
      </c>
    </row>
    <row r="36" spans="1:2">
      <c r="A36" s="13"/>
      <c r="B36" t="s">
        <v>202</v>
      </c>
    </row>
    <row r="37" spans="1:2">
      <c r="A37" s="13"/>
      <c r="B37" t="s">
        <v>207</v>
      </c>
    </row>
    <row r="38" spans="1:2">
      <c r="A38" s="13"/>
      <c r="B38" t="s">
        <v>207</v>
      </c>
    </row>
    <row r="39" spans="1:2">
      <c r="A39" s="13"/>
      <c r="B39" t="s">
        <v>207</v>
      </c>
    </row>
    <row r="40" spans="1:2">
      <c r="A40" s="13"/>
      <c r="B40" t="s">
        <v>207</v>
      </c>
    </row>
    <row r="41" spans="1:2">
      <c r="A41" s="13"/>
      <c r="B41" t="s">
        <v>207</v>
      </c>
    </row>
    <row r="42" spans="1:2">
      <c r="A42" s="13"/>
      <c r="B42" t="s">
        <v>207</v>
      </c>
    </row>
    <row r="43" spans="1:2">
      <c r="A43" s="13"/>
      <c r="B43" t="s">
        <v>207</v>
      </c>
    </row>
    <row r="44" spans="1:2">
      <c r="A44" s="13"/>
      <c r="B44" t="s">
        <v>216</v>
      </c>
    </row>
    <row r="45" spans="1:2">
      <c r="A45" s="10" t="s">
        <v>231</v>
      </c>
      <c r="B45" t="s">
        <v>212</v>
      </c>
    </row>
    <row r="46" spans="1:2">
      <c r="A46" s="13" t="s">
        <v>135</v>
      </c>
      <c r="B46" t="s">
        <v>193</v>
      </c>
    </row>
    <row r="47" spans="1:2">
      <c r="A47" s="13" t="s">
        <v>41</v>
      </c>
      <c r="B47" t="s">
        <v>122</v>
      </c>
    </row>
    <row r="48" spans="1:2">
      <c r="A48" s="13" t="s">
        <v>159</v>
      </c>
      <c r="B48" t="s">
        <v>197</v>
      </c>
    </row>
    <row r="49" spans="1:2">
      <c r="A49" s="13" t="s">
        <v>102</v>
      </c>
      <c r="B49" t="s">
        <v>67</v>
      </c>
    </row>
    <row r="50" spans="1:2">
      <c r="A50" s="13" t="s">
        <v>43</v>
      </c>
      <c r="B50" t="s">
        <v>182</v>
      </c>
    </row>
    <row r="51" spans="1:2">
      <c r="A51" s="13" t="s">
        <v>67</v>
      </c>
      <c r="B51" t="s">
        <v>183</v>
      </c>
    </row>
    <row r="52" spans="1:2">
      <c r="A52" s="13" t="s">
        <v>59</v>
      </c>
      <c r="B52" t="s">
        <v>184</v>
      </c>
    </row>
    <row r="53" spans="1:2">
      <c r="A53" s="13" t="s">
        <v>90</v>
      </c>
      <c r="B53" s="37" t="s">
        <v>97</v>
      </c>
    </row>
    <row r="54" spans="1:2">
      <c r="A54" s="13" t="s">
        <v>60</v>
      </c>
      <c r="B54" t="s">
        <v>26</v>
      </c>
    </row>
    <row r="55" spans="1:2">
      <c r="A55" s="13" t="s">
        <v>107</v>
      </c>
      <c r="B55" t="s">
        <v>185</v>
      </c>
    </row>
    <row r="56" spans="1:2">
      <c r="A56" s="13" t="s">
        <v>35</v>
      </c>
      <c r="B56" t="s">
        <v>186</v>
      </c>
    </row>
    <row r="57" spans="1:2">
      <c r="A57" s="13" t="s">
        <v>26</v>
      </c>
      <c r="B57" t="s">
        <v>151</v>
      </c>
    </row>
    <row r="58" spans="1:2">
      <c r="A58" s="10" t="s">
        <v>151</v>
      </c>
      <c r="B58" s="37" t="s">
        <v>176</v>
      </c>
    </row>
    <row r="59" spans="1:2">
      <c r="A59" s="13" t="s">
        <v>79</v>
      </c>
      <c r="B59" s="38" t="s">
        <v>79</v>
      </c>
    </row>
    <row r="60" spans="1:2">
      <c r="A60" s="13" t="s">
        <v>108</v>
      </c>
      <c r="B60" t="s">
        <v>108</v>
      </c>
    </row>
    <row r="61" spans="1:2">
      <c r="A61" s="10" t="s">
        <v>166</v>
      </c>
      <c r="B61" t="s">
        <v>65</v>
      </c>
    </row>
    <row r="62" spans="1:2">
      <c r="A62" s="13" t="s">
        <v>38</v>
      </c>
      <c r="B62" t="s">
        <v>121</v>
      </c>
    </row>
    <row r="63" spans="1:2">
      <c r="A63" s="13" t="s">
        <v>121</v>
      </c>
      <c r="B63" t="s">
        <v>37</v>
      </c>
    </row>
    <row r="64" spans="1:2">
      <c r="A64" s="13" t="s">
        <v>234</v>
      </c>
      <c r="B64" t="s">
        <v>37</v>
      </c>
    </row>
    <row r="65" spans="1:2">
      <c r="A65" s="20" t="s">
        <v>233</v>
      </c>
      <c r="B65" t="s">
        <v>45</v>
      </c>
    </row>
    <row r="66" spans="1:2">
      <c r="A66" s="42" t="s">
        <v>64</v>
      </c>
      <c r="B66" t="s">
        <v>47</v>
      </c>
    </row>
    <row r="67" spans="1:2">
      <c r="A67" s="42" t="s">
        <v>173</v>
      </c>
      <c r="B67" t="s">
        <v>48</v>
      </c>
    </row>
    <row r="68" spans="1:2">
      <c r="A68" s="13" t="s">
        <v>44</v>
      </c>
      <c r="B68" t="s">
        <v>49</v>
      </c>
    </row>
    <row r="69" spans="1:2">
      <c r="A69" s="13" t="s">
        <v>45</v>
      </c>
      <c r="B69" t="s">
        <v>181</v>
      </c>
    </row>
    <row r="70" spans="1:2">
      <c r="A70" s="13" t="s">
        <v>46</v>
      </c>
      <c r="B70" t="s">
        <v>214</v>
      </c>
    </row>
    <row r="71" spans="1:2">
      <c r="A71" s="13" t="s">
        <v>47</v>
      </c>
      <c r="B71" s="36" t="s">
        <v>66</v>
      </c>
    </row>
    <row r="72" spans="1:2">
      <c r="A72" s="13" t="s">
        <v>48</v>
      </c>
      <c r="B72" s="36" t="s">
        <v>66</v>
      </c>
    </row>
    <row r="73" spans="1:2">
      <c r="A73" s="13" t="s">
        <v>49</v>
      </c>
      <c r="B73" t="s">
        <v>24</v>
      </c>
    </row>
    <row r="74" spans="1:2">
      <c r="A74" s="13" t="s">
        <v>76</v>
      </c>
      <c r="B74" t="s">
        <v>219</v>
      </c>
    </row>
    <row r="75" spans="1:2">
      <c r="A75" s="13" t="s">
        <v>66</v>
      </c>
      <c r="B75" s="39" t="s">
        <v>206</v>
      </c>
    </row>
    <row r="76" spans="1:2">
      <c r="A76" s="13" t="s">
        <v>119</v>
      </c>
      <c r="B76" s="39" t="s">
        <v>206</v>
      </c>
    </row>
    <row r="77" spans="1:2">
      <c r="A77" s="13" t="s">
        <v>24</v>
      </c>
      <c r="B77" s="39" t="s">
        <v>206</v>
      </c>
    </row>
    <row r="78" spans="1:2">
      <c r="A78" s="10" t="s">
        <v>145</v>
      </c>
      <c r="B78" s="39" t="s">
        <v>206</v>
      </c>
    </row>
    <row r="79" spans="1:2">
      <c r="A79" s="10" t="s">
        <v>140</v>
      </c>
      <c r="B79" s="39" t="s">
        <v>206</v>
      </c>
    </row>
    <row r="80" spans="1:2">
      <c r="A80" s="13" t="s">
        <v>50</v>
      </c>
      <c r="B80" s="39" t="s">
        <v>206</v>
      </c>
    </row>
    <row r="81" spans="1:2">
      <c r="A81" s="13" t="s">
        <v>127</v>
      </c>
      <c r="B81" s="37" t="s">
        <v>225</v>
      </c>
    </row>
    <row r="82" spans="1:2">
      <c r="A82" s="13" t="s">
        <v>39</v>
      </c>
      <c r="B82" t="s">
        <v>56</v>
      </c>
    </row>
    <row r="83" spans="1:2">
      <c r="A83" s="10" t="s">
        <v>172</v>
      </c>
      <c r="B83" t="s">
        <v>141</v>
      </c>
    </row>
    <row r="84" spans="1:2">
      <c r="A84" s="13" t="s">
        <v>95</v>
      </c>
      <c r="B84" t="s">
        <v>118</v>
      </c>
    </row>
    <row r="85" spans="1:2">
      <c r="A85" s="10" t="s">
        <v>141</v>
      </c>
      <c r="B85" t="s">
        <v>118</v>
      </c>
    </row>
    <row r="86" spans="1:2">
      <c r="A86" s="10" t="s">
        <v>129</v>
      </c>
      <c r="B86" t="s">
        <v>118</v>
      </c>
    </row>
    <row r="87" spans="1:2">
      <c r="A87" s="10" t="s">
        <v>118</v>
      </c>
      <c r="B87" s="37" t="s">
        <v>226</v>
      </c>
    </row>
    <row r="88" spans="1:2">
      <c r="A88" s="13" t="s">
        <v>74</v>
      </c>
      <c r="B88" s="39" t="s">
        <v>217</v>
      </c>
    </row>
    <row r="89" spans="1:2">
      <c r="A89" s="10" t="s">
        <v>11</v>
      </c>
      <c r="B89" s="37" t="s">
        <v>221</v>
      </c>
    </row>
    <row r="90" spans="1:2">
      <c r="A90" s="13" t="s">
        <v>19</v>
      </c>
      <c r="B90" t="s">
        <v>11</v>
      </c>
    </row>
    <row r="91" spans="1:2">
      <c r="A91" s="13" t="s">
        <v>143</v>
      </c>
      <c r="B91" t="s">
        <v>11</v>
      </c>
    </row>
    <row r="92" spans="1:2">
      <c r="A92" s="13" t="s">
        <v>235</v>
      </c>
      <c r="B92" t="s">
        <v>19</v>
      </c>
    </row>
    <row r="93" spans="1:2">
      <c r="A93" s="13" t="s">
        <v>128</v>
      </c>
      <c r="B93" s="39" t="s">
        <v>210</v>
      </c>
    </row>
    <row r="94" spans="1:2">
      <c r="A94" s="13" t="s">
        <v>17</v>
      </c>
      <c r="B94" t="s">
        <v>211</v>
      </c>
    </row>
    <row r="95" spans="1:2">
      <c r="A95" s="13" t="s">
        <v>189</v>
      </c>
      <c r="B95" t="s">
        <v>218</v>
      </c>
    </row>
    <row r="96" spans="1:2">
      <c r="A96" s="10" t="s">
        <v>73</v>
      </c>
      <c r="B96" s="37" t="s">
        <v>222</v>
      </c>
    </row>
    <row r="97" spans="1:2">
      <c r="A97" s="13" t="s">
        <v>51</v>
      </c>
      <c r="B97" t="s">
        <v>82</v>
      </c>
    </row>
    <row r="98" spans="1:2">
      <c r="A98" s="13" t="s">
        <v>27</v>
      </c>
      <c r="B98" t="s">
        <v>189</v>
      </c>
    </row>
    <row r="99" spans="1:2">
      <c r="A99" s="10" t="s">
        <v>171</v>
      </c>
      <c r="B99" s="39" t="s">
        <v>190</v>
      </c>
    </row>
    <row r="100" spans="1:2">
      <c r="A100" s="10" t="s">
        <v>169</v>
      </c>
      <c r="B100" t="s">
        <v>51</v>
      </c>
    </row>
    <row r="101" spans="1:2">
      <c r="A101" s="10" t="s">
        <v>168</v>
      </c>
      <c r="B101" t="s">
        <v>27</v>
      </c>
    </row>
    <row r="102" spans="1:2">
      <c r="A102" s="10" t="s">
        <v>167</v>
      </c>
      <c r="B102" t="s">
        <v>209</v>
      </c>
    </row>
    <row r="103" spans="1:2">
      <c r="A103" s="13" t="s">
        <v>23</v>
      </c>
      <c r="B103" s="39" t="s">
        <v>213</v>
      </c>
    </row>
    <row r="104" spans="1:2">
      <c r="A104" s="13" t="s">
        <v>69</v>
      </c>
      <c r="B104" s="37" t="s">
        <v>213</v>
      </c>
    </row>
    <row r="105" spans="1:2">
      <c r="A105" s="13" t="s">
        <v>236</v>
      </c>
      <c r="B105" s="38" t="s">
        <v>177</v>
      </c>
    </row>
    <row r="106" spans="1:2">
      <c r="A106" s="10" t="s">
        <v>52</v>
      </c>
      <c r="B106" t="s">
        <v>25</v>
      </c>
    </row>
    <row r="107" spans="1:2">
      <c r="A107" s="13" t="s">
        <v>87</v>
      </c>
      <c r="B107" t="s">
        <v>188</v>
      </c>
    </row>
    <row r="108" spans="1:2">
      <c r="A108" s="13" t="s">
        <v>237</v>
      </c>
      <c r="B108" t="s">
        <v>14</v>
      </c>
    </row>
    <row r="109" spans="1:2">
      <c r="A109" s="13" t="s">
        <v>149</v>
      </c>
      <c r="B109" t="s">
        <v>21</v>
      </c>
    </row>
    <row r="110" spans="1:2">
      <c r="A110" s="13" t="s">
        <v>156</v>
      </c>
      <c r="B110" t="s">
        <v>86</v>
      </c>
    </row>
    <row r="111" spans="1:2">
      <c r="A111" s="10" t="s">
        <v>238</v>
      </c>
      <c r="B111" s="36" t="s">
        <v>75</v>
      </c>
    </row>
    <row r="112" spans="1:2">
      <c r="A112" s="13" t="s">
        <v>14</v>
      </c>
      <c r="B112" t="s">
        <v>18</v>
      </c>
    </row>
    <row r="113" spans="1:2">
      <c r="A113" s="13" t="s">
        <v>21</v>
      </c>
      <c r="B113" t="s">
        <v>239</v>
      </c>
    </row>
    <row r="114" spans="1:2">
      <c r="A114" s="13" t="s">
        <v>98</v>
      </c>
      <c r="B114" s="37" t="s">
        <v>227</v>
      </c>
    </row>
    <row r="115" spans="1:2">
      <c r="A115" s="13" t="s">
        <v>86</v>
      </c>
      <c r="B115" s="37" t="s">
        <v>227</v>
      </c>
    </row>
    <row r="116" spans="1:2">
      <c r="A116" s="13" t="s">
        <v>161</v>
      </c>
      <c r="B116" s="37" t="s">
        <v>178</v>
      </c>
    </row>
    <row r="117" spans="1:2">
      <c r="A117" s="13" t="s">
        <v>55</v>
      </c>
      <c r="B117" s="39" t="s">
        <v>179</v>
      </c>
    </row>
    <row r="118" spans="1:2">
      <c r="A118" s="13" t="s">
        <v>75</v>
      </c>
      <c r="B118" t="s">
        <v>88</v>
      </c>
    </row>
    <row r="119" spans="1:2">
      <c r="A119" s="13" t="s">
        <v>18</v>
      </c>
      <c r="B119" t="s">
        <v>88</v>
      </c>
    </row>
    <row r="120" spans="1:2">
      <c r="A120" s="10" t="s">
        <v>123</v>
      </c>
      <c r="B120" t="s">
        <v>88</v>
      </c>
    </row>
    <row r="121" spans="1:2">
      <c r="A121" s="13" t="s">
        <v>92</v>
      </c>
      <c r="B121" t="s">
        <v>88</v>
      </c>
    </row>
    <row r="122" spans="1:2">
      <c r="A122" s="13" t="s">
        <v>81</v>
      </c>
      <c r="B122" t="s">
        <v>88</v>
      </c>
    </row>
    <row r="123" spans="1:2">
      <c r="A123" s="10" t="s">
        <v>71</v>
      </c>
      <c r="B123" t="s">
        <v>88</v>
      </c>
    </row>
    <row r="124" spans="1:2">
      <c r="A124" s="10" t="s">
        <v>240</v>
      </c>
      <c r="B124" t="s">
        <v>88</v>
      </c>
    </row>
    <row r="125" spans="1:2">
      <c r="A125" s="10" t="s">
        <v>22</v>
      </c>
      <c r="B125" t="s">
        <v>81</v>
      </c>
    </row>
    <row r="126" spans="1:2">
      <c r="A126" s="13" t="s">
        <v>198</v>
      </c>
      <c r="B126" t="s">
        <v>81</v>
      </c>
    </row>
    <row r="127" spans="1:2">
      <c r="A127" s="10" t="s">
        <v>241</v>
      </c>
      <c r="B127" t="s">
        <v>81</v>
      </c>
    </row>
    <row r="128" spans="1:2">
      <c r="A128" s="13" t="s">
        <v>165</v>
      </c>
      <c r="B128" t="s">
        <v>81</v>
      </c>
    </row>
    <row r="129" spans="1:2">
      <c r="A129" s="10" t="s">
        <v>163</v>
      </c>
      <c r="B129" t="s">
        <v>81</v>
      </c>
    </row>
    <row r="130" spans="1:2">
      <c r="A130" s="13" t="s">
        <v>228</v>
      </c>
      <c r="B130" t="s">
        <v>81</v>
      </c>
    </row>
    <row r="131" spans="1:2">
      <c r="A131" s="13" t="s">
        <v>157</v>
      </c>
      <c r="B131" t="s">
        <v>81</v>
      </c>
    </row>
    <row r="132" spans="1:2">
      <c r="A132" s="40"/>
      <c r="B132" t="s">
        <v>81</v>
      </c>
    </row>
    <row r="133" spans="1:2">
      <c r="B133" t="s">
        <v>81</v>
      </c>
    </row>
    <row r="134" spans="1:2">
      <c r="B134" t="s">
        <v>139</v>
      </c>
    </row>
    <row r="135" spans="1:2">
      <c r="B135" t="s">
        <v>139</v>
      </c>
    </row>
    <row r="136" spans="1:2">
      <c r="B136" t="s">
        <v>139</v>
      </c>
    </row>
    <row r="137" spans="1:2">
      <c r="B137" s="37" t="s">
        <v>223</v>
      </c>
    </row>
    <row r="138" spans="1:2">
      <c r="B138" s="37" t="s">
        <v>224</v>
      </c>
    </row>
    <row r="139" spans="1:2">
      <c r="B139" t="s">
        <v>208</v>
      </c>
    </row>
    <row r="140" spans="1:2">
      <c r="B140" t="s">
        <v>208</v>
      </c>
    </row>
    <row r="141" spans="1:2">
      <c r="B141" t="s">
        <v>208</v>
      </c>
    </row>
    <row r="142" spans="1:2">
      <c r="B142" t="s">
        <v>208</v>
      </c>
    </row>
    <row r="143" spans="1:2">
      <c r="B143" t="s">
        <v>208</v>
      </c>
    </row>
    <row r="144" spans="1:2">
      <c r="B144" t="s">
        <v>208</v>
      </c>
    </row>
    <row r="145" spans="2:2">
      <c r="B145" t="s">
        <v>208</v>
      </c>
    </row>
    <row r="146" spans="2:2">
      <c r="B146" t="s">
        <v>208</v>
      </c>
    </row>
    <row r="147" spans="2:2">
      <c r="B147" t="s">
        <v>208</v>
      </c>
    </row>
    <row r="148" spans="2:2">
      <c r="B148" t="s">
        <v>208</v>
      </c>
    </row>
    <row r="149" spans="2:2">
      <c r="B149" t="s">
        <v>208</v>
      </c>
    </row>
    <row r="150" spans="2:2">
      <c r="B150" t="s">
        <v>208</v>
      </c>
    </row>
    <row r="151" spans="2:2">
      <c r="B151" t="s">
        <v>208</v>
      </c>
    </row>
    <row r="152" spans="2:2">
      <c r="B152" t="s">
        <v>208</v>
      </c>
    </row>
    <row r="153" spans="2:2">
      <c r="B153" t="s">
        <v>208</v>
      </c>
    </row>
    <row r="154" spans="2:2">
      <c r="B154" t="s">
        <v>208</v>
      </c>
    </row>
    <row r="155" spans="2:2">
      <c r="B155" t="s">
        <v>208</v>
      </c>
    </row>
    <row r="156" spans="2:2">
      <c r="B156" t="s">
        <v>208</v>
      </c>
    </row>
    <row r="157" spans="2:2">
      <c r="B157" t="s">
        <v>208</v>
      </c>
    </row>
    <row r="158" spans="2:2">
      <c r="B158" t="s">
        <v>208</v>
      </c>
    </row>
    <row r="159" spans="2:2">
      <c r="B159" t="s">
        <v>208</v>
      </c>
    </row>
    <row r="160" spans="2:2">
      <c r="B160" t="s">
        <v>208</v>
      </c>
    </row>
    <row r="161" spans="2:2">
      <c r="B161" t="s">
        <v>208</v>
      </c>
    </row>
    <row r="162" spans="2:2">
      <c r="B162" t="s">
        <v>208</v>
      </c>
    </row>
    <row r="163" spans="2:2">
      <c r="B163" t="s">
        <v>208</v>
      </c>
    </row>
    <row r="164" spans="2:2">
      <c r="B164" t="s">
        <v>208</v>
      </c>
    </row>
    <row r="165" spans="2:2">
      <c r="B165" t="s">
        <v>208</v>
      </c>
    </row>
    <row r="166" spans="2:2">
      <c r="B166" t="s">
        <v>208</v>
      </c>
    </row>
    <row r="167" spans="2:2">
      <c r="B167" t="s">
        <v>198</v>
      </c>
    </row>
    <row r="168" spans="2:2">
      <c r="B168" s="35" t="s">
        <v>175</v>
      </c>
    </row>
    <row r="169" spans="2:2">
      <c r="B169" t="s">
        <v>191</v>
      </c>
    </row>
    <row r="170" spans="2:2">
      <c r="B170" s="39" t="s">
        <v>205</v>
      </c>
    </row>
    <row r="171" spans="2:2">
      <c r="B171" s="39" t="s">
        <v>205</v>
      </c>
    </row>
    <row r="172" spans="2:2">
      <c r="B172" s="39" t="s">
        <v>205</v>
      </c>
    </row>
    <row r="173" spans="2:2">
      <c r="B173" s="39" t="s">
        <v>205</v>
      </c>
    </row>
    <row r="174" spans="2:2">
      <c r="B174" s="39" t="s">
        <v>205</v>
      </c>
    </row>
    <row r="175" spans="2:2">
      <c r="B175" s="39" t="s">
        <v>204</v>
      </c>
    </row>
    <row r="176" spans="2:2">
      <c r="B176" t="s">
        <v>192</v>
      </c>
    </row>
    <row r="177" spans="2:2">
      <c r="B177" t="s">
        <v>192</v>
      </c>
    </row>
    <row r="178" spans="2:2">
      <c r="B178" s="38" t="s">
        <v>192</v>
      </c>
    </row>
    <row r="179" spans="2:2">
      <c r="B179" t="s">
        <v>192</v>
      </c>
    </row>
    <row r="180" spans="2:2">
      <c r="B180" t="s">
        <v>192</v>
      </c>
    </row>
    <row r="181" spans="2:2">
      <c r="B181" t="s">
        <v>192</v>
      </c>
    </row>
    <row r="182" spans="2:2">
      <c r="B182" t="s">
        <v>192</v>
      </c>
    </row>
    <row r="183" spans="2:2">
      <c r="B183" t="s">
        <v>192</v>
      </c>
    </row>
    <row r="184" spans="2:2">
      <c r="B184" t="s">
        <v>192</v>
      </c>
    </row>
    <row r="185" spans="2:2">
      <c r="B185" t="s">
        <v>192</v>
      </c>
    </row>
    <row r="186" spans="2:2">
      <c r="B186" t="s">
        <v>192</v>
      </c>
    </row>
    <row r="187" spans="2:2">
      <c r="B187" t="s">
        <v>192</v>
      </c>
    </row>
    <row r="188" spans="2:2">
      <c r="B188" t="s">
        <v>192</v>
      </c>
    </row>
    <row r="189" spans="2:2">
      <c r="B189" t="s">
        <v>192</v>
      </c>
    </row>
  </sheetData>
  <autoFilter ref="A1:B189" xr:uid="{00000000-0009-0000-0000-000002000000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32"/>
  <sheetViews>
    <sheetView topLeftCell="B1" zoomScale="115" zoomScaleNormal="115" workbookViewId="0">
      <selection activeCell="B1" sqref="B1:B65536"/>
    </sheetView>
  </sheetViews>
  <sheetFormatPr defaultColWidth="10.8984375" defaultRowHeight="15.6"/>
  <cols>
    <col min="1" max="1" width="23.09765625" hidden="1" customWidth="1"/>
    <col min="2" max="2" width="23.09765625" customWidth="1"/>
    <col min="3" max="3" width="32.69921875" hidden="1" customWidth="1"/>
    <col min="4" max="4" width="16.3984375" customWidth="1"/>
    <col min="5" max="5" width="32.69921875" hidden="1" customWidth="1"/>
    <col min="6" max="6" width="11" hidden="1" customWidth="1"/>
    <col min="7" max="7" width="12.09765625" bestFit="1" customWidth="1"/>
    <col min="8" max="8" width="23.09765625" hidden="1" customWidth="1"/>
    <col min="9" max="9" width="15.3984375" style="12" customWidth="1"/>
    <col min="10" max="10" width="27.3984375" hidden="1" customWidth="1"/>
    <col min="11" max="11" width="12" bestFit="1" customWidth="1"/>
    <col min="12" max="12" width="16.3984375" bestFit="1" customWidth="1"/>
    <col min="13" max="13" width="12" bestFit="1" customWidth="1"/>
    <col min="14" max="14" width="12" hidden="1" customWidth="1"/>
    <col min="18" max="18" width="17.69921875" bestFit="1" customWidth="1"/>
  </cols>
  <sheetData>
    <row r="1" spans="1:24">
      <c r="A1" s="2" t="s">
        <v>1</v>
      </c>
      <c r="B1" s="2" t="s">
        <v>461</v>
      </c>
      <c r="C1" s="2" t="s">
        <v>460</v>
      </c>
      <c r="D1" s="2" t="s">
        <v>390</v>
      </c>
      <c r="E1" s="2" t="s">
        <v>379</v>
      </c>
      <c r="F1" s="2" t="s">
        <v>363</v>
      </c>
      <c r="G1" s="3" t="s">
        <v>3</v>
      </c>
      <c r="H1" s="3" t="s">
        <v>4</v>
      </c>
      <c r="I1" s="3" t="s">
        <v>6</v>
      </c>
      <c r="J1" s="3" t="s">
        <v>7</v>
      </c>
      <c r="K1" s="4" t="s">
        <v>8</v>
      </c>
      <c r="L1" s="3" t="s">
        <v>9</v>
      </c>
      <c r="M1" s="5" t="s">
        <v>10</v>
      </c>
      <c r="N1" s="4" t="s">
        <v>5</v>
      </c>
      <c r="R1" s="84"/>
      <c r="S1" s="84"/>
      <c r="T1" s="85"/>
      <c r="U1" s="85"/>
      <c r="V1" s="85"/>
      <c r="W1" s="85"/>
      <c r="X1" s="86"/>
    </row>
    <row r="2" spans="1:24">
      <c r="A2" s="13" t="s">
        <v>144</v>
      </c>
      <c r="B2" s="14" t="s">
        <v>391</v>
      </c>
      <c r="C2" s="14" t="s">
        <v>364</v>
      </c>
      <c r="D2" s="14">
        <v>2014</v>
      </c>
      <c r="E2" s="14" t="s">
        <v>364</v>
      </c>
      <c r="F2" s="14" t="b">
        <f t="shared" ref="F2:F33" si="0">C2=A2</f>
        <v>0</v>
      </c>
      <c r="G2" s="11">
        <v>6.17</v>
      </c>
      <c r="H2" s="11" t="s">
        <v>61</v>
      </c>
      <c r="I2" s="12">
        <v>41571</v>
      </c>
      <c r="J2" s="11">
        <v>1.5</v>
      </c>
      <c r="K2" s="12">
        <v>41869</v>
      </c>
      <c r="L2" s="11">
        <v>96</v>
      </c>
      <c r="M2" s="9">
        <v>180</v>
      </c>
      <c r="N2" s="12" t="s">
        <v>16</v>
      </c>
      <c r="R2" s="93" t="s">
        <v>1</v>
      </c>
      <c r="S2" s="87"/>
      <c r="T2" s="88"/>
      <c r="U2" s="88"/>
      <c r="V2" s="88"/>
      <c r="W2" s="88"/>
      <c r="X2" s="89"/>
    </row>
    <row r="3" spans="1:24" s="60" customFormat="1">
      <c r="A3" s="55" t="s">
        <v>62</v>
      </c>
      <c r="B3" s="56" t="s">
        <v>62</v>
      </c>
      <c r="C3" s="56" t="s">
        <v>20</v>
      </c>
      <c r="D3" s="14">
        <v>2009</v>
      </c>
      <c r="E3" s="56" t="s">
        <v>20</v>
      </c>
      <c r="F3" s="56" t="b">
        <f t="shared" si="0"/>
        <v>0</v>
      </c>
      <c r="G3" s="58">
        <v>4.46</v>
      </c>
      <c r="H3" s="58" t="s">
        <v>61</v>
      </c>
      <c r="I3" s="57">
        <v>39743</v>
      </c>
      <c r="J3" s="58">
        <v>1.45</v>
      </c>
      <c r="K3" s="57">
        <v>40041</v>
      </c>
      <c r="L3" s="58">
        <v>71.400000000000006</v>
      </c>
      <c r="M3" s="59">
        <v>184</v>
      </c>
      <c r="N3" s="57" t="s">
        <v>16</v>
      </c>
      <c r="R3" s="84" t="s">
        <v>144</v>
      </c>
      <c r="S3" s="84"/>
      <c r="T3" s="85"/>
      <c r="U3" s="85"/>
      <c r="V3" s="85"/>
      <c r="W3" s="85"/>
      <c r="X3" s="86"/>
    </row>
    <row r="4" spans="1:24" s="60" customFormat="1">
      <c r="A4" s="55" t="s">
        <v>62</v>
      </c>
      <c r="B4" s="56" t="s">
        <v>62</v>
      </c>
      <c r="C4" s="56" t="s">
        <v>20</v>
      </c>
      <c r="D4" s="14">
        <v>2012</v>
      </c>
      <c r="E4" s="56" t="s">
        <v>20</v>
      </c>
      <c r="F4" s="56" t="b">
        <f t="shared" si="0"/>
        <v>0</v>
      </c>
      <c r="G4" s="58">
        <v>10.14</v>
      </c>
      <c r="H4" s="58" t="s">
        <v>61</v>
      </c>
      <c r="I4" s="57">
        <v>40833</v>
      </c>
      <c r="J4" s="58">
        <v>1.75</v>
      </c>
      <c r="K4" s="57">
        <v>41123</v>
      </c>
      <c r="L4" s="58">
        <v>85</v>
      </c>
      <c r="M4" s="59">
        <v>186</v>
      </c>
      <c r="N4" s="57" t="s">
        <v>16</v>
      </c>
      <c r="R4" s="94" t="s">
        <v>62</v>
      </c>
      <c r="S4" s="87"/>
      <c r="T4" s="88"/>
      <c r="U4" s="88"/>
      <c r="V4" s="88"/>
      <c r="W4" s="88"/>
      <c r="X4" s="89"/>
    </row>
    <row r="5" spans="1:24" s="60" customFormat="1">
      <c r="A5" s="81" t="s">
        <v>62</v>
      </c>
      <c r="B5" s="56" t="s">
        <v>62</v>
      </c>
      <c r="C5" s="56" t="s">
        <v>20</v>
      </c>
      <c r="D5" s="11">
        <v>2018</v>
      </c>
      <c r="E5" s="56" t="s">
        <v>20</v>
      </c>
      <c r="F5" s="56" t="b">
        <f t="shared" si="0"/>
        <v>0</v>
      </c>
      <c r="G5" s="58">
        <v>4.46</v>
      </c>
      <c r="H5" s="58" t="s">
        <v>61</v>
      </c>
      <c r="I5" s="57">
        <v>43024</v>
      </c>
      <c r="J5" s="58">
        <v>1.5</v>
      </c>
      <c r="K5" s="57">
        <v>43309</v>
      </c>
      <c r="L5" s="58">
        <v>90</v>
      </c>
      <c r="M5" s="59">
        <v>159.24</v>
      </c>
      <c r="N5" s="57"/>
      <c r="R5" s="94" t="s">
        <v>20</v>
      </c>
      <c r="S5" s="87"/>
      <c r="T5" s="88"/>
      <c r="U5" s="88"/>
      <c r="V5" s="88"/>
      <c r="W5" s="88"/>
      <c r="X5" s="89"/>
    </row>
    <row r="6" spans="1:24">
      <c r="A6" s="10" t="s">
        <v>20</v>
      </c>
      <c r="B6" s="56" t="s">
        <v>20</v>
      </c>
      <c r="C6" s="14" t="s">
        <v>20</v>
      </c>
      <c r="D6" s="11">
        <v>2020</v>
      </c>
      <c r="E6" s="14" t="s">
        <v>20</v>
      </c>
      <c r="F6" s="14" t="b">
        <f t="shared" si="0"/>
        <v>1</v>
      </c>
      <c r="G6" s="11">
        <v>13</v>
      </c>
      <c r="H6" s="11" t="s">
        <v>61</v>
      </c>
      <c r="I6" s="12">
        <v>43764</v>
      </c>
      <c r="J6" s="11">
        <v>158</v>
      </c>
      <c r="K6" s="12">
        <v>44044</v>
      </c>
      <c r="L6" s="11">
        <v>88</v>
      </c>
      <c r="M6" s="9">
        <v>145</v>
      </c>
      <c r="N6" s="11"/>
      <c r="R6" s="94" t="s">
        <v>80</v>
      </c>
      <c r="S6" s="87"/>
      <c r="T6" s="88"/>
      <c r="U6" s="88"/>
      <c r="V6" s="88"/>
      <c r="W6" s="88"/>
      <c r="X6" s="89"/>
    </row>
    <row r="7" spans="1:24" s="73" customFormat="1">
      <c r="A7" s="68" t="s">
        <v>80</v>
      </c>
      <c r="B7" s="69" t="s">
        <v>80</v>
      </c>
      <c r="C7" s="69" t="s">
        <v>80</v>
      </c>
      <c r="D7" s="11">
        <v>2016</v>
      </c>
      <c r="E7" s="69" t="s">
        <v>80</v>
      </c>
      <c r="F7" s="69" t="b">
        <f t="shared" si="0"/>
        <v>1</v>
      </c>
      <c r="G7" s="82" t="s">
        <v>146</v>
      </c>
      <c r="H7" s="83" t="s">
        <v>61</v>
      </c>
      <c r="I7" s="71">
        <v>42276</v>
      </c>
      <c r="J7" s="69">
        <v>140</v>
      </c>
      <c r="K7" s="71">
        <v>42276</v>
      </c>
      <c r="L7" s="69">
        <v>78</v>
      </c>
      <c r="M7" s="72">
        <v>220</v>
      </c>
      <c r="N7" s="83"/>
      <c r="O7" s="73" t="s">
        <v>383</v>
      </c>
      <c r="R7" s="94" t="s">
        <v>68</v>
      </c>
      <c r="S7" s="87"/>
      <c r="T7" s="88"/>
      <c r="U7" s="88"/>
      <c r="V7" s="88"/>
      <c r="W7" s="88"/>
      <c r="X7" s="89"/>
    </row>
    <row r="8" spans="1:24" s="34" customFormat="1">
      <c r="A8" s="62" t="s">
        <v>68</v>
      </c>
      <c r="B8" s="56" t="s">
        <v>68</v>
      </c>
      <c r="C8" s="63" t="s">
        <v>365</v>
      </c>
      <c r="D8" s="14">
        <v>2010</v>
      </c>
      <c r="E8" s="63" t="s">
        <v>20</v>
      </c>
      <c r="F8" s="63" t="b">
        <f t="shared" si="0"/>
        <v>0</v>
      </c>
      <c r="G8" s="64">
        <v>0.39</v>
      </c>
      <c r="H8" s="64" t="s">
        <v>61</v>
      </c>
      <c r="I8" s="65">
        <v>40115</v>
      </c>
      <c r="J8" s="64">
        <v>1.45</v>
      </c>
      <c r="K8" s="65">
        <v>40411</v>
      </c>
      <c r="L8" s="64">
        <v>64.61</v>
      </c>
      <c r="M8" s="66">
        <v>152</v>
      </c>
      <c r="N8" s="65" t="s">
        <v>16</v>
      </c>
      <c r="O8" s="34" t="s">
        <v>384</v>
      </c>
      <c r="R8" s="94" t="s">
        <v>54</v>
      </c>
      <c r="S8" s="87"/>
      <c r="T8" s="88"/>
      <c r="U8" s="88"/>
      <c r="V8" s="88"/>
      <c r="W8" s="88"/>
      <c r="X8" s="89"/>
    </row>
    <row r="9" spans="1:24">
      <c r="A9" s="13" t="s">
        <v>54</v>
      </c>
      <c r="B9" s="56" t="s">
        <v>54</v>
      </c>
      <c r="C9" s="14" t="s">
        <v>180</v>
      </c>
      <c r="D9" s="14">
        <v>2010</v>
      </c>
      <c r="E9" s="14" t="s">
        <v>180</v>
      </c>
      <c r="F9" s="14" t="b">
        <f t="shared" si="0"/>
        <v>0</v>
      </c>
      <c r="G9" s="11">
        <v>14.99</v>
      </c>
      <c r="H9" s="11" t="s">
        <v>61</v>
      </c>
      <c r="I9" s="12">
        <v>40094</v>
      </c>
      <c r="J9" s="11">
        <v>1.45</v>
      </c>
      <c r="K9" s="12">
        <v>40411</v>
      </c>
      <c r="L9" s="11">
        <v>60</v>
      </c>
      <c r="M9" s="9">
        <v>154</v>
      </c>
      <c r="N9" s="12" t="s">
        <v>16</v>
      </c>
      <c r="R9" s="94" t="s">
        <v>28</v>
      </c>
      <c r="S9" s="87"/>
      <c r="T9" s="88"/>
      <c r="U9" s="88"/>
      <c r="V9" s="88"/>
      <c r="W9" s="88"/>
      <c r="X9" s="89"/>
    </row>
    <row r="10" spans="1:24">
      <c r="A10" s="13" t="s">
        <v>54</v>
      </c>
      <c r="B10" s="56" t="s">
        <v>54</v>
      </c>
      <c r="C10" s="14" t="s">
        <v>180</v>
      </c>
      <c r="D10" s="14">
        <v>2013</v>
      </c>
      <c r="E10" s="14" t="s">
        <v>180</v>
      </c>
      <c r="F10" s="14" t="b">
        <f t="shared" si="0"/>
        <v>0</v>
      </c>
      <c r="G10" s="14">
        <v>14.42</v>
      </c>
      <c r="H10" s="14" t="s">
        <v>61</v>
      </c>
      <c r="I10" s="12">
        <v>41197</v>
      </c>
      <c r="J10" s="14">
        <v>1.73</v>
      </c>
      <c r="K10" s="18">
        <v>41500</v>
      </c>
      <c r="L10" s="14">
        <v>85</v>
      </c>
      <c r="M10" s="9">
        <v>174</v>
      </c>
      <c r="N10" s="18" t="s">
        <v>16</v>
      </c>
      <c r="R10" s="94" t="s">
        <v>77</v>
      </c>
      <c r="S10" s="87"/>
      <c r="T10" s="88"/>
      <c r="U10" s="88"/>
      <c r="V10" s="88"/>
      <c r="W10" s="88"/>
      <c r="X10" s="89"/>
    </row>
    <row r="11" spans="1:24">
      <c r="A11" s="13" t="s">
        <v>28</v>
      </c>
      <c r="B11" s="56" t="s">
        <v>28</v>
      </c>
      <c r="C11" s="14" t="s">
        <v>54</v>
      </c>
      <c r="D11" s="14">
        <v>2008</v>
      </c>
      <c r="E11" s="14" t="s">
        <v>54</v>
      </c>
      <c r="F11" s="14" t="b">
        <f t="shared" si="0"/>
        <v>0</v>
      </c>
      <c r="G11" s="11">
        <v>6.4</v>
      </c>
      <c r="H11" s="11" t="s">
        <v>61</v>
      </c>
      <c r="I11" s="12">
        <v>39367</v>
      </c>
      <c r="J11" s="11">
        <v>1.5</v>
      </c>
      <c r="K11" s="12">
        <v>39668</v>
      </c>
      <c r="L11" s="11">
        <v>72.12</v>
      </c>
      <c r="M11" s="9">
        <v>143</v>
      </c>
      <c r="N11" s="12" t="s">
        <v>16</v>
      </c>
      <c r="R11" s="94" t="s">
        <v>70</v>
      </c>
      <c r="S11" s="87"/>
      <c r="T11" s="88"/>
      <c r="U11" s="88"/>
      <c r="V11" s="88"/>
      <c r="W11" s="88"/>
      <c r="X11" s="89"/>
    </row>
    <row r="12" spans="1:24">
      <c r="A12" s="13" t="s">
        <v>28</v>
      </c>
      <c r="B12" s="56" t="s">
        <v>28</v>
      </c>
      <c r="C12" s="14" t="s">
        <v>54</v>
      </c>
      <c r="D12" s="14">
        <v>2011</v>
      </c>
      <c r="E12" s="14" t="s">
        <v>54</v>
      </c>
      <c r="F12" s="14" t="b">
        <f t="shared" si="0"/>
        <v>0</v>
      </c>
      <c r="G12" s="11">
        <v>6.4</v>
      </c>
      <c r="H12" s="11" t="s">
        <v>61</v>
      </c>
      <c r="I12" s="12">
        <v>40470</v>
      </c>
      <c r="J12" s="11">
        <v>1.4</v>
      </c>
      <c r="K12" s="12">
        <v>40769</v>
      </c>
      <c r="L12" s="11">
        <v>77.650000000000006</v>
      </c>
      <c r="M12" s="9">
        <v>192</v>
      </c>
      <c r="N12" s="12" t="s">
        <v>16</v>
      </c>
      <c r="R12" s="94" t="s">
        <v>29</v>
      </c>
      <c r="S12" s="87"/>
      <c r="T12" s="88"/>
      <c r="U12" s="88"/>
      <c r="V12" s="88"/>
      <c r="W12" s="88"/>
      <c r="X12" s="89"/>
    </row>
    <row r="13" spans="1:24">
      <c r="A13" s="13" t="s">
        <v>28</v>
      </c>
      <c r="B13" s="56" t="s">
        <v>28</v>
      </c>
      <c r="C13" s="14" t="s">
        <v>54</v>
      </c>
      <c r="D13" s="14">
        <v>2014</v>
      </c>
      <c r="E13" s="14" t="s">
        <v>54</v>
      </c>
      <c r="F13" s="14" t="b">
        <f t="shared" si="0"/>
        <v>0</v>
      </c>
      <c r="G13" s="11">
        <v>6.4</v>
      </c>
      <c r="H13" s="11" t="s">
        <v>61</v>
      </c>
      <c r="I13" s="12">
        <v>41569</v>
      </c>
      <c r="J13" s="11">
        <v>1.5</v>
      </c>
      <c r="K13" s="12">
        <v>41861</v>
      </c>
      <c r="L13" s="11">
        <v>70.2</v>
      </c>
      <c r="M13" s="9">
        <v>180</v>
      </c>
      <c r="N13" s="12" t="s">
        <v>16</v>
      </c>
      <c r="R13" s="94" t="s">
        <v>32</v>
      </c>
      <c r="S13" s="87"/>
      <c r="T13" s="88"/>
      <c r="U13" s="88"/>
      <c r="V13" s="88"/>
      <c r="W13" s="88"/>
      <c r="X13" s="89"/>
    </row>
    <row r="14" spans="1:24">
      <c r="A14" s="13" t="s">
        <v>77</v>
      </c>
      <c r="B14" s="56" t="s">
        <v>77</v>
      </c>
      <c r="C14" s="14" t="s">
        <v>54</v>
      </c>
      <c r="D14" s="14">
        <v>2014</v>
      </c>
      <c r="E14" s="14" t="s">
        <v>54</v>
      </c>
      <c r="F14" s="14" t="b">
        <f t="shared" si="0"/>
        <v>0</v>
      </c>
      <c r="G14" s="11">
        <v>4.3499999999999996</v>
      </c>
      <c r="H14" s="11" t="s">
        <v>61</v>
      </c>
      <c r="I14" s="12">
        <v>41567</v>
      </c>
      <c r="J14" s="11">
        <v>1.5</v>
      </c>
      <c r="K14" s="12">
        <v>41861</v>
      </c>
      <c r="L14" s="11">
        <v>97.5</v>
      </c>
      <c r="M14" s="9">
        <v>180</v>
      </c>
      <c r="N14" s="12" t="s">
        <v>16</v>
      </c>
      <c r="R14" s="94" t="s">
        <v>33</v>
      </c>
      <c r="S14" s="87"/>
      <c r="T14" s="88"/>
      <c r="U14" s="88"/>
      <c r="V14" s="88"/>
      <c r="W14" s="88"/>
      <c r="X14" s="89"/>
    </row>
    <row r="15" spans="1:24">
      <c r="A15" s="10" t="s">
        <v>77</v>
      </c>
      <c r="B15" s="56" t="s">
        <v>77</v>
      </c>
      <c r="C15" s="14" t="s">
        <v>54</v>
      </c>
      <c r="D15" s="11">
        <v>2018</v>
      </c>
      <c r="E15" s="14" t="s">
        <v>54</v>
      </c>
      <c r="F15" s="14" t="b">
        <f t="shared" si="0"/>
        <v>0</v>
      </c>
      <c r="G15" s="11">
        <v>4.3899999999999997</v>
      </c>
      <c r="H15" s="11" t="s">
        <v>61</v>
      </c>
      <c r="I15" s="12">
        <v>43034</v>
      </c>
      <c r="J15" s="11">
        <v>1.8</v>
      </c>
      <c r="K15" s="12">
        <v>43308</v>
      </c>
      <c r="L15" s="11">
        <v>63</v>
      </c>
      <c r="M15" s="9">
        <v>166.97</v>
      </c>
      <c r="N15" s="12"/>
      <c r="R15" s="94" t="s">
        <v>30</v>
      </c>
      <c r="S15" s="87"/>
      <c r="T15" s="88"/>
      <c r="U15" s="88"/>
      <c r="V15" s="88"/>
      <c r="W15" s="88"/>
      <c r="X15" s="89"/>
    </row>
    <row r="16" spans="1:24">
      <c r="A16" s="13" t="s">
        <v>70</v>
      </c>
      <c r="B16" s="69" t="s">
        <v>70</v>
      </c>
      <c r="C16" s="14" t="s">
        <v>54</v>
      </c>
      <c r="D16" s="14">
        <v>2010</v>
      </c>
      <c r="E16" s="14" t="s">
        <v>54</v>
      </c>
      <c r="F16" s="14" t="b">
        <f t="shared" si="0"/>
        <v>0</v>
      </c>
      <c r="G16" s="11">
        <v>3.13</v>
      </c>
      <c r="H16" s="11" t="s">
        <v>61</v>
      </c>
      <c r="I16" s="12">
        <v>40092</v>
      </c>
      <c r="J16" s="11">
        <v>1.45</v>
      </c>
      <c r="K16" s="12">
        <v>40412</v>
      </c>
      <c r="L16" s="11">
        <v>50</v>
      </c>
      <c r="M16" s="9">
        <v>154</v>
      </c>
      <c r="N16" s="12" t="s">
        <v>16</v>
      </c>
      <c r="R16" s="94" t="s">
        <v>63</v>
      </c>
      <c r="S16" s="87"/>
      <c r="T16" s="88"/>
      <c r="U16" s="88"/>
      <c r="V16" s="88"/>
      <c r="W16" s="88"/>
      <c r="X16" s="89"/>
    </row>
    <row r="17" spans="1:24">
      <c r="A17" s="13" t="s">
        <v>70</v>
      </c>
      <c r="B17" s="69" t="s">
        <v>70</v>
      </c>
      <c r="C17" s="14" t="s">
        <v>54</v>
      </c>
      <c r="D17" s="14">
        <v>2014</v>
      </c>
      <c r="E17" s="14" t="s">
        <v>54</v>
      </c>
      <c r="F17" s="14" t="b">
        <f t="shared" si="0"/>
        <v>0</v>
      </c>
      <c r="G17" s="11">
        <v>3.13</v>
      </c>
      <c r="H17" s="11" t="s">
        <v>61</v>
      </c>
      <c r="I17" s="12">
        <v>41569</v>
      </c>
      <c r="J17" s="11">
        <v>1.5</v>
      </c>
      <c r="K17" s="12">
        <v>41861</v>
      </c>
      <c r="L17" s="11">
        <v>80.2</v>
      </c>
      <c r="M17" s="9">
        <v>180</v>
      </c>
      <c r="N17" s="12" t="s">
        <v>16</v>
      </c>
      <c r="R17" s="94" t="s">
        <v>112</v>
      </c>
      <c r="S17" s="87"/>
      <c r="T17" s="88"/>
      <c r="U17" s="88"/>
      <c r="V17" s="88"/>
      <c r="W17" s="88"/>
      <c r="X17" s="89"/>
    </row>
    <row r="18" spans="1:24">
      <c r="A18" s="13" t="s">
        <v>29</v>
      </c>
      <c r="B18" s="69" t="s">
        <v>29</v>
      </c>
      <c r="C18" s="14" t="s">
        <v>54</v>
      </c>
      <c r="D18" s="14">
        <v>2008</v>
      </c>
      <c r="E18" s="14" t="s">
        <v>54</v>
      </c>
      <c r="F18" s="14" t="b">
        <f t="shared" si="0"/>
        <v>0</v>
      </c>
      <c r="G18" s="11">
        <v>2.15</v>
      </c>
      <c r="H18" s="11" t="s">
        <v>61</v>
      </c>
      <c r="I18" s="12">
        <v>39367</v>
      </c>
      <c r="J18" s="11">
        <v>1.5</v>
      </c>
      <c r="K18" s="12">
        <v>39670</v>
      </c>
      <c r="L18" s="11">
        <v>69.86</v>
      </c>
      <c r="M18" s="9">
        <v>162</v>
      </c>
      <c r="N18" s="12" t="s">
        <v>16</v>
      </c>
      <c r="R18" s="94" t="s">
        <v>122</v>
      </c>
      <c r="S18" s="87"/>
      <c r="T18" s="88"/>
      <c r="U18" s="88"/>
      <c r="V18" s="88"/>
      <c r="W18" s="88"/>
      <c r="X18" s="89"/>
    </row>
    <row r="19" spans="1:24">
      <c r="A19" s="13" t="s">
        <v>29</v>
      </c>
      <c r="B19" s="69" t="s">
        <v>29</v>
      </c>
      <c r="C19" s="14" t="s">
        <v>54</v>
      </c>
      <c r="D19" s="14">
        <v>2011</v>
      </c>
      <c r="E19" s="14" t="s">
        <v>54</v>
      </c>
      <c r="F19" s="14" t="b">
        <f t="shared" si="0"/>
        <v>0</v>
      </c>
      <c r="G19" s="11">
        <v>2.15</v>
      </c>
      <c r="H19" s="11" t="s">
        <v>61</v>
      </c>
      <c r="I19" s="12">
        <v>40470</v>
      </c>
      <c r="J19" s="11">
        <v>1.4</v>
      </c>
      <c r="K19" s="12">
        <v>40769</v>
      </c>
      <c r="L19" s="11">
        <v>61.25</v>
      </c>
      <c r="M19" s="9">
        <v>192</v>
      </c>
      <c r="N19" s="12" t="s">
        <v>16</v>
      </c>
      <c r="R19" s="94" t="s">
        <v>104</v>
      </c>
      <c r="S19" s="87"/>
      <c r="T19" s="88"/>
      <c r="U19" s="88"/>
      <c r="V19" s="88"/>
      <c r="W19" s="88"/>
      <c r="X19" s="89"/>
    </row>
    <row r="20" spans="1:24">
      <c r="A20" s="13" t="s">
        <v>29</v>
      </c>
      <c r="B20" s="69" t="s">
        <v>29</v>
      </c>
      <c r="C20" s="14" t="s">
        <v>54</v>
      </c>
      <c r="D20" s="14">
        <v>2014</v>
      </c>
      <c r="E20" s="14" t="s">
        <v>54</v>
      </c>
      <c r="F20" s="14" t="b">
        <f t="shared" si="0"/>
        <v>0</v>
      </c>
      <c r="G20" s="11">
        <v>2.15</v>
      </c>
      <c r="H20" s="11" t="s">
        <v>61</v>
      </c>
      <c r="I20" s="12">
        <v>41570</v>
      </c>
      <c r="J20" s="11">
        <v>1.5</v>
      </c>
      <c r="K20" s="12">
        <v>41861</v>
      </c>
      <c r="L20" s="11">
        <v>82.5</v>
      </c>
      <c r="M20" s="9">
        <v>180</v>
      </c>
      <c r="N20" s="12" t="s">
        <v>16</v>
      </c>
      <c r="R20" s="94" t="s">
        <v>135</v>
      </c>
      <c r="S20" s="87"/>
      <c r="T20" s="88"/>
      <c r="U20" s="88"/>
      <c r="V20" s="88"/>
      <c r="W20" s="88"/>
      <c r="X20" s="89"/>
    </row>
    <row r="21" spans="1:24">
      <c r="A21" s="13" t="s">
        <v>32</v>
      </c>
      <c r="B21" s="56" t="s">
        <v>32</v>
      </c>
      <c r="C21" s="14" t="s">
        <v>28</v>
      </c>
      <c r="D21" s="14">
        <v>2012</v>
      </c>
      <c r="E21" s="14" t="s">
        <v>28</v>
      </c>
      <c r="F21" s="14" t="b">
        <f t="shared" si="0"/>
        <v>0</v>
      </c>
      <c r="G21" s="11">
        <v>3.88</v>
      </c>
      <c r="H21" s="11" t="s">
        <v>61</v>
      </c>
      <c r="I21" s="12">
        <v>40831</v>
      </c>
      <c r="J21" s="11">
        <v>1.78</v>
      </c>
      <c r="K21" s="12">
        <v>41121</v>
      </c>
      <c r="L21" s="11">
        <v>73</v>
      </c>
      <c r="M21" s="9">
        <v>183</v>
      </c>
      <c r="N21" s="12" t="s">
        <v>16</v>
      </c>
      <c r="R21" s="94" t="s">
        <v>138</v>
      </c>
      <c r="S21" s="87"/>
      <c r="T21" s="88"/>
      <c r="U21" s="88"/>
      <c r="V21" s="88"/>
      <c r="W21" s="88"/>
      <c r="X21" s="89"/>
    </row>
    <row r="22" spans="1:24">
      <c r="A22" s="10" t="s">
        <v>32</v>
      </c>
      <c r="B22" s="56" t="s">
        <v>32</v>
      </c>
      <c r="C22" s="14" t="s">
        <v>28</v>
      </c>
      <c r="D22" s="11">
        <v>2018</v>
      </c>
      <c r="E22" s="14" t="s">
        <v>28</v>
      </c>
      <c r="F22" s="14" t="b">
        <f t="shared" si="0"/>
        <v>0</v>
      </c>
      <c r="G22" s="11">
        <v>3.81</v>
      </c>
      <c r="H22" s="11" t="s">
        <v>61</v>
      </c>
      <c r="I22" s="12">
        <v>43026</v>
      </c>
      <c r="J22" s="11">
        <v>1.5</v>
      </c>
      <c r="K22" s="12">
        <v>43308</v>
      </c>
      <c r="L22" s="11">
        <v>70</v>
      </c>
      <c r="M22" s="9">
        <v>166.92000000000002</v>
      </c>
      <c r="N22" s="12"/>
      <c r="R22" s="94" t="s">
        <v>102</v>
      </c>
      <c r="S22" s="87"/>
      <c r="T22" s="88"/>
      <c r="U22" s="88"/>
      <c r="V22" s="88"/>
      <c r="W22" s="88"/>
      <c r="X22" s="89"/>
    </row>
    <row r="23" spans="1:24">
      <c r="A23" s="13" t="s">
        <v>33</v>
      </c>
      <c r="B23" s="56" t="s">
        <v>33</v>
      </c>
      <c r="C23" s="14" t="s">
        <v>195</v>
      </c>
      <c r="D23" s="14">
        <v>2009</v>
      </c>
      <c r="E23" s="14" t="s">
        <v>195</v>
      </c>
      <c r="F23" s="14" t="b">
        <f t="shared" si="0"/>
        <v>0</v>
      </c>
      <c r="G23" s="11">
        <v>12.23</v>
      </c>
      <c r="H23" s="11" t="s">
        <v>61</v>
      </c>
      <c r="I23" s="12">
        <v>39728</v>
      </c>
      <c r="J23" s="11">
        <v>1.45</v>
      </c>
      <c r="K23" s="12">
        <v>40041</v>
      </c>
      <c r="L23" s="11">
        <v>60</v>
      </c>
      <c r="M23" s="9">
        <v>147</v>
      </c>
      <c r="N23" s="12" t="s">
        <v>16</v>
      </c>
      <c r="R23" s="94" t="s">
        <v>43</v>
      </c>
      <c r="S23" s="87"/>
      <c r="T23" s="88"/>
      <c r="U23" s="88"/>
      <c r="V23" s="88"/>
      <c r="W23" s="88"/>
      <c r="X23" s="89"/>
    </row>
    <row r="24" spans="1:24">
      <c r="A24" s="13" t="s">
        <v>33</v>
      </c>
      <c r="B24" s="56" t="s">
        <v>33</v>
      </c>
      <c r="C24" s="14" t="s">
        <v>195</v>
      </c>
      <c r="D24" s="14">
        <v>2012</v>
      </c>
      <c r="E24" s="14" t="s">
        <v>195</v>
      </c>
      <c r="F24" s="14" t="b">
        <f t="shared" si="0"/>
        <v>0</v>
      </c>
      <c r="G24" s="11">
        <v>12.23</v>
      </c>
      <c r="H24" s="11" t="s">
        <v>61</v>
      </c>
      <c r="I24" s="12">
        <v>40832</v>
      </c>
      <c r="J24" s="11">
        <v>1.75</v>
      </c>
      <c r="K24" s="12">
        <v>41121</v>
      </c>
      <c r="L24" s="11">
        <v>84.41</v>
      </c>
      <c r="M24" s="9">
        <v>183</v>
      </c>
      <c r="N24" s="12" t="s">
        <v>16</v>
      </c>
      <c r="R24" s="94" t="s">
        <v>67</v>
      </c>
      <c r="S24" s="87"/>
      <c r="T24" s="88"/>
      <c r="U24" s="88"/>
      <c r="V24" s="88"/>
      <c r="W24" s="88"/>
      <c r="X24" s="89"/>
    </row>
    <row r="25" spans="1:24">
      <c r="A25" s="10" t="s">
        <v>33</v>
      </c>
      <c r="B25" s="56" t="s">
        <v>33</v>
      </c>
      <c r="C25" s="14" t="s">
        <v>195</v>
      </c>
      <c r="D25" s="11">
        <v>2018</v>
      </c>
      <c r="E25" s="14" t="s">
        <v>195</v>
      </c>
      <c r="F25" s="14" t="b">
        <f t="shared" si="0"/>
        <v>0</v>
      </c>
      <c r="G25" s="11">
        <v>12.23</v>
      </c>
      <c r="H25" s="11" t="s">
        <v>61</v>
      </c>
      <c r="I25" s="12">
        <v>43026</v>
      </c>
      <c r="J25" s="11">
        <v>1.5</v>
      </c>
      <c r="K25" s="12">
        <v>43308</v>
      </c>
      <c r="L25" s="11">
        <v>75</v>
      </c>
      <c r="M25" s="9">
        <v>166.99</v>
      </c>
      <c r="N25" s="12"/>
      <c r="R25" s="94" t="s">
        <v>59</v>
      </c>
      <c r="S25" s="87"/>
      <c r="T25" s="88"/>
      <c r="U25" s="88"/>
      <c r="V25" s="88"/>
      <c r="W25" s="88"/>
      <c r="X25" s="89"/>
    </row>
    <row r="26" spans="1:24">
      <c r="A26" s="13" t="s">
        <v>30</v>
      </c>
      <c r="B26" s="56" t="s">
        <v>30</v>
      </c>
      <c r="C26" s="14" t="s">
        <v>77</v>
      </c>
      <c r="D26" s="14">
        <v>2008</v>
      </c>
      <c r="E26" s="14" t="s">
        <v>77</v>
      </c>
      <c r="F26" s="14" t="b">
        <f t="shared" si="0"/>
        <v>0</v>
      </c>
      <c r="G26" s="11">
        <v>2.93</v>
      </c>
      <c r="H26" s="11" t="s">
        <v>61</v>
      </c>
      <c r="I26" s="12">
        <v>39367</v>
      </c>
      <c r="J26" s="11">
        <v>1.5</v>
      </c>
      <c r="K26" s="12">
        <v>39668</v>
      </c>
      <c r="L26" s="11">
        <v>67.95</v>
      </c>
      <c r="M26" s="9">
        <v>155</v>
      </c>
      <c r="N26" s="12" t="s">
        <v>16</v>
      </c>
      <c r="R26" s="94" t="s">
        <v>90</v>
      </c>
      <c r="S26" s="87"/>
      <c r="T26" s="88"/>
      <c r="U26" s="88"/>
      <c r="V26" s="88"/>
      <c r="W26" s="88"/>
      <c r="X26" s="89"/>
    </row>
    <row r="27" spans="1:24">
      <c r="A27" s="13" t="s">
        <v>30</v>
      </c>
      <c r="B27" s="56" t="s">
        <v>30</v>
      </c>
      <c r="C27" s="14" t="s">
        <v>77</v>
      </c>
      <c r="D27" s="14">
        <v>2011</v>
      </c>
      <c r="E27" s="14" t="s">
        <v>77</v>
      </c>
      <c r="F27" s="14" t="b">
        <f t="shared" si="0"/>
        <v>0</v>
      </c>
      <c r="G27" s="11">
        <v>4.12</v>
      </c>
      <c r="H27" s="11" t="s">
        <v>61</v>
      </c>
      <c r="I27" s="12">
        <v>40470</v>
      </c>
      <c r="J27" s="11">
        <v>1.4</v>
      </c>
      <c r="K27" s="12">
        <v>40769</v>
      </c>
      <c r="L27" s="11">
        <v>78.78</v>
      </c>
      <c r="M27" s="9">
        <v>192</v>
      </c>
      <c r="N27" s="12" t="s">
        <v>16</v>
      </c>
      <c r="R27" s="94" t="s">
        <v>60</v>
      </c>
      <c r="S27" s="87"/>
      <c r="T27" s="88"/>
      <c r="U27" s="88"/>
      <c r="V27" s="88"/>
      <c r="W27" s="88"/>
      <c r="X27" s="89"/>
    </row>
    <row r="28" spans="1:24">
      <c r="A28" s="13" t="s">
        <v>30</v>
      </c>
      <c r="B28" s="56" t="s">
        <v>30</v>
      </c>
      <c r="C28" s="14" t="s">
        <v>77</v>
      </c>
      <c r="D28" s="14">
        <v>2014</v>
      </c>
      <c r="E28" s="14" t="s">
        <v>77</v>
      </c>
      <c r="F28" s="14" t="b">
        <f t="shared" si="0"/>
        <v>0</v>
      </c>
      <c r="G28" s="11">
        <v>4.12</v>
      </c>
      <c r="H28" s="11" t="s">
        <v>61</v>
      </c>
      <c r="I28" s="12">
        <v>41569</v>
      </c>
      <c r="J28" s="11">
        <v>1.5</v>
      </c>
      <c r="K28" s="12">
        <v>41861</v>
      </c>
      <c r="L28" s="11">
        <v>97.5</v>
      </c>
      <c r="M28" s="9">
        <v>180</v>
      </c>
      <c r="N28" s="12" t="s">
        <v>16</v>
      </c>
      <c r="R28" s="94" t="s">
        <v>107</v>
      </c>
      <c r="S28" s="87"/>
      <c r="T28" s="88"/>
      <c r="U28" s="88"/>
      <c r="V28" s="88"/>
      <c r="W28" s="88"/>
      <c r="X28" s="89"/>
    </row>
    <row r="29" spans="1:24">
      <c r="A29" s="10" t="s">
        <v>63</v>
      </c>
      <c r="B29" s="76" t="s">
        <v>112</v>
      </c>
      <c r="C29" s="14" t="s">
        <v>77</v>
      </c>
      <c r="D29" s="11">
        <v>2018</v>
      </c>
      <c r="E29" s="14" t="s">
        <v>77</v>
      </c>
      <c r="F29" s="14" t="b">
        <f t="shared" si="0"/>
        <v>0</v>
      </c>
      <c r="G29" s="11">
        <v>4.66</v>
      </c>
      <c r="H29" s="11" t="s">
        <v>61</v>
      </c>
      <c r="I29" s="12">
        <v>43026</v>
      </c>
      <c r="J29" s="11">
        <v>1.5</v>
      </c>
      <c r="K29" s="12">
        <v>43308</v>
      </c>
      <c r="L29" s="11">
        <v>67</v>
      </c>
      <c r="M29" s="9">
        <v>166.91</v>
      </c>
      <c r="N29" s="12"/>
      <c r="R29" s="94" t="s">
        <v>35</v>
      </c>
      <c r="S29" s="87"/>
      <c r="T29" s="88"/>
      <c r="U29" s="88"/>
      <c r="V29" s="88"/>
      <c r="W29" s="88"/>
      <c r="X29" s="89"/>
    </row>
    <row r="30" spans="1:24">
      <c r="A30" s="13" t="s">
        <v>112</v>
      </c>
      <c r="B30" s="56" t="s">
        <v>112</v>
      </c>
      <c r="C30" s="14" t="s">
        <v>196</v>
      </c>
      <c r="D30" s="14">
        <v>2009</v>
      </c>
      <c r="E30" s="14" t="s">
        <v>196</v>
      </c>
      <c r="F30" s="14" t="b">
        <f t="shared" si="0"/>
        <v>0</v>
      </c>
      <c r="G30" s="11">
        <v>3.76</v>
      </c>
      <c r="H30" s="11" t="s">
        <v>61</v>
      </c>
      <c r="I30" s="12">
        <v>39729</v>
      </c>
      <c r="J30" s="11">
        <v>1.45</v>
      </c>
      <c r="K30" s="12">
        <v>40041</v>
      </c>
      <c r="L30" s="11">
        <v>60</v>
      </c>
      <c r="M30" s="9">
        <v>192</v>
      </c>
      <c r="N30" s="12" t="s">
        <v>16</v>
      </c>
      <c r="R30" s="94" t="s">
        <v>26</v>
      </c>
      <c r="S30" s="87"/>
      <c r="T30" s="88"/>
      <c r="U30" s="88"/>
      <c r="V30" s="88"/>
      <c r="W30" s="88"/>
      <c r="X30" s="89"/>
    </row>
    <row r="31" spans="1:24" s="80" customFormat="1">
      <c r="A31" s="75" t="s">
        <v>122</v>
      </c>
      <c r="B31" s="56" t="s">
        <v>122</v>
      </c>
      <c r="C31" s="76" t="s">
        <v>366</v>
      </c>
      <c r="D31" s="14">
        <v>2008</v>
      </c>
      <c r="E31" s="76" t="s">
        <v>366</v>
      </c>
      <c r="F31" s="76" t="b">
        <f t="shared" si="0"/>
        <v>0</v>
      </c>
      <c r="G31" s="77">
        <v>1.1000000000000001</v>
      </c>
      <c r="H31" s="77" t="s">
        <v>61</v>
      </c>
      <c r="I31" s="78">
        <v>39364</v>
      </c>
      <c r="J31" s="77">
        <v>1.5</v>
      </c>
      <c r="K31" s="78">
        <v>39661</v>
      </c>
      <c r="L31" s="77">
        <v>76.900000000000006</v>
      </c>
      <c r="M31" s="79">
        <v>139</v>
      </c>
      <c r="N31" s="78" t="s">
        <v>16</v>
      </c>
      <c r="O31" s="80" t="s">
        <v>387</v>
      </c>
      <c r="R31" s="94" t="s">
        <v>151</v>
      </c>
      <c r="S31" s="87"/>
      <c r="T31" s="88"/>
      <c r="U31" s="88"/>
      <c r="V31" s="88"/>
      <c r="W31" s="88"/>
      <c r="X31" s="89"/>
    </row>
    <row r="32" spans="1:24" s="80" customFormat="1">
      <c r="A32" s="75" t="s">
        <v>122</v>
      </c>
      <c r="B32" s="56" t="s">
        <v>122</v>
      </c>
      <c r="C32" s="76" t="s">
        <v>366</v>
      </c>
      <c r="D32" s="14">
        <v>2011</v>
      </c>
      <c r="E32" s="76" t="s">
        <v>366</v>
      </c>
      <c r="F32" s="76" t="b">
        <f t="shared" si="0"/>
        <v>0</v>
      </c>
      <c r="G32" s="77">
        <v>1.1000000000000001</v>
      </c>
      <c r="H32" s="77" t="s">
        <v>61</v>
      </c>
      <c r="I32" s="78">
        <v>40466</v>
      </c>
      <c r="J32" s="77">
        <v>1.4</v>
      </c>
      <c r="K32" s="78">
        <v>40769</v>
      </c>
      <c r="L32" s="77">
        <v>95.59</v>
      </c>
      <c r="M32" s="79">
        <v>220</v>
      </c>
      <c r="N32" s="78" t="s">
        <v>16</v>
      </c>
      <c r="O32" s="80" t="s">
        <v>387</v>
      </c>
      <c r="R32" s="94" t="s">
        <v>79</v>
      </c>
      <c r="S32" s="87"/>
      <c r="T32" s="88"/>
      <c r="U32" s="88"/>
      <c r="V32" s="88"/>
      <c r="W32" s="88"/>
      <c r="X32" s="89"/>
    </row>
    <row r="33" spans="1:24" s="80" customFormat="1">
      <c r="A33" s="75" t="s">
        <v>122</v>
      </c>
      <c r="B33" s="56" t="s">
        <v>122</v>
      </c>
      <c r="C33" s="76" t="s">
        <v>366</v>
      </c>
      <c r="D33" s="14">
        <v>2014</v>
      </c>
      <c r="E33" s="76" t="s">
        <v>366</v>
      </c>
      <c r="F33" s="76" t="b">
        <f t="shared" si="0"/>
        <v>0</v>
      </c>
      <c r="G33" s="77">
        <v>1.1000000000000001</v>
      </c>
      <c r="H33" s="77" t="s">
        <v>61</v>
      </c>
      <c r="I33" s="78">
        <v>41571</v>
      </c>
      <c r="J33" s="77">
        <v>1.5</v>
      </c>
      <c r="K33" s="78">
        <v>41869</v>
      </c>
      <c r="L33" s="77">
        <v>100</v>
      </c>
      <c r="M33" s="79">
        <v>180</v>
      </c>
      <c r="N33" s="78" t="s">
        <v>16</v>
      </c>
      <c r="O33" s="80" t="s">
        <v>387</v>
      </c>
      <c r="R33" s="94" t="s">
        <v>108</v>
      </c>
      <c r="S33" s="87"/>
      <c r="T33" s="88"/>
      <c r="U33" s="88"/>
      <c r="V33" s="88"/>
      <c r="W33" s="88"/>
      <c r="X33" s="89"/>
    </row>
    <row r="34" spans="1:24" s="80" customFormat="1">
      <c r="A34" s="75" t="s">
        <v>104</v>
      </c>
      <c r="B34" s="76" t="s">
        <v>254</v>
      </c>
      <c r="C34" s="76" t="s">
        <v>367</v>
      </c>
      <c r="D34" s="14">
        <v>2011</v>
      </c>
      <c r="E34" s="76" t="s">
        <v>367</v>
      </c>
      <c r="F34" s="76" t="b">
        <f t="shared" ref="F34:F61" si="1">C34=A34</f>
        <v>0</v>
      </c>
      <c r="G34" s="77">
        <v>1.93</v>
      </c>
      <c r="H34" s="77" t="s">
        <v>61</v>
      </c>
      <c r="I34" s="78">
        <v>40470</v>
      </c>
      <c r="J34" s="77">
        <v>1.4</v>
      </c>
      <c r="K34" s="78">
        <v>40769</v>
      </c>
      <c r="L34" s="77">
        <v>63.37</v>
      </c>
      <c r="M34" s="79">
        <v>132</v>
      </c>
      <c r="N34" s="78" t="s">
        <v>16</v>
      </c>
      <c r="O34" s="80" t="s">
        <v>387</v>
      </c>
      <c r="R34" s="94" t="s">
        <v>65</v>
      </c>
      <c r="S34" s="87"/>
      <c r="T34" s="88"/>
      <c r="U34" s="88"/>
      <c r="V34" s="88"/>
      <c r="W34" s="88"/>
      <c r="X34" s="89"/>
    </row>
    <row r="35" spans="1:24">
      <c r="A35" s="13" t="s">
        <v>135</v>
      </c>
      <c r="B35" s="56" t="s">
        <v>135</v>
      </c>
      <c r="C35" s="14" t="s">
        <v>193</v>
      </c>
      <c r="D35" s="14">
        <v>2011</v>
      </c>
      <c r="E35" s="14" t="s">
        <v>193</v>
      </c>
      <c r="F35" s="14" t="b">
        <f t="shared" si="1"/>
        <v>0</v>
      </c>
      <c r="G35" s="11">
        <v>1.67</v>
      </c>
      <c r="H35" s="11" t="s">
        <v>61</v>
      </c>
      <c r="I35" s="12">
        <v>40466</v>
      </c>
      <c r="J35" s="11">
        <v>1.4</v>
      </c>
      <c r="K35" s="12">
        <v>40769</v>
      </c>
      <c r="L35" s="11">
        <v>90.56</v>
      </c>
      <c r="M35" s="9">
        <v>220</v>
      </c>
      <c r="N35" s="12" t="s">
        <v>16</v>
      </c>
      <c r="R35" s="94" t="s">
        <v>121</v>
      </c>
      <c r="S35" s="87"/>
      <c r="T35" s="88"/>
      <c r="U35" s="88"/>
      <c r="V35" s="88"/>
      <c r="W35" s="88"/>
      <c r="X35" s="89"/>
    </row>
    <row r="36" spans="1:24" s="34" customFormat="1">
      <c r="A36" s="62" t="s">
        <v>138</v>
      </c>
      <c r="B36" s="69" t="s">
        <v>138</v>
      </c>
      <c r="C36" s="63" t="s">
        <v>131</v>
      </c>
      <c r="D36" s="14">
        <v>2009</v>
      </c>
      <c r="E36" s="63" t="s">
        <v>399</v>
      </c>
      <c r="F36" s="63" t="b">
        <f t="shared" si="1"/>
        <v>0</v>
      </c>
      <c r="G36" s="64">
        <v>5.57</v>
      </c>
      <c r="H36" s="64" t="s">
        <v>61</v>
      </c>
      <c r="I36" s="65">
        <v>39748</v>
      </c>
      <c r="J36" s="64">
        <v>1.45</v>
      </c>
      <c r="K36" s="65">
        <v>40041</v>
      </c>
      <c r="L36" s="64">
        <v>71.400000000000006</v>
      </c>
      <c r="M36" s="66">
        <v>184</v>
      </c>
      <c r="N36" s="65" t="s">
        <v>16</v>
      </c>
      <c r="O36" s="34" t="s">
        <v>384</v>
      </c>
      <c r="R36" s="94" t="s">
        <v>148</v>
      </c>
      <c r="S36" s="87"/>
      <c r="T36" s="88"/>
      <c r="U36" s="88"/>
      <c r="V36" s="88"/>
      <c r="W36" s="88"/>
      <c r="X36" s="89"/>
    </row>
    <row r="37" spans="1:24">
      <c r="A37" s="13" t="s">
        <v>102</v>
      </c>
      <c r="B37" s="69" t="s">
        <v>102</v>
      </c>
      <c r="C37" s="14" t="s">
        <v>67</v>
      </c>
      <c r="D37" s="14">
        <v>2009</v>
      </c>
      <c r="E37" s="14" t="s">
        <v>67</v>
      </c>
      <c r="F37" s="14" t="b">
        <f t="shared" si="1"/>
        <v>0</v>
      </c>
      <c r="G37" s="11">
        <v>3.58</v>
      </c>
      <c r="H37" s="11" t="s">
        <v>61</v>
      </c>
      <c r="I37" s="12">
        <v>39731</v>
      </c>
      <c r="J37" s="11">
        <v>1.45</v>
      </c>
      <c r="K37" s="12">
        <v>40034</v>
      </c>
      <c r="L37" s="11">
        <v>66</v>
      </c>
      <c r="M37" s="9">
        <v>152</v>
      </c>
      <c r="N37" s="12" t="s">
        <v>16</v>
      </c>
      <c r="R37" s="94" t="s">
        <v>37</v>
      </c>
      <c r="S37" s="87"/>
      <c r="T37" s="88"/>
      <c r="U37" s="88"/>
      <c r="V37" s="88"/>
      <c r="W37" s="88"/>
      <c r="X37" s="89"/>
    </row>
    <row r="38" spans="1:24" s="34" customFormat="1">
      <c r="A38" s="62" t="s">
        <v>43</v>
      </c>
      <c r="B38" s="69" t="s">
        <v>43</v>
      </c>
      <c r="C38" s="63" t="s">
        <v>59</v>
      </c>
      <c r="D38" s="14">
        <v>2009</v>
      </c>
      <c r="E38" s="63" t="s">
        <v>380</v>
      </c>
      <c r="F38" s="63" t="b">
        <f t="shared" si="1"/>
        <v>0</v>
      </c>
      <c r="G38" s="64">
        <v>1.4</v>
      </c>
      <c r="H38" s="64" t="s">
        <v>61</v>
      </c>
      <c r="I38" s="65">
        <v>39731</v>
      </c>
      <c r="J38" s="64">
        <v>1.45</v>
      </c>
      <c r="K38" s="65">
        <v>40034</v>
      </c>
      <c r="L38" s="64">
        <v>70.36</v>
      </c>
      <c r="M38" s="66">
        <v>152</v>
      </c>
      <c r="N38" s="65" t="s">
        <v>16</v>
      </c>
      <c r="O38" s="34" t="s">
        <v>384</v>
      </c>
      <c r="R38" s="94" t="s">
        <v>64</v>
      </c>
      <c r="S38" s="87"/>
      <c r="T38" s="88"/>
      <c r="U38" s="88"/>
      <c r="V38" s="88"/>
      <c r="W38" s="88"/>
      <c r="X38" s="89"/>
    </row>
    <row r="39" spans="1:24" s="34" customFormat="1">
      <c r="A39" s="62" t="s">
        <v>67</v>
      </c>
      <c r="B39" s="56" t="s">
        <v>67</v>
      </c>
      <c r="C39" s="63" t="s">
        <v>90</v>
      </c>
      <c r="D39" s="14">
        <v>2010</v>
      </c>
      <c r="E39" s="63" t="s">
        <v>381</v>
      </c>
      <c r="F39" s="63" t="b">
        <f t="shared" si="1"/>
        <v>0</v>
      </c>
      <c r="G39" s="64">
        <v>1.92</v>
      </c>
      <c r="H39" s="64" t="s">
        <v>61</v>
      </c>
      <c r="I39" s="65">
        <v>40115</v>
      </c>
      <c r="J39" s="64">
        <v>1.45</v>
      </c>
      <c r="K39" s="65">
        <v>40411</v>
      </c>
      <c r="L39" s="64">
        <v>71.73</v>
      </c>
      <c r="M39" s="66">
        <v>152</v>
      </c>
      <c r="N39" s="65" t="s">
        <v>16</v>
      </c>
      <c r="O39" s="34" t="s">
        <v>384</v>
      </c>
      <c r="R39" s="94" t="s">
        <v>44</v>
      </c>
      <c r="S39" s="87"/>
      <c r="T39" s="88"/>
      <c r="U39" s="88"/>
      <c r="V39" s="88"/>
      <c r="W39" s="88"/>
      <c r="X39" s="89"/>
    </row>
    <row r="40" spans="1:24" s="34" customFormat="1">
      <c r="A40" s="62" t="s">
        <v>59</v>
      </c>
      <c r="B40" s="55" t="s">
        <v>380</v>
      </c>
      <c r="C40" s="63" t="s">
        <v>60</v>
      </c>
      <c r="D40" s="14">
        <v>2009</v>
      </c>
      <c r="E40" s="63" t="s">
        <v>382</v>
      </c>
      <c r="F40" s="63" t="b">
        <f t="shared" si="1"/>
        <v>0</v>
      </c>
      <c r="G40" s="64">
        <v>0.39</v>
      </c>
      <c r="H40" s="64" t="s">
        <v>61</v>
      </c>
      <c r="I40" s="65">
        <v>39743</v>
      </c>
      <c r="J40" s="64">
        <v>1.45</v>
      </c>
      <c r="K40" s="65">
        <v>40034</v>
      </c>
      <c r="L40" s="64">
        <v>60.6</v>
      </c>
      <c r="M40" s="66">
        <v>152</v>
      </c>
      <c r="N40" s="65" t="s">
        <v>16</v>
      </c>
      <c r="O40" s="34" t="s">
        <v>384</v>
      </c>
      <c r="R40" s="94" t="s">
        <v>45</v>
      </c>
      <c r="S40" s="87"/>
      <c r="T40" s="88"/>
      <c r="U40" s="88"/>
      <c r="V40" s="88"/>
      <c r="W40" s="88"/>
      <c r="X40" s="89"/>
    </row>
    <row r="41" spans="1:24" s="34" customFormat="1">
      <c r="A41" s="67" t="s">
        <v>59</v>
      </c>
      <c r="B41" s="62" t="s">
        <v>380</v>
      </c>
      <c r="C41" s="63" t="s">
        <v>60</v>
      </c>
      <c r="D41" s="11">
        <v>2018</v>
      </c>
      <c r="E41" s="63" t="s">
        <v>382</v>
      </c>
      <c r="F41" s="63" t="b">
        <f t="shared" si="1"/>
        <v>0</v>
      </c>
      <c r="G41" s="64">
        <v>0.39</v>
      </c>
      <c r="H41" s="64" t="s">
        <v>61</v>
      </c>
      <c r="I41" s="65">
        <v>43022</v>
      </c>
      <c r="J41" s="64">
        <v>1.54</v>
      </c>
      <c r="K41" s="65">
        <v>43309</v>
      </c>
      <c r="L41" s="64">
        <v>73</v>
      </c>
      <c r="M41" s="66">
        <v>159.47</v>
      </c>
      <c r="N41" s="65"/>
      <c r="O41" s="34" t="s">
        <v>384</v>
      </c>
      <c r="R41" s="94" t="s">
        <v>46</v>
      </c>
      <c r="S41" s="87"/>
      <c r="T41" s="88"/>
      <c r="U41" s="88"/>
      <c r="V41" s="88"/>
      <c r="W41" s="88"/>
      <c r="X41" s="89"/>
    </row>
    <row r="42" spans="1:24" s="34" customFormat="1">
      <c r="A42" s="62" t="s">
        <v>90</v>
      </c>
      <c r="B42" s="55" t="s">
        <v>381</v>
      </c>
      <c r="C42" s="63" t="s">
        <v>107</v>
      </c>
      <c r="D42" s="14">
        <v>2009</v>
      </c>
      <c r="E42" s="63" t="s">
        <v>386</v>
      </c>
      <c r="F42" s="63" t="b">
        <f t="shared" si="1"/>
        <v>0</v>
      </c>
      <c r="G42" s="64">
        <v>1.01</v>
      </c>
      <c r="H42" s="64" t="s">
        <v>61</v>
      </c>
      <c r="I42" s="65">
        <v>39743</v>
      </c>
      <c r="J42" s="64">
        <v>1.45</v>
      </c>
      <c r="K42" s="65">
        <v>40034</v>
      </c>
      <c r="L42" s="64">
        <v>60.6</v>
      </c>
      <c r="M42" s="66">
        <v>152</v>
      </c>
      <c r="N42" s="65" t="s">
        <v>16</v>
      </c>
      <c r="O42" s="34" t="s">
        <v>384</v>
      </c>
      <c r="R42" s="94" t="s">
        <v>47</v>
      </c>
      <c r="S42" s="87"/>
      <c r="T42" s="88"/>
      <c r="U42" s="88"/>
      <c r="V42" s="88"/>
      <c r="W42" s="88"/>
      <c r="X42" s="89"/>
    </row>
    <row r="43" spans="1:24" s="34" customFormat="1">
      <c r="A43" s="67" t="s">
        <v>90</v>
      </c>
      <c r="B43" s="62" t="s">
        <v>381</v>
      </c>
      <c r="C43" s="63" t="s">
        <v>107</v>
      </c>
      <c r="D43" s="11">
        <v>2018</v>
      </c>
      <c r="E43" s="63" t="s">
        <v>386</v>
      </c>
      <c r="F43" s="63" t="b">
        <f t="shared" si="1"/>
        <v>0</v>
      </c>
      <c r="G43" s="64">
        <v>1.01</v>
      </c>
      <c r="H43" s="64" t="s">
        <v>61</v>
      </c>
      <c r="I43" s="65">
        <v>43022</v>
      </c>
      <c r="J43" s="64">
        <v>1.54</v>
      </c>
      <c r="K43" s="65">
        <v>43309</v>
      </c>
      <c r="L43" s="64">
        <v>73</v>
      </c>
      <c r="M43" s="66">
        <v>159.16</v>
      </c>
      <c r="N43" s="65"/>
      <c r="O43" s="34" t="s">
        <v>384</v>
      </c>
      <c r="R43" s="94" t="s">
        <v>48</v>
      </c>
      <c r="S43" s="87"/>
      <c r="T43" s="88"/>
      <c r="U43" s="88"/>
      <c r="V43" s="88"/>
      <c r="W43" s="88"/>
      <c r="X43" s="89"/>
    </row>
    <row r="44" spans="1:24">
      <c r="A44" s="13" t="s">
        <v>60</v>
      </c>
      <c r="B44" s="55" t="s">
        <v>382</v>
      </c>
      <c r="C44" s="14" t="s">
        <v>26</v>
      </c>
      <c r="D44" s="14">
        <v>2009</v>
      </c>
      <c r="E44" s="14" t="s">
        <v>26</v>
      </c>
      <c r="F44" s="14" t="b">
        <f t="shared" si="1"/>
        <v>0</v>
      </c>
      <c r="G44" s="11">
        <v>0.63</v>
      </c>
      <c r="H44" s="11" t="s">
        <v>61</v>
      </c>
      <c r="I44" s="12">
        <v>39743</v>
      </c>
      <c r="J44" s="11">
        <v>1.45</v>
      </c>
      <c r="K44" s="12">
        <v>40034</v>
      </c>
      <c r="L44" s="11">
        <v>60.6</v>
      </c>
      <c r="M44" s="9">
        <v>152</v>
      </c>
      <c r="N44" s="12" t="s">
        <v>16</v>
      </c>
      <c r="R44" s="94" t="s">
        <v>49</v>
      </c>
      <c r="S44" s="87"/>
      <c r="T44" s="88"/>
      <c r="U44" s="88"/>
      <c r="V44" s="88"/>
      <c r="W44" s="88"/>
      <c r="X44" s="89"/>
    </row>
    <row r="45" spans="1:24">
      <c r="A45" s="10" t="s">
        <v>60</v>
      </c>
      <c r="B45" s="62" t="s">
        <v>382</v>
      </c>
      <c r="C45" s="14" t="s">
        <v>26</v>
      </c>
      <c r="D45" s="11">
        <v>2018</v>
      </c>
      <c r="E45" s="14" t="s">
        <v>26</v>
      </c>
      <c r="F45" s="14" t="b">
        <f t="shared" si="1"/>
        <v>0</v>
      </c>
      <c r="G45" s="11">
        <v>0.63</v>
      </c>
      <c r="H45" s="11" t="s">
        <v>61</v>
      </c>
      <c r="I45" s="12">
        <v>43022</v>
      </c>
      <c r="J45" s="11">
        <v>1.56</v>
      </c>
      <c r="K45" s="12">
        <v>43309</v>
      </c>
      <c r="L45" s="11">
        <v>73</v>
      </c>
      <c r="M45" s="9">
        <v>158.80000000000001</v>
      </c>
      <c r="N45" s="12"/>
      <c r="R45" s="94" t="s">
        <v>76</v>
      </c>
      <c r="S45" s="87"/>
      <c r="T45" s="88"/>
      <c r="U45" s="88"/>
      <c r="V45" s="88"/>
      <c r="W45" s="88"/>
      <c r="X45" s="89"/>
    </row>
    <row r="46" spans="1:24" s="34" customFormat="1">
      <c r="A46" s="62" t="s">
        <v>107</v>
      </c>
      <c r="B46" s="55" t="s">
        <v>386</v>
      </c>
      <c r="C46" s="63" t="s">
        <v>368</v>
      </c>
      <c r="D46" s="14">
        <v>2009</v>
      </c>
      <c r="E46" s="63" t="s">
        <v>402</v>
      </c>
      <c r="F46" s="63" t="b">
        <f t="shared" si="1"/>
        <v>0</v>
      </c>
      <c r="G46" s="64">
        <v>1.61</v>
      </c>
      <c r="H46" s="64" t="s">
        <v>61</v>
      </c>
      <c r="I46" s="65">
        <v>39743</v>
      </c>
      <c r="J46" s="64">
        <v>1.45</v>
      </c>
      <c r="K46" s="65">
        <v>40034</v>
      </c>
      <c r="L46" s="64">
        <v>60.6</v>
      </c>
      <c r="M46" s="66">
        <v>152</v>
      </c>
      <c r="N46" s="65" t="s">
        <v>16</v>
      </c>
      <c r="O46" s="34" t="s">
        <v>384</v>
      </c>
      <c r="R46" s="94" t="s">
        <v>66</v>
      </c>
      <c r="S46" s="87"/>
      <c r="T46" s="88"/>
      <c r="U46" s="88"/>
      <c r="V46" s="88"/>
      <c r="W46" s="88"/>
      <c r="X46" s="89"/>
    </row>
    <row r="47" spans="1:24" s="34" customFormat="1">
      <c r="A47" s="67" t="s">
        <v>107</v>
      </c>
      <c r="B47" s="62" t="s">
        <v>386</v>
      </c>
      <c r="C47" s="63" t="s">
        <v>368</v>
      </c>
      <c r="D47" s="11">
        <v>2018</v>
      </c>
      <c r="E47" s="63" t="s">
        <v>402</v>
      </c>
      <c r="F47" s="63" t="b">
        <f t="shared" si="1"/>
        <v>0</v>
      </c>
      <c r="G47" s="64">
        <v>1.61</v>
      </c>
      <c r="H47" s="64" t="s">
        <v>61</v>
      </c>
      <c r="I47" s="65">
        <v>43022</v>
      </c>
      <c r="J47" s="64">
        <v>1.55</v>
      </c>
      <c r="K47" s="65">
        <v>43309</v>
      </c>
      <c r="L47" s="64">
        <v>73</v>
      </c>
      <c r="M47" s="66">
        <v>159.19999999999999</v>
      </c>
      <c r="N47" s="65"/>
      <c r="O47" s="34" t="s">
        <v>384</v>
      </c>
      <c r="R47" s="94" t="s">
        <v>119</v>
      </c>
      <c r="S47" s="87"/>
      <c r="T47" s="88"/>
      <c r="U47" s="88"/>
      <c r="V47" s="88"/>
      <c r="W47" s="88"/>
      <c r="X47" s="89"/>
    </row>
    <row r="48" spans="1:24" s="34" customFormat="1">
      <c r="A48" s="62" t="s">
        <v>35</v>
      </c>
      <c r="B48" s="69" t="s">
        <v>35</v>
      </c>
      <c r="C48" s="63" t="s">
        <v>369</v>
      </c>
      <c r="D48" s="14">
        <v>2014</v>
      </c>
      <c r="E48" s="63" t="s">
        <v>403</v>
      </c>
      <c r="F48" s="63" t="b">
        <f t="shared" si="1"/>
        <v>0</v>
      </c>
      <c r="G48" s="64">
        <v>1.56</v>
      </c>
      <c r="H48" s="64" t="s">
        <v>61</v>
      </c>
      <c r="I48" s="65">
        <v>41569</v>
      </c>
      <c r="J48" s="64">
        <v>1.5</v>
      </c>
      <c r="K48" s="65">
        <v>41869</v>
      </c>
      <c r="L48" s="64">
        <v>94.23</v>
      </c>
      <c r="M48" s="66">
        <v>180</v>
      </c>
      <c r="N48" s="65" t="s">
        <v>16</v>
      </c>
      <c r="O48" s="34" t="s">
        <v>384</v>
      </c>
      <c r="R48" s="94" t="s">
        <v>24</v>
      </c>
      <c r="S48" s="87"/>
      <c r="T48" s="88"/>
      <c r="U48" s="88"/>
      <c r="V48" s="88"/>
      <c r="W48" s="88"/>
      <c r="X48" s="89"/>
    </row>
    <row r="49" spans="1:24">
      <c r="A49" s="13" t="s">
        <v>26</v>
      </c>
      <c r="B49" s="56" t="s">
        <v>26</v>
      </c>
      <c r="C49" s="14" t="s">
        <v>151</v>
      </c>
      <c r="D49" s="14">
        <v>2008</v>
      </c>
      <c r="E49" s="14" t="s">
        <v>151</v>
      </c>
      <c r="F49" s="14" t="b">
        <f t="shared" si="1"/>
        <v>0</v>
      </c>
      <c r="G49" s="11">
        <v>12.88</v>
      </c>
      <c r="H49" s="11" t="s">
        <v>61</v>
      </c>
      <c r="I49" s="12">
        <v>39363</v>
      </c>
      <c r="J49" s="11">
        <v>1.5</v>
      </c>
      <c r="K49" s="12">
        <v>39667</v>
      </c>
      <c r="L49" s="11">
        <v>70.36</v>
      </c>
      <c r="M49" s="9">
        <v>137</v>
      </c>
      <c r="N49" s="12" t="s">
        <v>16</v>
      </c>
      <c r="R49" s="94" t="s">
        <v>145</v>
      </c>
      <c r="S49" s="87"/>
      <c r="T49" s="88"/>
      <c r="U49" s="88"/>
      <c r="V49" s="88"/>
      <c r="W49" s="88"/>
      <c r="X49" s="89"/>
    </row>
    <row r="50" spans="1:24">
      <c r="A50" s="13" t="s">
        <v>26</v>
      </c>
      <c r="B50" s="56" t="s">
        <v>26</v>
      </c>
      <c r="C50" s="14" t="s">
        <v>151</v>
      </c>
      <c r="D50" s="14">
        <v>2011</v>
      </c>
      <c r="E50" s="14" t="s">
        <v>151</v>
      </c>
      <c r="F50" s="14" t="b">
        <f t="shared" si="1"/>
        <v>0</v>
      </c>
      <c r="G50" s="11">
        <v>12.88</v>
      </c>
      <c r="H50" s="11" t="s">
        <v>61</v>
      </c>
      <c r="I50" s="12">
        <v>40462</v>
      </c>
      <c r="J50" s="11">
        <v>1.4</v>
      </c>
      <c r="K50" s="12">
        <v>40767</v>
      </c>
      <c r="L50" s="11">
        <v>87.68</v>
      </c>
      <c r="M50" s="9">
        <v>180</v>
      </c>
      <c r="N50" s="12" t="s">
        <v>16</v>
      </c>
      <c r="R50" s="94" t="s">
        <v>140</v>
      </c>
      <c r="S50" s="87"/>
      <c r="T50" s="88"/>
      <c r="U50" s="88"/>
      <c r="V50" s="88"/>
      <c r="W50" s="88"/>
      <c r="X50" s="89"/>
    </row>
    <row r="51" spans="1:24">
      <c r="A51" s="13" t="s">
        <v>26</v>
      </c>
      <c r="B51" s="56" t="s">
        <v>26</v>
      </c>
      <c r="C51" s="14" t="s">
        <v>151</v>
      </c>
      <c r="D51" s="14">
        <v>2014</v>
      </c>
      <c r="E51" s="14" t="s">
        <v>151</v>
      </c>
      <c r="F51" s="14" t="b">
        <f t="shared" si="1"/>
        <v>0</v>
      </c>
      <c r="G51" s="11">
        <v>12.88</v>
      </c>
      <c r="H51" s="11" t="s">
        <v>61</v>
      </c>
      <c r="I51" s="12">
        <v>41570</v>
      </c>
      <c r="J51" s="11">
        <v>1.5</v>
      </c>
      <c r="K51" s="12">
        <v>41865</v>
      </c>
      <c r="L51" s="11">
        <v>74.2</v>
      </c>
      <c r="M51" s="9">
        <v>120</v>
      </c>
      <c r="N51" s="12" t="s">
        <v>16</v>
      </c>
      <c r="R51" s="94" t="s">
        <v>50</v>
      </c>
      <c r="S51" s="87"/>
      <c r="T51" s="88"/>
      <c r="U51" s="88"/>
      <c r="V51" s="88"/>
      <c r="W51" s="88"/>
      <c r="X51" s="89"/>
    </row>
    <row r="52" spans="1:24">
      <c r="A52" s="10" t="s">
        <v>151</v>
      </c>
      <c r="B52" s="56" t="s">
        <v>151</v>
      </c>
      <c r="C52" s="14" t="s">
        <v>79</v>
      </c>
      <c r="D52" s="11">
        <v>2020</v>
      </c>
      <c r="E52" s="14" t="s">
        <v>79</v>
      </c>
      <c r="F52" s="14" t="b">
        <f t="shared" si="1"/>
        <v>0</v>
      </c>
      <c r="G52" s="11">
        <v>3.2</v>
      </c>
      <c r="H52" s="11" t="s">
        <v>61</v>
      </c>
      <c r="I52" s="12">
        <v>43753</v>
      </c>
      <c r="J52" s="11">
        <v>148</v>
      </c>
      <c r="K52" s="12">
        <v>44043</v>
      </c>
      <c r="L52" s="11">
        <v>81.5</v>
      </c>
      <c r="M52" s="9">
        <v>124</v>
      </c>
      <c r="N52" s="11"/>
      <c r="R52" s="94" t="s">
        <v>127</v>
      </c>
      <c r="S52" s="87"/>
      <c r="T52" s="88"/>
      <c r="U52" s="88"/>
      <c r="V52" s="88"/>
      <c r="W52" s="88"/>
      <c r="X52" s="89"/>
    </row>
    <row r="53" spans="1:24">
      <c r="A53" s="13" t="s">
        <v>79</v>
      </c>
      <c r="B53" s="56" t="s">
        <v>79</v>
      </c>
      <c r="C53" s="14" t="s">
        <v>79</v>
      </c>
      <c r="D53" s="14">
        <v>2010</v>
      </c>
      <c r="E53" s="14" t="s">
        <v>79</v>
      </c>
      <c r="F53" s="14" t="b">
        <f t="shared" si="1"/>
        <v>1</v>
      </c>
      <c r="G53" s="11">
        <v>7.82</v>
      </c>
      <c r="H53" s="11" t="s">
        <v>61</v>
      </c>
      <c r="I53" s="12">
        <v>40114</v>
      </c>
      <c r="J53" s="11">
        <v>1.55</v>
      </c>
      <c r="K53" s="12">
        <v>40400</v>
      </c>
      <c r="L53" s="11">
        <v>50.2</v>
      </c>
      <c r="M53" s="9">
        <v>187</v>
      </c>
      <c r="N53" s="12" t="s">
        <v>16</v>
      </c>
      <c r="R53" s="94" t="s">
        <v>39</v>
      </c>
      <c r="S53" s="87"/>
      <c r="T53" s="88"/>
      <c r="U53" s="88"/>
      <c r="V53" s="88"/>
      <c r="W53" s="88"/>
      <c r="X53" s="89"/>
    </row>
    <row r="54" spans="1:24">
      <c r="A54" s="13" t="s">
        <v>108</v>
      </c>
      <c r="B54" s="56" t="s">
        <v>108</v>
      </c>
      <c r="C54" s="14" t="s">
        <v>108</v>
      </c>
      <c r="D54" s="14">
        <v>2008</v>
      </c>
      <c r="E54" s="14" t="s">
        <v>108</v>
      </c>
      <c r="F54" s="14" t="b">
        <f t="shared" si="1"/>
        <v>1</v>
      </c>
      <c r="G54" s="11">
        <v>1.49</v>
      </c>
      <c r="H54" s="11" t="s">
        <v>61</v>
      </c>
      <c r="I54" s="12">
        <v>39364</v>
      </c>
      <c r="J54" s="11">
        <v>1.5</v>
      </c>
      <c r="K54" s="12">
        <v>39661</v>
      </c>
      <c r="L54" s="11">
        <v>72.88</v>
      </c>
      <c r="M54" s="9">
        <v>96</v>
      </c>
      <c r="N54" s="12" t="s">
        <v>16</v>
      </c>
      <c r="R54" s="94" t="s">
        <v>56</v>
      </c>
      <c r="S54" s="87"/>
      <c r="T54" s="88"/>
      <c r="U54" s="88"/>
      <c r="V54" s="88"/>
      <c r="W54" s="88"/>
      <c r="X54" s="89"/>
    </row>
    <row r="55" spans="1:24">
      <c r="A55" s="13" t="s">
        <v>108</v>
      </c>
      <c r="B55" s="56" t="s">
        <v>108</v>
      </c>
      <c r="C55" s="14" t="s">
        <v>108</v>
      </c>
      <c r="D55" s="14">
        <v>2011</v>
      </c>
      <c r="E55" s="14" t="s">
        <v>108</v>
      </c>
      <c r="F55" s="14" t="b">
        <f t="shared" si="1"/>
        <v>1</v>
      </c>
      <c r="G55" s="11">
        <v>1.49</v>
      </c>
      <c r="H55" s="11" t="s">
        <v>61</v>
      </c>
      <c r="I55" s="12">
        <v>40466</v>
      </c>
      <c r="J55" s="11">
        <v>1.4</v>
      </c>
      <c r="K55" s="12">
        <v>40756</v>
      </c>
      <c r="L55" s="11">
        <v>83.75</v>
      </c>
      <c r="M55" s="9">
        <v>220</v>
      </c>
      <c r="N55" s="12" t="s">
        <v>16</v>
      </c>
      <c r="R55" s="94" t="s">
        <v>141</v>
      </c>
      <c r="S55" s="87"/>
      <c r="T55" s="88"/>
      <c r="U55" s="88"/>
      <c r="V55" s="88"/>
      <c r="W55" s="88"/>
      <c r="X55" s="89"/>
    </row>
    <row r="56" spans="1:24">
      <c r="A56" s="13" t="s">
        <v>108</v>
      </c>
      <c r="B56" s="56" t="s">
        <v>108</v>
      </c>
      <c r="C56" s="14" t="s">
        <v>108</v>
      </c>
      <c r="D56" s="14">
        <v>2014</v>
      </c>
      <c r="E56" s="14" t="s">
        <v>108</v>
      </c>
      <c r="F56" s="14" t="b">
        <f t="shared" si="1"/>
        <v>1</v>
      </c>
      <c r="G56" s="11">
        <v>1.49</v>
      </c>
      <c r="H56" s="11" t="s">
        <v>61</v>
      </c>
      <c r="I56" s="12">
        <v>41571</v>
      </c>
      <c r="J56" s="11">
        <v>1.5</v>
      </c>
      <c r="K56" s="12">
        <v>41860</v>
      </c>
      <c r="L56" s="11">
        <v>85.6</v>
      </c>
      <c r="M56" s="9">
        <v>180</v>
      </c>
      <c r="N56" s="12" t="s">
        <v>16</v>
      </c>
      <c r="R56" s="94" t="s">
        <v>19</v>
      </c>
      <c r="S56" s="87"/>
      <c r="T56" s="88"/>
      <c r="U56" s="88"/>
      <c r="V56" s="88"/>
      <c r="W56" s="88"/>
      <c r="X56" s="89"/>
    </row>
    <row r="57" spans="1:24">
      <c r="A57" s="13" t="s">
        <v>65</v>
      </c>
      <c r="B57" s="56" t="s">
        <v>65</v>
      </c>
      <c r="C57" s="14" t="s">
        <v>121</v>
      </c>
      <c r="D57" s="14">
        <v>2012</v>
      </c>
      <c r="E57" s="14" t="s">
        <v>121</v>
      </c>
      <c r="F57" s="14" t="b">
        <f t="shared" si="1"/>
        <v>0</v>
      </c>
      <c r="G57" s="11">
        <v>2.59</v>
      </c>
      <c r="H57" s="11" t="s">
        <v>61</v>
      </c>
      <c r="I57" s="12">
        <v>40831</v>
      </c>
      <c r="J57" s="11">
        <v>1.75</v>
      </c>
      <c r="K57" s="12">
        <v>41121</v>
      </c>
      <c r="L57" s="11">
        <v>86.3</v>
      </c>
      <c r="M57" s="9" t="e">
        <v>#N/A</v>
      </c>
      <c r="N57" s="12" t="s">
        <v>16</v>
      </c>
      <c r="R57" s="94" t="s">
        <v>82</v>
      </c>
      <c r="S57" s="87"/>
      <c r="T57" s="88"/>
      <c r="U57" s="88"/>
      <c r="V57" s="88"/>
      <c r="W57" s="88"/>
      <c r="X57" s="89"/>
    </row>
    <row r="58" spans="1:24">
      <c r="A58" s="10" t="s">
        <v>65</v>
      </c>
      <c r="B58" s="56" t="s">
        <v>65</v>
      </c>
      <c r="C58" s="14" t="s">
        <v>121</v>
      </c>
      <c r="D58" s="11">
        <v>2018</v>
      </c>
      <c r="E58" s="14" t="s">
        <v>121</v>
      </c>
      <c r="F58" s="14" t="b">
        <f t="shared" si="1"/>
        <v>0</v>
      </c>
      <c r="G58" s="11">
        <v>2.59</v>
      </c>
      <c r="H58" s="11" t="s">
        <v>61</v>
      </c>
      <c r="I58" s="12">
        <v>43026</v>
      </c>
      <c r="J58" s="11">
        <v>1.5</v>
      </c>
      <c r="K58" s="12">
        <v>43308</v>
      </c>
      <c r="L58" s="11">
        <v>60</v>
      </c>
      <c r="M58" s="9">
        <v>166.99</v>
      </c>
      <c r="N58" s="12"/>
      <c r="R58" s="94" t="s">
        <v>51</v>
      </c>
      <c r="S58" s="87"/>
      <c r="T58" s="88"/>
      <c r="U58" s="88"/>
      <c r="V58" s="88"/>
      <c r="W58" s="88"/>
      <c r="X58" s="89"/>
    </row>
    <row r="59" spans="1:24">
      <c r="A59" s="13" t="s">
        <v>121</v>
      </c>
      <c r="B59" s="56" t="s">
        <v>121</v>
      </c>
      <c r="C59" s="14" t="s">
        <v>37</v>
      </c>
      <c r="D59" s="14">
        <v>2008</v>
      </c>
      <c r="E59" s="14" t="s">
        <v>37</v>
      </c>
      <c r="F59" s="14" t="b">
        <f t="shared" si="1"/>
        <v>0</v>
      </c>
      <c r="G59" s="11">
        <v>5.35</v>
      </c>
      <c r="H59" s="11" t="s">
        <v>61</v>
      </c>
      <c r="I59" s="12">
        <v>39364</v>
      </c>
      <c r="J59" s="11">
        <v>1.5</v>
      </c>
      <c r="K59" s="12">
        <v>39666</v>
      </c>
      <c r="L59" s="11">
        <v>79.930000000000007</v>
      </c>
      <c r="M59" s="9">
        <v>139</v>
      </c>
      <c r="N59" s="12" t="s">
        <v>16</v>
      </c>
      <c r="R59" s="94" t="s">
        <v>27</v>
      </c>
      <c r="S59" s="87"/>
      <c r="T59" s="88"/>
      <c r="U59" s="88"/>
      <c r="V59" s="88"/>
      <c r="W59" s="88"/>
      <c r="X59" s="89"/>
    </row>
    <row r="60" spans="1:24">
      <c r="A60" s="13" t="s">
        <v>148</v>
      </c>
      <c r="B60" s="56" t="s">
        <v>121</v>
      </c>
      <c r="C60" s="14" t="s">
        <v>37</v>
      </c>
      <c r="D60" s="14">
        <v>2011</v>
      </c>
      <c r="E60" s="14" t="s">
        <v>37</v>
      </c>
      <c r="F60" s="14" t="b">
        <f t="shared" si="1"/>
        <v>0</v>
      </c>
      <c r="G60" s="11">
        <v>5.35</v>
      </c>
      <c r="H60" s="11" t="s">
        <v>61</v>
      </c>
      <c r="I60" s="12">
        <v>40466</v>
      </c>
      <c r="J60" s="11">
        <v>1.4</v>
      </c>
      <c r="K60" s="12">
        <v>40769</v>
      </c>
      <c r="L60" s="11">
        <v>91.36</v>
      </c>
      <c r="M60" s="9">
        <v>220</v>
      </c>
      <c r="N60" s="12" t="s">
        <v>16</v>
      </c>
      <c r="R60" s="94" t="s">
        <v>109</v>
      </c>
      <c r="S60" s="87"/>
      <c r="T60" s="88"/>
      <c r="U60" s="88"/>
      <c r="V60" s="88"/>
      <c r="W60" s="88"/>
      <c r="X60" s="89"/>
    </row>
    <row r="61" spans="1:24">
      <c r="A61" s="13" t="s">
        <v>148</v>
      </c>
      <c r="B61" s="56" t="s">
        <v>121</v>
      </c>
      <c r="C61" s="14" t="s">
        <v>37</v>
      </c>
      <c r="D61" s="14">
        <v>2014</v>
      </c>
      <c r="E61" s="14" t="s">
        <v>37</v>
      </c>
      <c r="F61" s="14" t="b">
        <f t="shared" si="1"/>
        <v>0</v>
      </c>
      <c r="G61" s="11">
        <v>5.35</v>
      </c>
      <c r="H61" s="11" t="s">
        <v>61</v>
      </c>
      <c r="I61" s="12">
        <v>41572</v>
      </c>
      <c r="J61" s="11">
        <v>1.5</v>
      </c>
      <c r="K61" s="12">
        <v>41869</v>
      </c>
      <c r="L61" s="11">
        <v>100</v>
      </c>
      <c r="M61" s="9">
        <v>180</v>
      </c>
      <c r="N61" s="12" t="s">
        <v>16</v>
      </c>
      <c r="R61" s="94" t="s">
        <v>87</v>
      </c>
      <c r="S61" s="87"/>
      <c r="T61" s="88"/>
      <c r="U61" s="88"/>
      <c r="V61" s="88"/>
      <c r="W61" s="88"/>
      <c r="X61" s="89"/>
    </row>
    <row r="62" spans="1:24" s="80" customFormat="1">
      <c r="A62" s="75" t="s">
        <v>37</v>
      </c>
      <c r="B62" s="56" t="s">
        <v>37</v>
      </c>
      <c r="C62" s="76" t="e">
        <v>#N/A</v>
      </c>
      <c r="D62" s="14">
        <v>2008</v>
      </c>
      <c r="E62" s="76" t="e">
        <v>#N/A</v>
      </c>
      <c r="F62" s="76" t="e">
        <f>C62=compariable!B63</f>
        <v>#N/A</v>
      </c>
      <c r="G62" s="77">
        <v>1.26</v>
      </c>
      <c r="H62" s="77" t="s">
        <v>61</v>
      </c>
      <c r="I62" s="78">
        <v>39364</v>
      </c>
      <c r="J62" s="77">
        <v>1.5</v>
      </c>
      <c r="K62" s="78">
        <v>39661</v>
      </c>
      <c r="L62" s="77">
        <v>70.959999999999994</v>
      </c>
      <c r="M62" s="79">
        <v>156</v>
      </c>
      <c r="N62" s="78" t="s">
        <v>16</v>
      </c>
      <c r="O62" s="80" t="s">
        <v>389</v>
      </c>
      <c r="R62" s="94" t="s">
        <v>25</v>
      </c>
      <c r="S62" s="87"/>
      <c r="T62" s="88"/>
      <c r="U62" s="88"/>
      <c r="V62" s="88"/>
      <c r="W62" s="88"/>
      <c r="X62" s="89"/>
    </row>
    <row r="63" spans="1:24" s="80" customFormat="1">
      <c r="A63" s="75" t="s">
        <v>37</v>
      </c>
      <c r="B63" s="56" t="s">
        <v>37</v>
      </c>
      <c r="C63" s="76" t="e">
        <v>#N/A</v>
      </c>
      <c r="D63" s="14">
        <v>2011</v>
      </c>
      <c r="E63" s="76" t="e">
        <v>#N/A</v>
      </c>
      <c r="F63" s="76" t="e">
        <f t="shared" ref="F63:F94" si="2">C63=A63</f>
        <v>#N/A</v>
      </c>
      <c r="G63" s="77">
        <v>1.26</v>
      </c>
      <c r="H63" s="77" t="s">
        <v>61</v>
      </c>
      <c r="I63" s="78">
        <v>40466</v>
      </c>
      <c r="J63" s="77">
        <v>1.4</v>
      </c>
      <c r="K63" s="78">
        <v>40769</v>
      </c>
      <c r="L63" s="77">
        <v>74.75</v>
      </c>
      <c r="M63" s="79">
        <v>220</v>
      </c>
      <c r="N63" s="78" t="s">
        <v>16</v>
      </c>
      <c r="O63" s="80" t="s">
        <v>389</v>
      </c>
      <c r="R63" s="94" t="s">
        <v>156</v>
      </c>
      <c r="S63" s="87"/>
      <c r="T63" s="88"/>
      <c r="U63" s="88"/>
      <c r="V63" s="88"/>
      <c r="W63" s="88"/>
      <c r="X63" s="89"/>
    </row>
    <row r="64" spans="1:24" s="80" customFormat="1">
      <c r="A64" s="75" t="s">
        <v>37</v>
      </c>
      <c r="B64" s="56" t="s">
        <v>37</v>
      </c>
      <c r="C64" s="76" t="e">
        <v>#N/A</v>
      </c>
      <c r="D64" s="14">
        <v>2012</v>
      </c>
      <c r="E64" s="76" t="e">
        <v>#N/A</v>
      </c>
      <c r="F64" s="76" t="e">
        <f t="shared" si="2"/>
        <v>#N/A</v>
      </c>
      <c r="G64" s="77">
        <v>0.79</v>
      </c>
      <c r="H64" s="77" t="s">
        <v>61</v>
      </c>
      <c r="I64" s="78">
        <v>40831</v>
      </c>
      <c r="J64" s="77">
        <v>1.75</v>
      </c>
      <c r="K64" s="78">
        <v>41121</v>
      </c>
      <c r="L64" s="77">
        <v>81.5</v>
      </c>
      <c r="M64" s="79">
        <v>52</v>
      </c>
      <c r="N64" s="78" t="s">
        <v>16</v>
      </c>
      <c r="O64" s="80" t="s">
        <v>389</v>
      </c>
      <c r="R64" s="94" t="s">
        <v>101</v>
      </c>
      <c r="S64" s="87"/>
      <c r="T64" s="88"/>
      <c r="U64" s="88"/>
      <c r="V64" s="88"/>
      <c r="W64" s="88"/>
      <c r="X64" s="89"/>
    </row>
    <row r="65" spans="1:24" s="80" customFormat="1">
      <c r="A65" s="75" t="s">
        <v>37</v>
      </c>
      <c r="B65" s="56" t="s">
        <v>37</v>
      </c>
      <c r="C65" s="76" t="e">
        <v>#N/A</v>
      </c>
      <c r="D65" s="14">
        <v>2014</v>
      </c>
      <c r="E65" s="76" t="e">
        <v>#N/A</v>
      </c>
      <c r="F65" s="76" t="e">
        <f t="shared" si="2"/>
        <v>#N/A</v>
      </c>
      <c r="G65" s="77">
        <v>1.26</v>
      </c>
      <c r="H65" s="77" t="s">
        <v>61</v>
      </c>
      <c r="I65" s="78">
        <v>41571</v>
      </c>
      <c r="J65" s="77">
        <v>1.5</v>
      </c>
      <c r="K65" s="78">
        <v>41865</v>
      </c>
      <c r="L65" s="77">
        <v>80</v>
      </c>
      <c r="M65" s="79">
        <v>180</v>
      </c>
      <c r="N65" s="78" t="s">
        <v>16</v>
      </c>
      <c r="O65" s="80" t="s">
        <v>389</v>
      </c>
      <c r="R65" s="94" t="s">
        <v>14</v>
      </c>
      <c r="S65" s="87"/>
      <c r="T65" s="88"/>
      <c r="U65" s="88"/>
      <c r="V65" s="88"/>
      <c r="W65" s="88"/>
      <c r="X65" s="89"/>
    </row>
    <row r="66" spans="1:24">
      <c r="A66" s="10" t="s">
        <v>64</v>
      </c>
      <c r="B66" s="76" t="s">
        <v>37</v>
      </c>
      <c r="C66" s="14" t="s">
        <v>47</v>
      </c>
      <c r="D66" s="11">
        <v>2018</v>
      </c>
      <c r="E66" s="14" t="s">
        <v>47</v>
      </c>
      <c r="F66" s="14" t="b">
        <f t="shared" si="2"/>
        <v>0</v>
      </c>
      <c r="G66" s="11">
        <v>0.79</v>
      </c>
      <c r="H66" s="11" t="s">
        <v>61</v>
      </c>
      <c r="I66" s="12">
        <v>43026</v>
      </c>
      <c r="J66" s="11">
        <v>1.5</v>
      </c>
      <c r="K66" s="12">
        <v>43311</v>
      </c>
      <c r="L66" s="11">
        <v>68</v>
      </c>
      <c r="M66" s="9">
        <v>167.09</v>
      </c>
      <c r="N66" s="12"/>
      <c r="R66" s="94" t="s">
        <v>21</v>
      </c>
      <c r="S66" s="87"/>
      <c r="T66" s="88"/>
      <c r="U66" s="88"/>
      <c r="V66" s="88"/>
      <c r="W66" s="88"/>
      <c r="X66" s="89"/>
    </row>
    <row r="67" spans="1:24">
      <c r="A67" s="13" t="s">
        <v>44</v>
      </c>
      <c r="B67" s="69" t="s">
        <v>44</v>
      </c>
      <c r="C67" s="14" t="s">
        <v>49</v>
      </c>
      <c r="D67" s="14">
        <v>2009</v>
      </c>
      <c r="E67" s="14" t="s">
        <v>49</v>
      </c>
      <c r="F67" s="14" t="b">
        <f t="shared" si="2"/>
        <v>0</v>
      </c>
      <c r="G67" s="11">
        <v>2.42</v>
      </c>
      <c r="H67" s="11" t="s">
        <v>61</v>
      </c>
      <c r="I67" s="12">
        <v>39732</v>
      </c>
      <c r="J67" s="11">
        <v>1.45</v>
      </c>
      <c r="K67" s="12">
        <v>40033</v>
      </c>
      <c r="L67" s="11">
        <v>76.3</v>
      </c>
      <c r="M67" s="9">
        <v>152</v>
      </c>
      <c r="N67" s="12" t="s">
        <v>16</v>
      </c>
      <c r="R67" s="94" t="s">
        <v>86</v>
      </c>
      <c r="S67" s="87"/>
      <c r="T67" s="88"/>
      <c r="U67" s="88"/>
      <c r="V67" s="88"/>
      <c r="W67" s="88"/>
      <c r="X67" s="89"/>
    </row>
    <row r="68" spans="1:24" s="34" customFormat="1">
      <c r="A68" s="62" t="s">
        <v>45</v>
      </c>
      <c r="B68" s="56" t="s">
        <v>45</v>
      </c>
      <c r="C68" s="63" t="s">
        <v>76</v>
      </c>
      <c r="D68" s="14">
        <v>2009</v>
      </c>
      <c r="E68" s="63" t="s">
        <v>377</v>
      </c>
      <c r="F68" s="63" t="b">
        <f t="shared" si="2"/>
        <v>0</v>
      </c>
      <c r="G68" s="64">
        <v>1.19</v>
      </c>
      <c r="H68" s="64" t="s">
        <v>61</v>
      </c>
      <c r="I68" s="65">
        <v>39732</v>
      </c>
      <c r="J68" s="64">
        <v>1.45</v>
      </c>
      <c r="K68" s="65">
        <v>40033</v>
      </c>
      <c r="L68" s="64">
        <v>76.599999999999994</v>
      </c>
      <c r="M68" s="66">
        <v>152</v>
      </c>
      <c r="N68" s="65" t="s">
        <v>16</v>
      </c>
      <c r="O68" s="34" t="s">
        <v>384</v>
      </c>
      <c r="R68" s="94" t="s">
        <v>161</v>
      </c>
      <c r="S68" s="87"/>
      <c r="T68" s="88"/>
      <c r="U68" s="88"/>
      <c r="V68" s="88"/>
      <c r="W68" s="88"/>
      <c r="X68" s="89"/>
    </row>
    <row r="69" spans="1:24" s="34" customFormat="1">
      <c r="A69" s="67" t="s">
        <v>45</v>
      </c>
      <c r="B69" s="56" t="s">
        <v>45</v>
      </c>
      <c r="C69" s="63" t="s">
        <v>76</v>
      </c>
      <c r="D69" s="11">
        <v>2018</v>
      </c>
      <c r="E69" s="63" t="s">
        <v>377</v>
      </c>
      <c r="F69" s="63" t="b">
        <f t="shared" si="2"/>
        <v>0</v>
      </c>
      <c r="G69" s="64">
        <v>1.25</v>
      </c>
      <c r="H69" s="64" t="s">
        <v>61</v>
      </c>
      <c r="I69" s="65">
        <v>43024</v>
      </c>
      <c r="J69" s="64">
        <v>1.5</v>
      </c>
      <c r="K69" s="65">
        <v>43309</v>
      </c>
      <c r="L69" s="64">
        <v>88</v>
      </c>
      <c r="M69" s="66">
        <v>159.13</v>
      </c>
      <c r="N69" s="65"/>
      <c r="O69" s="34" t="s">
        <v>384</v>
      </c>
      <c r="R69" s="94" t="s">
        <v>55</v>
      </c>
      <c r="S69" s="87"/>
      <c r="T69" s="88"/>
      <c r="U69" s="88"/>
      <c r="V69" s="88"/>
      <c r="W69" s="88"/>
      <c r="X69" s="89"/>
    </row>
    <row r="70" spans="1:24">
      <c r="A70" s="13" t="s">
        <v>46</v>
      </c>
      <c r="B70" s="69" t="s">
        <v>46</v>
      </c>
      <c r="C70" s="14" t="s">
        <v>214</v>
      </c>
      <c r="D70" s="14">
        <v>2009</v>
      </c>
      <c r="E70" s="14" t="s">
        <v>214</v>
      </c>
      <c r="F70" s="14" t="b">
        <f t="shared" si="2"/>
        <v>0</v>
      </c>
      <c r="G70" s="11">
        <v>2.39</v>
      </c>
      <c r="H70" s="11" t="s">
        <v>61</v>
      </c>
      <c r="I70" s="12">
        <v>39732</v>
      </c>
      <c r="J70" s="11">
        <v>1.45</v>
      </c>
      <c r="K70" s="12">
        <v>40033</v>
      </c>
      <c r="L70" s="11">
        <v>70.209999999999994</v>
      </c>
      <c r="M70" s="9">
        <v>152</v>
      </c>
      <c r="N70" s="12" t="s">
        <v>16</v>
      </c>
      <c r="R70" s="94" t="s">
        <v>75</v>
      </c>
      <c r="S70" s="87"/>
      <c r="T70" s="88"/>
      <c r="U70" s="88"/>
      <c r="V70" s="88"/>
      <c r="W70" s="88"/>
      <c r="X70" s="89"/>
    </row>
    <row r="71" spans="1:24">
      <c r="A71" s="13" t="s">
        <v>47</v>
      </c>
      <c r="B71" s="56" t="s">
        <v>47</v>
      </c>
      <c r="C71" s="14" t="s">
        <v>66</v>
      </c>
      <c r="D71" s="14">
        <v>2009</v>
      </c>
      <c r="E71" s="14" t="s">
        <v>66</v>
      </c>
      <c r="F71" s="14" t="b">
        <f t="shared" si="2"/>
        <v>0</v>
      </c>
      <c r="G71" s="11">
        <v>0.55000000000000004</v>
      </c>
      <c r="H71" s="11" t="s">
        <v>61</v>
      </c>
      <c r="I71" s="12">
        <v>39732</v>
      </c>
      <c r="J71" s="11">
        <v>1.45</v>
      </c>
      <c r="K71" s="12">
        <v>40033</v>
      </c>
      <c r="L71" s="11">
        <v>64.52</v>
      </c>
      <c r="M71" s="9">
        <v>152</v>
      </c>
      <c r="N71" s="12" t="s">
        <v>16</v>
      </c>
      <c r="R71" s="94" t="s">
        <v>18</v>
      </c>
      <c r="S71" s="87"/>
      <c r="T71" s="88"/>
      <c r="U71" s="88"/>
      <c r="V71" s="88"/>
      <c r="W71" s="88"/>
      <c r="X71" s="89"/>
    </row>
    <row r="72" spans="1:24">
      <c r="A72" s="10" t="s">
        <v>47</v>
      </c>
      <c r="B72" s="56" t="s">
        <v>47</v>
      </c>
      <c r="C72" s="14" t="s">
        <v>66</v>
      </c>
      <c r="D72" s="11">
        <v>2018</v>
      </c>
      <c r="E72" s="14" t="s">
        <v>66</v>
      </c>
      <c r="F72" s="14" t="b">
        <f t="shared" si="2"/>
        <v>0</v>
      </c>
      <c r="G72" s="11">
        <v>0.55000000000000004</v>
      </c>
      <c r="H72" s="11" t="s">
        <v>61</v>
      </c>
      <c r="I72" s="12">
        <v>43024</v>
      </c>
      <c r="J72" s="11">
        <v>1.51</v>
      </c>
      <c r="K72" s="12">
        <v>43309</v>
      </c>
      <c r="L72" s="11">
        <v>81</v>
      </c>
      <c r="M72" s="9">
        <v>159.62</v>
      </c>
      <c r="N72" s="12"/>
      <c r="R72" s="94" t="s">
        <v>88</v>
      </c>
      <c r="S72" s="87"/>
      <c r="T72" s="88"/>
      <c r="U72" s="88"/>
      <c r="V72" s="88"/>
      <c r="W72" s="88"/>
      <c r="X72" s="89"/>
    </row>
    <row r="73" spans="1:24">
      <c r="A73" s="13" t="s">
        <v>48</v>
      </c>
      <c r="B73" s="56" t="s">
        <v>48</v>
      </c>
      <c r="C73" s="14" t="s">
        <v>66</v>
      </c>
      <c r="D73" s="14">
        <v>2009</v>
      </c>
      <c r="E73" s="14" t="s">
        <v>66</v>
      </c>
      <c r="F73" s="14" t="b">
        <f t="shared" si="2"/>
        <v>0</v>
      </c>
      <c r="G73" s="11">
        <v>4.71</v>
      </c>
      <c r="H73" s="11" t="s">
        <v>61</v>
      </c>
      <c r="I73" s="12">
        <v>39732</v>
      </c>
      <c r="J73" s="11">
        <v>1.45</v>
      </c>
      <c r="K73" s="12">
        <v>40033</v>
      </c>
      <c r="L73" s="11">
        <v>70.010000000000005</v>
      </c>
      <c r="M73" s="9">
        <v>152</v>
      </c>
      <c r="N73" s="12" t="s">
        <v>16</v>
      </c>
      <c r="R73" s="94" t="s">
        <v>81</v>
      </c>
      <c r="S73" s="87"/>
      <c r="T73" s="88"/>
      <c r="U73" s="88"/>
      <c r="V73" s="88"/>
      <c r="W73" s="88"/>
      <c r="X73" s="89"/>
    </row>
    <row r="74" spans="1:24">
      <c r="A74" s="10" t="s">
        <v>48</v>
      </c>
      <c r="B74" s="56" t="s">
        <v>48</v>
      </c>
      <c r="C74" s="14" t="s">
        <v>66</v>
      </c>
      <c r="D74" s="11">
        <v>2018</v>
      </c>
      <c r="E74" s="14" t="s">
        <v>66</v>
      </c>
      <c r="F74" s="14" t="b">
        <f t="shared" si="2"/>
        <v>0</v>
      </c>
      <c r="G74" s="11">
        <v>4.71</v>
      </c>
      <c r="H74" s="11" t="s">
        <v>61</v>
      </c>
      <c r="I74" s="12">
        <v>42994</v>
      </c>
      <c r="J74" s="11">
        <v>1.8</v>
      </c>
      <c r="K74" s="12">
        <v>43309</v>
      </c>
      <c r="L74" s="11">
        <v>81</v>
      </c>
      <c r="M74" s="9">
        <v>159.19999999999999</v>
      </c>
      <c r="N74" s="12"/>
      <c r="R74" s="94" t="s">
        <v>71</v>
      </c>
      <c r="S74" s="87"/>
      <c r="T74" s="88"/>
      <c r="U74" s="88"/>
      <c r="V74" s="88"/>
      <c r="W74" s="88"/>
      <c r="X74" s="89"/>
    </row>
    <row r="75" spans="1:24">
      <c r="A75" s="13" t="s">
        <v>49</v>
      </c>
      <c r="B75" s="56" t="s">
        <v>49</v>
      </c>
      <c r="C75" s="14" t="s">
        <v>24</v>
      </c>
      <c r="D75" s="14">
        <v>2009</v>
      </c>
      <c r="E75" s="14" t="s">
        <v>24</v>
      </c>
      <c r="F75" s="14" t="b">
        <f t="shared" si="2"/>
        <v>0</v>
      </c>
      <c r="G75" s="11">
        <v>1.57</v>
      </c>
      <c r="H75" s="11" t="s">
        <v>61</v>
      </c>
      <c r="I75" s="12">
        <v>39731</v>
      </c>
      <c r="J75" s="11">
        <v>1.45</v>
      </c>
      <c r="K75" s="12">
        <v>40033</v>
      </c>
      <c r="L75" s="11">
        <v>70.099999999999994</v>
      </c>
      <c r="M75" s="9">
        <v>152</v>
      </c>
      <c r="N75" s="12" t="s">
        <v>16</v>
      </c>
      <c r="R75" s="94" t="s">
        <v>139</v>
      </c>
      <c r="S75" s="87"/>
      <c r="T75" s="88"/>
      <c r="U75" s="88"/>
      <c r="V75" s="88"/>
      <c r="W75" s="88"/>
      <c r="X75" s="89"/>
    </row>
    <row r="76" spans="1:24">
      <c r="A76" s="10" t="s">
        <v>49</v>
      </c>
      <c r="B76" s="56" t="s">
        <v>49</v>
      </c>
      <c r="C76" s="14" t="s">
        <v>24</v>
      </c>
      <c r="D76" s="11">
        <v>2018</v>
      </c>
      <c r="E76" s="14" t="s">
        <v>24</v>
      </c>
      <c r="F76" s="14" t="b">
        <f t="shared" si="2"/>
        <v>0</v>
      </c>
      <c r="G76" s="11">
        <v>1.57</v>
      </c>
      <c r="H76" s="11" t="s">
        <v>61</v>
      </c>
      <c r="I76" s="12">
        <v>43025</v>
      </c>
      <c r="J76" s="11">
        <v>1.5</v>
      </c>
      <c r="K76" s="12">
        <v>43309</v>
      </c>
      <c r="L76" s="11">
        <v>80</v>
      </c>
      <c r="M76" s="9">
        <v>159.25</v>
      </c>
      <c r="N76" s="12"/>
      <c r="R76" s="94" t="s">
        <v>22</v>
      </c>
      <c r="S76" s="87"/>
      <c r="T76" s="88"/>
      <c r="U76" s="88"/>
      <c r="V76" s="88"/>
      <c r="W76" s="88"/>
      <c r="X76" s="89"/>
    </row>
    <row r="77" spans="1:24">
      <c r="A77" s="13" t="s">
        <v>76</v>
      </c>
      <c r="B77" s="13" t="s">
        <v>76</v>
      </c>
      <c r="C77" s="14" t="s">
        <v>370</v>
      </c>
      <c r="D77" s="14">
        <v>2008</v>
      </c>
      <c r="E77" s="14" t="s">
        <v>370</v>
      </c>
      <c r="F77" s="14" t="b">
        <f t="shared" si="2"/>
        <v>0</v>
      </c>
      <c r="G77" s="11">
        <v>1.73</v>
      </c>
      <c r="H77" s="11" t="s">
        <v>61</v>
      </c>
      <c r="I77" s="12">
        <v>39365</v>
      </c>
      <c r="J77" s="11">
        <v>1.5</v>
      </c>
      <c r="K77" s="12">
        <v>39661</v>
      </c>
      <c r="L77" s="11">
        <v>65.650000000000006</v>
      </c>
      <c r="M77" s="9">
        <v>97</v>
      </c>
      <c r="N77" s="12" t="s">
        <v>16</v>
      </c>
      <c r="R77" s="94" t="s">
        <v>36</v>
      </c>
      <c r="S77" s="87"/>
      <c r="T77" s="88"/>
      <c r="U77" s="88"/>
      <c r="V77" s="88"/>
      <c r="W77" s="88"/>
      <c r="X77" s="89"/>
    </row>
    <row r="78" spans="1:24">
      <c r="A78" s="13" t="s">
        <v>76</v>
      </c>
      <c r="B78" s="13" t="s">
        <v>76</v>
      </c>
      <c r="C78" s="14" t="s">
        <v>370</v>
      </c>
      <c r="D78" s="14">
        <v>2010</v>
      </c>
      <c r="E78" s="14" t="s">
        <v>370</v>
      </c>
      <c r="F78" s="14" t="b">
        <f t="shared" si="2"/>
        <v>0</v>
      </c>
      <c r="G78" s="11">
        <v>1.73</v>
      </c>
      <c r="H78" s="11" t="s">
        <v>61</v>
      </c>
      <c r="I78" s="12">
        <v>40092</v>
      </c>
      <c r="J78" s="11">
        <v>1.45</v>
      </c>
      <c r="K78" s="12">
        <v>40400</v>
      </c>
      <c r="L78" s="11">
        <v>70.540000000000006</v>
      </c>
      <c r="M78" s="9">
        <v>194</v>
      </c>
      <c r="N78" s="12" t="s">
        <v>16</v>
      </c>
      <c r="R78" s="94" t="s">
        <v>157</v>
      </c>
      <c r="S78" s="87"/>
      <c r="T78" s="88"/>
      <c r="U78" s="88"/>
      <c r="V78" s="88"/>
      <c r="W78" s="88"/>
      <c r="X78" s="89"/>
    </row>
    <row r="79" spans="1:24" s="73" customFormat="1">
      <c r="A79" s="68" t="s">
        <v>66</v>
      </c>
      <c r="B79" s="56" t="s">
        <v>66</v>
      </c>
      <c r="C79" s="69" t="s">
        <v>371</v>
      </c>
      <c r="D79" s="14">
        <v>2010</v>
      </c>
      <c r="E79" s="69" t="s">
        <v>371</v>
      </c>
      <c r="F79" s="69" t="b">
        <f t="shared" si="2"/>
        <v>0</v>
      </c>
      <c r="G79" s="70">
        <v>4.08</v>
      </c>
      <c r="H79" s="70" t="s">
        <v>61</v>
      </c>
      <c r="I79" s="71">
        <v>40115</v>
      </c>
      <c r="J79" s="70">
        <v>1.45</v>
      </c>
      <c r="K79" s="71">
        <v>40411</v>
      </c>
      <c r="L79" s="70">
        <v>67.17</v>
      </c>
      <c r="M79" s="72">
        <v>152</v>
      </c>
      <c r="N79" s="71" t="s">
        <v>16</v>
      </c>
      <c r="O79" s="73" t="s">
        <v>383</v>
      </c>
      <c r="R79" s="95" t="s">
        <v>253</v>
      </c>
      <c r="S79" s="90"/>
      <c r="T79" s="91"/>
      <c r="U79" s="91"/>
      <c r="V79" s="91"/>
      <c r="W79" s="91"/>
      <c r="X79" s="92"/>
    </row>
    <row r="80" spans="1:24" s="73" customFormat="1">
      <c r="A80" s="68" t="s">
        <v>119</v>
      </c>
      <c r="B80" s="76" t="s">
        <v>24</v>
      </c>
      <c r="C80" s="69" t="s">
        <v>371</v>
      </c>
      <c r="D80" s="14">
        <v>2014</v>
      </c>
      <c r="E80" s="69" t="s">
        <v>371</v>
      </c>
      <c r="F80" s="69" t="b">
        <f t="shared" si="2"/>
        <v>0</v>
      </c>
      <c r="G80" s="70">
        <v>6.94</v>
      </c>
      <c r="H80" s="70" t="s">
        <v>61</v>
      </c>
      <c r="I80" s="71">
        <v>41568</v>
      </c>
      <c r="J80" s="70">
        <v>1.5</v>
      </c>
      <c r="K80" s="71">
        <v>41867</v>
      </c>
      <c r="L80" s="70">
        <v>86</v>
      </c>
      <c r="M80" s="72">
        <v>180</v>
      </c>
      <c r="N80" s="71" t="s">
        <v>16</v>
      </c>
      <c r="O80" s="73" t="s">
        <v>383</v>
      </c>
    </row>
    <row r="81" spans="1:15" s="73" customFormat="1">
      <c r="A81" s="68" t="s">
        <v>24</v>
      </c>
      <c r="B81" s="56" t="s">
        <v>24</v>
      </c>
      <c r="C81" s="69" t="s">
        <v>371</v>
      </c>
      <c r="D81" s="14">
        <v>2008</v>
      </c>
      <c r="E81" s="69" t="s">
        <v>371</v>
      </c>
      <c r="F81" s="69" t="b">
        <f t="shared" si="2"/>
        <v>0</v>
      </c>
      <c r="G81" s="58">
        <v>7.04</v>
      </c>
      <c r="H81" s="70" t="s">
        <v>61</v>
      </c>
      <c r="I81" s="57">
        <v>39371</v>
      </c>
      <c r="J81" s="70">
        <v>1.5</v>
      </c>
      <c r="K81" s="57">
        <v>39666</v>
      </c>
      <c r="L81" s="58">
        <v>67.73</v>
      </c>
      <c r="M81" s="59">
        <v>142</v>
      </c>
      <c r="N81" s="71" t="s">
        <v>16</v>
      </c>
      <c r="O81" s="73" t="s">
        <v>383</v>
      </c>
    </row>
    <row r="82" spans="1:15" s="73" customFormat="1">
      <c r="A82" s="68" t="s">
        <v>24</v>
      </c>
      <c r="B82" s="56" t="s">
        <v>24</v>
      </c>
      <c r="C82" s="69" t="s">
        <v>371</v>
      </c>
      <c r="D82" s="14">
        <v>2011</v>
      </c>
      <c r="E82" s="69" t="s">
        <v>371</v>
      </c>
      <c r="F82" s="69" t="b">
        <f t="shared" si="2"/>
        <v>0</v>
      </c>
      <c r="G82" s="58">
        <v>6.94</v>
      </c>
      <c r="H82" s="70" t="s">
        <v>61</v>
      </c>
      <c r="I82" s="57">
        <v>40463</v>
      </c>
      <c r="J82" s="70">
        <v>1.4</v>
      </c>
      <c r="K82" s="57">
        <v>40767</v>
      </c>
      <c r="L82" s="58">
        <v>80.709999999999994</v>
      </c>
      <c r="M82" s="59">
        <v>180</v>
      </c>
      <c r="N82" s="71" t="s">
        <v>16</v>
      </c>
      <c r="O82" s="73" t="s">
        <v>383</v>
      </c>
    </row>
    <row r="83" spans="1:15" s="73" customFormat="1">
      <c r="A83" s="74" t="s">
        <v>140</v>
      </c>
      <c r="B83" s="76" t="s">
        <v>370</v>
      </c>
      <c r="C83" s="69" t="s">
        <v>371</v>
      </c>
      <c r="D83" s="11">
        <v>2020</v>
      </c>
      <c r="E83" s="69" t="s">
        <v>371</v>
      </c>
      <c r="F83" s="69" t="b">
        <f t="shared" si="2"/>
        <v>0</v>
      </c>
      <c r="G83" s="70">
        <f>9.4+14.1</f>
        <v>23.5</v>
      </c>
      <c r="H83" s="70" t="s">
        <v>61</v>
      </c>
      <c r="I83" s="71">
        <v>43752</v>
      </c>
      <c r="J83" s="70">
        <v>148</v>
      </c>
      <c r="K83" s="71">
        <v>44043</v>
      </c>
      <c r="L83" s="70">
        <f>(72.4+77.5)/2</f>
        <v>74.95</v>
      </c>
      <c r="M83" s="72">
        <f>(95+124)/2</f>
        <v>109.5</v>
      </c>
      <c r="N83" s="70"/>
      <c r="O83" s="73" t="s">
        <v>462</v>
      </c>
    </row>
    <row r="84" spans="1:15" s="73" customFormat="1">
      <c r="A84" s="68" t="s">
        <v>50</v>
      </c>
      <c r="B84" s="69" t="s">
        <v>50</v>
      </c>
      <c r="C84" s="69" t="s">
        <v>371</v>
      </c>
      <c r="D84" s="14">
        <v>2010</v>
      </c>
      <c r="E84" s="69" t="s">
        <v>371</v>
      </c>
      <c r="F84" s="69" t="b">
        <f t="shared" si="2"/>
        <v>0</v>
      </c>
      <c r="G84" s="70">
        <v>7.15</v>
      </c>
      <c r="H84" s="70" t="s">
        <v>61</v>
      </c>
      <c r="I84" s="71">
        <v>40085</v>
      </c>
      <c r="J84" s="70">
        <v>1.35</v>
      </c>
      <c r="K84" s="71">
        <v>40400</v>
      </c>
      <c r="L84" s="70">
        <v>43.18</v>
      </c>
      <c r="M84" s="72">
        <v>152</v>
      </c>
      <c r="N84" s="71" t="s">
        <v>16</v>
      </c>
      <c r="O84" s="73" t="s">
        <v>383</v>
      </c>
    </row>
    <row r="85" spans="1:15" s="34" customFormat="1">
      <c r="A85" s="62" t="s">
        <v>127</v>
      </c>
      <c r="B85" s="69" t="s">
        <v>127</v>
      </c>
      <c r="C85" s="63" t="s">
        <v>372</v>
      </c>
      <c r="D85" s="14">
        <v>2009</v>
      </c>
      <c r="E85" s="63" t="s">
        <v>56</v>
      </c>
      <c r="F85" s="63" t="b">
        <f t="shared" si="2"/>
        <v>0</v>
      </c>
      <c r="G85" s="64">
        <v>0.56000000000000005</v>
      </c>
      <c r="H85" s="64" t="s">
        <v>61</v>
      </c>
      <c r="I85" s="65">
        <v>39744</v>
      </c>
      <c r="J85" s="64">
        <v>1.45</v>
      </c>
      <c r="K85" s="65">
        <v>40033</v>
      </c>
      <c r="L85" s="64">
        <v>64.52</v>
      </c>
      <c r="M85" s="66">
        <v>152</v>
      </c>
      <c r="N85" s="65" t="s">
        <v>16</v>
      </c>
      <c r="O85" s="34" t="s">
        <v>384</v>
      </c>
    </row>
    <row r="86" spans="1:15">
      <c r="A86" s="13" t="s">
        <v>39</v>
      </c>
      <c r="B86" s="69" t="s">
        <v>39</v>
      </c>
      <c r="C86" s="14" t="s">
        <v>56</v>
      </c>
      <c r="D86" s="14">
        <v>2009</v>
      </c>
      <c r="E86" s="14" t="s">
        <v>56</v>
      </c>
      <c r="F86" s="14" t="b">
        <f t="shared" si="2"/>
        <v>0</v>
      </c>
      <c r="G86" s="11">
        <v>0.18</v>
      </c>
      <c r="H86" s="11" t="s">
        <v>61</v>
      </c>
      <c r="I86" s="12">
        <v>39732</v>
      </c>
      <c r="J86" s="11">
        <v>1.45</v>
      </c>
      <c r="K86" s="12">
        <v>40033</v>
      </c>
      <c r="L86" s="11">
        <v>64.52</v>
      </c>
      <c r="M86" s="9">
        <v>152</v>
      </c>
      <c r="N86" s="12" t="s">
        <v>16</v>
      </c>
    </row>
    <row r="87" spans="1:15">
      <c r="A87" s="10" t="s">
        <v>56</v>
      </c>
      <c r="B87" s="56" t="s">
        <v>56</v>
      </c>
      <c r="C87" s="14" t="s">
        <v>118</v>
      </c>
      <c r="D87" s="11">
        <v>2015</v>
      </c>
      <c r="E87" s="14" t="s">
        <v>118</v>
      </c>
      <c r="F87" s="14" t="b">
        <f t="shared" si="2"/>
        <v>0</v>
      </c>
      <c r="G87" s="16">
        <v>12</v>
      </c>
      <c r="H87" s="15" t="s">
        <v>61</v>
      </c>
      <c r="I87" s="12">
        <v>41921</v>
      </c>
      <c r="J87" s="17" t="s">
        <v>152</v>
      </c>
      <c r="K87" s="12">
        <v>42213</v>
      </c>
      <c r="L87" s="11">
        <v>83</v>
      </c>
      <c r="M87" s="9">
        <v>220</v>
      </c>
      <c r="N87" s="15"/>
    </row>
    <row r="88" spans="1:15">
      <c r="A88" s="10" t="s">
        <v>141</v>
      </c>
      <c r="B88" s="56" t="s">
        <v>141</v>
      </c>
      <c r="C88" s="14" t="s">
        <v>118</v>
      </c>
      <c r="D88" s="11">
        <v>2015</v>
      </c>
      <c r="E88" s="14" t="s">
        <v>118</v>
      </c>
      <c r="F88" s="14" t="b">
        <f t="shared" si="2"/>
        <v>0</v>
      </c>
      <c r="G88" s="16">
        <v>13.7</v>
      </c>
      <c r="H88" s="15" t="s">
        <v>61</v>
      </c>
      <c r="I88" s="12">
        <v>41920</v>
      </c>
      <c r="J88" s="17">
        <v>145</v>
      </c>
      <c r="K88" s="12">
        <v>42211</v>
      </c>
      <c r="L88" s="11">
        <v>87</v>
      </c>
      <c r="M88" s="9">
        <v>220</v>
      </c>
      <c r="N88" s="15"/>
    </row>
    <row r="89" spans="1:15">
      <c r="A89" s="10" t="s">
        <v>141</v>
      </c>
      <c r="B89" s="56" t="s">
        <v>141</v>
      </c>
      <c r="C89" s="14" t="s">
        <v>118</v>
      </c>
      <c r="D89" s="11">
        <v>2021</v>
      </c>
      <c r="E89" s="14" t="s">
        <v>118</v>
      </c>
      <c r="F89" s="14" t="b">
        <f t="shared" si="2"/>
        <v>0</v>
      </c>
      <c r="G89" s="11">
        <v>21.8</v>
      </c>
      <c r="H89" s="11" t="s">
        <v>61</v>
      </c>
      <c r="I89" s="12">
        <v>44118</v>
      </c>
      <c r="J89" s="11">
        <v>153</v>
      </c>
      <c r="K89" s="12">
        <v>44421</v>
      </c>
      <c r="L89" s="11">
        <v>73</v>
      </c>
      <c r="M89" s="9">
        <v>136</v>
      </c>
      <c r="N89" s="11"/>
    </row>
    <row r="90" spans="1:15">
      <c r="A90" s="13" t="s">
        <v>19</v>
      </c>
      <c r="B90" s="56" t="s">
        <v>19</v>
      </c>
      <c r="C90" s="14" t="s">
        <v>11</v>
      </c>
      <c r="D90" s="14">
        <v>2010</v>
      </c>
      <c r="E90" s="14" t="s">
        <v>11</v>
      </c>
      <c r="F90" s="14" t="b">
        <f t="shared" si="2"/>
        <v>0</v>
      </c>
      <c r="G90" s="11">
        <v>1.77</v>
      </c>
      <c r="H90" s="11" t="s">
        <v>61</v>
      </c>
      <c r="I90" s="12">
        <v>40086</v>
      </c>
      <c r="J90" s="11">
        <v>1.35</v>
      </c>
      <c r="K90" s="12">
        <v>40400</v>
      </c>
      <c r="L90" s="11">
        <v>40</v>
      </c>
      <c r="M90" s="9">
        <v>152</v>
      </c>
      <c r="N90" s="12" t="s">
        <v>16</v>
      </c>
    </row>
    <row r="91" spans="1:15">
      <c r="A91" s="13" t="s">
        <v>235</v>
      </c>
      <c r="B91" s="56" t="s">
        <v>82</v>
      </c>
      <c r="C91" s="14" t="s">
        <v>19</v>
      </c>
      <c r="D91" s="14">
        <v>2010</v>
      </c>
      <c r="E91" s="14" t="s">
        <v>19</v>
      </c>
      <c r="F91" s="14" t="b">
        <f t="shared" si="2"/>
        <v>0</v>
      </c>
      <c r="G91" s="11">
        <v>2.33</v>
      </c>
      <c r="H91" s="11" t="s">
        <v>61</v>
      </c>
      <c r="I91" s="12">
        <v>40090</v>
      </c>
      <c r="J91" s="11">
        <v>1.45</v>
      </c>
      <c r="K91" s="12">
        <v>40411</v>
      </c>
      <c r="L91" s="11">
        <v>65.150000000000006</v>
      </c>
      <c r="M91" s="9">
        <v>152</v>
      </c>
      <c r="N91" s="12" t="s">
        <v>16</v>
      </c>
    </row>
    <row r="92" spans="1:15">
      <c r="A92" s="13" t="s">
        <v>51</v>
      </c>
      <c r="B92" s="56" t="s">
        <v>51</v>
      </c>
      <c r="C92" s="14" t="s">
        <v>82</v>
      </c>
      <c r="D92" s="14">
        <v>2009</v>
      </c>
      <c r="E92" s="14" t="s">
        <v>82</v>
      </c>
      <c r="F92" s="14" t="b">
        <f t="shared" si="2"/>
        <v>0</v>
      </c>
      <c r="G92" s="11">
        <v>1.65</v>
      </c>
      <c r="H92" s="11" t="s">
        <v>61</v>
      </c>
      <c r="I92" s="12">
        <v>39744</v>
      </c>
      <c r="J92" s="11">
        <v>1.45</v>
      </c>
      <c r="K92" s="12">
        <v>40032</v>
      </c>
      <c r="L92" s="11">
        <v>54.67</v>
      </c>
      <c r="M92" s="9">
        <v>152</v>
      </c>
      <c r="N92" s="12" t="s">
        <v>16</v>
      </c>
    </row>
    <row r="93" spans="1:15">
      <c r="A93" s="13" t="s">
        <v>51</v>
      </c>
      <c r="B93" s="56" t="s">
        <v>51</v>
      </c>
      <c r="C93" s="14" t="s">
        <v>82</v>
      </c>
      <c r="D93" s="14">
        <v>2014</v>
      </c>
      <c r="E93" s="14" t="s">
        <v>82</v>
      </c>
      <c r="F93" s="14" t="b">
        <f t="shared" si="2"/>
        <v>0</v>
      </c>
      <c r="G93" s="11">
        <v>4.3600000000000003</v>
      </c>
      <c r="H93" s="11" t="s">
        <v>61</v>
      </c>
      <c r="I93" s="12">
        <v>41572</v>
      </c>
      <c r="J93" s="11">
        <v>1.5</v>
      </c>
      <c r="K93" s="12">
        <v>41865</v>
      </c>
      <c r="L93" s="11">
        <v>103.76</v>
      </c>
      <c r="M93" s="9">
        <v>180</v>
      </c>
      <c r="N93" s="12" t="s">
        <v>16</v>
      </c>
    </row>
    <row r="94" spans="1:15" s="34" customFormat="1">
      <c r="A94" s="62" t="s">
        <v>27</v>
      </c>
      <c r="B94" s="56" t="s">
        <v>27</v>
      </c>
      <c r="C94" s="63" t="s">
        <v>99</v>
      </c>
      <c r="D94" s="14">
        <v>2008</v>
      </c>
      <c r="E94" s="63" t="s">
        <v>73</v>
      </c>
      <c r="F94" s="63" t="b">
        <f t="shared" si="2"/>
        <v>0</v>
      </c>
      <c r="G94" s="64">
        <v>8.67</v>
      </c>
      <c r="H94" s="64" t="s">
        <v>61</v>
      </c>
      <c r="I94" s="65">
        <v>39365</v>
      </c>
      <c r="J94" s="64">
        <v>1.5</v>
      </c>
      <c r="K94" s="65">
        <v>39667</v>
      </c>
      <c r="L94" s="64">
        <v>75.42</v>
      </c>
      <c r="M94" s="66">
        <v>154</v>
      </c>
      <c r="N94" s="65" t="s">
        <v>16</v>
      </c>
      <c r="O94" s="34" t="s">
        <v>384</v>
      </c>
    </row>
    <row r="95" spans="1:15" s="34" customFormat="1">
      <c r="A95" s="62" t="s">
        <v>27</v>
      </c>
      <c r="B95" s="56" t="s">
        <v>27</v>
      </c>
      <c r="C95" s="63" t="s">
        <v>99</v>
      </c>
      <c r="D95" s="14">
        <v>2011</v>
      </c>
      <c r="E95" s="63" t="s">
        <v>73</v>
      </c>
      <c r="F95" s="63" t="b">
        <f t="shared" ref="F95:F129" si="3">C95=A95</f>
        <v>0</v>
      </c>
      <c r="G95" s="64">
        <v>8.67</v>
      </c>
      <c r="H95" s="64" t="s">
        <v>61</v>
      </c>
      <c r="I95" s="65">
        <v>40470</v>
      </c>
      <c r="J95" s="64">
        <v>1.4</v>
      </c>
      <c r="K95" s="65">
        <v>40769</v>
      </c>
      <c r="L95" s="64">
        <v>72.17</v>
      </c>
      <c r="M95" s="66">
        <v>192</v>
      </c>
      <c r="N95" s="65" t="s">
        <v>16</v>
      </c>
      <c r="O95" s="34" t="s">
        <v>384</v>
      </c>
    </row>
    <row r="96" spans="1:15" s="34" customFormat="1">
      <c r="A96" s="62" t="s">
        <v>27</v>
      </c>
      <c r="B96" s="56" t="s">
        <v>27</v>
      </c>
      <c r="C96" s="63" t="s">
        <v>99</v>
      </c>
      <c r="D96" s="14">
        <v>2014</v>
      </c>
      <c r="E96" s="63" t="s">
        <v>73</v>
      </c>
      <c r="F96" s="63" t="b">
        <f t="shared" si="3"/>
        <v>0</v>
      </c>
      <c r="G96" s="64">
        <v>8.67</v>
      </c>
      <c r="H96" s="64" t="s">
        <v>61</v>
      </c>
      <c r="I96" s="65">
        <v>41569</v>
      </c>
      <c r="J96" s="64">
        <v>1.5</v>
      </c>
      <c r="K96" s="65">
        <v>41869</v>
      </c>
      <c r="L96" s="64">
        <v>70.400000000000006</v>
      </c>
      <c r="M96" s="66">
        <v>180</v>
      </c>
      <c r="N96" s="65" t="s">
        <v>16</v>
      </c>
      <c r="O96" s="34" t="s">
        <v>384</v>
      </c>
    </row>
    <row r="97" spans="1:15">
      <c r="A97" s="13" t="s">
        <v>109</v>
      </c>
      <c r="B97" s="13" t="s">
        <v>69</v>
      </c>
      <c r="C97" s="14" t="s">
        <v>378</v>
      </c>
      <c r="D97" s="14">
        <v>2010</v>
      </c>
      <c r="E97" s="14" t="s">
        <v>378</v>
      </c>
      <c r="F97" s="14" t="b">
        <f t="shared" si="3"/>
        <v>0</v>
      </c>
      <c r="G97" s="11">
        <v>2.0099999999999998</v>
      </c>
      <c r="H97" s="11" t="s">
        <v>61</v>
      </c>
      <c r="I97" s="12">
        <v>40090</v>
      </c>
      <c r="J97" s="11">
        <v>1.45</v>
      </c>
      <c r="K97" s="12">
        <v>40411</v>
      </c>
      <c r="L97" s="11">
        <v>58.34</v>
      </c>
      <c r="M97" s="9">
        <v>154</v>
      </c>
      <c r="N97" s="12" t="s">
        <v>16</v>
      </c>
    </row>
    <row r="98" spans="1:15" s="34" customFormat="1">
      <c r="A98" s="62" t="s">
        <v>87</v>
      </c>
      <c r="B98" s="69" t="s">
        <v>87</v>
      </c>
      <c r="C98" s="63" t="s">
        <v>373</v>
      </c>
      <c r="D98" s="14">
        <v>2010</v>
      </c>
      <c r="E98" s="63" t="s">
        <v>385</v>
      </c>
      <c r="F98" s="63" t="b">
        <f t="shared" si="3"/>
        <v>0</v>
      </c>
      <c r="G98" s="64">
        <v>0.67</v>
      </c>
      <c r="H98" s="64" t="s">
        <v>61</v>
      </c>
      <c r="I98" s="65">
        <v>40114</v>
      </c>
      <c r="J98" s="64">
        <v>1.45</v>
      </c>
      <c r="K98" s="65">
        <v>40411</v>
      </c>
      <c r="L98" s="64">
        <v>56.71</v>
      </c>
      <c r="M98" s="66">
        <v>152</v>
      </c>
      <c r="N98" s="65" t="s">
        <v>16</v>
      </c>
      <c r="O98" s="34" t="s">
        <v>384</v>
      </c>
    </row>
    <row r="99" spans="1:15">
      <c r="A99" s="13" t="s">
        <v>25</v>
      </c>
      <c r="B99" s="56" t="s">
        <v>25</v>
      </c>
      <c r="C99" s="14" t="s">
        <v>14</v>
      </c>
      <c r="D99" s="14">
        <v>2008</v>
      </c>
      <c r="E99" s="14" t="s">
        <v>14</v>
      </c>
      <c r="F99" s="14" t="b">
        <f t="shared" si="3"/>
        <v>0</v>
      </c>
      <c r="G99" s="11">
        <v>4.62</v>
      </c>
      <c r="H99" s="11" t="s">
        <v>61</v>
      </c>
      <c r="I99" s="12">
        <v>39371</v>
      </c>
      <c r="J99" s="11">
        <v>1.5</v>
      </c>
      <c r="K99" s="12">
        <v>39666</v>
      </c>
      <c r="L99" s="11">
        <v>71.040000000000006</v>
      </c>
      <c r="M99" s="9">
        <v>142</v>
      </c>
      <c r="N99" s="12" t="s">
        <v>16</v>
      </c>
    </row>
    <row r="100" spans="1:15">
      <c r="A100" s="13" t="s">
        <v>25</v>
      </c>
      <c r="B100" s="56" t="s">
        <v>25</v>
      </c>
      <c r="C100" s="14" t="s">
        <v>14</v>
      </c>
      <c r="D100" s="14">
        <v>2011</v>
      </c>
      <c r="E100" s="14" t="s">
        <v>14</v>
      </c>
      <c r="F100" s="14" t="b">
        <f t="shared" si="3"/>
        <v>0</v>
      </c>
      <c r="G100" s="11">
        <v>4.62</v>
      </c>
      <c r="H100" s="11" t="s">
        <v>61</v>
      </c>
      <c r="I100" s="12">
        <v>40463</v>
      </c>
      <c r="J100" s="11">
        <v>1.4</v>
      </c>
      <c r="K100" s="12">
        <v>40767</v>
      </c>
      <c r="L100" s="11">
        <v>75.39</v>
      </c>
      <c r="M100" s="9">
        <v>180</v>
      </c>
      <c r="N100" s="12" t="s">
        <v>16</v>
      </c>
    </row>
    <row r="101" spans="1:15">
      <c r="A101" s="13" t="s">
        <v>25</v>
      </c>
      <c r="B101" s="56" t="s">
        <v>25</v>
      </c>
      <c r="C101" s="14" t="s">
        <v>14</v>
      </c>
      <c r="D101" s="14">
        <v>2014</v>
      </c>
      <c r="E101" s="14" t="s">
        <v>14</v>
      </c>
      <c r="F101" s="14" t="b">
        <f t="shared" si="3"/>
        <v>0</v>
      </c>
      <c r="G101" s="11">
        <v>4.62</v>
      </c>
      <c r="H101" s="11" t="s">
        <v>61</v>
      </c>
      <c r="I101" s="12">
        <v>41568</v>
      </c>
      <c r="J101" s="11">
        <v>1.5</v>
      </c>
      <c r="K101" s="12">
        <v>41867</v>
      </c>
      <c r="L101" s="11">
        <v>90.64</v>
      </c>
      <c r="M101" s="9">
        <v>180</v>
      </c>
      <c r="N101" s="12" t="s">
        <v>16</v>
      </c>
    </row>
    <row r="102" spans="1:15">
      <c r="A102" s="13" t="s">
        <v>156</v>
      </c>
      <c r="B102" s="68" t="s">
        <v>456</v>
      </c>
      <c r="C102" s="14" t="s">
        <v>86</v>
      </c>
      <c r="D102" s="14">
        <v>2011</v>
      </c>
      <c r="E102" s="14" t="s">
        <v>86</v>
      </c>
      <c r="F102" s="14" t="b">
        <f t="shared" si="3"/>
        <v>0</v>
      </c>
      <c r="G102" s="11">
        <v>1.46</v>
      </c>
      <c r="H102" s="11" t="s">
        <v>61</v>
      </c>
      <c r="I102" s="12">
        <v>40466</v>
      </c>
      <c r="J102" s="11">
        <v>1.4</v>
      </c>
      <c r="K102" s="12">
        <v>40768</v>
      </c>
      <c r="L102" s="11">
        <v>85.3</v>
      </c>
      <c r="M102" s="9">
        <v>220</v>
      </c>
      <c r="N102" s="12" t="s">
        <v>16</v>
      </c>
    </row>
    <row r="103" spans="1:15">
      <c r="A103" s="13" t="s">
        <v>101</v>
      </c>
      <c r="B103" s="14" t="s">
        <v>385</v>
      </c>
      <c r="C103" s="14" t="s">
        <v>75</v>
      </c>
      <c r="D103" s="14">
        <v>2011</v>
      </c>
      <c r="E103" s="14" t="s">
        <v>75</v>
      </c>
      <c r="F103" s="14" t="b">
        <f t="shared" si="3"/>
        <v>0</v>
      </c>
      <c r="G103" s="11">
        <v>3.61</v>
      </c>
      <c r="H103" s="11" t="s">
        <v>61</v>
      </c>
      <c r="I103" s="12">
        <v>40466</v>
      </c>
      <c r="J103" s="11">
        <v>1.4</v>
      </c>
      <c r="K103" s="12">
        <v>40769</v>
      </c>
      <c r="L103" s="11">
        <v>98.6</v>
      </c>
      <c r="M103" s="9">
        <v>220</v>
      </c>
      <c r="N103" s="12" t="s">
        <v>16</v>
      </c>
    </row>
    <row r="104" spans="1:15">
      <c r="A104" s="13" t="s">
        <v>238</v>
      </c>
      <c r="B104" s="14" t="s">
        <v>385</v>
      </c>
      <c r="C104" s="14" t="s">
        <v>75</v>
      </c>
      <c r="D104" s="14">
        <v>2014</v>
      </c>
      <c r="E104" s="14" t="s">
        <v>75</v>
      </c>
      <c r="F104" s="14" t="b">
        <f t="shared" si="3"/>
        <v>0</v>
      </c>
      <c r="G104" s="11">
        <v>3.61</v>
      </c>
      <c r="H104" s="11" t="s">
        <v>61</v>
      </c>
      <c r="I104" s="12">
        <v>41573</v>
      </c>
      <c r="J104" s="11">
        <v>1.5</v>
      </c>
      <c r="K104" s="12">
        <v>41869</v>
      </c>
      <c r="L104" s="11">
        <v>100</v>
      </c>
      <c r="M104" s="9">
        <v>180</v>
      </c>
      <c r="N104" s="12" t="s">
        <v>16</v>
      </c>
    </row>
    <row r="105" spans="1:15">
      <c r="A105" s="13" t="s">
        <v>14</v>
      </c>
      <c r="B105" s="56" t="s">
        <v>14</v>
      </c>
      <c r="C105" s="14" t="s">
        <v>18</v>
      </c>
      <c r="D105" s="14">
        <v>2008</v>
      </c>
      <c r="E105" s="14" t="s">
        <v>18</v>
      </c>
      <c r="F105" s="14" t="b">
        <f t="shared" si="3"/>
        <v>0</v>
      </c>
      <c r="G105" s="11">
        <v>4.1900000000000004</v>
      </c>
      <c r="H105" s="11" t="s">
        <v>61</v>
      </c>
      <c r="I105" s="12">
        <v>39365</v>
      </c>
      <c r="J105" s="11">
        <v>1.5</v>
      </c>
      <c r="K105" s="12">
        <v>39448</v>
      </c>
      <c r="L105" s="11">
        <v>65.650000000000006</v>
      </c>
      <c r="M105" s="9">
        <v>97</v>
      </c>
      <c r="N105" s="12" t="s">
        <v>16</v>
      </c>
    </row>
    <row r="106" spans="1:15">
      <c r="A106" s="13" t="s">
        <v>14</v>
      </c>
      <c r="B106" s="56" t="s">
        <v>14</v>
      </c>
      <c r="C106" s="14" t="s">
        <v>18</v>
      </c>
      <c r="D106" s="14">
        <v>2010</v>
      </c>
      <c r="E106" s="14" t="s">
        <v>18</v>
      </c>
      <c r="F106" s="14" t="b">
        <f t="shared" si="3"/>
        <v>0</v>
      </c>
      <c r="G106" s="11">
        <v>4.1900000000000004</v>
      </c>
      <c r="H106" s="11" t="s">
        <v>61</v>
      </c>
      <c r="I106" s="12">
        <v>40085</v>
      </c>
      <c r="J106" s="11">
        <v>1.35</v>
      </c>
      <c r="K106" s="12">
        <v>40400</v>
      </c>
      <c r="L106" s="11">
        <v>58.63</v>
      </c>
      <c r="M106" s="9">
        <v>152</v>
      </c>
      <c r="N106" s="12" t="s">
        <v>16</v>
      </c>
    </row>
    <row r="107" spans="1:15">
      <c r="A107" s="10" t="s">
        <v>14</v>
      </c>
      <c r="B107" s="56" t="s">
        <v>14</v>
      </c>
      <c r="C107" s="14" t="s">
        <v>18</v>
      </c>
      <c r="D107" s="11">
        <v>2018</v>
      </c>
      <c r="E107" s="14" t="s">
        <v>18</v>
      </c>
      <c r="F107" s="14" t="b">
        <f t="shared" si="3"/>
        <v>0</v>
      </c>
      <c r="G107" s="11">
        <v>4.1900000000000004</v>
      </c>
      <c r="H107" s="11" t="s">
        <v>61</v>
      </c>
      <c r="I107" s="12">
        <v>43034</v>
      </c>
      <c r="J107" s="11">
        <v>1.8</v>
      </c>
      <c r="K107" s="12">
        <v>43311</v>
      </c>
      <c r="L107" s="11">
        <v>62</v>
      </c>
      <c r="M107" s="9">
        <v>159.27000000000001</v>
      </c>
      <c r="N107" s="12"/>
    </row>
    <row r="108" spans="1:15">
      <c r="A108" s="14" t="s">
        <v>21</v>
      </c>
      <c r="B108" s="56" t="s">
        <v>21</v>
      </c>
      <c r="C108" s="14" t="s">
        <v>123</v>
      </c>
      <c r="D108" s="14">
        <v>2010</v>
      </c>
      <c r="E108" s="14" t="s">
        <v>123</v>
      </c>
      <c r="F108" s="14" t="b">
        <f t="shared" si="3"/>
        <v>0</v>
      </c>
      <c r="G108" s="11">
        <v>4.37</v>
      </c>
      <c r="H108" s="11" t="s">
        <v>61</v>
      </c>
      <c r="I108" s="12">
        <v>40086</v>
      </c>
      <c r="J108" s="11">
        <v>1.35</v>
      </c>
      <c r="K108" s="12">
        <v>40400</v>
      </c>
      <c r="L108" s="11">
        <v>62.37</v>
      </c>
      <c r="M108" s="9">
        <v>152</v>
      </c>
      <c r="N108" s="12" t="s">
        <v>16</v>
      </c>
    </row>
    <row r="109" spans="1:15">
      <c r="A109" s="14" t="s">
        <v>21</v>
      </c>
      <c r="B109" s="56" t="s">
        <v>21</v>
      </c>
      <c r="C109" s="14" t="s">
        <v>123</v>
      </c>
      <c r="D109" s="14">
        <v>2012</v>
      </c>
      <c r="E109" s="14" t="s">
        <v>123</v>
      </c>
      <c r="F109" s="14" t="b">
        <f t="shared" si="3"/>
        <v>0</v>
      </c>
      <c r="G109" s="11">
        <v>4.37</v>
      </c>
      <c r="H109" s="11" t="s">
        <v>61</v>
      </c>
      <c r="I109" s="12">
        <v>40822</v>
      </c>
      <c r="J109" s="11">
        <v>1.4</v>
      </c>
      <c r="K109" s="12">
        <v>41129</v>
      </c>
      <c r="L109" s="11">
        <v>85</v>
      </c>
      <c r="M109" s="9">
        <v>181</v>
      </c>
      <c r="N109" s="12" t="s">
        <v>16</v>
      </c>
    </row>
    <row r="110" spans="1:15">
      <c r="A110" s="11" t="s">
        <v>21</v>
      </c>
      <c r="B110" s="56" t="s">
        <v>21</v>
      </c>
      <c r="C110" s="14" t="s">
        <v>123</v>
      </c>
      <c r="D110" s="11">
        <v>2018</v>
      </c>
      <c r="E110" s="14" t="s">
        <v>123</v>
      </c>
      <c r="F110" s="14" t="b">
        <f t="shared" si="3"/>
        <v>0</v>
      </c>
      <c r="G110" s="11">
        <v>4.37</v>
      </c>
      <c r="H110" s="11" t="s">
        <v>61</v>
      </c>
      <c r="I110" s="12">
        <v>43034</v>
      </c>
      <c r="J110" s="11">
        <v>1.8</v>
      </c>
      <c r="K110" s="12">
        <v>43311</v>
      </c>
      <c r="L110" s="11">
        <v>66</v>
      </c>
      <c r="M110" s="9">
        <v>169.98000000000002</v>
      </c>
      <c r="N110" s="12"/>
    </row>
    <row r="111" spans="1:15" s="34" customFormat="1">
      <c r="A111" s="63" t="s">
        <v>86</v>
      </c>
      <c r="B111" s="56" t="s">
        <v>86</v>
      </c>
      <c r="C111" s="63" t="s">
        <v>374</v>
      </c>
      <c r="D111" s="14">
        <v>2010</v>
      </c>
      <c r="E111" s="63" t="s">
        <v>123</v>
      </c>
      <c r="F111" s="63" t="b">
        <f t="shared" si="3"/>
        <v>0</v>
      </c>
      <c r="G111" s="64">
        <v>6.34</v>
      </c>
      <c r="H111" s="64" t="s">
        <v>61</v>
      </c>
      <c r="I111" s="65">
        <v>40115</v>
      </c>
      <c r="J111" s="64">
        <v>1.45</v>
      </c>
      <c r="K111" s="65">
        <v>40411</v>
      </c>
      <c r="L111" s="64">
        <v>73.8</v>
      </c>
      <c r="M111" s="66">
        <v>227</v>
      </c>
      <c r="N111" s="65" t="s">
        <v>16</v>
      </c>
      <c r="O111" s="34" t="s">
        <v>384</v>
      </c>
    </row>
    <row r="112" spans="1:15">
      <c r="A112" s="14" t="s">
        <v>161</v>
      </c>
      <c r="B112" s="76" t="s">
        <v>86</v>
      </c>
      <c r="C112" s="14" t="s">
        <v>375</v>
      </c>
      <c r="D112" s="14">
        <v>2013</v>
      </c>
      <c r="E112" s="14" t="s">
        <v>375</v>
      </c>
      <c r="F112" s="14" t="b">
        <f t="shared" si="3"/>
        <v>0</v>
      </c>
      <c r="G112" s="14">
        <v>6.45</v>
      </c>
      <c r="H112" s="17" t="s">
        <v>61</v>
      </c>
      <c r="I112" s="12">
        <v>41186</v>
      </c>
      <c r="J112" s="11">
        <v>1.73</v>
      </c>
      <c r="K112" s="12">
        <v>41501</v>
      </c>
      <c r="L112" s="11">
        <v>97.5</v>
      </c>
      <c r="M112" s="9">
        <v>139</v>
      </c>
      <c r="N112" s="18" t="s">
        <v>16</v>
      </c>
    </row>
    <row r="113" spans="1:15" s="73" customFormat="1">
      <c r="A113" s="69" t="s">
        <v>55</v>
      </c>
      <c r="B113" s="56" t="s">
        <v>55</v>
      </c>
      <c r="C113" s="69" t="s">
        <v>376</v>
      </c>
      <c r="D113" s="14">
        <v>2008</v>
      </c>
      <c r="E113" s="69" t="s">
        <v>376</v>
      </c>
      <c r="F113" s="69" t="b">
        <f t="shared" si="3"/>
        <v>0</v>
      </c>
      <c r="G113" s="70">
        <v>1.42</v>
      </c>
      <c r="H113" s="70" t="s">
        <v>61</v>
      </c>
      <c r="I113" s="71">
        <v>39365</v>
      </c>
      <c r="J113" s="70">
        <v>1.5</v>
      </c>
      <c r="K113" s="71">
        <v>39661</v>
      </c>
      <c r="L113" s="70">
        <v>65.650000000000006</v>
      </c>
      <c r="M113" s="72">
        <v>97</v>
      </c>
      <c r="N113" s="71" t="s">
        <v>16</v>
      </c>
      <c r="O113" s="73" t="s">
        <v>388</v>
      </c>
    </row>
    <row r="114" spans="1:15" s="73" customFormat="1">
      <c r="A114" s="69" t="s">
        <v>55</v>
      </c>
      <c r="B114" s="56" t="s">
        <v>55</v>
      </c>
      <c r="C114" s="69" t="s">
        <v>376</v>
      </c>
      <c r="D114" s="14">
        <v>2010</v>
      </c>
      <c r="E114" s="69" t="s">
        <v>376</v>
      </c>
      <c r="F114" s="69" t="b">
        <f t="shared" si="3"/>
        <v>0</v>
      </c>
      <c r="G114" s="70">
        <v>1.42</v>
      </c>
      <c r="H114" s="70" t="s">
        <v>61</v>
      </c>
      <c r="I114" s="71">
        <v>40092</v>
      </c>
      <c r="J114" s="70">
        <v>1.45</v>
      </c>
      <c r="K114" s="71">
        <v>40400</v>
      </c>
      <c r="L114" s="70">
        <v>60</v>
      </c>
      <c r="M114" s="72">
        <v>154</v>
      </c>
      <c r="N114" s="71" t="s">
        <v>16</v>
      </c>
      <c r="O114" s="73" t="s">
        <v>388</v>
      </c>
    </row>
    <row r="115" spans="1:15">
      <c r="A115" s="14" t="s">
        <v>75</v>
      </c>
      <c r="B115" s="56" t="s">
        <v>75</v>
      </c>
      <c r="C115" s="14" t="s">
        <v>88</v>
      </c>
      <c r="D115" s="14">
        <v>2010</v>
      </c>
      <c r="E115" s="14" t="s">
        <v>88</v>
      </c>
      <c r="F115" s="14" t="b">
        <f t="shared" si="3"/>
        <v>0</v>
      </c>
      <c r="G115" s="11">
        <v>2.4700000000000002</v>
      </c>
      <c r="H115" s="11" t="s">
        <v>61</v>
      </c>
      <c r="I115" s="12">
        <v>40114</v>
      </c>
      <c r="J115" s="11">
        <v>1.45</v>
      </c>
      <c r="K115" s="12">
        <v>40400</v>
      </c>
      <c r="L115" s="11">
        <v>70.98</v>
      </c>
      <c r="M115" s="9">
        <v>152</v>
      </c>
      <c r="N115" s="12" t="s">
        <v>16</v>
      </c>
    </row>
    <row r="116" spans="1:15">
      <c r="A116" s="14" t="s">
        <v>75</v>
      </c>
      <c r="B116" s="56" t="s">
        <v>75</v>
      </c>
      <c r="C116" s="14" t="s">
        <v>88</v>
      </c>
      <c r="D116" s="14">
        <v>2013</v>
      </c>
      <c r="E116" s="14" t="s">
        <v>88</v>
      </c>
      <c r="F116" s="14" t="b">
        <f t="shared" si="3"/>
        <v>0</v>
      </c>
      <c r="G116" s="14">
        <v>2.4700000000000002</v>
      </c>
      <c r="H116" s="17" t="s">
        <v>61</v>
      </c>
      <c r="I116" s="12">
        <v>41204</v>
      </c>
      <c r="J116" s="14">
        <v>1.53</v>
      </c>
      <c r="K116" s="12">
        <v>41501</v>
      </c>
      <c r="L116" s="14">
        <v>86.88</v>
      </c>
      <c r="M116" s="9">
        <v>139</v>
      </c>
      <c r="N116" s="18" t="s">
        <v>16</v>
      </c>
    </row>
    <row r="117" spans="1:15">
      <c r="A117" s="14" t="s">
        <v>18</v>
      </c>
      <c r="B117" s="56" t="s">
        <v>18</v>
      </c>
      <c r="C117" s="14" t="s">
        <v>88</v>
      </c>
      <c r="D117" s="14">
        <v>2010</v>
      </c>
      <c r="E117" s="14" t="s">
        <v>88</v>
      </c>
      <c r="F117" s="14" t="b">
        <f t="shared" si="3"/>
        <v>0</v>
      </c>
      <c r="G117" s="11">
        <v>0.82</v>
      </c>
      <c r="H117" s="11" t="s">
        <v>61</v>
      </c>
      <c r="I117" s="12">
        <v>40086</v>
      </c>
      <c r="J117" s="11">
        <v>1.35</v>
      </c>
      <c r="K117" s="12">
        <v>40400</v>
      </c>
      <c r="L117" s="11">
        <v>58.17</v>
      </c>
      <c r="M117" s="9">
        <v>152</v>
      </c>
      <c r="N117" s="12" t="s">
        <v>16</v>
      </c>
    </row>
    <row r="118" spans="1:15">
      <c r="A118" s="11" t="s">
        <v>18</v>
      </c>
      <c r="B118" s="56" t="s">
        <v>18</v>
      </c>
      <c r="C118" s="14" t="s">
        <v>88</v>
      </c>
      <c r="D118" s="11">
        <v>2018</v>
      </c>
      <c r="E118" s="14" t="s">
        <v>88</v>
      </c>
      <c r="F118" s="14" t="b">
        <f t="shared" si="3"/>
        <v>0</v>
      </c>
      <c r="G118" s="11">
        <v>0.81</v>
      </c>
      <c r="H118" s="11" t="s">
        <v>61</v>
      </c>
      <c r="I118" s="12">
        <v>43028</v>
      </c>
      <c r="J118" s="11">
        <v>1.8</v>
      </c>
      <c r="K118" s="12">
        <v>43311</v>
      </c>
      <c r="L118" s="11">
        <v>55</v>
      </c>
      <c r="M118" s="9">
        <v>159.14999999999998</v>
      </c>
      <c r="N118" s="12"/>
    </row>
    <row r="119" spans="1:15">
      <c r="A119" s="11" t="s">
        <v>88</v>
      </c>
      <c r="B119" s="56" t="s">
        <v>88</v>
      </c>
      <c r="C119" s="14" t="s">
        <v>88</v>
      </c>
      <c r="D119" s="11">
        <v>2015</v>
      </c>
      <c r="E119" s="14" t="s">
        <v>88</v>
      </c>
      <c r="F119" s="14" t="b">
        <f t="shared" si="3"/>
        <v>1</v>
      </c>
      <c r="G119" s="11">
        <v>4.5</v>
      </c>
      <c r="H119" s="15" t="s">
        <v>61</v>
      </c>
      <c r="I119" s="12">
        <v>41925</v>
      </c>
      <c r="J119" s="17">
        <v>158</v>
      </c>
      <c r="K119" s="12">
        <v>42217</v>
      </c>
      <c r="L119" s="17">
        <v>85</v>
      </c>
      <c r="M119" s="9">
        <v>220</v>
      </c>
      <c r="N119" s="15"/>
    </row>
    <row r="120" spans="1:15">
      <c r="A120" s="11" t="s">
        <v>88</v>
      </c>
      <c r="B120" s="56" t="s">
        <v>88</v>
      </c>
      <c r="C120" s="14" t="s">
        <v>88</v>
      </c>
      <c r="D120" s="11">
        <v>2017</v>
      </c>
      <c r="E120" s="14" t="s">
        <v>88</v>
      </c>
      <c r="F120" s="14" t="b">
        <f t="shared" si="3"/>
        <v>1</v>
      </c>
      <c r="G120" s="28">
        <v>10.3</v>
      </c>
      <c r="H120" s="14" t="s">
        <v>61</v>
      </c>
      <c r="I120" s="12">
        <v>42653</v>
      </c>
      <c r="J120" s="15">
        <v>130</v>
      </c>
      <c r="K120" s="18">
        <v>42950</v>
      </c>
      <c r="L120" s="14">
        <v>79.8</v>
      </c>
      <c r="M120" s="9">
        <v>210</v>
      </c>
      <c r="N120" s="14"/>
    </row>
    <row r="121" spans="1:15">
      <c r="A121" s="11" t="s">
        <v>88</v>
      </c>
      <c r="B121" s="56" t="s">
        <v>88</v>
      </c>
      <c r="C121" s="14" t="s">
        <v>88</v>
      </c>
      <c r="D121" s="11">
        <v>2020</v>
      </c>
      <c r="E121" s="14" t="s">
        <v>88</v>
      </c>
      <c r="F121" s="14" t="b">
        <f t="shared" si="3"/>
        <v>1</v>
      </c>
      <c r="G121" s="11">
        <v>5</v>
      </c>
      <c r="H121" s="11" t="s">
        <v>61</v>
      </c>
      <c r="I121" s="12">
        <v>43754</v>
      </c>
      <c r="J121" s="11">
        <v>148</v>
      </c>
      <c r="K121" s="12">
        <v>44044</v>
      </c>
      <c r="L121" s="11">
        <v>82.8</v>
      </c>
      <c r="M121" s="9">
        <v>165</v>
      </c>
      <c r="N121" s="11"/>
    </row>
    <row r="122" spans="1:15">
      <c r="A122" s="11" t="s">
        <v>81</v>
      </c>
      <c r="B122" s="56" t="s">
        <v>81</v>
      </c>
      <c r="C122" s="14" t="s">
        <v>88</v>
      </c>
      <c r="D122" s="11">
        <v>2021</v>
      </c>
      <c r="E122" s="14" t="s">
        <v>88</v>
      </c>
      <c r="F122" s="14" t="b">
        <f t="shared" si="3"/>
        <v>0</v>
      </c>
      <c r="G122" s="11">
        <v>5</v>
      </c>
      <c r="H122" s="11" t="s">
        <v>61</v>
      </c>
      <c r="I122" s="12">
        <v>44125</v>
      </c>
      <c r="J122" s="11">
        <v>153</v>
      </c>
      <c r="K122" s="12">
        <v>44420</v>
      </c>
      <c r="L122" s="11">
        <v>83</v>
      </c>
      <c r="M122" s="9">
        <v>162</v>
      </c>
      <c r="N122" s="11"/>
    </row>
    <row r="123" spans="1:15">
      <c r="A123" s="11" t="s">
        <v>71</v>
      </c>
      <c r="B123" s="56" t="s">
        <v>139</v>
      </c>
      <c r="C123" s="14" t="s">
        <v>88</v>
      </c>
      <c r="D123" s="11">
        <v>2017</v>
      </c>
      <c r="E123" s="14" t="s">
        <v>88</v>
      </c>
      <c r="F123" s="14" t="b">
        <f t="shared" si="3"/>
        <v>0</v>
      </c>
      <c r="G123" s="16">
        <f>3.6+18.5</f>
        <v>22.1</v>
      </c>
      <c r="H123" s="14" t="s">
        <v>61</v>
      </c>
      <c r="I123" s="12">
        <v>42653</v>
      </c>
      <c r="J123" s="15" t="s">
        <v>124</v>
      </c>
      <c r="K123" s="18">
        <v>42951</v>
      </c>
      <c r="L123" s="14">
        <v>63.8</v>
      </c>
      <c r="M123" s="9">
        <f>(210+190)/2</f>
        <v>200</v>
      </c>
      <c r="N123" s="14"/>
    </row>
    <row r="124" spans="1:15">
      <c r="A124" s="11" t="s">
        <v>71</v>
      </c>
      <c r="B124" s="56" t="s">
        <v>139</v>
      </c>
      <c r="C124" s="14" t="s">
        <v>88</v>
      </c>
      <c r="D124" s="11">
        <v>2021</v>
      </c>
      <c r="E124" s="14" t="s">
        <v>88</v>
      </c>
      <c r="F124" s="14" t="b">
        <f t="shared" si="3"/>
        <v>0</v>
      </c>
      <c r="G124" s="11">
        <v>8</v>
      </c>
      <c r="H124" s="11" t="s">
        <v>61</v>
      </c>
      <c r="I124" s="12">
        <v>44126</v>
      </c>
      <c r="J124" s="11">
        <v>168</v>
      </c>
      <c r="K124" s="12">
        <v>44422</v>
      </c>
      <c r="L124" s="11">
        <v>70</v>
      </c>
      <c r="M124" s="9">
        <v>146</v>
      </c>
      <c r="N124" s="11"/>
    </row>
    <row r="125" spans="1:15">
      <c r="A125" s="11" t="s">
        <v>139</v>
      </c>
      <c r="B125" s="56" t="s">
        <v>139</v>
      </c>
      <c r="C125" s="14" t="s">
        <v>88</v>
      </c>
      <c r="D125" s="11">
        <v>2019</v>
      </c>
      <c r="E125" s="14" t="s">
        <v>88</v>
      </c>
      <c r="F125" s="14" t="b">
        <f t="shared" si="3"/>
        <v>0</v>
      </c>
      <c r="G125" s="11">
        <v>22</v>
      </c>
      <c r="H125" s="11" t="s">
        <v>61</v>
      </c>
      <c r="I125" s="12">
        <v>43379</v>
      </c>
      <c r="J125" s="11">
        <v>161</v>
      </c>
      <c r="K125" s="12">
        <v>43670</v>
      </c>
      <c r="L125" s="11">
        <v>71.900000000000006</v>
      </c>
      <c r="M125" s="9">
        <v>194</v>
      </c>
      <c r="N125" s="11"/>
    </row>
    <row r="126" spans="1:15">
      <c r="A126" s="11" t="s">
        <v>22</v>
      </c>
      <c r="B126" s="56" t="s">
        <v>139</v>
      </c>
      <c r="C126" s="14" t="s">
        <v>81</v>
      </c>
      <c r="D126" s="11">
        <v>2015</v>
      </c>
      <c r="E126" s="14" t="s">
        <v>81</v>
      </c>
      <c r="F126" s="14" t="b">
        <f t="shared" si="3"/>
        <v>0</v>
      </c>
      <c r="G126" s="16">
        <v>17.5</v>
      </c>
      <c r="H126" s="15" t="s">
        <v>61</v>
      </c>
      <c r="I126" s="12">
        <v>41922</v>
      </c>
      <c r="J126" s="11">
        <v>158</v>
      </c>
      <c r="K126" s="12">
        <v>42217</v>
      </c>
      <c r="L126" s="11">
        <v>84</v>
      </c>
      <c r="M126" s="9">
        <v>220</v>
      </c>
      <c r="N126" s="15"/>
    </row>
    <row r="127" spans="1:15">
      <c r="A127" s="14" t="s">
        <v>36</v>
      </c>
      <c r="B127" s="14" t="s">
        <v>36</v>
      </c>
      <c r="C127" s="14" t="s">
        <v>81</v>
      </c>
      <c r="D127" s="14">
        <v>2012</v>
      </c>
      <c r="E127" s="14" t="s">
        <v>81</v>
      </c>
      <c r="F127" s="14" t="b">
        <f t="shared" si="3"/>
        <v>0</v>
      </c>
      <c r="G127" s="11">
        <v>1.77</v>
      </c>
      <c r="H127" s="11" t="s">
        <v>61</v>
      </c>
      <c r="I127" s="12">
        <v>40831</v>
      </c>
      <c r="J127" s="11">
        <v>1.75</v>
      </c>
      <c r="K127" s="12">
        <v>41121</v>
      </c>
      <c r="L127" s="11">
        <v>67.8</v>
      </c>
      <c r="M127" s="9">
        <v>183</v>
      </c>
      <c r="N127" s="12" t="s">
        <v>16</v>
      </c>
    </row>
    <row r="128" spans="1:15">
      <c r="A128" s="11" t="s">
        <v>198</v>
      </c>
      <c r="B128" s="14" t="s">
        <v>36</v>
      </c>
      <c r="C128" s="14" t="s">
        <v>81</v>
      </c>
      <c r="D128" s="11">
        <v>2018</v>
      </c>
      <c r="E128" s="14" t="s">
        <v>81</v>
      </c>
      <c r="F128" s="14" t="b">
        <f t="shared" si="3"/>
        <v>0</v>
      </c>
      <c r="G128" s="11">
        <v>1.73</v>
      </c>
      <c r="H128" s="11" t="s">
        <v>61</v>
      </c>
      <c r="I128" s="12">
        <v>43026</v>
      </c>
      <c r="J128" s="11">
        <v>1.5</v>
      </c>
      <c r="K128" s="12">
        <v>43311</v>
      </c>
      <c r="L128" s="11">
        <v>80</v>
      </c>
      <c r="M128" s="9">
        <v>166.97</v>
      </c>
      <c r="N128" s="12"/>
    </row>
    <row r="129" spans="1:14">
      <c r="A129" s="14" t="s">
        <v>157</v>
      </c>
      <c r="B129" s="69" t="s">
        <v>157</v>
      </c>
      <c r="C129" s="14" t="s">
        <v>81</v>
      </c>
      <c r="D129" s="14">
        <v>2008</v>
      </c>
      <c r="E129" s="14" t="s">
        <v>81</v>
      </c>
      <c r="F129" s="14" t="b">
        <f t="shared" si="3"/>
        <v>0</v>
      </c>
      <c r="G129" s="11">
        <v>1.67</v>
      </c>
      <c r="H129" s="11" t="s">
        <v>61</v>
      </c>
      <c r="I129" s="12">
        <v>39364</v>
      </c>
      <c r="J129" s="11">
        <v>1.5</v>
      </c>
      <c r="K129" s="12">
        <v>39666</v>
      </c>
      <c r="L129" s="11">
        <v>86.48</v>
      </c>
      <c r="M129" s="43">
        <v>139</v>
      </c>
      <c r="N129" s="12" t="s">
        <v>16</v>
      </c>
    </row>
    <row r="132" spans="1:14">
      <c r="A132" t="s">
        <v>37</v>
      </c>
      <c r="C132" t="b">
        <f>A132=A65</f>
        <v>1</v>
      </c>
    </row>
  </sheetData>
  <autoFilter ref="A1:N12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11"/>
  <sheetViews>
    <sheetView tabSelected="1" workbookViewId="0"/>
  </sheetViews>
  <sheetFormatPr defaultRowHeight="15.6"/>
  <cols>
    <col min="1" max="1" width="17.3984375" bestFit="1" customWidth="1"/>
    <col min="2" max="2" width="4.69921875" bestFit="1" customWidth="1"/>
    <col min="3" max="3" width="11.69921875" bestFit="1" customWidth="1"/>
    <col min="4" max="4" width="12.8984375" bestFit="1" customWidth="1"/>
    <col min="5" max="5" width="9" bestFit="1" customWidth="1"/>
    <col min="6" max="6" width="14.8984375" bestFit="1" customWidth="1"/>
    <col min="7" max="7" width="10.69921875" bestFit="1" customWidth="1"/>
  </cols>
  <sheetData>
    <row r="1" spans="1:7">
      <c r="A1" s="2" t="s">
        <v>463</v>
      </c>
      <c r="B1" s="2" t="s">
        <v>390</v>
      </c>
      <c r="C1" s="3" t="s">
        <v>3</v>
      </c>
      <c r="D1" s="3" t="s">
        <v>6</v>
      </c>
      <c r="E1" s="4" t="s">
        <v>8</v>
      </c>
      <c r="F1" s="3" t="s">
        <v>9</v>
      </c>
      <c r="G1" s="5" t="s">
        <v>10</v>
      </c>
    </row>
    <row r="2" spans="1:7">
      <c r="A2" s="14" t="s">
        <v>391</v>
      </c>
      <c r="B2" s="14">
        <v>2014</v>
      </c>
      <c r="C2" s="58">
        <v>6.17</v>
      </c>
      <c r="D2" s="57">
        <v>41571</v>
      </c>
      <c r="E2" s="57">
        <v>41869</v>
      </c>
      <c r="F2" s="58">
        <v>96</v>
      </c>
      <c r="G2" s="59">
        <v>180</v>
      </c>
    </row>
    <row r="3" spans="1:7">
      <c r="A3" s="56" t="s">
        <v>62</v>
      </c>
      <c r="B3" s="14">
        <v>2009</v>
      </c>
      <c r="C3" s="58">
        <v>4.46</v>
      </c>
      <c r="D3" s="57">
        <v>39743</v>
      </c>
      <c r="E3" s="57">
        <v>40041</v>
      </c>
      <c r="F3" s="58">
        <v>71.400000000000006</v>
      </c>
      <c r="G3" s="59">
        <v>184</v>
      </c>
    </row>
    <row r="4" spans="1:7">
      <c r="A4" s="56" t="s">
        <v>62</v>
      </c>
      <c r="B4" s="14">
        <v>2012</v>
      </c>
      <c r="C4" s="58">
        <v>10.14</v>
      </c>
      <c r="D4" s="57">
        <v>40833</v>
      </c>
      <c r="E4" s="57">
        <v>41123</v>
      </c>
      <c r="F4" s="58">
        <v>85</v>
      </c>
      <c r="G4" s="59">
        <v>186</v>
      </c>
    </row>
    <row r="5" spans="1:7">
      <c r="A5" s="56" t="s">
        <v>62</v>
      </c>
      <c r="B5" s="11">
        <v>2018</v>
      </c>
      <c r="C5" s="58">
        <v>4.46</v>
      </c>
      <c r="D5" s="57">
        <v>43024</v>
      </c>
      <c r="E5" s="57">
        <v>43309</v>
      </c>
      <c r="F5" s="58">
        <v>90</v>
      </c>
      <c r="G5" s="59">
        <v>159.24</v>
      </c>
    </row>
    <row r="6" spans="1:7">
      <c r="A6" s="56" t="s">
        <v>20</v>
      </c>
      <c r="B6" s="11">
        <v>2020</v>
      </c>
      <c r="C6" s="58">
        <v>13</v>
      </c>
      <c r="D6" s="57">
        <v>43764</v>
      </c>
      <c r="E6" s="57">
        <v>44044</v>
      </c>
      <c r="F6" s="58">
        <v>88</v>
      </c>
      <c r="G6" s="59">
        <v>145</v>
      </c>
    </row>
    <row r="7" spans="1:7">
      <c r="A7" s="56" t="s">
        <v>68</v>
      </c>
      <c r="B7" s="14">
        <v>2010</v>
      </c>
      <c r="C7" s="58">
        <v>0.39</v>
      </c>
      <c r="D7" s="57">
        <v>40115</v>
      </c>
      <c r="E7" s="57">
        <v>40411</v>
      </c>
      <c r="F7" s="58">
        <v>64.61</v>
      </c>
      <c r="G7" s="59">
        <v>152</v>
      </c>
    </row>
    <row r="8" spans="1:7">
      <c r="A8" s="56" t="s">
        <v>54</v>
      </c>
      <c r="B8" s="14">
        <v>2010</v>
      </c>
      <c r="C8" s="58">
        <v>14.99</v>
      </c>
      <c r="D8" s="57">
        <v>40094</v>
      </c>
      <c r="E8" s="57">
        <v>40411</v>
      </c>
      <c r="F8" s="58">
        <v>60</v>
      </c>
      <c r="G8" s="59">
        <v>154</v>
      </c>
    </row>
    <row r="9" spans="1:7">
      <c r="A9" s="56" t="s">
        <v>54</v>
      </c>
      <c r="B9" s="14">
        <v>2013</v>
      </c>
      <c r="C9" s="56">
        <v>14.42</v>
      </c>
      <c r="D9" s="57">
        <v>41197</v>
      </c>
      <c r="E9" s="99">
        <v>41500</v>
      </c>
      <c r="F9" s="56">
        <v>85</v>
      </c>
      <c r="G9" s="59">
        <v>174</v>
      </c>
    </row>
    <row r="10" spans="1:7">
      <c r="A10" s="56" t="s">
        <v>28</v>
      </c>
      <c r="B10" s="14">
        <v>2008</v>
      </c>
      <c r="C10" s="58">
        <v>6.4</v>
      </c>
      <c r="D10" s="57">
        <v>39367</v>
      </c>
      <c r="E10" s="57">
        <v>39668</v>
      </c>
      <c r="F10" s="58">
        <v>72.12</v>
      </c>
      <c r="G10" s="59">
        <v>143</v>
      </c>
    </row>
    <row r="11" spans="1:7">
      <c r="A11" s="56" t="s">
        <v>28</v>
      </c>
      <c r="B11" s="14">
        <v>2011</v>
      </c>
      <c r="C11" s="58">
        <v>6.4</v>
      </c>
      <c r="D11" s="57">
        <v>40470</v>
      </c>
      <c r="E11" s="57">
        <v>40769</v>
      </c>
      <c r="F11" s="58">
        <v>77.650000000000006</v>
      </c>
      <c r="G11" s="59">
        <v>192</v>
      </c>
    </row>
    <row r="12" spans="1:7">
      <c r="A12" s="56" t="s">
        <v>28</v>
      </c>
      <c r="B12" s="14">
        <v>2014</v>
      </c>
      <c r="C12" s="58">
        <v>6.4</v>
      </c>
      <c r="D12" s="57">
        <v>41569</v>
      </c>
      <c r="E12" s="57">
        <v>41861</v>
      </c>
      <c r="F12" s="58">
        <v>70.2</v>
      </c>
      <c r="G12" s="59">
        <v>180</v>
      </c>
    </row>
    <row r="13" spans="1:7">
      <c r="A13" s="56" t="s">
        <v>77</v>
      </c>
      <c r="B13" s="14">
        <v>2014</v>
      </c>
      <c r="C13" s="58">
        <v>4.3499999999999996</v>
      </c>
      <c r="D13" s="57">
        <v>41567</v>
      </c>
      <c r="E13" s="57">
        <v>41861</v>
      </c>
      <c r="F13" s="58">
        <v>97.5</v>
      </c>
      <c r="G13" s="59">
        <v>180</v>
      </c>
    </row>
    <row r="14" spans="1:7">
      <c r="A14" s="56" t="s">
        <v>77</v>
      </c>
      <c r="B14" s="11">
        <v>2018</v>
      </c>
      <c r="C14" s="58">
        <v>4.3899999999999997</v>
      </c>
      <c r="D14" s="57">
        <v>43034</v>
      </c>
      <c r="E14" s="57">
        <v>43308</v>
      </c>
      <c r="F14" s="58">
        <v>63</v>
      </c>
      <c r="G14" s="59">
        <v>166.97</v>
      </c>
    </row>
    <row r="15" spans="1:7">
      <c r="A15" s="56" t="s">
        <v>32</v>
      </c>
      <c r="B15" s="14">
        <v>2012</v>
      </c>
      <c r="C15" s="58">
        <v>3.88</v>
      </c>
      <c r="D15" s="57">
        <v>40831</v>
      </c>
      <c r="E15" s="57">
        <v>41121</v>
      </c>
      <c r="F15" s="58">
        <v>73</v>
      </c>
      <c r="G15" s="59">
        <v>183</v>
      </c>
    </row>
    <row r="16" spans="1:7">
      <c r="A16" s="56" t="s">
        <v>32</v>
      </c>
      <c r="B16" s="11">
        <v>2018</v>
      </c>
      <c r="C16" s="58">
        <v>3.81</v>
      </c>
      <c r="D16" s="57">
        <v>43026</v>
      </c>
      <c r="E16" s="57">
        <v>43308</v>
      </c>
      <c r="F16" s="58">
        <v>70</v>
      </c>
      <c r="G16" s="59">
        <v>166.92000000000002</v>
      </c>
    </row>
    <row r="17" spans="1:7">
      <c r="A17" s="56" t="s">
        <v>33</v>
      </c>
      <c r="B17" s="14">
        <v>2009</v>
      </c>
      <c r="C17" s="58">
        <v>12.23</v>
      </c>
      <c r="D17" s="57">
        <v>39728</v>
      </c>
      <c r="E17" s="57">
        <v>40041</v>
      </c>
      <c r="F17" s="58">
        <v>60</v>
      </c>
      <c r="G17" s="59">
        <v>147</v>
      </c>
    </row>
    <row r="18" spans="1:7">
      <c r="A18" s="56" t="s">
        <v>33</v>
      </c>
      <c r="B18" s="14">
        <v>2012</v>
      </c>
      <c r="C18" s="58">
        <v>12.23</v>
      </c>
      <c r="D18" s="57">
        <v>40832</v>
      </c>
      <c r="E18" s="57">
        <v>41121</v>
      </c>
      <c r="F18" s="58">
        <v>84.41</v>
      </c>
      <c r="G18" s="59">
        <v>183</v>
      </c>
    </row>
    <row r="19" spans="1:7">
      <c r="A19" s="56" t="s">
        <v>33</v>
      </c>
      <c r="B19" s="11">
        <v>2018</v>
      </c>
      <c r="C19" s="58">
        <v>12.23</v>
      </c>
      <c r="D19" s="57">
        <v>43026</v>
      </c>
      <c r="E19" s="57">
        <v>43308</v>
      </c>
      <c r="F19" s="58">
        <v>75</v>
      </c>
      <c r="G19" s="59">
        <v>166.99</v>
      </c>
    </row>
    <row r="20" spans="1:7">
      <c r="A20" s="56" t="s">
        <v>30</v>
      </c>
      <c r="B20" s="14">
        <v>2008</v>
      </c>
      <c r="C20" s="58">
        <v>2.93</v>
      </c>
      <c r="D20" s="57">
        <v>39367</v>
      </c>
      <c r="E20" s="57">
        <v>39668</v>
      </c>
      <c r="F20" s="58">
        <v>67.95</v>
      </c>
      <c r="G20" s="59">
        <v>155</v>
      </c>
    </row>
    <row r="21" spans="1:7">
      <c r="A21" s="56" t="s">
        <v>30</v>
      </c>
      <c r="B21" s="14">
        <v>2011</v>
      </c>
      <c r="C21" s="58">
        <v>4.12</v>
      </c>
      <c r="D21" s="57">
        <v>40470</v>
      </c>
      <c r="E21" s="57">
        <v>40769</v>
      </c>
      <c r="F21" s="58">
        <v>78.78</v>
      </c>
      <c r="G21" s="59">
        <v>192</v>
      </c>
    </row>
    <row r="22" spans="1:7">
      <c r="A22" s="56" t="s">
        <v>30</v>
      </c>
      <c r="B22" s="14">
        <v>2014</v>
      </c>
      <c r="C22" s="58">
        <v>4.12</v>
      </c>
      <c r="D22" s="57">
        <v>41569</v>
      </c>
      <c r="E22" s="57">
        <v>41861</v>
      </c>
      <c r="F22" s="58">
        <v>97.5</v>
      </c>
      <c r="G22" s="59">
        <v>180</v>
      </c>
    </row>
    <row r="23" spans="1:7">
      <c r="A23" s="76" t="s">
        <v>112</v>
      </c>
      <c r="B23" s="11">
        <v>2018</v>
      </c>
      <c r="C23" s="58">
        <v>4.66</v>
      </c>
      <c r="D23" s="57">
        <v>43026</v>
      </c>
      <c r="E23" s="57">
        <v>43308</v>
      </c>
      <c r="F23" s="58">
        <v>67</v>
      </c>
      <c r="G23" s="59">
        <v>166.91</v>
      </c>
    </row>
    <row r="24" spans="1:7">
      <c r="A24" s="56" t="s">
        <v>112</v>
      </c>
      <c r="B24" s="14">
        <v>2009</v>
      </c>
      <c r="C24" s="58">
        <v>3.76</v>
      </c>
      <c r="D24" s="57">
        <v>39729</v>
      </c>
      <c r="E24" s="57">
        <v>40041</v>
      </c>
      <c r="F24" s="58">
        <v>60</v>
      </c>
      <c r="G24" s="59">
        <v>192</v>
      </c>
    </row>
    <row r="25" spans="1:7">
      <c r="A25" s="56" t="s">
        <v>122</v>
      </c>
      <c r="B25" s="14">
        <v>2008</v>
      </c>
      <c r="C25" s="58">
        <v>1.1000000000000001</v>
      </c>
      <c r="D25" s="57">
        <v>39364</v>
      </c>
      <c r="E25" s="57">
        <v>39661</v>
      </c>
      <c r="F25" s="58">
        <v>76.900000000000006</v>
      </c>
      <c r="G25" s="59">
        <v>139</v>
      </c>
    </row>
    <row r="26" spans="1:7">
      <c r="A26" s="56" t="s">
        <v>122</v>
      </c>
      <c r="B26" s="14">
        <v>2011</v>
      </c>
      <c r="C26" s="58">
        <v>1.1000000000000001</v>
      </c>
      <c r="D26" s="57">
        <v>40466</v>
      </c>
      <c r="E26" s="57">
        <v>40769</v>
      </c>
      <c r="F26" s="58">
        <v>95.59</v>
      </c>
      <c r="G26" s="59">
        <v>220</v>
      </c>
    </row>
    <row r="27" spans="1:7">
      <c r="A27" s="56" t="s">
        <v>122</v>
      </c>
      <c r="B27" s="14">
        <v>2014</v>
      </c>
      <c r="C27" s="58">
        <v>1.1000000000000001</v>
      </c>
      <c r="D27" s="57">
        <v>41571</v>
      </c>
      <c r="E27" s="57">
        <v>41869</v>
      </c>
      <c r="F27" s="58">
        <v>100</v>
      </c>
      <c r="G27" s="59">
        <v>180</v>
      </c>
    </row>
    <row r="28" spans="1:7">
      <c r="A28" s="76" t="s">
        <v>254</v>
      </c>
      <c r="B28" s="14">
        <v>2011</v>
      </c>
      <c r="C28" s="58">
        <v>1.93</v>
      </c>
      <c r="D28" s="57">
        <v>40470</v>
      </c>
      <c r="E28" s="57">
        <v>40769</v>
      </c>
      <c r="F28" s="58">
        <v>63.37</v>
      </c>
      <c r="G28" s="59">
        <v>132</v>
      </c>
    </row>
    <row r="29" spans="1:7">
      <c r="A29" s="56" t="s">
        <v>135</v>
      </c>
      <c r="B29" s="14">
        <v>2011</v>
      </c>
      <c r="C29" s="58">
        <v>1.67</v>
      </c>
      <c r="D29" s="57">
        <v>40466</v>
      </c>
      <c r="E29" s="57">
        <v>40769</v>
      </c>
      <c r="F29" s="58">
        <v>90.56</v>
      </c>
      <c r="G29" s="59">
        <v>220</v>
      </c>
    </row>
    <row r="30" spans="1:7">
      <c r="A30" s="56" t="s">
        <v>67</v>
      </c>
      <c r="B30" s="14">
        <v>2010</v>
      </c>
      <c r="C30" s="58">
        <v>1.92</v>
      </c>
      <c r="D30" s="57">
        <v>40115</v>
      </c>
      <c r="E30" s="57">
        <v>40411</v>
      </c>
      <c r="F30" s="58">
        <v>71.73</v>
      </c>
      <c r="G30" s="59">
        <v>152</v>
      </c>
    </row>
    <row r="31" spans="1:7">
      <c r="A31" s="55" t="s">
        <v>380</v>
      </c>
      <c r="B31" s="14">
        <v>2009</v>
      </c>
      <c r="C31" s="58">
        <v>0.39</v>
      </c>
      <c r="D31" s="57">
        <v>39743</v>
      </c>
      <c r="E31" s="57">
        <v>40034</v>
      </c>
      <c r="F31" s="58">
        <v>60.6</v>
      </c>
      <c r="G31" s="59">
        <v>152</v>
      </c>
    </row>
    <row r="32" spans="1:7">
      <c r="A32" s="62" t="s">
        <v>380</v>
      </c>
      <c r="B32" s="11">
        <v>2018</v>
      </c>
      <c r="C32" s="58">
        <v>0.39</v>
      </c>
      <c r="D32" s="57">
        <v>43022</v>
      </c>
      <c r="E32" s="57">
        <v>43309</v>
      </c>
      <c r="F32" s="58">
        <v>73</v>
      </c>
      <c r="G32" s="59">
        <v>159.47</v>
      </c>
    </row>
    <row r="33" spans="1:7">
      <c r="A33" s="55" t="s">
        <v>381</v>
      </c>
      <c r="B33" s="14">
        <v>2009</v>
      </c>
      <c r="C33" s="58">
        <v>1.01</v>
      </c>
      <c r="D33" s="57">
        <v>39743</v>
      </c>
      <c r="E33" s="57">
        <v>40034</v>
      </c>
      <c r="F33" s="58">
        <v>60.6</v>
      </c>
      <c r="G33" s="59">
        <v>152</v>
      </c>
    </row>
    <row r="34" spans="1:7">
      <c r="A34" s="62" t="s">
        <v>381</v>
      </c>
      <c r="B34" s="11">
        <v>2018</v>
      </c>
      <c r="C34" s="58">
        <v>1.01</v>
      </c>
      <c r="D34" s="57">
        <v>43022</v>
      </c>
      <c r="E34" s="57">
        <v>43309</v>
      </c>
      <c r="F34" s="58">
        <v>73</v>
      </c>
      <c r="G34" s="59">
        <v>159.16</v>
      </c>
    </row>
    <row r="35" spans="1:7">
      <c r="A35" s="55" t="s">
        <v>382</v>
      </c>
      <c r="B35" s="14">
        <v>2009</v>
      </c>
      <c r="C35" s="58">
        <v>0.63</v>
      </c>
      <c r="D35" s="57">
        <v>39743</v>
      </c>
      <c r="E35" s="57">
        <v>40034</v>
      </c>
      <c r="F35" s="58">
        <v>60.6</v>
      </c>
      <c r="G35" s="59">
        <v>152</v>
      </c>
    </row>
    <row r="36" spans="1:7">
      <c r="A36" s="62" t="s">
        <v>382</v>
      </c>
      <c r="B36" s="11">
        <v>2018</v>
      </c>
      <c r="C36" s="58">
        <v>0.63</v>
      </c>
      <c r="D36" s="57">
        <v>43022</v>
      </c>
      <c r="E36" s="57">
        <v>43309</v>
      </c>
      <c r="F36" s="58">
        <v>73</v>
      </c>
      <c r="G36" s="59">
        <v>158.80000000000001</v>
      </c>
    </row>
    <row r="37" spans="1:7">
      <c r="A37" s="55" t="s">
        <v>386</v>
      </c>
      <c r="B37" s="14">
        <v>2009</v>
      </c>
      <c r="C37" s="58">
        <v>1.61</v>
      </c>
      <c r="D37" s="57">
        <v>39743</v>
      </c>
      <c r="E37" s="57">
        <v>40034</v>
      </c>
      <c r="F37" s="58">
        <v>60.6</v>
      </c>
      <c r="G37" s="59">
        <v>152</v>
      </c>
    </row>
    <row r="38" spans="1:7">
      <c r="A38" s="62" t="s">
        <v>386</v>
      </c>
      <c r="B38" s="11">
        <v>2018</v>
      </c>
      <c r="C38" s="58">
        <v>1.61</v>
      </c>
      <c r="D38" s="57">
        <v>43022</v>
      </c>
      <c r="E38" s="57">
        <v>43309</v>
      </c>
      <c r="F38" s="58">
        <v>73</v>
      </c>
      <c r="G38" s="59">
        <v>159.19999999999999</v>
      </c>
    </row>
    <row r="39" spans="1:7">
      <c r="A39" s="56" t="s">
        <v>26</v>
      </c>
      <c r="B39" s="14">
        <v>2008</v>
      </c>
      <c r="C39" s="58">
        <v>12.88</v>
      </c>
      <c r="D39" s="57">
        <v>39363</v>
      </c>
      <c r="E39" s="57">
        <v>39667</v>
      </c>
      <c r="F39" s="58">
        <v>70.36</v>
      </c>
      <c r="G39" s="59">
        <v>137</v>
      </c>
    </row>
    <row r="40" spans="1:7">
      <c r="A40" s="56" t="s">
        <v>26</v>
      </c>
      <c r="B40" s="14">
        <v>2011</v>
      </c>
      <c r="C40" s="58">
        <v>12.88</v>
      </c>
      <c r="D40" s="57">
        <v>40462</v>
      </c>
      <c r="E40" s="57">
        <v>40767</v>
      </c>
      <c r="F40" s="58">
        <v>87.68</v>
      </c>
      <c r="G40" s="59">
        <v>180</v>
      </c>
    </row>
    <row r="41" spans="1:7">
      <c r="A41" s="56" t="s">
        <v>26</v>
      </c>
      <c r="B41" s="14">
        <v>2014</v>
      </c>
      <c r="C41" s="58">
        <v>12.88</v>
      </c>
      <c r="D41" s="57">
        <v>41570</v>
      </c>
      <c r="E41" s="57">
        <v>41865</v>
      </c>
      <c r="F41" s="58">
        <v>74.2</v>
      </c>
      <c r="G41" s="59">
        <v>120</v>
      </c>
    </row>
    <row r="42" spans="1:7">
      <c r="A42" s="56" t="s">
        <v>151</v>
      </c>
      <c r="B42" s="11">
        <v>2020</v>
      </c>
      <c r="C42" s="58">
        <v>3.2</v>
      </c>
      <c r="D42" s="57">
        <v>43753</v>
      </c>
      <c r="E42" s="57">
        <v>44043</v>
      </c>
      <c r="F42" s="58">
        <v>81.5</v>
      </c>
      <c r="G42" s="59">
        <v>124</v>
      </c>
    </row>
    <row r="43" spans="1:7">
      <c r="A43" s="56" t="s">
        <v>79</v>
      </c>
      <c r="B43" s="14">
        <v>2010</v>
      </c>
      <c r="C43" s="58">
        <v>7.82</v>
      </c>
      <c r="D43" s="57">
        <v>40114</v>
      </c>
      <c r="E43" s="57">
        <v>40400</v>
      </c>
      <c r="F43" s="58">
        <v>50.2</v>
      </c>
      <c r="G43" s="59">
        <v>187</v>
      </c>
    </row>
    <row r="44" spans="1:7">
      <c r="A44" s="56" t="s">
        <v>108</v>
      </c>
      <c r="B44" s="14">
        <v>2008</v>
      </c>
      <c r="C44" s="58">
        <v>1.49</v>
      </c>
      <c r="D44" s="57">
        <v>39364</v>
      </c>
      <c r="E44" s="57">
        <v>39661</v>
      </c>
      <c r="F44" s="58">
        <v>72.88</v>
      </c>
      <c r="G44" s="59">
        <v>96</v>
      </c>
    </row>
    <row r="45" spans="1:7">
      <c r="A45" s="56" t="s">
        <v>108</v>
      </c>
      <c r="B45" s="14">
        <v>2011</v>
      </c>
      <c r="C45" s="58">
        <v>1.49</v>
      </c>
      <c r="D45" s="57">
        <v>40466</v>
      </c>
      <c r="E45" s="57">
        <v>40756</v>
      </c>
      <c r="F45" s="58">
        <v>83.75</v>
      </c>
      <c r="G45" s="59">
        <v>220</v>
      </c>
    </row>
    <row r="46" spans="1:7">
      <c r="A46" s="56" t="s">
        <v>108</v>
      </c>
      <c r="B46" s="14">
        <v>2014</v>
      </c>
      <c r="C46" s="58">
        <v>1.49</v>
      </c>
      <c r="D46" s="57">
        <v>41571</v>
      </c>
      <c r="E46" s="57">
        <v>41860</v>
      </c>
      <c r="F46" s="58">
        <v>85.6</v>
      </c>
      <c r="G46" s="59">
        <v>180</v>
      </c>
    </row>
    <row r="47" spans="1:7">
      <c r="A47" s="56" t="s">
        <v>65</v>
      </c>
      <c r="B47" s="14">
        <v>2012</v>
      </c>
      <c r="C47" s="58">
        <v>2.59</v>
      </c>
      <c r="D47" s="57">
        <v>40831</v>
      </c>
      <c r="E47" s="57">
        <v>41121</v>
      </c>
      <c r="F47" s="58">
        <v>86.3</v>
      </c>
      <c r="G47" s="59" t="e">
        <v>#N/A</v>
      </c>
    </row>
    <row r="48" spans="1:7">
      <c r="A48" s="56" t="s">
        <v>65</v>
      </c>
      <c r="B48" s="11">
        <v>2018</v>
      </c>
      <c r="C48" s="58">
        <v>2.59</v>
      </c>
      <c r="D48" s="57">
        <v>43026</v>
      </c>
      <c r="E48" s="57">
        <v>43308</v>
      </c>
      <c r="F48" s="58">
        <v>60</v>
      </c>
      <c r="G48" s="59">
        <v>166.99</v>
      </c>
    </row>
    <row r="49" spans="1:7">
      <c r="A49" s="56" t="s">
        <v>121</v>
      </c>
      <c r="B49" s="14">
        <v>2008</v>
      </c>
      <c r="C49" s="58">
        <v>5.35</v>
      </c>
      <c r="D49" s="57">
        <v>39364</v>
      </c>
      <c r="E49" s="57">
        <v>39666</v>
      </c>
      <c r="F49" s="58">
        <v>79.930000000000007</v>
      </c>
      <c r="G49" s="59">
        <v>139</v>
      </c>
    </row>
    <row r="50" spans="1:7">
      <c r="A50" s="56" t="s">
        <v>121</v>
      </c>
      <c r="B50" s="14">
        <v>2011</v>
      </c>
      <c r="C50" s="58">
        <v>5.35</v>
      </c>
      <c r="D50" s="57">
        <v>40466</v>
      </c>
      <c r="E50" s="57">
        <v>40769</v>
      </c>
      <c r="F50" s="58">
        <v>91.36</v>
      </c>
      <c r="G50" s="59">
        <v>220</v>
      </c>
    </row>
    <row r="51" spans="1:7">
      <c r="A51" s="56" t="s">
        <v>121</v>
      </c>
      <c r="B51" s="14">
        <v>2014</v>
      </c>
      <c r="C51" s="58">
        <v>5.35</v>
      </c>
      <c r="D51" s="57">
        <v>41572</v>
      </c>
      <c r="E51" s="57">
        <v>41869</v>
      </c>
      <c r="F51" s="58">
        <v>100</v>
      </c>
      <c r="G51" s="59">
        <v>180</v>
      </c>
    </row>
    <row r="52" spans="1:7">
      <c r="A52" s="56" t="s">
        <v>37</v>
      </c>
      <c r="B52" s="14">
        <v>2008</v>
      </c>
      <c r="C52" s="58">
        <v>1.26</v>
      </c>
      <c r="D52" s="57">
        <v>39364</v>
      </c>
      <c r="E52" s="57">
        <v>39661</v>
      </c>
      <c r="F52" s="58">
        <v>70.959999999999994</v>
      </c>
      <c r="G52" s="59">
        <v>156</v>
      </c>
    </row>
    <row r="53" spans="1:7">
      <c r="A53" s="56" t="s">
        <v>37</v>
      </c>
      <c r="B53" s="14">
        <v>2011</v>
      </c>
      <c r="C53" s="58">
        <v>1.26</v>
      </c>
      <c r="D53" s="57">
        <v>40466</v>
      </c>
      <c r="E53" s="57">
        <v>40769</v>
      </c>
      <c r="F53" s="58">
        <v>74.75</v>
      </c>
      <c r="G53" s="59">
        <v>220</v>
      </c>
    </row>
    <row r="54" spans="1:7">
      <c r="A54" s="56" t="s">
        <v>37</v>
      </c>
      <c r="B54" s="14">
        <v>2012</v>
      </c>
      <c r="C54" s="58">
        <v>0.79</v>
      </c>
      <c r="D54" s="57">
        <v>40831</v>
      </c>
      <c r="E54" s="57">
        <v>41121</v>
      </c>
      <c r="F54" s="58">
        <v>81.5</v>
      </c>
      <c r="G54" s="59">
        <v>52</v>
      </c>
    </row>
    <row r="55" spans="1:7">
      <c r="A55" s="56" t="s">
        <v>37</v>
      </c>
      <c r="B55" s="14">
        <v>2014</v>
      </c>
      <c r="C55" s="58">
        <v>1.26</v>
      </c>
      <c r="D55" s="57">
        <v>41571</v>
      </c>
      <c r="E55" s="57">
        <v>41865</v>
      </c>
      <c r="F55" s="58">
        <v>80</v>
      </c>
      <c r="G55" s="59">
        <v>180</v>
      </c>
    </row>
    <row r="56" spans="1:7">
      <c r="A56" s="76" t="s">
        <v>37</v>
      </c>
      <c r="B56" s="11">
        <v>2018</v>
      </c>
      <c r="C56" s="58">
        <v>0.79</v>
      </c>
      <c r="D56" s="57">
        <v>43026</v>
      </c>
      <c r="E56" s="57">
        <v>43311</v>
      </c>
      <c r="F56" s="58">
        <v>68</v>
      </c>
      <c r="G56" s="59">
        <v>167.09</v>
      </c>
    </row>
    <row r="57" spans="1:7">
      <c r="A57" s="56" t="s">
        <v>45</v>
      </c>
      <c r="B57" s="14">
        <v>2009</v>
      </c>
      <c r="C57" s="58">
        <v>1.19</v>
      </c>
      <c r="D57" s="57">
        <v>39732</v>
      </c>
      <c r="E57" s="57">
        <v>40033</v>
      </c>
      <c r="F57" s="58">
        <v>76.599999999999994</v>
      </c>
      <c r="G57" s="59">
        <v>152</v>
      </c>
    </row>
    <row r="58" spans="1:7">
      <c r="A58" s="56" t="s">
        <v>45</v>
      </c>
      <c r="B58" s="11">
        <v>2018</v>
      </c>
      <c r="C58" s="58">
        <v>1.25</v>
      </c>
      <c r="D58" s="57">
        <v>43024</v>
      </c>
      <c r="E58" s="57">
        <v>43309</v>
      </c>
      <c r="F58" s="58">
        <v>88</v>
      </c>
      <c r="G58" s="59">
        <v>159.13</v>
      </c>
    </row>
    <row r="59" spans="1:7">
      <c r="A59" s="56" t="s">
        <v>47</v>
      </c>
      <c r="B59" s="14">
        <v>2009</v>
      </c>
      <c r="C59" s="58">
        <v>0.55000000000000004</v>
      </c>
      <c r="D59" s="57">
        <v>39732</v>
      </c>
      <c r="E59" s="57">
        <v>40033</v>
      </c>
      <c r="F59" s="58">
        <v>64.52</v>
      </c>
      <c r="G59" s="59">
        <v>152</v>
      </c>
    </row>
    <row r="60" spans="1:7">
      <c r="A60" s="56" t="s">
        <v>47</v>
      </c>
      <c r="B60" s="11">
        <v>2018</v>
      </c>
      <c r="C60" s="58">
        <v>0.55000000000000004</v>
      </c>
      <c r="D60" s="57">
        <v>43024</v>
      </c>
      <c r="E60" s="57">
        <v>43309</v>
      </c>
      <c r="F60" s="58">
        <v>81</v>
      </c>
      <c r="G60" s="59">
        <v>159.62</v>
      </c>
    </row>
    <row r="61" spans="1:7">
      <c r="A61" s="56" t="s">
        <v>48</v>
      </c>
      <c r="B61" s="14">
        <v>2009</v>
      </c>
      <c r="C61" s="58">
        <v>4.71</v>
      </c>
      <c r="D61" s="57">
        <v>39732</v>
      </c>
      <c r="E61" s="57">
        <v>40033</v>
      </c>
      <c r="F61" s="58">
        <v>70.010000000000005</v>
      </c>
      <c r="G61" s="59">
        <v>152</v>
      </c>
    </row>
    <row r="62" spans="1:7">
      <c r="A62" s="56" t="s">
        <v>48</v>
      </c>
      <c r="B62" s="11">
        <v>2018</v>
      </c>
      <c r="C62" s="58">
        <v>4.71</v>
      </c>
      <c r="D62" s="57">
        <v>42994</v>
      </c>
      <c r="E62" s="57">
        <v>43309</v>
      </c>
      <c r="F62" s="58">
        <v>81</v>
      </c>
      <c r="G62" s="59">
        <v>159.19999999999999</v>
      </c>
    </row>
    <row r="63" spans="1:7">
      <c r="A63" s="56" t="s">
        <v>49</v>
      </c>
      <c r="B63" s="14">
        <v>2009</v>
      </c>
      <c r="C63" s="58">
        <v>1.57</v>
      </c>
      <c r="D63" s="57">
        <v>39731</v>
      </c>
      <c r="E63" s="57">
        <v>40033</v>
      </c>
      <c r="F63" s="58">
        <v>70.099999999999994</v>
      </c>
      <c r="G63" s="59">
        <v>152</v>
      </c>
    </row>
    <row r="64" spans="1:7">
      <c r="A64" s="56" t="s">
        <v>49</v>
      </c>
      <c r="B64" s="11">
        <v>2018</v>
      </c>
      <c r="C64" s="58">
        <v>1.57</v>
      </c>
      <c r="D64" s="57">
        <v>43025</v>
      </c>
      <c r="E64" s="57">
        <v>43309</v>
      </c>
      <c r="F64" s="58">
        <v>80</v>
      </c>
      <c r="G64" s="59">
        <v>159.25</v>
      </c>
    </row>
    <row r="65" spans="1:7">
      <c r="A65" s="13" t="s">
        <v>76</v>
      </c>
      <c r="B65" s="14">
        <v>2008</v>
      </c>
      <c r="C65" s="58">
        <v>1.73</v>
      </c>
      <c r="D65" s="57">
        <v>39365</v>
      </c>
      <c r="E65" s="57">
        <v>39661</v>
      </c>
      <c r="F65" s="58">
        <v>65.650000000000006</v>
      </c>
      <c r="G65" s="59">
        <v>97</v>
      </c>
    </row>
    <row r="66" spans="1:7">
      <c r="A66" s="13" t="s">
        <v>76</v>
      </c>
      <c r="B66" s="14">
        <v>2010</v>
      </c>
      <c r="C66" s="58">
        <v>1.73</v>
      </c>
      <c r="D66" s="57">
        <v>40092</v>
      </c>
      <c r="E66" s="57">
        <v>40400</v>
      </c>
      <c r="F66" s="58">
        <v>70.540000000000006</v>
      </c>
      <c r="G66" s="59">
        <v>194</v>
      </c>
    </row>
    <row r="67" spans="1:7">
      <c r="A67" s="56" t="s">
        <v>66</v>
      </c>
      <c r="B67" s="14">
        <v>2010</v>
      </c>
      <c r="C67" s="58">
        <v>4.08</v>
      </c>
      <c r="D67" s="57">
        <v>40115</v>
      </c>
      <c r="E67" s="57">
        <v>40411</v>
      </c>
      <c r="F67" s="58">
        <v>67.17</v>
      </c>
      <c r="G67" s="59">
        <v>152</v>
      </c>
    </row>
    <row r="68" spans="1:7">
      <c r="A68" s="76" t="s">
        <v>24</v>
      </c>
      <c r="B68" s="14">
        <v>2014</v>
      </c>
      <c r="C68" s="58">
        <v>6.94</v>
      </c>
      <c r="D68" s="57">
        <v>41568</v>
      </c>
      <c r="E68" s="57">
        <v>41867</v>
      </c>
      <c r="F68" s="58">
        <v>86</v>
      </c>
      <c r="G68" s="59">
        <v>180</v>
      </c>
    </row>
    <row r="69" spans="1:7">
      <c r="A69" s="56" t="s">
        <v>24</v>
      </c>
      <c r="B69" s="14">
        <v>2008</v>
      </c>
      <c r="C69" s="58">
        <v>7.04</v>
      </c>
      <c r="D69" s="57">
        <v>39371</v>
      </c>
      <c r="E69" s="57">
        <v>39666</v>
      </c>
      <c r="F69" s="58">
        <v>67.73</v>
      </c>
      <c r="G69" s="59">
        <v>142</v>
      </c>
    </row>
    <row r="70" spans="1:7">
      <c r="A70" s="56" t="s">
        <v>24</v>
      </c>
      <c r="B70" s="14">
        <v>2011</v>
      </c>
      <c r="C70" s="58">
        <v>6.94</v>
      </c>
      <c r="D70" s="57">
        <v>40463</v>
      </c>
      <c r="E70" s="57">
        <v>40767</v>
      </c>
      <c r="F70" s="58">
        <v>80.709999999999994</v>
      </c>
      <c r="G70" s="59">
        <v>180</v>
      </c>
    </row>
    <row r="71" spans="1:7">
      <c r="A71" s="76" t="s">
        <v>370</v>
      </c>
      <c r="B71" s="11">
        <v>2020</v>
      </c>
      <c r="C71" s="58">
        <f>9.4+14.1</f>
        <v>23.5</v>
      </c>
      <c r="D71" s="57">
        <v>43752</v>
      </c>
      <c r="E71" s="57">
        <v>44043</v>
      </c>
      <c r="F71" s="58">
        <f>(72.4+77.5)/2</f>
        <v>74.95</v>
      </c>
      <c r="G71" s="59">
        <f>(95+124)/2</f>
        <v>109.5</v>
      </c>
    </row>
    <row r="72" spans="1:7">
      <c r="A72" s="56" t="s">
        <v>56</v>
      </c>
      <c r="B72" s="11">
        <v>2015</v>
      </c>
      <c r="C72" s="100">
        <v>12</v>
      </c>
      <c r="D72" s="57">
        <v>41921</v>
      </c>
      <c r="E72" s="57">
        <v>42213</v>
      </c>
      <c r="F72" s="58">
        <v>83</v>
      </c>
      <c r="G72" s="59">
        <v>220</v>
      </c>
    </row>
    <row r="73" spans="1:7">
      <c r="A73" s="56" t="s">
        <v>141</v>
      </c>
      <c r="B73" s="11">
        <v>2015</v>
      </c>
      <c r="C73" s="100">
        <v>13.7</v>
      </c>
      <c r="D73" s="57">
        <v>41920</v>
      </c>
      <c r="E73" s="57">
        <v>42211</v>
      </c>
      <c r="F73" s="58">
        <v>87</v>
      </c>
      <c r="G73" s="59">
        <v>220</v>
      </c>
    </row>
    <row r="74" spans="1:7">
      <c r="A74" s="56" t="s">
        <v>141</v>
      </c>
      <c r="B74" s="11">
        <v>2021</v>
      </c>
      <c r="C74" s="58">
        <v>21.8</v>
      </c>
      <c r="D74" s="57">
        <v>44118</v>
      </c>
      <c r="E74" s="57">
        <v>44421</v>
      </c>
      <c r="F74" s="58">
        <v>73</v>
      </c>
      <c r="G74" s="59">
        <v>136</v>
      </c>
    </row>
    <row r="75" spans="1:7">
      <c r="A75" s="56" t="s">
        <v>19</v>
      </c>
      <c r="B75" s="14">
        <v>2010</v>
      </c>
      <c r="C75" s="58">
        <v>1.77</v>
      </c>
      <c r="D75" s="57">
        <v>40086</v>
      </c>
      <c r="E75" s="57">
        <v>40400</v>
      </c>
      <c r="F75" s="58">
        <v>40</v>
      </c>
      <c r="G75" s="59">
        <v>152</v>
      </c>
    </row>
    <row r="76" spans="1:7">
      <c r="A76" s="56" t="s">
        <v>82</v>
      </c>
      <c r="B76" s="14">
        <v>2010</v>
      </c>
      <c r="C76" s="58">
        <v>2.33</v>
      </c>
      <c r="D76" s="57">
        <v>40090</v>
      </c>
      <c r="E76" s="57">
        <v>40411</v>
      </c>
      <c r="F76" s="58">
        <v>65.150000000000006</v>
      </c>
      <c r="G76" s="59">
        <v>152</v>
      </c>
    </row>
    <row r="77" spans="1:7">
      <c r="A77" s="56" t="s">
        <v>51</v>
      </c>
      <c r="B77" s="14">
        <v>2009</v>
      </c>
      <c r="C77" s="58">
        <v>1.65</v>
      </c>
      <c r="D77" s="57">
        <v>39744</v>
      </c>
      <c r="E77" s="57">
        <v>40032</v>
      </c>
      <c r="F77" s="58">
        <v>54.67</v>
      </c>
      <c r="G77" s="59">
        <v>152</v>
      </c>
    </row>
    <row r="78" spans="1:7">
      <c r="A78" s="56" t="s">
        <v>51</v>
      </c>
      <c r="B78" s="14">
        <v>2014</v>
      </c>
      <c r="C78" s="58">
        <v>4.3600000000000003</v>
      </c>
      <c r="D78" s="57">
        <v>41572</v>
      </c>
      <c r="E78" s="57">
        <v>41865</v>
      </c>
      <c r="F78" s="58">
        <v>103.76</v>
      </c>
      <c r="G78" s="59">
        <v>180</v>
      </c>
    </row>
    <row r="79" spans="1:7">
      <c r="A79" s="56" t="s">
        <v>27</v>
      </c>
      <c r="B79" s="14">
        <v>2008</v>
      </c>
      <c r="C79" s="58">
        <v>8.67</v>
      </c>
      <c r="D79" s="57">
        <v>39365</v>
      </c>
      <c r="E79" s="57">
        <v>39667</v>
      </c>
      <c r="F79" s="58">
        <v>75.42</v>
      </c>
      <c r="G79" s="59">
        <v>154</v>
      </c>
    </row>
    <row r="80" spans="1:7">
      <c r="A80" s="56" t="s">
        <v>27</v>
      </c>
      <c r="B80" s="14">
        <v>2011</v>
      </c>
      <c r="C80" s="58">
        <v>8.67</v>
      </c>
      <c r="D80" s="57">
        <v>40470</v>
      </c>
      <c r="E80" s="57">
        <v>40769</v>
      </c>
      <c r="F80" s="58">
        <v>72.17</v>
      </c>
      <c r="G80" s="59">
        <v>192</v>
      </c>
    </row>
    <row r="81" spans="1:7">
      <c r="A81" s="56" t="s">
        <v>27</v>
      </c>
      <c r="B81" s="14">
        <v>2014</v>
      </c>
      <c r="C81" s="58">
        <v>8.67</v>
      </c>
      <c r="D81" s="57">
        <v>41569</v>
      </c>
      <c r="E81" s="57">
        <v>41869</v>
      </c>
      <c r="F81" s="58">
        <v>70.400000000000006</v>
      </c>
      <c r="G81" s="59">
        <v>180</v>
      </c>
    </row>
    <row r="82" spans="1:7">
      <c r="A82" s="13" t="s">
        <v>69</v>
      </c>
      <c r="B82" s="14">
        <v>2010</v>
      </c>
      <c r="C82" s="58">
        <v>2.0099999999999998</v>
      </c>
      <c r="D82" s="57">
        <v>40090</v>
      </c>
      <c r="E82" s="57">
        <v>40411</v>
      </c>
      <c r="F82" s="58">
        <v>58.34</v>
      </c>
      <c r="G82" s="59">
        <v>154</v>
      </c>
    </row>
    <row r="83" spans="1:7">
      <c r="A83" s="56" t="s">
        <v>25</v>
      </c>
      <c r="B83" s="14">
        <v>2008</v>
      </c>
      <c r="C83" s="58">
        <v>4.62</v>
      </c>
      <c r="D83" s="57">
        <v>39371</v>
      </c>
      <c r="E83" s="57">
        <v>39666</v>
      </c>
      <c r="F83" s="58">
        <v>71.040000000000006</v>
      </c>
      <c r="G83" s="59">
        <v>142</v>
      </c>
    </row>
    <row r="84" spans="1:7">
      <c r="A84" s="56" t="s">
        <v>25</v>
      </c>
      <c r="B84" s="14">
        <v>2011</v>
      </c>
      <c r="C84" s="58">
        <v>4.62</v>
      </c>
      <c r="D84" s="57">
        <v>40463</v>
      </c>
      <c r="E84" s="57">
        <v>40767</v>
      </c>
      <c r="F84" s="58">
        <v>75.39</v>
      </c>
      <c r="G84" s="59">
        <v>180</v>
      </c>
    </row>
    <row r="85" spans="1:7">
      <c r="A85" s="56" t="s">
        <v>25</v>
      </c>
      <c r="B85" s="14">
        <v>2014</v>
      </c>
      <c r="C85" s="58">
        <v>4.62</v>
      </c>
      <c r="D85" s="57">
        <v>41568</v>
      </c>
      <c r="E85" s="57">
        <v>41867</v>
      </c>
      <c r="F85" s="58">
        <v>90.64</v>
      </c>
      <c r="G85" s="59">
        <v>180</v>
      </c>
    </row>
    <row r="86" spans="1:7">
      <c r="A86" s="14" t="s">
        <v>385</v>
      </c>
      <c r="B86" s="14">
        <v>2011</v>
      </c>
      <c r="C86" s="58">
        <v>3.61</v>
      </c>
      <c r="D86" s="57">
        <v>40466</v>
      </c>
      <c r="E86" s="57">
        <v>40769</v>
      </c>
      <c r="F86" s="58">
        <v>98.6</v>
      </c>
      <c r="G86" s="59">
        <v>220</v>
      </c>
    </row>
    <row r="87" spans="1:7">
      <c r="A87" s="14" t="s">
        <v>385</v>
      </c>
      <c r="B87" s="14">
        <v>2014</v>
      </c>
      <c r="C87" s="58">
        <v>3.61</v>
      </c>
      <c r="D87" s="57">
        <v>41573</v>
      </c>
      <c r="E87" s="57">
        <v>41869</v>
      </c>
      <c r="F87" s="58">
        <v>100</v>
      </c>
      <c r="G87" s="59">
        <v>180</v>
      </c>
    </row>
    <row r="88" spans="1:7">
      <c r="A88" s="56" t="s">
        <v>14</v>
      </c>
      <c r="B88" s="14">
        <v>2008</v>
      </c>
      <c r="C88" s="58">
        <v>4.1900000000000004</v>
      </c>
      <c r="D88" s="57">
        <v>39365</v>
      </c>
      <c r="E88" s="57">
        <v>39448</v>
      </c>
      <c r="F88" s="58">
        <v>65.650000000000006</v>
      </c>
      <c r="G88" s="59">
        <v>97</v>
      </c>
    </row>
    <row r="89" spans="1:7">
      <c r="A89" s="56" t="s">
        <v>14</v>
      </c>
      <c r="B89" s="14">
        <v>2010</v>
      </c>
      <c r="C89" s="58">
        <v>4.1900000000000004</v>
      </c>
      <c r="D89" s="57">
        <v>40085</v>
      </c>
      <c r="E89" s="57">
        <v>40400</v>
      </c>
      <c r="F89" s="58">
        <v>58.63</v>
      </c>
      <c r="G89" s="59">
        <v>152</v>
      </c>
    </row>
    <row r="90" spans="1:7">
      <c r="A90" s="56" t="s">
        <v>14</v>
      </c>
      <c r="B90" s="11">
        <v>2018</v>
      </c>
      <c r="C90" s="58">
        <v>4.1900000000000004</v>
      </c>
      <c r="D90" s="57">
        <v>43034</v>
      </c>
      <c r="E90" s="57">
        <v>43311</v>
      </c>
      <c r="F90" s="58">
        <v>62</v>
      </c>
      <c r="G90" s="59">
        <v>159.27000000000001</v>
      </c>
    </row>
    <row r="91" spans="1:7">
      <c r="A91" s="56" t="s">
        <v>21</v>
      </c>
      <c r="B91" s="14">
        <v>2010</v>
      </c>
      <c r="C91" s="58">
        <v>4.37</v>
      </c>
      <c r="D91" s="57">
        <v>40086</v>
      </c>
      <c r="E91" s="57">
        <v>40400</v>
      </c>
      <c r="F91" s="58">
        <v>62.37</v>
      </c>
      <c r="G91" s="59">
        <v>152</v>
      </c>
    </row>
    <row r="92" spans="1:7">
      <c r="A92" s="56" t="s">
        <v>21</v>
      </c>
      <c r="B92" s="14">
        <v>2012</v>
      </c>
      <c r="C92" s="58">
        <v>4.37</v>
      </c>
      <c r="D92" s="57">
        <v>40822</v>
      </c>
      <c r="E92" s="57">
        <v>41129</v>
      </c>
      <c r="F92" s="58">
        <v>85</v>
      </c>
      <c r="G92" s="59">
        <v>181</v>
      </c>
    </row>
    <row r="93" spans="1:7">
      <c r="A93" s="56" t="s">
        <v>21</v>
      </c>
      <c r="B93" s="11">
        <v>2018</v>
      </c>
      <c r="C93" s="58">
        <v>4.37</v>
      </c>
      <c r="D93" s="57">
        <v>43034</v>
      </c>
      <c r="E93" s="57">
        <v>43311</v>
      </c>
      <c r="F93" s="58">
        <v>66</v>
      </c>
      <c r="G93" s="59">
        <v>169.98000000000002</v>
      </c>
    </row>
    <row r="94" spans="1:7">
      <c r="A94" s="56" t="s">
        <v>86</v>
      </c>
      <c r="B94" s="14">
        <v>2010</v>
      </c>
      <c r="C94" s="58">
        <v>6.34</v>
      </c>
      <c r="D94" s="57">
        <v>40115</v>
      </c>
      <c r="E94" s="57">
        <v>40411</v>
      </c>
      <c r="F94" s="58">
        <v>73.8</v>
      </c>
      <c r="G94" s="59">
        <v>227</v>
      </c>
    </row>
    <row r="95" spans="1:7">
      <c r="A95" s="76" t="s">
        <v>86</v>
      </c>
      <c r="B95" s="14">
        <v>2013</v>
      </c>
      <c r="C95" s="56">
        <v>6.45</v>
      </c>
      <c r="D95" s="57">
        <v>41186</v>
      </c>
      <c r="E95" s="57">
        <v>41501</v>
      </c>
      <c r="F95" s="58">
        <v>97.5</v>
      </c>
      <c r="G95" s="59">
        <v>139</v>
      </c>
    </row>
    <row r="96" spans="1:7">
      <c r="A96" s="56" t="s">
        <v>55</v>
      </c>
      <c r="B96" s="14">
        <v>2008</v>
      </c>
      <c r="C96" s="58">
        <v>1.42</v>
      </c>
      <c r="D96" s="57">
        <v>39365</v>
      </c>
      <c r="E96" s="57">
        <v>39661</v>
      </c>
      <c r="F96" s="58">
        <v>65.650000000000006</v>
      </c>
      <c r="G96" s="59">
        <v>97</v>
      </c>
    </row>
    <row r="97" spans="1:7">
      <c r="A97" s="56" t="s">
        <v>55</v>
      </c>
      <c r="B97" s="14">
        <v>2010</v>
      </c>
      <c r="C97" s="58">
        <v>1.42</v>
      </c>
      <c r="D97" s="57">
        <v>40092</v>
      </c>
      <c r="E97" s="57">
        <v>40400</v>
      </c>
      <c r="F97" s="58">
        <v>60</v>
      </c>
      <c r="G97" s="59">
        <v>154</v>
      </c>
    </row>
    <row r="98" spans="1:7">
      <c r="A98" s="56" t="s">
        <v>75</v>
      </c>
      <c r="B98" s="14">
        <v>2010</v>
      </c>
      <c r="C98" s="58">
        <v>2.4700000000000002</v>
      </c>
      <c r="D98" s="57">
        <v>40114</v>
      </c>
      <c r="E98" s="57">
        <v>40400</v>
      </c>
      <c r="F98" s="58">
        <v>70.98</v>
      </c>
      <c r="G98" s="59">
        <v>152</v>
      </c>
    </row>
    <row r="99" spans="1:7">
      <c r="A99" s="56" t="s">
        <v>75</v>
      </c>
      <c r="B99" s="14">
        <v>2013</v>
      </c>
      <c r="C99" s="56">
        <v>2.4700000000000002</v>
      </c>
      <c r="D99" s="57">
        <v>41204</v>
      </c>
      <c r="E99" s="57">
        <v>41501</v>
      </c>
      <c r="F99" s="56">
        <v>86.88</v>
      </c>
      <c r="G99" s="59">
        <v>139</v>
      </c>
    </row>
    <row r="100" spans="1:7">
      <c r="A100" s="56" t="s">
        <v>18</v>
      </c>
      <c r="B100" s="14">
        <v>2010</v>
      </c>
      <c r="C100" s="58">
        <v>0.82</v>
      </c>
      <c r="D100" s="57">
        <v>40086</v>
      </c>
      <c r="E100" s="57">
        <v>40400</v>
      </c>
      <c r="F100" s="58">
        <v>58.17</v>
      </c>
      <c r="G100" s="59">
        <v>152</v>
      </c>
    </row>
    <row r="101" spans="1:7">
      <c r="A101" s="56" t="s">
        <v>18</v>
      </c>
      <c r="B101" s="11">
        <v>2018</v>
      </c>
      <c r="C101" s="58">
        <v>0.81</v>
      </c>
      <c r="D101" s="57">
        <v>43028</v>
      </c>
      <c r="E101" s="57">
        <v>43311</v>
      </c>
      <c r="F101" s="58">
        <v>55</v>
      </c>
      <c r="G101" s="59">
        <v>159.14999999999998</v>
      </c>
    </row>
    <row r="102" spans="1:7">
      <c r="A102" s="56" t="s">
        <v>88</v>
      </c>
      <c r="B102" s="11">
        <v>2015</v>
      </c>
      <c r="C102" s="58">
        <v>4.5</v>
      </c>
      <c r="D102" s="57">
        <v>41925</v>
      </c>
      <c r="E102" s="57">
        <v>42217</v>
      </c>
      <c r="F102" s="101">
        <v>85</v>
      </c>
      <c r="G102" s="59">
        <v>220</v>
      </c>
    </row>
    <row r="103" spans="1:7">
      <c r="A103" s="56" t="s">
        <v>88</v>
      </c>
      <c r="B103" s="11">
        <v>2017</v>
      </c>
      <c r="C103" s="98">
        <v>10.3</v>
      </c>
      <c r="D103" s="57">
        <v>42653</v>
      </c>
      <c r="E103" s="99">
        <v>42950</v>
      </c>
      <c r="F103" s="56">
        <v>79.8</v>
      </c>
      <c r="G103" s="59">
        <v>210</v>
      </c>
    </row>
    <row r="104" spans="1:7">
      <c r="A104" s="56" t="s">
        <v>88</v>
      </c>
      <c r="B104" s="11">
        <v>2020</v>
      </c>
      <c r="C104" s="58">
        <v>5</v>
      </c>
      <c r="D104" s="57">
        <v>43754</v>
      </c>
      <c r="E104" s="57">
        <v>44044</v>
      </c>
      <c r="F104" s="58">
        <v>82.8</v>
      </c>
      <c r="G104" s="59">
        <v>165</v>
      </c>
    </row>
    <row r="105" spans="1:7">
      <c r="A105" s="56" t="s">
        <v>81</v>
      </c>
      <c r="B105" s="11">
        <v>2021</v>
      </c>
      <c r="C105" s="58">
        <v>5</v>
      </c>
      <c r="D105" s="57">
        <v>44125</v>
      </c>
      <c r="E105" s="57">
        <v>44420</v>
      </c>
      <c r="F105" s="58">
        <v>83</v>
      </c>
      <c r="G105" s="59">
        <v>162</v>
      </c>
    </row>
    <row r="106" spans="1:7">
      <c r="A106" s="56" t="s">
        <v>139</v>
      </c>
      <c r="B106" s="11">
        <v>2017</v>
      </c>
      <c r="C106" s="100">
        <f>3.6+18.5</f>
        <v>22.1</v>
      </c>
      <c r="D106" s="57">
        <v>42653</v>
      </c>
      <c r="E106" s="99">
        <v>42951</v>
      </c>
      <c r="F106" s="56">
        <v>63.8</v>
      </c>
      <c r="G106" s="59">
        <f>(210+190)/2</f>
        <v>200</v>
      </c>
    </row>
    <row r="107" spans="1:7">
      <c r="A107" s="56" t="s">
        <v>139</v>
      </c>
      <c r="B107" s="11">
        <v>2021</v>
      </c>
      <c r="C107" s="58">
        <v>8</v>
      </c>
      <c r="D107" s="57">
        <v>44126</v>
      </c>
      <c r="E107" s="57">
        <v>44422</v>
      </c>
      <c r="F107" s="58">
        <v>70</v>
      </c>
      <c r="G107" s="59">
        <v>146</v>
      </c>
    </row>
    <row r="108" spans="1:7">
      <c r="A108" s="56" t="s">
        <v>139</v>
      </c>
      <c r="B108" s="11">
        <v>2019</v>
      </c>
      <c r="C108" s="58">
        <v>22</v>
      </c>
      <c r="D108" s="57">
        <v>43379</v>
      </c>
      <c r="E108" s="57">
        <v>43670</v>
      </c>
      <c r="F108" s="58">
        <v>71.900000000000006</v>
      </c>
      <c r="G108" s="59">
        <v>194</v>
      </c>
    </row>
    <row r="109" spans="1:7">
      <c r="A109" s="56" t="s">
        <v>139</v>
      </c>
      <c r="B109" s="11">
        <v>2015</v>
      </c>
      <c r="C109" s="100">
        <v>17.5</v>
      </c>
      <c r="D109" s="57">
        <v>41922</v>
      </c>
      <c r="E109" s="57">
        <v>42217</v>
      </c>
      <c r="F109" s="58">
        <v>84</v>
      </c>
      <c r="G109" s="59">
        <v>220</v>
      </c>
    </row>
    <row r="110" spans="1:7">
      <c r="A110" s="14" t="s">
        <v>36</v>
      </c>
      <c r="B110" s="14">
        <v>2012</v>
      </c>
      <c r="C110" s="58">
        <v>1.77</v>
      </c>
      <c r="D110" s="57">
        <v>40831</v>
      </c>
      <c r="E110" s="57">
        <v>41121</v>
      </c>
      <c r="F110" s="58">
        <v>67.8</v>
      </c>
      <c r="G110" s="59">
        <v>183</v>
      </c>
    </row>
    <row r="111" spans="1:7">
      <c r="A111" s="14" t="s">
        <v>36</v>
      </c>
      <c r="B111" s="11">
        <v>2018</v>
      </c>
      <c r="C111" s="58">
        <v>1.73</v>
      </c>
      <c r="D111" s="57">
        <v>43026</v>
      </c>
      <c r="E111" s="57">
        <v>43311</v>
      </c>
      <c r="F111" s="58">
        <v>80</v>
      </c>
      <c r="G111" s="59">
        <v>166.97</v>
      </c>
    </row>
  </sheetData>
  <autoFilter ref="A1:G111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J131"/>
  <sheetViews>
    <sheetView workbookViewId="0">
      <selection activeCell="E28" sqref="E28"/>
    </sheetView>
  </sheetViews>
  <sheetFormatPr defaultRowHeight="15.6"/>
  <cols>
    <col min="1" max="1" width="17.59765625" bestFit="1" customWidth="1"/>
    <col min="4" max="4" width="19.59765625" bestFit="1" customWidth="1"/>
    <col min="7" max="7" width="31.3984375" bestFit="1" customWidth="1"/>
  </cols>
  <sheetData>
    <row r="1" spans="1:10">
      <c r="A1" t="s">
        <v>452</v>
      </c>
      <c r="B1" t="s">
        <v>363</v>
      </c>
      <c r="D1" t="s">
        <v>453</v>
      </c>
      <c r="E1" t="s">
        <v>454</v>
      </c>
      <c r="G1" s="2" t="s">
        <v>379</v>
      </c>
      <c r="H1" t="s">
        <v>458</v>
      </c>
    </row>
    <row r="2" spans="1:10" hidden="1">
      <c r="A2" s="84" t="s">
        <v>144</v>
      </c>
      <c r="B2">
        <v>1</v>
      </c>
      <c r="D2" s="97" t="s">
        <v>398</v>
      </c>
      <c r="E2">
        <v>1</v>
      </c>
      <c r="G2" s="14" t="s">
        <v>459</v>
      </c>
      <c r="H2">
        <f>VLOOKUP(G2,D$2:E$129,2,FALSE)</f>
        <v>1</v>
      </c>
      <c r="J2" s="14" t="s">
        <v>364</v>
      </c>
    </row>
    <row r="3" spans="1:10" hidden="1">
      <c r="A3" s="94" t="s">
        <v>62</v>
      </c>
      <c r="B3">
        <f t="shared" ref="B3:B66" si="0">VLOOKUP(A3,D$2:E$129,2,)</f>
        <v>1</v>
      </c>
      <c r="D3" s="97" t="s">
        <v>215</v>
      </c>
      <c r="E3">
        <v>1</v>
      </c>
      <c r="G3" s="56" t="s">
        <v>20</v>
      </c>
      <c r="H3">
        <f t="shared" ref="H3:H66" si="1">VLOOKUP(G3,D$2:E$129,2,FALSE)</f>
        <v>1</v>
      </c>
    </row>
    <row r="4" spans="1:10" hidden="1">
      <c r="A4" s="94" t="s">
        <v>20</v>
      </c>
      <c r="B4">
        <f t="shared" si="0"/>
        <v>1</v>
      </c>
      <c r="D4" s="97" t="s">
        <v>410</v>
      </c>
      <c r="E4">
        <v>1</v>
      </c>
      <c r="G4" s="56" t="s">
        <v>20</v>
      </c>
      <c r="H4">
        <f t="shared" si="1"/>
        <v>1</v>
      </c>
    </row>
    <row r="5" spans="1:10">
      <c r="A5" s="94" t="s">
        <v>80</v>
      </c>
      <c r="B5" t="e">
        <f t="shared" si="0"/>
        <v>#N/A</v>
      </c>
      <c r="D5" s="97" t="s">
        <v>214</v>
      </c>
      <c r="E5">
        <v>1</v>
      </c>
      <c r="G5" s="56" t="s">
        <v>20</v>
      </c>
      <c r="H5">
        <f t="shared" si="1"/>
        <v>1</v>
      </c>
    </row>
    <row r="6" spans="1:10" hidden="1">
      <c r="A6" s="94" t="s">
        <v>68</v>
      </c>
      <c r="B6">
        <f t="shared" si="0"/>
        <v>1</v>
      </c>
      <c r="D6" s="97" t="s">
        <v>414</v>
      </c>
      <c r="E6">
        <v>1</v>
      </c>
      <c r="G6" s="14" t="s">
        <v>20</v>
      </c>
      <c r="H6">
        <f t="shared" si="1"/>
        <v>1</v>
      </c>
    </row>
    <row r="7" spans="1:10" hidden="1">
      <c r="A7" s="94" t="s">
        <v>54</v>
      </c>
      <c r="B7">
        <f t="shared" si="0"/>
        <v>1</v>
      </c>
      <c r="D7" s="97" t="s">
        <v>415</v>
      </c>
      <c r="E7">
        <v>1</v>
      </c>
      <c r="G7" s="69" t="s">
        <v>80</v>
      </c>
      <c r="H7" t="e">
        <f t="shared" si="1"/>
        <v>#N/A</v>
      </c>
    </row>
    <row r="8" spans="1:10" hidden="1">
      <c r="A8" s="94" t="s">
        <v>28</v>
      </c>
      <c r="B8">
        <f t="shared" si="0"/>
        <v>1</v>
      </c>
      <c r="D8" s="97" t="s">
        <v>408</v>
      </c>
      <c r="E8">
        <v>1</v>
      </c>
      <c r="G8" s="63" t="s">
        <v>20</v>
      </c>
      <c r="H8">
        <f t="shared" si="1"/>
        <v>1</v>
      </c>
    </row>
    <row r="9" spans="1:10" hidden="1">
      <c r="A9" s="94" t="s">
        <v>77</v>
      </c>
      <c r="B9">
        <f t="shared" si="0"/>
        <v>1</v>
      </c>
      <c r="D9" s="97" t="s">
        <v>416</v>
      </c>
      <c r="E9">
        <v>1</v>
      </c>
      <c r="G9" s="14" t="s">
        <v>180</v>
      </c>
      <c r="H9">
        <f t="shared" si="1"/>
        <v>1</v>
      </c>
    </row>
    <row r="10" spans="1:10">
      <c r="A10" s="94" t="s">
        <v>70</v>
      </c>
      <c r="B10" t="e">
        <f t="shared" si="0"/>
        <v>#N/A</v>
      </c>
      <c r="D10" s="97" t="s">
        <v>172</v>
      </c>
      <c r="E10">
        <v>1</v>
      </c>
      <c r="G10" s="14" t="s">
        <v>180</v>
      </c>
      <c r="H10">
        <f t="shared" si="1"/>
        <v>1</v>
      </c>
    </row>
    <row r="11" spans="1:10">
      <c r="A11" s="94" t="s">
        <v>29</v>
      </c>
      <c r="B11" t="e">
        <f t="shared" si="0"/>
        <v>#N/A</v>
      </c>
      <c r="D11" s="97" t="s">
        <v>170</v>
      </c>
      <c r="E11">
        <v>1</v>
      </c>
      <c r="G11" s="14" t="s">
        <v>54</v>
      </c>
      <c r="H11">
        <f t="shared" si="1"/>
        <v>1</v>
      </c>
    </row>
    <row r="12" spans="1:10" hidden="1">
      <c r="A12" s="94" t="s">
        <v>32</v>
      </c>
      <c r="B12">
        <f t="shared" si="0"/>
        <v>1</v>
      </c>
      <c r="D12" s="97" t="s">
        <v>413</v>
      </c>
      <c r="E12">
        <v>1</v>
      </c>
      <c r="G12" s="14" t="s">
        <v>54</v>
      </c>
      <c r="H12">
        <f t="shared" si="1"/>
        <v>1</v>
      </c>
    </row>
    <row r="13" spans="1:10" hidden="1">
      <c r="A13" s="94" t="s">
        <v>33</v>
      </c>
      <c r="B13">
        <f t="shared" si="0"/>
        <v>1</v>
      </c>
      <c r="D13" s="97" t="s">
        <v>417</v>
      </c>
      <c r="E13">
        <v>1</v>
      </c>
      <c r="G13" s="14" t="s">
        <v>54</v>
      </c>
      <c r="H13">
        <f t="shared" si="1"/>
        <v>1</v>
      </c>
    </row>
    <row r="14" spans="1:10" hidden="1">
      <c r="A14" s="94" t="s">
        <v>30</v>
      </c>
      <c r="B14">
        <f t="shared" si="0"/>
        <v>1</v>
      </c>
      <c r="D14" s="97" t="s">
        <v>419</v>
      </c>
      <c r="E14">
        <v>1</v>
      </c>
      <c r="G14" s="14" t="s">
        <v>54</v>
      </c>
      <c r="H14">
        <f t="shared" si="1"/>
        <v>1</v>
      </c>
    </row>
    <row r="15" spans="1:10" hidden="1">
      <c r="A15" s="94" t="s">
        <v>63</v>
      </c>
      <c r="B15">
        <v>1</v>
      </c>
      <c r="D15" s="97" t="s">
        <v>418</v>
      </c>
      <c r="E15">
        <v>1</v>
      </c>
      <c r="G15" s="14" t="s">
        <v>54</v>
      </c>
      <c r="H15">
        <f t="shared" si="1"/>
        <v>1</v>
      </c>
    </row>
    <row r="16" spans="1:10" hidden="1">
      <c r="A16" s="94" t="s">
        <v>112</v>
      </c>
      <c r="B16">
        <f t="shared" si="0"/>
        <v>1</v>
      </c>
      <c r="D16" s="97" t="s">
        <v>166</v>
      </c>
      <c r="E16">
        <v>1</v>
      </c>
      <c r="G16" s="14" t="s">
        <v>54</v>
      </c>
      <c r="H16">
        <f t="shared" si="1"/>
        <v>1</v>
      </c>
    </row>
    <row r="17" spans="1:8" hidden="1">
      <c r="A17" s="94" t="s">
        <v>122</v>
      </c>
      <c r="B17">
        <f t="shared" si="0"/>
        <v>1</v>
      </c>
      <c r="D17" s="97" t="s">
        <v>405</v>
      </c>
      <c r="E17">
        <v>1</v>
      </c>
      <c r="G17" s="14" t="s">
        <v>54</v>
      </c>
      <c r="H17">
        <f t="shared" si="1"/>
        <v>1</v>
      </c>
    </row>
    <row r="18" spans="1:8" hidden="1">
      <c r="A18" s="96" t="s">
        <v>399</v>
      </c>
      <c r="B18">
        <f t="shared" si="0"/>
        <v>1</v>
      </c>
      <c r="D18" s="97" t="s">
        <v>212</v>
      </c>
      <c r="E18">
        <v>1</v>
      </c>
      <c r="G18" s="14" t="s">
        <v>54</v>
      </c>
      <c r="H18">
        <f t="shared" si="1"/>
        <v>1</v>
      </c>
    </row>
    <row r="19" spans="1:8" hidden="1">
      <c r="A19" s="94" t="s">
        <v>135</v>
      </c>
      <c r="B19">
        <f t="shared" si="0"/>
        <v>1</v>
      </c>
      <c r="D19" s="97" t="s">
        <v>406</v>
      </c>
      <c r="E19">
        <v>1</v>
      </c>
      <c r="G19" s="14" t="s">
        <v>54</v>
      </c>
      <c r="H19">
        <f t="shared" si="1"/>
        <v>1</v>
      </c>
    </row>
    <row r="20" spans="1:8">
      <c r="A20" s="94" t="s">
        <v>138</v>
      </c>
      <c r="B20" t="e">
        <f t="shared" si="0"/>
        <v>#N/A</v>
      </c>
      <c r="D20" s="97" t="s">
        <v>400</v>
      </c>
      <c r="E20">
        <v>1</v>
      </c>
      <c r="G20" s="14" t="s">
        <v>54</v>
      </c>
      <c r="H20">
        <f t="shared" si="1"/>
        <v>1</v>
      </c>
    </row>
    <row r="21" spans="1:8">
      <c r="A21" s="94" t="s">
        <v>102</v>
      </c>
      <c r="B21" t="e">
        <f t="shared" si="0"/>
        <v>#N/A</v>
      </c>
      <c r="D21" s="97" t="s">
        <v>401</v>
      </c>
      <c r="E21">
        <v>1</v>
      </c>
      <c r="G21" s="14" t="s">
        <v>28</v>
      </c>
      <c r="H21">
        <f t="shared" si="1"/>
        <v>1</v>
      </c>
    </row>
    <row r="22" spans="1:8">
      <c r="A22" s="94" t="s">
        <v>43</v>
      </c>
      <c r="B22" t="e">
        <f t="shared" si="0"/>
        <v>#N/A</v>
      </c>
      <c r="D22" s="97" t="s">
        <v>448</v>
      </c>
      <c r="E22">
        <v>1</v>
      </c>
      <c r="G22" s="14" t="s">
        <v>28</v>
      </c>
      <c r="H22">
        <f t="shared" si="1"/>
        <v>1</v>
      </c>
    </row>
    <row r="23" spans="1:8" hidden="1">
      <c r="A23" s="94" t="s">
        <v>67</v>
      </c>
      <c r="B23">
        <f t="shared" si="0"/>
        <v>1</v>
      </c>
      <c r="D23" s="97" t="s">
        <v>449</v>
      </c>
      <c r="E23">
        <v>1</v>
      </c>
      <c r="G23" s="14" t="s">
        <v>195</v>
      </c>
      <c r="H23">
        <f t="shared" si="1"/>
        <v>1</v>
      </c>
    </row>
    <row r="24" spans="1:8" hidden="1">
      <c r="A24" s="94" t="s">
        <v>380</v>
      </c>
      <c r="B24">
        <f t="shared" si="0"/>
        <v>1</v>
      </c>
      <c r="D24" s="97" t="s">
        <v>407</v>
      </c>
      <c r="E24">
        <v>1</v>
      </c>
      <c r="G24" s="14" t="s">
        <v>195</v>
      </c>
      <c r="H24">
        <f t="shared" si="1"/>
        <v>1</v>
      </c>
    </row>
    <row r="25" spans="1:8" hidden="1">
      <c r="A25" s="96" t="s">
        <v>381</v>
      </c>
      <c r="B25">
        <f t="shared" si="0"/>
        <v>1</v>
      </c>
      <c r="D25" s="97" t="s">
        <v>447</v>
      </c>
      <c r="E25">
        <v>1</v>
      </c>
      <c r="G25" s="14" t="s">
        <v>195</v>
      </c>
      <c r="H25">
        <f t="shared" si="1"/>
        <v>1</v>
      </c>
    </row>
    <row r="26" spans="1:8" hidden="1">
      <c r="A26" s="96" t="s">
        <v>382</v>
      </c>
      <c r="B26">
        <f t="shared" si="0"/>
        <v>1</v>
      </c>
      <c r="D26" s="97" t="s">
        <v>411</v>
      </c>
      <c r="E26">
        <v>1</v>
      </c>
      <c r="G26" s="14" t="s">
        <v>77</v>
      </c>
      <c r="H26">
        <f t="shared" si="1"/>
        <v>1</v>
      </c>
    </row>
    <row r="27" spans="1:8" hidden="1">
      <c r="A27" s="94" t="s">
        <v>386</v>
      </c>
      <c r="B27">
        <f t="shared" si="0"/>
        <v>1</v>
      </c>
      <c r="D27" s="97" t="s">
        <v>409</v>
      </c>
      <c r="E27">
        <v>1</v>
      </c>
      <c r="G27" s="14" t="s">
        <v>77</v>
      </c>
      <c r="H27">
        <f t="shared" si="1"/>
        <v>1</v>
      </c>
    </row>
    <row r="28" spans="1:8">
      <c r="A28" s="94" t="s">
        <v>35</v>
      </c>
      <c r="B28" t="e">
        <f t="shared" si="0"/>
        <v>#N/A</v>
      </c>
      <c r="D28" s="97" t="s">
        <v>209</v>
      </c>
      <c r="E28">
        <v>1</v>
      </c>
      <c r="G28" s="14" t="s">
        <v>77</v>
      </c>
      <c r="H28">
        <f t="shared" si="1"/>
        <v>1</v>
      </c>
    </row>
    <row r="29" spans="1:8" hidden="1">
      <c r="A29" s="94" t="s">
        <v>26</v>
      </c>
      <c r="B29">
        <f t="shared" si="0"/>
        <v>1</v>
      </c>
      <c r="D29" s="97" t="s">
        <v>450</v>
      </c>
      <c r="E29">
        <v>1</v>
      </c>
      <c r="G29" s="14" t="s">
        <v>77</v>
      </c>
      <c r="H29">
        <f t="shared" si="1"/>
        <v>1</v>
      </c>
    </row>
    <row r="30" spans="1:8" hidden="1">
      <c r="A30" s="94" t="s">
        <v>151</v>
      </c>
      <c r="B30">
        <f t="shared" si="0"/>
        <v>1</v>
      </c>
      <c r="D30" s="97" t="s">
        <v>434</v>
      </c>
      <c r="E30">
        <v>1</v>
      </c>
      <c r="G30" s="14" t="s">
        <v>196</v>
      </c>
      <c r="H30">
        <f t="shared" si="1"/>
        <v>1</v>
      </c>
    </row>
    <row r="31" spans="1:8" hidden="1">
      <c r="A31" s="94" t="s">
        <v>79</v>
      </c>
      <c r="B31">
        <f t="shared" si="0"/>
        <v>1</v>
      </c>
      <c r="D31" s="97" t="s">
        <v>423</v>
      </c>
      <c r="E31">
        <v>1</v>
      </c>
      <c r="G31" s="76" t="s">
        <v>366</v>
      </c>
      <c r="H31" t="e">
        <f t="shared" si="1"/>
        <v>#N/A</v>
      </c>
    </row>
    <row r="32" spans="1:8" hidden="1">
      <c r="A32" s="94" t="s">
        <v>108</v>
      </c>
      <c r="B32">
        <f t="shared" si="0"/>
        <v>1</v>
      </c>
      <c r="D32" s="97" t="s">
        <v>435</v>
      </c>
      <c r="E32">
        <v>1</v>
      </c>
      <c r="G32" s="76" t="s">
        <v>366</v>
      </c>
      <c r="H32" t="e">
        <f t="shared" si="1"/>
        <v>#N/A</v>
      </c>
    </row>
    <row r="33" spans="1:10" hidden="1">
      <c r="A33" s="94" t="s">
        <v>65</v>
      </c>
      <c r="B33">
        <f t="shared" si="0"/>
        <v>1</v>
      </c>
      <c r="D33" s="97" t="s">
        <v>437</v>
      </c>
      <c r="E33">
        <v>1</v>
      </c>
      <c r="G33" s="76" t="s">
        <v>366</v>
      </c>
      <c r="H33" t="e">
        <f t="shared" si="1"/>
        <v>#N/A</v>
      </c>
    </row>
    <row r="34" spans="1:10" hidden="1">
      <c r="A34" s="94" t="s">
        <v>121</v>
      </c>
      <c r="B34">
        <f t="shared" si="0"/>
        <v>1</v>
      </c>
      <c r="D34" s="97" t="s">
        <v>436</v>
      </c>
      <c r="E34">
        <v>1</v>
      </c>
      <c r="G34" s="76" t="s">
        <v>367</v>
      </c>
      <c r="H34" t="e">
        <f t="shared" si="1"/>
        <v>#N/A</v>
      </c>
    </row>
    <row r="35" spans="1:10" hidden="1">
      <c r="A35" s="94" t="s">
        <v>148</v>
      </c>
      <c r="B35">
        <v>1</v>
      </c>
      <c r="D35" s="97" t="s">
        <v>442</v>
      </c>
      <c r="E35">
        <v>1</v>
      </c>
      <c r="G35" s="14" t="s">
        <v>193</v>
      </c>
      <c r="H35" t="e">
        <f t="shared" si="1"/>
        <v>#N/A</v>
      </c>
    </row>
    <row r="36" spans="1:10" hidden="1">
      <c r="A36" s="94" t="s">
        <v>37</v>
      </c>
      <c r="B36">
        <f t="shared" si="0"/>
        <v>1</v>
      </c>
      <c r="D36" s="97" t="s">
        <v>441</v>
      </c>
      <c r="E36">
        <v>1</v>
      </c>
      <c r="G36" t="s">
        <v>399</v>
      </c>
      <c r="H36">
        <f t="shared" si="1"/>
        <v>1</v>
      </c>
      <c r="I36" t="s">
        <v>399</v>
      </c>
      <c r="J36" s="63"/>
    </row>
    <row r="37" spans="1:10" hidden="1">
      <c r="A37" s="94" t="s">
        <v>64</v>
      </c>
      <c r="B37">
        <v>1</v>
      </c>
      <c r="D37" s="97" t="s">
        <v>443</v>
      </c>
      <c r="E37">
        <v>1</v>
      </c>
      <c r="G37" s="14" t="s">
        <v>67</v>
      </c>
      <c r="H37">
        <f t="shared" si="1"/>
        <v>1</v>
      </c>
    </row>
    <row r="38" spans="1:10">
      <c r="A38" s="94" t="s">
        <v>44</v>
      </c>
      <c r="B38" t="e">
        <f t="shared" si="0"/>
        <v>#N/A</v>
      </c>
      <c r="D38" s="97" t="s">
        <v>433</v>
      </c>
      <c r="E38">
        <v>1</v>
      </c>
      <c r="G38" s="63" t="s">
        <v>380</v>
      </c>
      <c r="H38">
        <f t="shared" si="1"/>
        <v>1</v>
      </c>
    </row>
    <row r="39" spans="1:10" hidden="1">
      <c r="A39" s="94" t="s">
        <v>45</v>
      </c>
      <c r="B39">
        <f t="shared" si="0"/>
        <v>1</v>
      </c>
      <c r="D39" s="97" t="s">
        <v>427</v>
      </c>
      <c r="E39">
        <v>1</v>
      </c>
      <c r="G39" s="63" t="s">
        <v>381</v>
      </c>
      <c r="H39">
        <f t="shared" si="1"/>
        <v>1</v>
      </c>
    </row>
    <row r="40" spans="1:10">
      <c r="A40" s="94" t="s">
        <v>46</v>
      </c>
      <c r="B40" t="e">
        <f t="shared" si="0"/>
        <v>#N/A</v>
      </c>
      <c r="D40" s="97" t="s">
        <v>426</v>
      </c>
      <c r="E40">
        <v>1</v>
      </c>
      <c r="G40" s="63" t="s">
        <v>382</v>
      </c>
      <c r="H40">
        <f t="shared" si="1"/>
        <v>1</v>
      </c>
    </row>
    <row r="41" spans="1:10" hidden="1">
      <c r="A41" s="94" t="s">
        <v>47</v>
      </c>
      <c r="B41">
        <f t="shared" si="0"/>
        <v>1</v>
      </c>
      <c r="D41" s="97" t="s">
        <v>425</v>
      </c>
      <c r="E41">
        <v>1</v>
      </c>
      <c r="G41" s="63" t="s">
        <v>382</v>
      </c>
      <c r="H41">
        <f t="shared" si="1"/>
        <v>1</v>
      </c>
    </row>
    <row r="42" spans="1:10" hidden="1">
      <c r="A42" s="94" t="s">
        <v>48</v>
      </c>
      <c r="B42">
        <f t="shared" si="0"/>
        <v>1</v>
      </c>
      <c r="D42" s="97" t="s">
        <v>424</v>
      </c>
      <c r="E42">
        <v>1</v>
      </c>
      <c r="G42" s="63" t="s">
        <v>386</v>
      </c>
      <c r="H42">
        <f t="shared" si="1"/>
        <v>1</v>
      </c>
    </row>
    <row r="43" spans="1:10" hidden="1">
      <c r="A43" s="94" t="s">
        <v>49</v>
      </c>
      <c r="B43">
        <f t="shared" si="0"/>
        <v>1</v>
      </c>
      <c r="D43" s="97" t="s">
        <v>440</v>
      </c>
      <c r="E43">
        <v>1</v>
      </c>
      <c r="G43" s="63" t="s">
        <v>386</v>
      </c>
      <c r="H43">
        <f t="shared" si="1"/>
        <v>1</v>
      </c>
    </row>
    <row r="44" spans="1:10" hidden="1">
      <c r="A44" s="94" t="s">
        <v>377</v>
      </c>
      <c r="B44">
        <f t="shared" si="0"/>
        <v>1</v>
      </c>
      <c r="D44" s="97" t="s">
        <v>439</v>
      </c>
      <c r="E44">
        <v>1</v>
      </c>
      <c r="G44" s="14" t="s">
        <v>26</v>
      </c>
      <c r="H44">
        <f t="shared" si="1"/>
        <v>1</v>
      </c>
    </row>
    <row r="45" spans="1:10" hidden="1">
      <c r="A45" s="94" t="s">
        <v>66</v>
      </c>
      <c r="B45">
        <f t="shared" si="0"/>
        <v>1</v>
      </c>
      <c r="D45" s="97" t="s">
        <v>438</v>
      </c>
      <c r="E45">
        <v>1</v>
      </c>
      <c r="G45" s="14" t="s">
        <v>26</v>
      </c>
      <c r="H45">
        <f t="shared" si="1"/>
        <v>1</v>
      </c>
    </row>
    <row r="46" spans="1:10" hidden="1">
      <c r="A46" s="94" t="s">
        <v>119</v>
      </c>
      <c r="B46">
        <v>1</v>
      </c>
      <c r="D46" s="97" t="s">
        <v>432</v>
      </c>
      <c r="E46">
        <v>1</v>
      </c>
      <c r="G46" s="63" t="s">
        <v>402</v>
      </c>
      <c r="H46">
        <f t="shared" si="1"/>
        <v>1</v>
      </c>
    </row>
    <row r="47" spans="1:10" hidden="1">
      <c r="A47" s="94" t="s">
        <v>24</v>
      </c>
      <c r="B47">
        <f t="shared" si="0"/>
        <v>1</v>
      </c>
      <c r="D47" s="97" t="s">
        <v>431</v>
      </c>
      <c r="E47">
        <v>1</v>
      </c>
      <c r="G47" s="63" t="s">
        <v>402</v>
      </c>
      <c r="H47">
        <f t="shared" si="1"/>
        <v>1</v>
      </c>
    </row>
    <row r="48" spans="1:10">
      <c r="A48" s="94" t="s">
        <v>145</v>
      </c>
      <c r="B48" t="e">
        <f t="shared" si="0"/>
        <v>#N/A</v>
      </c>
      <c r="D48" s="97" t="s">
        <v>430</v>
      </c>
      <c r="E48">
        <v>1</v>
      </c>
      <c r="G48" s="63" t="s">
        <v>403</v>
      </c>
      <c r="H48">
        <f t="shared" si="1"/>
        <v>1</v>
      </c>
    </row>
    <row r="49" spans="1:8">
      <c r="A49" s="94" t="s">
        <v>140</v>
      </c>
      <c r="B49" t="e">
        <f t="shared" si="0"/>
        <v>#N/A</v>
      </c>
      <c r="D49" s="97" t="s">
        <v>429</v>
      </c>
      <c r="E49">
        <v>1</v>
      </c>
      <c r="G49" s="14" t="s">
        <v>151</v>
      </c>
      <c r="H49">
        <f t="shared" si="1"/>
        <v>1</v>
      </c>
    </row>
    <row r="50" spans="1:8">
      <c r="A50" s="94" t="s">
        <v>50</v>
      </c>
      <c r="B50" t="e">
        <f t="shared" si="0"/>
        <v>#N/A</v>
      </c>
      <c r="D50" s="97" t="s">
        <v>428</v>
      </c>
      <c r="E50">
        <v>1</v>
      </c>
      <c r="G50" s="14" t="s">
        <v>151</v>
      </c>
      <c r="H50">
        <f t="shared" si="1"/>
        <v>1</v>
      </c>
    </row>
    <row r="51" spans="1:8">
      <c r="A51" s="94" t="s">
        <v>127</v>
      </c>
      <c r="B51" t="e">
        <f t="shared" si="0"/>
        <v>#N/A</v>
      </c>
      <c r="D51" s="97" t="s">
        <v>422</v>
      </c>
      <c r="E51">
        <v>1</v>
      </c>
      <c r="G51" s="14" t="s">
        <v>151</v>
      </c>
      <c r="H51">
        <f t="shared" si="1"/>
        <v>1</v>
      </c>
    </row>
    <row r="52" spans="1:8">
      <c r="A52" s="94" t="s">
        <v>457</v>
      </c>
      <c r="B52" t="e">
        <f t="shared" si="0"/>
        <v>#N/A</v>
      </c>
      <c r="D52" s="97" t="s">
        <v>395</v>
      </c>
      <c r="E52">
        <v>1</v>
      </c>
      <c r="G52" s="14" t="s">
        <v>79</v>
      </c>
      <c r="H52">
        <f t="shared" si="1"/>
        <v>1</v>
      </c>
    </row>
    <row r="53" spans="1:8" hidden="1">
      <c r="A53" s="94" t="s">
        <v>56</v>
      </c>
      <c r="B53">
        <f t="shared" si="0"/>
        <v>1</v>
      </c>
      <c r="D53" s="97" t="s">
        <v>396</v>
      </c>
      <c r="E53">
        <v>1</v>
      </c>
      <c r="G53" s="14" t="s">
        <v>79</v>
      </c>
      <c r="H53">
        <f t="shared" si="1"/>
        <v>1</v>
      </c>
    </row>
    <row r="54" spans="1:8" hidden="1">
      <c r="A54" s="94" t="s">
        <v>141</v>
      </c>
      <c r="B54">
        <f t="shared" si="0"/>
        <v>1</v>
      </c>
      <c r="D54" s="97" t="s">
        <v>397</v>
      </c>
      <c r="E54">
        <v>1</v>
      </c>
      <c r="G54" s="14" t="s">
        <v>108</v>
      </c>
      <c r="H54">
        <f t="shared" si="1"/>
        <v>1</v>
      </c>
    </row>
    <row r="55" spans="1:8" hidden="1">
      <c r="A55" s="94" t="s">
        <v>19</v>
      </c>
      <c r="B55">
        <f t="shared" si="0"/>
        <v>1</v>
      </c>
      <c r="D55" s="97" t="s">
        <v>394</v>
      </c>
      <c r="E55">
        <v>1</v>
      </c>
      <c r="G55" s="14" t="s">
        <v>108</v>
      </c>
      <c r="H55">
        <f t="shared" si="1"/>
        <v>1</v>
      </c>
    </row>
    <row r="56" spans="1:8" hidden="1">
      <c r="A56" s="94" t="s">
        <v>82</v>
      </c>
      <c r="B56">
        <f t="shared" si="0"/>
        <v>1</v>
      </c>
      <c r="D56" s="97" t="s">
        <v>393</v>
      </c>
      <c r="E56">
        <v>1</v>
      </c>
      <c r="G56" s="14" t="s">
        <v>108</v>
      </c>
      <c r="H56">
        <f t="shared" si="1"/>
        <v>1</v>
      </c>
    </row>
    <row r="57" spans="1:8" hidden="1">
      <c r="A57" s="94" t="s">
        <v>51</v>
      </c>
      <c r="B57">
        <f t="shared" si="0"/>
        <v>1</v>
      </c>
      <c r="D57" s="97" t="s">
        <v>392</v>
      </c>
      <c r="E57">
        <v>1</v>
      </c>
      <c r="G57" s="14" t="s">
        <v>121</v>
      </c>
      <c r="H57">
        <f t="shared" si="1"/>
        <v>1</v>
      </c>
    </row>
    <row r="58" spans="1:8" hidden="1">
      <c r="A58" s="94" t="s">
        <v>27</v>
      </c>
      <c r="B58">
        <f t="shared" si="0"/>
        <v>1</v>
      </c>
      <c r="D58" s="97" t="s">
        <v>65</v>
      </c>
      <c r="E58">
        <v>1</v>
      </c>
      <c r="G58" s="14" t="s">
        <v>121</v>
      </c>
      <c r="H58">
        <f t="shared" si="1"/>
        <v>1</v>
      </c>
    </row>
    <row r="59" spans="1:8" hidden="1">
      <c r="A59" s="94" t="s">
        <v>52</v>
      </c>
      <c r="B59">
        <f t="shared" si="0"/>
        <v>1</v>
      </c>
      <c r="D59" s="97" t="s">
        <v>37</v>
      </c>
      <c r="E59">
        <v>1</v>
      </c>
      <c r="G59" s="14" t="s">
        <v>37</v>
      </c>
      <c r="H59">
        <f t="shared" si="1"/>
        <v>1</v>
      </c>
    </row>
    <row r="60" spans="1:8">
      <c r="A60" s="94" t="s">
        <v>87</v>
      </c>
      <c r="B60" t="e">
        <f t="shared" si="0"/>
        <v>#N/A</v>
      </c>
      <c r="D60" s="97" t="s">
        <v>444</v>
      </c>
      <c r="E60">
        <v>1</v>
      </c>
      <c r="G60" s="14" t="s">
        <v>37</v>
      </c>
      <c r="H60">
        <f t="shared" si="1"/>
        <v>1</v>
      </c>
    </row>
    <row r="61" spans="1:8" hidden="1">
      <c r="A61" s="94" t="s">
        <v>25</v>
      </c>
      <c r="B61">
        <f t="shared" si="0"/>
        <v>1</v>
      </c>
      <c r="D61" s="97" t="s">
        <v>399</v>
      </c>
      <c r="E61">
        <v>1</v>
      </c>
      <c r="G61" s="14" t="s">
        <v>37</v>
      </c>
      <c r="H61">
        <f t="shared" si="1"/>
        <v>1</v>
      </c>
    </row>
    <row r="62" spans="1:8">
      <c r="A62" s="94" t="s">
        <v>456</v>
      </c>
      <c r="B62" t="e">
        <f t="shared" si="0"/>
        <v>#N/A</v>
      </c>
      <c r="D62" s="97" t="s">
        <v>196</v>
      </c>
      <c r="E62">
        <v>1</v>
      </c>
      <c r="G62" s="76" t="e">
        <v>#N/A</v>
      </c>
      <c r="H62" t="e">
        <f t="shared" si="1"/>
        <v>#N/A</v>
      </c>
    </row>
    <row r="63" spans="1:8" hidden="1">
      <c r="A63" s="96" t="s">
        <v>385</v>
      </c>
      <c r="B63">
        <f t="shared" si="0"/>
        <v>1</v>
      </c>
      <c r="D63" s="97" t="s">
        <v>195</v>
      </c>
      <c r="E63">
        <v>1</v>
      </c>
      <c r="G63" s="76" t="e">
        <v>#N/A</v>
      </c>
      <c r="H63" t="e">
        <f t="shared" si="1"/>
        <v>#N/A</v>
      </c>
    </row>
    <row r="64" spans="1:8" hidden="1">
      <c r="A64" s="94" t="s">
        <v>14</v>
      </c>
      <c r="B64">
        <f t="shared" si="0"/>
        <v>1</v>
      </c>
      <c r="D64" s="97" t="s">
        <v>27</v>
      </c>
      <c r="E64">
        <v>1</v>
      </c>
      <c r="G64" s="76" t="e">
        <v>#N/A</v>
      </c>
      <c r="H64" t="e">
        <f t="shared" si="1"/>
        <v>#N/A</v>
      </c>
    </row>
    <row r="65" spans="1:8" hidden="1">
      <c r="A65" s="94" t="s">
        <v>21</v>
      </c>
      <c r="B65">
        <f t="shared" si="0"/>
        <v>1</v>
      </c>
      <c r="D65" s="97" t="s">
        <v>28</v>
      </c>
      <c r="E65">
        <v>1</v>
      </c>
      <c r="G65" s="76" t="e">
        <v>#N/A</v>
      </c>
      <c r="H65" t="e">
        <f t="shared" si="1"/>
        <v>#N/A</v>
      </c>
    </row>
    <row r="66" spans="1:8" hidden="1">
      <c r="A66" s="94" t="s">
        <v>86</v>
      </c>
      <c r="B66">
        <f t="shared" si="0"/>
        <v>1</v>
      </c>
      <c r="D66" s="97" t="s">
        <v>194</v>
      </c>
      <c r="E66">
        <v>1</v>
      </c>
      <c r="G66" s="14" t="s">
        <v>47</v>
      </c>
      <c r="H66">
        <f t="shared" si="1"/>
        <v>1</v>
      </c>
    </row>
    <row r="67" spans="1:8" hidden="1">
      <c r="A67" s="94" t="s">
        <v>161</v>
      </c>
      <c r="B67">
        <v>1</v>
      </c>
      <c r="D67" s="97" t="s">
        <v>112</v>
      </c>
      <c r="E67">
        <v>1</v>
      </c>
      <c r="G67" s="14" t="s">
        <v>49</v>
      </c>
      <c r="H67">
        <f t="shared" ref="H67:H130" si="2">VLOOKUP(G67,D$2:E$129,2,FALSE)</f>
        <v>1</v>
      </c>
    </row>
    <row r="68" spans="1:8" hidden="1">
      <c r="A68" s="94" t="s">
        <v>55</v>
      </c>
      <c r="B68">
        <f t="shared" ref="B68:B77" si="3">VLOOKUP(A68,D$2:E$129,2,)</f>
        <v>1</v>
      </c>
      <c r="D68" s="97" t="s">
        <v>30</v>
      </c>
      <c r="E68">
        <v>1</v>
      </c>
      <c r="G68" s="63" t="s">
        <v>377</v>
      </c>
      <c r="H68">
        <f t="shared" si="2"/>
        <v>1</v>
      </c>
    </row>
    <row r="69" spans="1:8" hidden="1">
      <c r="A69" s="94" t="s">
        <v>75</v>
      </c>
      <c r="B69">
        <f t="shared" si="3"/>
        <v>1</v>
      </c>
      <c r="D69" s="97" t="s">
        <v>33</v>
      </c>
      <c r="E69">
        <v>1</v>
      </c>
      <c r="G69" s="63" t="s">
        <v>377</v>
      </c>
      <c r="H69">
        <f t="shared" si="2"/>
        <v>1</v>
      </c>
    </row>
    <row r="70" spans="1:8" hidden="1">
      <c r="A70" s="94" t="s">
        <v>18</v>
      </c>
      <c r="B70">
        <f t="shared" si="3"/>
        <v>1</v>
      </c>
      <c r="D70" s="97" t="s">
        <v>32</v>
      </c>
      <c r="E70">
        <v>1</v>
      </c>
      <c r="G70" s="14" t="s">
        <v>214</v>
      </c>
      <c r="H70">
        <f t="shared" si="2"/>
        <v>1</v>
      </c>
    </row>
    <row r="71" spans="1:8" hidden="1">
      <c r="A71" s="94" t="s">
        <v>88</v>
      </c>
      <c r="B71">
        <f t="shared" si="3"/>
        <v>1</v>
      </c>
      <c r="D71" s="97" t="s">
        <v>77</v>
      </c>
      <c r="E71">
        <v>1</v>
      </c>
      <c r="G71" s="14" t="s">
        <v>66</v>
      </c>
      <c r="H71">
        <f t="shared" si="2"/>
        <v>1</v>
      </c>
    </row>
    <row r="72" spans="1:8" hidden="1">
      <c r="A72" s="94" t="s">
        <v>81</v>
      </c>
      <c r="B72">
        <f t="shared" si="3"/>
        <v>1</v>
      </c>
      <c r="D72" s="97" t="s">
        <v>54</v>
      </c>
      <c r="E72">
        <v>1</v>
      </c>
      <c r="G72" s="14" t="s">
        <v>66</v>
      </c>
      <c r="H72">
        <f t="shared" si="2"/>
        <v>1</v>
      </c>
    </row>
    <row r="73" spans="1:8" hidden="1">
      <c r="A73" s="94" t="s">
        <v>139</v>
      </c>
      <c r="B73">
        <f t="shared" si="3"/>
        <v>1</v>
      </c>
      <c r="D73" s="97" t="s">
        <v>446</v>
      </c>
      <c r="E73">
        <v>1</v>
      </c>
      <c r="G73" s="14" t="s">
        <v>66</v>
      </c>
      <c r="H73">
        <f t="shared" si="2"/>
        <v>1</v>
      </c>
    </row>
    <row r="74" spans="1:8" hidden="1">
      <c r="A74" s="94" t="s">
        <v>139</v>
      </c>
      <c r="B74">
        <f t="shared" si="3"/>
        <v>1</v>
      </c>
      <c r="D74" s="97" t="s">
        <v>451</v>
      </c>
      <c r="E74">
        <v>1</v>
      </c>
      <c r="G74" s="14" t="s">
        <v>66</v>
      </c>
      <c r="H74">
        <f t="shared" si="2"/>
        <v>1</v>
      </c>
    </row>
    <row r="75" spans="1:8" hidden="1">
      <c r="A75" s="94" t="s">
        <v>139</v>
      </c>
      <c r="B75">
        <f t="shared" si="3"/>
        <v>1</v>
      </c>
      <c r="D75" s="97" t="s">
        <v>412</v>
      </c>
      <c r="E75">
        <v>1</v>
      </c>
      <c r="G75" s="14" t="s">
        <v>24</v>
      </c>
      <c r="H75">
        <f t="shared" si="2"/>
        <v>1</v>
      </c>
    </row>
    <row r="76" spans="1:8" hidden="1">
      <c r="A76" s="94" t="s">
        <v>444</v>
      </c>
      <c r="B76">
        <f t="shared" si="3"/>
        <v>1</v>
      </c>
      <c r="D76" s="97" t="s">
        <v>73</v>
      </c>
      <c r="E76">
        <v>1</v>
      </c>
      <c r="G76" s="14" t="s">
        <v>24</v>
      </c>
      <c r="H76">
        <f t="shared" si="2"/>
        <v>1</v>
      </c>
    </row>
    <row r="77" spans="1:8">
      <c r="A77" s="94" t="s">
        <v>157</v>
      </c>
      <c r="B77" t="e">
        <f t="shared" si="3"/>
        <v>#N/A</v>
      </c>
      <c r="D77" s="97" t="s">
        <v>385</v>
      </c>
      <c r="E77">
        <v>1</v>
      </c>
      <c r="G77" s="14" t="s">
        <v>370</v>
      </c>
      <c r="H77">
        <f t="shared" si="2"/>
        <v>1</v>
      </c>
    </row>
    <row r="78" spans="1:8" hidden="1">
      <c r="D78" s="97" t="s">
        <v>391</v>
      </c>
      <c r="E78">
        <v>1</v>
      </c>
      <c r="G78" s="14" t="s">
        <v>370</v>
      </c>
      <c r="H78">
        <f t="shared" si="2"/>
        <v>1</v>
      </c>
    </row>
    <row r="79" spans="1:8" hidden="1">
      <c r="D79" s="97" t="s">
        <v>403</v>
      </c>
      <c r="E79">
        <v>1</v>
      </c>
      <c r="G79" s="69" t="s">
        <v>371</v>
      </c>
      <c r="H79" t="e">
        <f t="shared" si="2"/>
        <v>#N/A</v>
      </c>
    </row>
    <row r="80" spans="1:8" hidden="1">
      <c r="D80" s="97" t="s">
        <v>402</v>
      </c>
      <c r="E80">
        <v>1</v>
      </c>
      <c r="G80" s="69" t="s">
        <v>371</v>
      </c>
      <c r="H80" t="e">
        <f t="shared" si="2"/>
        <v>#N/A</v>
      </c>
    </row>
    <row r="81" spans="4:8" hidden="1">
      <c r="D81" s="97" t="s">
        <v>382</v>
      </c>
      <c r="E81">
        <v>1</v>
      </c>
      <c r="G81" s="69" t="s">
        <v>371</v>
      </c>
      <c r="H81" t="e">
        <f t="shared" si="2"/>
        <v>#N/A</v>
      </c>
    </row>
    <row r="82" spans="4:8" hidden="1">
      <c r="D82" s="97" t="s">
        <v>381</v>
      </c>
      <c r="E82">
        <v>1</v>
      </c>
      <c r="G82" s="69" t="s">
        <v>371</v>
      </c>
      <c r="H82" t="e">
        <f t="shared" si="2"/>
        <v>#N/A</v>
      </c>
    </row>
    <row r="83" spans="4:8" hidden="1">
      <c r="D83" s="97" t="s">
        <v>380</v>
      </c>
      <c r="E83">
        <v>1</v>
      </c>
      <c r="G83" s="69" t="s">
        <v>371</v>
      </c>
      <c r="H83" t="e">
        <f t="shared" si="2"/>
        <v>#N/A</v>
      </c>
    </row>
    <row r="84" spans="4:8" hidden="1">
      <c r="D84" s="97" t="s">
        <v>82</v>
      </c>
      <c r="E84">
        <v>1</v>
      </c>
      <c r="G84" s="69" t="s">
        <v>371</v>
      </c>
      <c r="H84" t="e">
        <f t="shared" si="2"/>
        <v>#N/A</v>
      </c>
    </row>
    <row r="85" spans="4:8" hidden="1">
      <c r="D85" s="97" t="s">
        <v>377</v>
      </c>
      <c r="E85">
        <v>1</v>
      </c>
      <c r="G85" s="69" t="s">
        <v>371</v>
      </c>
      <c r="H85" t="e">
        <f t="shared" si="2"/>
        <v>#N/A</v>
      </c>
    </row>
    <row r="86" spans="4:8" hidden="1">
      <c r="D86" s="97" t="s">
        <v>180</v>
      </c>
      <c r="E86">
        <v>1</v>
      </c>
      <c r="G86" s="63" t="s">
        <v>56</v>
      </c>
      <c r="H86">
        <f t="shared" si="2"/>
        <v>1</v>
      </c>
    </row>
    <row r="87" spans="4:8" hidden="1">
      <c r="D87" s="97" t="s">
        <v>421</v>
      </c>
      <c r="E87">
        <v>1</v>
      </c>
      <c r="G87" s="14" t="s">
        <v>56</v>
      </c>
      <c r="H87">
        <f t="shared" si="2"/>
        <v>1</v>
      </c>
    </row>
    <row r="88" spans="4:8" hidden="1">
      <c r="D88" s="97" t="s">
        <v>420</v>
      </c>
      <c r="E88">
        <v>1</v>
      </c>
      <c r="G88" s="14" t="s">
        <v>118</v>
      </c>
      <c r="H88">
        <f t="shared" si="2"/>
        <v>1</v>
      </c>
    </row>
    <row r="89" spans="4:8" hidden="1">
      <c r="D89" s="97" t="s">
        <v>19</v>
      </c>
      <c r="E89">
        <v>1</v>
      </c>
      <c r="G89" s="14" t="s">
        <v>118</v>
      </c>
      <c r="H89">
        <f t="shared" si="2"/>
        <v>1</v>
      </c>
    </row>
    <row r="90" spans="4:8" hidden="1">
      <c r="D90" s="97" t="s">
        <v>135</v>
      </c>
      <c r="E90">
        <v>1</v>
      </c>
      <c r="G90" s="14" t="s">
        <v>118</v>
      </c>
      <c r="H90">
        <f t="shared" si="2"/>
        <v>1</v>
      </c>
    </row>
    <row r="91" spans="4:8" hidden="1">
      <c r="D91" s="97" t="s">
        <v>386</v>
      </c>
      <c r="E91">
        <v>1</v>
      </c>
      <c r="G91" s="14" t="s">
        <v>11</v>
      </c>
      <c r="H91">
        <f t="shared" si="2"/>
        <v>1</v>
      </c>
    </row>
    <row r="92" spans="4:8" hidden="1">
      <c r="D92" s="97" t="s">
        <v>49</v>
      </c>
      <c r="E92">
        <v>1</v>
      </c>
      <c r="G92" s="14" t="s">
        <v>19</v>
      </c>
      <c r="H92">
        <f t="shared" si="2"/>
        <v>1</v>
      </c>
    </row>
    <row r="93" spans="4:8" hidden="1">
      <c r="D93" s="97" t="s">
        <v>48</v>
      </c>
      <c r="E93">
        <v>1</v>
      </c>
      <c r="G93" s="14" t="s">
        <v>82</v>
      </c>
      <c r="H93">
        <f t="shared" si="2"/>
        <v>1</v>
      </c>
    </row>
    <row r="94" spans="4:8" hidden="1">
      <c r="D94" s="97" t="s">
        <v>47</v>
      </c>
      <c r="E94">
        <v>1</v>
      </c>
      <c r="G94" s="14" t="s">
        <v>82</v>
      </c>
      <c r="H94">
        <f t="shared" si="2"/>
        <v>1</v>
      </c>
    </row>
    <row r="95" spans="4:8" hidden="1">
      <c r="D95" s="97" t="s">
        <v>45</v>
      </c>
      <c r="E95">
        <v>1</v>
      </c>
      <c r="G95" s="63" t="s">
        <v>73</v>
      </c>
      <c r="H95">
        <f t="shared" si="2"/>
        <v>1</v>
      </c>
    </row>
    <row r="96" spans="4:8" hidden="1">
      <c r="D96" s="97" t="s">
        <v>62</v>
      </c>
      <c r="E96">
        <v>1</v>
      </c>
      <c r="G96" s="63" t="s">
        <v>73</v>
      </c>
      <c r="H96">
        <f t="shared" si="2"/>
        <v>1</v>
      </c>
    </row>
    <row r="97" spans="4:8" hidden="1">
      <c r="D97" s="97" t="s">
        <v>79</v>
      </c>
      <c r="E97">
        <v>1</v>
      </c>
      <c r="G97" s="63" t="s">
        <v>73</v>
      </c>
      <c r="H97">
        <f t="shared" si="2"/>
        <v>1</v>
      </c>
    </row>
    <row r="98" spans="4:8" hidden="1">
      <c r="D98" s="97" t="s">
        <v>52</v>
      </c>
      <c r="E98">
        <v>1</v>
      </c>
      <c r="G98" s="14" t="s">
        <v>52</v>
      </c>
      <c r="H98">
        <f t="shared" si="2"/>
        <v>1</v>
      </c>
    </row>
    <row r="99" spans="4:8" hidden="1">
      <c r="D99" s="97" t="s">
        <v>404</v>
      </c>
      <c r="E99">
        <v>1</v>
      </c>
      <c r="G99" s="63" t="s">
        <v>385</v>
      </c>
      <c r="H99">
        <f t="shared" si="2"/>
        <v>1</v>
      </c>
    </row>
    <row r="100" spans="4:8" hidden="1">
      <c r="D100" s="97" t="s">
        <v>68</v>
      </c>
      <c r="E100">
        <v>1</v>
      </c>
      <c r="G100" s="14" t="s">
        <v>14</v>
      </c>
      <c r="H100">
        <f t="shared" si="2"/>
        <v>1</v>
      </c>
    </row>
    <row r="101" spans="4:8" hidden="1">
      <c r="D101" s="97" t="s">
        <v>67</v>
      </c>
      <c r="E101">
        <v>1</v>
      </c>
      <c r="G101" s="14" t="s">
        <v>14</v>
      </c>
      <c r="H101">
        <f t="shared" si="2"/>
        <v>1</v>
      </c>
    </row>
    <row r="102" spans="4:8" hidden="1">
      <c r="D102" s="97" t="s">
        <v>75</v>
      </c>
      <c r="E102">
        <v>1</v>
      </c>
      <c r="G102" s="14" t="s">
        <v>14</v>
      </c>
      <c r="H102">
        <f t="shared" si="2"/>
        <v>1</v>
      </c>
    </row>
    <row r="103" spans="4:8" hidden="1">
      <c r="D103" s="97" t="s">
        <v>66</v>
      </c>
      <c r="E103">
        <v>1</v>
      </c>
      <c r="G103" s="14" t="s">
        <v>86</v>
      </c>
      <c r="H103">
        <f t="shared" si="2"/>
        <v>1</v>
      </c>
    </row>
    <row r="104" spans="4:8" hidden="1">
      <c r="D104" s="97" t="s">
        <v>51</v>
      </c>
      <c r="E104">
        <v>1</v>
      </c>
      <c r="G104" s="14" t="s">
        <v>75</v>
      </c>
      <c r="H104">
        <f t="shared" si="2"/>
        <v>1</v>
      </c>
    </row>
    <row r="105" spans="4:8" hidden="1">
      <c r="D105" s="97" t="s">
        <v>121</v>
      </c>
      <c r="E105">
        <v>1</v>
      </c>
      <c r="G105" s="14" t="s">
        <v>75</v>
      </c>
      <c r="H105">
        <f t="shared" si="2"/>
        <v>1</v>
      </c>
    </row>
    <row r="106" spans="4:8" hidden="1">
      <c r="D106" s="97" t="s">
        <v>18</v>
      </c>
      <c r="E106">
        <v>1</v>
      </c>
      <c r="G106" s="14" t="s">
        <v>18</v>
      </c>
      <c r="H106">
        <f t="shared" si="2"/>
        <v>1</v>
      </c>
    </row>
    <row r="107" spans="4:8" hidden="1">
      <c r="D107" s="97" t="s">
        <v>445</v>
      </c>
      <c r="E107">
        <v>1</v>
      </c>
      <c r="G107" s="14" t="s">
        <v>18</v>
      </c>
      <c r="H107">
        <f t="shared" si="2"/>
        <v>1</v>
      </c>
    </row>
    <row r="108" spans="4:8" hidden="1">
      <c r="D108" s="97" t="s">
        <v>122</v>
      </c>
      <c r="E108">
        <v>1</v>
      </c>
      <c r="G108" s="14" t="s">
        <v>18</v>
      </c>
      <c r="H108">
        <f t="shared" si="2"/>
        <v>1</v>
      </c>
    </row>
    <row r="109" spans="4:8" hidden="1">
      <c r="D109" s="97" t="s">
        <v>37</v>
      </c>
      <c r="E109">
        <v>1</v>
      </c>
      <c r="G109" s="14" t="s">
        <v>123</v>
      </c>
      <c r="H109">
        <f t="shared" si="2"/>
        <v>1</v>
      </c>
    </row>
    <row r="110" spans="4:8" hidden="1">
      <c r="D110" s="97" t="s">
        <v>108</v>
      </c>
      <c r="E110">
        <v>1</v>
      </c>
      <c r="G110" s="14" t="s">
        <v>123</v>
      </c>
      <c r="H110">
        <f t="shared" si="2"/>
        <v>1</v>
      </c>
    </row>
    <row r="111" spans="4:8" hidden="1">
      <c r="D111" s="97" t="s">
        <v>24</v>
      </c>
      <c r="E111">
        <v>1</v>
      </c>
      <c r="G111" s="14" t="s">
        <v>123</v>
      </c>
      <c r="H111">
        <f t="shared" si="2"/>
        <v>1</v>
      </c>
    </row>
    <row r="112" spans="4:8" hidden="1">
      <c r="D112" s="97" t="s">
        <v>25</v>
      </c>
      <c r="E112">
        <v>1</v>
      </c>
      <c r="G112" s="63" t="s">
        <v>123</v>
      </c>
      <c r="H112">
        <f t="shared" si="2"/>
        <v>1</v>
      </c>
    </row>
    <row r="113" spans="4:8" hidden="1">
      <c r="D113" s="97" t="s">
        <v>55</v>
      </c>
      <c r="E113">
        <v>1</v>
      </c>
      <c r="G113" s="14" t="s">
        <v>375</v>
      </c>
      <c r="H113" t="e">
        <f t="shared" si="2"/>
        <v>#N/A</v>
      </c>
    </row>
    <row r="114" spans="4:8" hidden="1">
      <c r="D114" s="97" t="s">
        <v>86</v>
      </c>
      <c r="E114">
        <v>1</v>
      </c>
      <c r="G114" s="69" t="s">
        <v>376</v>
      </c>
      <c r="H114" t="e">
        <f t="shared" si="2"/>
        <v>#N/A</v>
      </c>
    </row>
    <row r="115" spans="4:8" hidden="1">
      <c r="D115" s="97" t="s">
        <v>21</v>
      </c>
      <c r="E115">
        <v>1</v>
      </c>
      <c r="G115" s="69" t="s">
        <v>376</v>
      </c>
      <c r="H115" t="e">
        <f t="shared" si="2"/>
        <v>#N/A</v>
      </c>
    </row>
    <row r="116" spans="4:8" hidden="1">
      <c r="D116" s="97" t="s">
        <v>14</v>
      </c>
      <c r="E116">
        <v>1</v>
      </c>
      <c r="G116" s="14" t="s">
        <v>88</v>
      </c>
      <c r="H116">
        <f t="shared" si="2"/>
        <v>1</v>
      </c>
    </row>
    <row r="117" spans="4:8" hidden="1">
      <c r="D117" s="97" t="s">
        <v>26</v>
      </c>
      <c r="E117">
        <v>1</v>
      </c>
      <c r="G117" s="14" t="s">
        <v>88</v>
      </c>
      <c r="H117">
        <f t="shared" si="2"/>
        <v>1</v>
      </c>
    </row>
    <row r="118" spans="4:8" hidden="1">
      <c r="D118" s="97" t="s">
        <v>20</v>
      </c>
      <c r="E118">
        <v>1</v>
      </c>
      <c r="G118" s="14" t="s">
        <v>88</v>
      </c>
      <c r="H118">
        <f t="shared" si="2"/>
        <v>1</v>
      </c>
    </row>
    <row r="119" spans="4:8" hidden="1">
      <c r="D119" s="97" t="s">
        <v>56</v>
      </c>
      <c r="E119">
        <v>1</v>
      </c>
      <c r="G119" s="14" t="s">
        <v>88</v>
      </c>
      <c r="H119">
        <f t="shared" si="2"/>
        <v>1</v>
      </c>
    </row>
    <row r="120" spans="4:8" hidden="1">
      <c r="D120" s="97" t="s">
        <v>141</v>
      </c>
      <c r="E120">
        <v>1</v>
      </c>
      <c r="G120" s="14" t="s">
        <v>88</v>
      </c>
      <c r="H120">
        <f t="shared" si="2"/>
        <v>1</v>
      </c>
    </row>
    <row r="121" spans="4:8" hidden="1">
      <c r="D121" s="97" t="s">
        <v>118</v>
      </c>
      <c r="E121">
        <v>1</v>
      </c>
      <c r="G121" s="14" t="s">
        <v>88</v>
      </c>
      <c r="H121">
        <f t="shared" si="2"/>
        <v>1</v>
      </c>
    </row>
    <row r="122" spans="4:8" hidden="1">
      <c r="D122" s="97" t="s">
        <v>455</v>
      </c>
      <c r="E122">
        <v>1</v>
      </c>
      <c r="G122" s="14" t="s">
        <v>88</v>
      </c>
      <c r="H122">
        <f t="shared" si="2"/>
        <v>1</v>
      </c>
    </row>
    <row r="123" spans="4:8" hidden="1">
      <c r="D123" s="97" t="s">
        <v>11</v>
      </c>
      <c r="E123">
        <v>1</v>
      </c>
      <c r="G123" s="14" t="s">
        <v>88</v>
      </c>
      <c r="H123">
        <f t="shared" si="2"/>
        <v>1</v>
      </c>
    </row>
    <row r="124" spans="4:8" hidden="1">
      <c r="D124" s="97" t="s">
        <v>123</v>
      </c>
      <c r="E124">
        <v>1</v>
      </c>
      <c r="G124" s="14" t="s">
        <v>88</v>
      </c>
      <c r="H124">
        <f t="shared" si="2"/>
        <v>1</v>
      </c>
    </row>
    <row r="125" spans="4:8" hidden="1">
      <c r="D125" s="97" t="s">
        <v>88</v>
      </c>
      <c r="E125">
        <v>1</v>
      </c>
      <c r="G125" s="14" t="s">
        <v>88</v>
      </c>
      <c r="H125">
        <f t="shared" si="2"/>
        <v>1</v>
      </c>
    </row>
    <row r="126" spans="4:8" hidden="1">
      <c r="D126" s="97" t="s">
        <v>81</v>
      </c>
      <c r="E126">
        <v>1</v>
      </c>
      <c r="G126" s="14" t="s">
        <v>88</v>
      </c>
      <c r="H126">
        <f t="shared" si="2"/>
        <v>1</v>
      </c>
    </row>
    <row r="127" spans="4:8" hidden="1">
      <c r="D127" s="97" t="s">
        <v>139</v>
      </c>
      <c r="E127">
        <v>1</v>
      </c>
      <c r="G127" s="14" t="s">
        <v>81</v>
      </c>
      <c r="H127">
        <f t="shared" si="2"/>
        <v>1</v>
      </c>
    </row>
    <row r="128" spans="4:8" hidden="1">
      <c r="D128" s="97" t="s">
        <v>370</v>
      </c>
      <c r="E128">
        <v>1</v>
      </c>
      <c r="G128" s="14" t="s">
        <v>81</v>
      </c>
      <c r="H128">
        <f t="shared" si="2"/>
        <v>1</v>
      </c>
    </row>
    <row r="129" spans="4:8" hidden="1">
      <c r="D129" s="97" t="s">
        <v>151</v>
      </c>
      <c r="E129">
        <v>1</v>
      </c>
      <c r="G129" s="14" t="s">
        <v>81</v>
      </c>
      <c r="H129">
        <f t="shared" si="2"/>
        <v>1</v>
      </c>
    </row>
    <row r="130" spans="4:8" hidden="1">
      <c r="G130" s="14" t="s">
        <v>81</v>
      </c>
      <c r="H130">
        <f t="shared" si="2"/>
        <v>1</v>
      </c>
    </row>
    <row r="131" spans="4:8" hidden="1">
      <c r="G131" s="14" t="s">
        <v>81</v>
      </c>
      <c r="H131">
        <f>VLOOKUP(G131,D$2:E$129,2,FALSE)</f>
        <v>1</v>
      </c>
    </row>
  </sheetData>
  <autoFilter ref="A1:H131" xr:uid="{00000000-0009-0000-0000-000005000000}">
    <filterColumn colId="1">
      <filters>
        <filter val="#N/A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K48"/>
  <sheetViews>
    <sheetView topLeftCell="B1" workbookViewId="0">
      <selection activeCell="G56" sqref="G56"/>
    </sheetView>
  </sheetViews>
  <sheetFormatPr defaultRowHeight="15.6"/>
  <cols>
    <col min="1" max="1" width="4" hidden="1" customWidth="1"/>
    <col min="2" max="2" width="15.59765625" style="60" bestFit="1" customWidth="1"/>
    <col min="3" max="3" width="9.3984375" style="60" bestFit="1" customWidth="1"/>
    <col min="4" max="4" width="11.3984375" customWidth="1"/>
    <col min="5" max="5" width="18.19921875" customWidth="1"/>
    <col min="6" max="6" width="12.3984375" style="60" bestFit="1" customWidth="1"/>
    <col min="7" max="7" width="24.09765625" customWidth="1"/>
    <col min="8" max="8" width="9.3984375" style="60" bestFit="1" customWidth="1"/>
    <col min="9" max="9" width="14.3984375" style="60" bestFit="1" customWidth="1"/>
    <col min="10" max="11" width="10.3984375" style="60" bestFit="1" customWidth="1"/>
  </cols>
  <sheetData>
    <row r="1" spans="1:11">
      <c r="A1" s="4" t="s">
        <v>0</v>
      </c>
      <c r="B1" s="61" t="s">
        <v>1</v>
      </c>
      <c r="C1" s="4" t="s">
        <v>2</v>
      </c>
      <c r="D1" s="4" t="s">
        <v>3</v>
      </c>
      <c r="E1" s="4" t="s">
        <v>4</v>
      </c>
      <c r="F1" s="61" t="s">
        <v>6</v>
      </c>
      <c r="G1" s="4" t="s">
        <v>7</v>
      </c>
      <c r="H1" s="61" t="s">
        <v>8</v>
      </c>
      <c r="I1" s="61" t="s">
        <v>9</v>
      </c>
      <c r="J1" s="61" t="s">
        <v>10</v>
      </c>
      <c r="K1" s="4" t="s">
        <v>5</v>
      </c>
    </row>
    <row r="2" spans="1:11" hidden="1">
      <c r="A2" s="6">
        <v>25</v>
      </c>
      <c r="B2" s="31" t="s">
        <v>41</v>
      </c>
      <c r="C2" s="32">
        <v>2008</v>
      </c>
      <c r="D2" s="7">
        <v>3.58</v>
      </c>
      <c r="E2" s="7" t="s">
        <v>42</v>
      </c>
      <c r="F2" s="12">
        <v>39318</v>
      </c>
      <c r="G2" s="7">
        <v>2.15</v>
      </c>
      <c r="H2" s="8">
        <v>39655</v>
      </c>
      <c r="I2" s="7">
        <v>35</v>
      </c>
      <c r="J2" s="9">
        <v>174</v>
      </c>
      <c r="K2" s="8" t="s">
        <v>16</v>
      </c>
    </row>
    <row r="3" spans="1:11" hidden="1">
      <c r="A3" s="6">
        <v>26</v>
      </c>
      <c r="B3" s="13" t="s">
        <v>250</v>
      </c>
      <c r="C3" s="14">
        <v>2008</v>
      </c>
      <c r="D3" s="11">
        <v>1.4</v>
      </c>
      <c r="E3" s="11" t="s">
        <v>42</v>
      </c>
      <c r="F3" s="12">
        <v>39318</v>
      </c>
      <c r="G3" s="11">
        <v>2.15</v>
      </c>
      <c r="H3" s="12">
        <v>39655</v>
      </c>
      <c r="I3" s="11">
        <v>35</v>
      </c>
      <c r="J3" s="9">
        <v>174</v>
      </c>
      <c r="K3" s="12" t="s">
        <v>16</v>
      </c>
    </row>
    <row r="4" spans="1:11" hidden="1">
      <c r="A4" s="6">
        <v>27</v>
      </c>
      <c r="B4" s="13" t="s">
        <v>44</v>
      </c>
      <c r="C4" s="14">
        <v>2008</v>
      </c>
      <c r="D4" s="11">
        <v>2.42</v>
      </c>
      <c r="E4" s="11" t="s">
        <v>42</v>
      </c>
      <c r="F4" s="12">
        <v>39318</v>
      </c>
      <c r="G4" s="11">
        <v>2.15</v>
      </c>
      <c r="H4" s="12">
        <v>39655</v>
      </c>
      <c r="I4" s="11">
        <v>35</v>
      </c>
      <c r="J4" s="9">
        <v>174</v>
      </c>
      <c r="K4" s="12" t="s">
        <v>16</v>
      </c>
    </row>
    <row r="5" spans="1:11" hidden="1">
      <c r="A5" s="6">
        <v>28</v>
      </c>
      <c r="B5" s="13" t="s">
        <v>251</v>
      </c>
      <c r="C5" s="14">
        <v>2008</v>
      </c>
      <c r="D5" s="11">
        <v>1.19</v>
      </c>
      <c r="E5" s="11" t="s">
        <v>42</v>
      </c>
      <c r="F5" s="12">
        <v>39319</v>
      </c>
      <c r="G5" s="11">
        <v>2.15</v>
      </c>
      <c r="H5" s="12">
        <v>39655</v>
      </c>
      <c r="I5" s="11">
        <v>35</v>
      </c>
      <c r="J5" s="9">
        <v>174</v>
      </c>
      <c r="K5" s="12" t="s">
        <v>16</v>
      </c>
    </row>
    <row r="6" spans="1:11" hidden="1">
      <c r="A6" s="6">
        <v>29</v>
      </c>
      <c r="B6" s="13" t="s">
        <v>46</v>
      </c>
      <c r="C6" s="14">
        <v>2008</v>
      </c>
      <c r="D6" s="11">
        <v>2.39</v>
      </c>
      <c r="E6" s="11" t="s">
        <v>42</v>
      </c>
      <c r="F6" s="12">
        <v>39319</v>
      </c>
      <c r="G6" s="11">
        <v>2.15</v>
      </c>
      <c r="H6" s="12">
        <v>39655</v>
      </c>
      <c r="I6" s="11">
        <v>35</v>
      </c>
      <c r="J6" s="9">
        <v>174</v>
      </c>
      <c r="K6" s="12" t="s">
        <v>16</v>
      </c>
    </row>
    <row r="7" spans="1:11" hidden="1">
      <c r="A7" s="6">
        <v>30</v>
      </c>
      <c r="B7" s="13" t="s">
        <v>47</v>
      </c>
      <c r="C7" s="14">
        <v>2008</v>
      </c>
      <c r="D7" s="11">
        <v>0.55000000000000004</v>
      </c>
      <c r="E7" s="11" t="s">
        <v>42</v>
      </c>
      <c r="F7" s="12">
        <v>39319</v>
      </c>
      <c r="G7" s="11">
        <v>2.15</v>
      </c>
      <c r="H7" s="12">
        <v>39655</v>
      </c>
      <c r="I7" s="11">
        <v>35</v>
      </c>
      <c r="J7" s="9">
        <v>174</v>
      </c>
      <c r="K7" s="12" t="s">
        <v>16</v>
      </c>
    </row>
    <row r="8" spans="1:11" hidden="1">
      <c r="A8" s="6">
        <v>31</v>
      </c>
      <c r="B8" s="13" t="s">
        <v>48</v>
      </c>
      <c r="C8" s="14">
        <v>2008</v>
      </c>
      <c r="D8" s="11">
        <v>4.71</v>
      </c>
      <c r="E8" s="11" t="s">
        <v>42</v>
      </c>
      <c r="F8" s="12">
        <v>39319</v>
      </c>
      <c r="G8" s="11">
        <v>2.15</v>
      </c>
      <c r="H8" s="12">
        <v>39655</v>
      </c>
      <c r="I8" s="11">
        <v>35</v>
      </c>
      <c r="J8" s="9">
        <v>174</v>
      </c>
      <c r="K8" s="12" t="s">
        <v>16</v>
      </c>
    </row>
    <row r="9" spans="1:11" hidden="1">
      <c r="A9" s="6">
        <v>32</v>
      </c>
      <c r="B9" s="13" t="s">
        <v>49</v>
      </c>
      <c r="C9" s="14">
        <v>2008</v>
      </c>
      <c r="D9" s="11">
        <v>1.57</v>
      </c>
      <c r="E9" s="11" t="s">
        <v>42</v>
      </c>
      <c r="F9" s="12">
        <v>39319</v>
      </c>
      <c r="G9" s="11">
        <v>2.15</v>
      </c>
      <c r="H9" s="12">
        <v>39655</v>
      </c>
      <c r="I9" s="11">
        <v>35</v>
      </c>
      <c r="J9" s="9">
        <v>174</v>
      </c>
      <c r="K9" s="12" t="s">
        <v>16</v>
      </c>
    </row>
    <row r="10" spans="1:11" hidden="1">
      <c r="A10" s="6">
        <v>60</v>
      </c>
      <c r="B10" s="13" t="s">
        <v>32</v>
      </c>
      <c r="C10" s="14">
        <v>2008</v>
      </c>
      <c r="D10" s="11">
        <v>3.88</v>
      </c>
      <c r="E10" s="11" t="s">
        <v>42</v>
      </c>
      <c r="F10" s="12">
        <v>39320</v>
      </c>
      <c r="G10" s="11">
        <v>2.13</v>
      </c>
      <c r="H10" s="12">
        <v>39654</v>
      </c>
      <c r="I10" s="11">
        <v>35</v>
      </c>
      <c r="J10" s="9">
        <v>199.6</v>
      </c>
      <c r="K10" s="12" t="s">
        <v>16</v>
      </c>
    </row>
    <row r="11" spans="1:11" hidden="1">
      <c r="A11" s="6">
        <v>61</v>
      </c>
      <c r="B11" s="13" t="s">
        <v>33</v>
      </c>
      <c r="C11" s="14">
        <v>2008</v>
      </c>
      <c r="D11" s="11">
        <v>12.23</v>
      </c>
      <c r="E11" s="11" t="s">
        <v>42</v>
      </c>
      <c r="F11" s="12">
        <v>39321</v>
      </c>
      <c r="G11" s="11">
        <v>2.13</v>
      </c>
      <c r="H11" s="12">
        <v>39654</v>
      </c>
      <c r="I11" s="11">
        <v>35</v>
      </c>
      <c r="J11" s="9">
        <v>199.6</v>
      </c>
      <c r="K11" s="12" t="s">
        <v>16</v>
      </c>
    </row>
    <row r="12" spans="1:11" hidden="1">
      <c r="A12" s="6">
        <v>14</v>
      </c>
      <c r="B12" s="13" t="s">
        <v>69</v>
      </c>
      <c r="C12" s="14">
        <v>2008</v>
      </c>
      <c r="D12" s="11">
        <v>2.0099999999999998</v>
      </c>
      <c r="E12" s="11" t="s">
        <v>12</v>
      </c>
      <c r="F12" s="12">
        <v>39347</v>
      </c>
      <c r="G12" s="11">
        <v>1.94</v>
      </c>
      <c r="H12" s="12">
        <v>39639</v>
      </c>
      <c r="I12" s="11">
        <v>40.39</v>
      </c>
      <c r="J12" s="9">
        <v>100</v>
      </c>
      <c r="K12" s="12" t="s">
        <v>16</v>
      </c>
    </row>
    <row r="13" spans="1:11" hidden="1">
      <c r="A13" s="19">
        <v>63</v>
      </c>
      <c r="B13" s="20" t="s">
        <v>77</v>
      </c>
      <c r="C13" s="21">
        <v>2008</v>
      </c>
      <c r="D13" s="22">
        <v>4.3499999999999996</v>
      </c>
      <c r="E13" s="22" t="s">
        <v>91</v>
      </c>
      <c r="F13" s="12">
        <v>39539</v>
      </c>
      <c r="G13" s="22">
        <v>1.5</v>
      </c>
      <c r="H13" s="23">
        <v>39661</v>
      </c>
      <c r="I13" s="22">
        <v>44.32</v>
      </c>
      <c r="J13" s="24">
        <v>78</v>
      </c>
      <c r="K13" s="23" t="s">
        <v>16</v>
      </c>
    </row>
    <row r="14" spans="1:11" hidden="1">
      <c r="A14" s="6">
        <v>15</v>
      </c>
      <c r="B14" s="13" t="s">
        <v>82</v>
      </c>
      <c r="C14" s="14">
        <v>2008</v>
      </c>
      <c r="D14" s="11">
        <v>2.33</v>
      </c>
      <c r="E14" s="11" t="s">
        <v>12</v>
      </c>
      <c r="F14" s="12">
        <v>39347</v>
      </c>
      <c r="G14" s="11">
        <v>1.94</v>
      </c>
      <c r="H14" s="12">
        <v>39639</v>
      </c>
      <c r="I14" s="11">
        <v>45</v>
      </c>
      <c r="J14" s="9">
        <v>100</v>
      </c>
      <c r="K14" s="12" t="s">
        <v>16</v>
      </c>
    </row>
    <row r="15" spans="1:11" hidden="1">
      <c r="A15" s="6">
        <v>59</v>
      </c>
      <c r="B15" s="13" t="s">
        <v>70</v>
      </c>
      <c r="C15" s="14">
        <v>2008</v>
      </c>
      <c r="D15" s="11">
        <v>3.13</v>
      </c>
      <c r="E15" s="11" t="s">
        <v>12</v>
      </c>
      <c r="F15" s="12">
        <v>39349</v>
      </c>
      <c r="G15" s="11">
        <v>1.94</v>
      </c>
      <c r="H15" s="12">
        <v>39640</v>
      </c>
      <c r="I15" s="11">
        <v>49.13</v>
      </c>
      <c r="J15" s="9">
        <v>139</v>
      </c>
      <c r="K15" s="12" t="s">
        <v>16</v>
      </c>
    </row>
    <row r="16" spans="1:11" hidden="1">
      <c r="A16" s="6">
        <v>23</v>
      </c>
      <c r="B16" s="13" t="s">
        <v>50</v>
      </c>
      <c r="C16" s="14">
        <v>2008</v>
      </c>
      <c r="D16" s="11">
        <v>7.15</v>
      </c>
      <c r="E16" s="11" t="s">
        <v>12</v>
      </c>
      <c r="F16" s="12">
        <v>39346</v>
      </c>
      <c r="G16" s="11">
        <v>1.94</v>
      </c>
      <c r="H16" s="12">
        <v>39639</v>
      </c>
      <c r="I16" s="11">
        <v>49.47</v>
      </c>
      <c r="J16" s="9">
        <v>56</v>
      </c>
      <c r="K16" s="12" t="s">
        <v>16</v>
      </c>
    </row>
    <row r="17" spans="1:11" hidden="1">
      <c r="A17" s="6">
        <v>16</v>
      </c>
      <c r="B17" s="13" t="s">
        <v>66</v>
      </c>
      <c r="C17" s="14">
        <v>2008</v>
      </c>
      <c r="D17" s="11">
        <v>4.08</v>
      </c>
      <c r="E17" s="11" t="s">
        <v>12</v>
      </c>
      <c r="F17" s="12">
        <v>39347</v>
      </c>
      <c r="G17" s="11">
        <v>1.94</v>
      </c>
      <c r="H17" s="12">
        <v>39639</v>
      </c>
      <c r="I17" s="11">
        <v>50</v>
      </c>
      <c r="J17" s="9">
        <v>57</v>
      </c>
      <c r="K17" s="12" t="s">
        <v>16</v>
      </c>
    </row>
    <row r="18" spans="1:11" hidden="1">
      <c r="A18" s="6">
        <v>17</v>
      </c>
      <c r="B18" s="13" t="s">
        <v>67</v>
      </c>
      <c r="C18" s="14">
        <v>2008</v>
      </c>
      <c r="D18" s="11">
        <v>1.92</v>
      </c>
      <c r="E18" s="11" t="s">
        <v>12</v>
      </c>
      <c r="F18" s="12">
        <v>39347</v>
      </c>
      <c r="G18" s="11">
        <v>1.94</v>
      </c>
      <c r="H18" s="12">
        <v>39639</v>
      </c>
      <c r="I18" s="11">
        <v>50</v>
      </c>
      <c r="J18" s="9">
        <v>57</v>
      </c>
      <c r="K18" s="12" t="s">
        <v>16</v>
      </c>
    </row>
    <row r="19" spans="1:11" hidden="1">
      <c r="A19" s="6">
        <v>18</v>
      </c>
      <c r="B19" s="13" t="s">
        <v>68</v>
      </c>
      <c r="C19" s="14">
        <v>2008</v>
      </c>
      <c r="D19" s="11">
        <v>0.39</v>
      </c>
      <c r="E19" s="11" t="s">
        <v>12</v>
      </c>
      <c r="F19" s="12">
        <v>39347</v>
      </c>
      <c r="G19" s="11">
        <v>1.94</v>
      </c>
      <c r="H19" s="12">
        <v>39639</v>
      </c>
      <c r="I19" s="11">
        <v>50</v>
      </c>
      <c r="J19" s="9">
        <v>57</v>
      </c>
      <c r="K19" s="12" t="s">
        <v>16</v>
      </c>
    </row>
    <row r="20" spans="1:11" hidden="1">
      <c r="A20" s="6">
        <v>19</v>
      </c>
      <c r="B20" s="13" t="s">
        <v>87</v>
      </c>
      <c r="C20" s="14">
        <v>2008</v>
      </c>
      <c r="D20" s="11">
        <v>0.67</v>
      </c>
      <c r="E20" s="11" t="s">
        <v>12</v>
      </c>
      <c r="F20" s="12">
        <v>39347</v>
      </c>
      <c r="G20" s="11">
        <v>1.94</v>
      </c>
      <c r="H20" s="12">
        <v>39639</v>
      </c>
      <c r="I20" s="11">
        <v>50</v>
      </c>
      <c r="J20" s="9">
        <v>57</v>
      </c>
      <c r="K20" s="12" t="s">
        <v>16</v>
      </c>
    </row>
    <row r="21" spans="1:11" hidden="1">
      <c r="A21" s="6">
        <v>20</v>
      </c>
      <c r="B21" s="13" t="s">
        <v>21</v>
      </c>
      <c r="C21" s="14">
        <v>2008</v>
      </c>
      <c r="D21" s="11">
        <v>4.37</v>
      </c>
      <c r="E21" s="11" t="s">
        <v>12</v>
      </c>
      <c r="F21" s="12">
        <v>39348</v>
      </c>
      <c r="G21" s="11">
        <v>1.94</v>
      </c>
      <c r="H21" s="12">
        <v>39639</v>
      </c>
      <c r="I21" s="11">
        <v>50</v>
      </c>
      <c r="J21" s="9">
        <v>64</v>
      </c>
      <c r="K21" s="12" t="s">
        <v>16</v>
      </c>
    </row>
    <row r="22" spans="1:11" hidden="1">
      <c r="A22" s="6">
        <v>12</v>
      </c>
      <c r="B22" s="13" t="s">
        <v>79</v>
      </c>
      <c r="C22" s="14">
        <v>2008</v>
      </c>
      <c r="D22" s="11">
        <v>7.8</v>
      </c>
      <c r="E22" s="11" t="s">
        <v>12</v>
      </c>
      <c r="F22" s="12">
        <v>39349</v>
      </c>
      <c r="G22" s="11">
        <v>1.94</v>
      </c>
      <c r="H22" s="12">
        <v>39639</v>
      </c>
      <c r="I22" s="11">
        <v>54</v>
      </c>
      <c r="J22" s="9">
        <v>64</v>
      </c>
      <c r="K22" s="12" t="s">
        <v>16</v>
      </c>
    </row>
    <row r="23" spans="1:11" hidden="1">
      <c r="A23" s="6">
        <v>22</v>
      </c>
      <c r="B23" s="13" t="s">
        <v>244</v>
      </c>
      <c r="C23" s="14">
        <v>2008</v>
      </c>
      <c r="D23" s="11">
        <v>0.82</v>
      </c>
      <c r="E23" s="11" t="s">
        <v>12</v>
      </c>
      <c r="F23" s="12">
        <v>39349</v>
      </c>
      <c r="G23" s="11">
        <v>1.94</v>
      </c>
      <c r="H23" s="12">
        <v>39639</v>
      </c>
      <c r="I23" s="11">
        <v>54.47</v>
      </c>
      <c r="J23" s="9">
        <v>92</v>
      </c>
      <c r="K23" s="12" t="s">
        <v>16</v>
      </c>
    </row>
    <row r="24" spans="1:11" hidden="1">
      <c r="A24" s="6">
        <v>13</v>
      </c>
      <c r="B24" s="13" t="s">
        <v>75</v>
      </c>
      <c r="C24" s="14">
        <v>2008</v>
      </c>
      <c r="D24" s="11">
        <v>2.4700000000000002</v>
      </c>
      <c r="E24" s="11" t="s">
        <v>12</v>
      </c>
      <c r="F24" s="12">
        <v>39714</v>
      </c>
      <c r="G24" s="11">
        <v>1.94</v>
      </c>
      <c r="H24" s="12">
        <v>39639</v>
      </c>
      <c r="I24" s="11">
        <v>54.85</v>
      </c>
      <c r="J24" s="9">
        <v>64</v>
      </c>
      <c r="K24" s="12" t="s">
        <v>16</v>
      </c>
    </row>
    <row r="25" spans="1:11" hidden="1">
      <c r="A25" s="6">
        <v>58</v>
      </c>
      <c r="B25" s="13" t="s">
        <v>54</v>
      </c>
      <c r="C25" s="14">
        <v>2008</v>
      </c>
      <c r="D25" s="11">
        <v>14.99</v>
      </c>
      <c r="E25" s="11" t="s">
        <v>12</v>
      </c>
      <c r="F25" s="12">
        <v>39349</v>
      </c>
      <c r="G25" s="11">
        <v>1.94</v>
      </c>
      <c r="H25" s="12">
        <v>39640</v>
      </c>
      <c r="I25" s="11">
        <v>58.4</v>
      </c>
      <c r="J25" s="9">
        <v>139</v>
      </c>
      <c r="K25" s="12" t="s">
        <v>16</v>
      </c>
    </row>
    <row r="26" spans="1:11" hidden="1">
      <c r="A26" s="6">
        <v>21</v>
      </c>
      <c r="B26" s="13" t="s">
        <v>86</v>
      </c>
      <c r="C26" s="14">
        <v>2008</v>
      </c>
      <c r="D26" s="11">
        <v>6.34</v>
      </c>
      <c r="E26" s="11" t="s">
        <v>12</v>
      </c>
      <c r="F26" s="12">
        <v>39348</v>
      </c>
      <c r="G26" s="11">
        <v>1.94</v>
      </c>
      <c r="H26" s="12">
        <v>39641</v>
      </c>
      <c r="I26" s="11">
        <v>60.11</v>
      </c>
      <c r="J26" s="9">
        <v>64</v>
      </c>
      <c r="K26" s="12" t="s">
        <v>16</v>
      </c>
    </row>
    <row r="27" spans="1:11" hidden="1">
      <c r="A27" s="6">
        <v>9</v>
      </c>
      <c r="B27" s="55" t="s">
        <v>14</v>
      </c>
      <c r="C27" s="56">
        <v>2008</v>
      </c>
      <c r="D27" s="11">
        <v>4.1900000000000004</v>
      </c>
      <c r="E27" s="11" t="s">
        <v>61</v>
      </c>
      <c r="F27" s="57">
        <v>39365</v>
      </c>
      <c r="G27" s="11">
        <v>1.5</v>
      </c>
      <c r="H27" s="57">
        <v>39448</v>
      </c>
      <c r="I27" s="58">
        <v>65.650000000000006</v>
      </c>
      <c r="J27" s="59">
        <v>97</v>
      </c>
      <c r="K27" s="57" t="s">
        <v>16</v>
      </c>
    </row>
    <row r="28" spans="1:11" hidden="1">
      <c r="A28" s="6">
        <v>10</v>
      </c>
      <c r="B28" s="55" t="s">
        <v>249</v>
      </c>
      <c r="C28" s="56">
        <v>2008</v>
      </c>
      <c r="D28" s="11">
        <v>1.73</v>
      </c>
      <c r="E28" s="11" t="s">
        <v>61</v>
      </c>
      <c r="F28" s="57">
        <v>39365</v>
      </c>
      <c r="G28" s="11">
        <v>1.5</v>
      </c>
      <c r="H28" s="57">
        <v>39661</v>
      </c>
      <c r="I28" s="58">
        <v>65.650000000000006</v>
      </c>
      <c r="J28" s="59">
        <v>97</v>
      </c>
      <c r="K28" s="57" t="s">
        <v>16</v>
      </c>
    </row>
    <row r="29" spans="1:11" hidden="1">
      <c r="A29" s="6">
        <v>11</v>
      </c>
      <c r="B29" s="55" t="s">
        <v>245</v>
      </c>
      <c r="C29" s="56">
        <v>2008</v>
      </c>
      <c r="D29" s="11">
        <v>1.42</v>
      </c>
      <c r="E29" s="11" t="s">
        <v>61</v>
      </c>
      <c r="F29" s="57">
        <v>39365</v>
      </c>
      <c r="G29" s="11">
        <v>1.5</v>
      </c>
      <c r="H29" s="57">
        <v>39661</v>
      </c>
      <c r="I29" s="58">
        <v>65.650000000000006</v>
      </c>
      <c r="J29" s="59">
        <v>97</v>
      </c>
      <c r="K29" s="57" t="s">
        <v>16</v>
      </c>
    </row>
    <row r="30" spans="1:11" hidden="1">
      <c r="A30" s="6">
        <v>2</v>
      </c>
      <c r="B30" s="55" t="s">
        <v>24</v>
      </c>
      <c r="C30" s="56">
        <v>2008</v>
      </c>
      <c r="D30" s="11">
        <v>7.04</v>
      </c>
      <c r="E30" s="11" t="s">
        <v>61</v>
      </c>
      <c r="F30" s="57">
        <v>39371</v>
      </c>
      <c r="G30" s="11">
        <v>1.5</v>
      </c>
      <c r="H30" s="57">
        <v>39666</v>
      </c>
      <c r="I30" s="58">
        <v>67.73</v>
      </c>
      <c r="J30" s="59">
        <v>142</v>
      </c>
      <c r="K30" s="57" t="s">
        <v>16</v>
      </c>
    </row>
    <row r="31" spans="1:11" hidden="1">
      <c r="A31" s="6">
        <v>54</v>
      </c>
      <c r="B31" s="62" t="s">
        <v>30</v>
      </c>
      <c r="C31" s="56">
        <v>2008</v>
      </c>
      <c r="D31" s="11">
        <v>2.93</v>
      </c>
      <c r="E31" s="11" t="s">
        <v>61</v>
      </c>
      <c r="F31" s="57">
        <v>39367</v>
      </c>
      <c r="G31" s="11">
        <v>1.5</v>
      </c>
      <c r="H31" s="57">
        <v>39668</v>
      </c>
      <c r="I31" s="58">
        <v>67.95</v>
      </c>
      <c r="J31" s="59">
        <v>155</v>
      </c>
      <c r="K31" s="57" t="s">
        <v>16</v>
      </c>
    </row>
    <row r="32" spans="1:11" hidden="1">
      <c r="A32" s="6">
        <v>56</v>
      </c>
      <c r="B32" s="55" t="s">
        <v>29</v>
      </c>
      <c r="C32" s="56">
        <v>2008</v>
      </c>
      <c r="D32" s="11">
        <v>2.15</v>
      </c>
      <c r="E32" s="11" t="s">
        <v>61</v>
      </c>
      <c r="F32" s="57">
        <v>39367</v>
      </c>
      <c r="G32" s="11">
        <v>1.5</v>
      </c>
      <c r="H32" s="57">
        <v>39670</v>
      </c>
      <c r="I32" s="58">
        <v>69.86</v>
      </c>
      <c r="J32" s="59">
        <v>162</v>
      </c>
      <c r="K32" s="57" t="s">
        <v>16</v>
      </c>
    </row>
    <row r="33" spans="1:11" hidden="1">
      <c r="A33" s="6">
        <v>1</v>
      </c>
      <c r="B33" s="55" t="s">
        <v>26</v>
      </c>
      <c r="C33" s="56">
        <v>2008</v>
      </c>
      <c r="D33" s="11">
        <v>12.88</v>
      </c>
      <c r="E33" s="11" t="s">
        <v>61</v>
      </c>
      <c r="F33" s="57">
        <v>39363</v>
      </c>
      <c r="G33" s="11">
        <v>1.5</v>
      </c>
      <c r="H33" s="57">
        <v>39667</v>
      </c>
      <c r="I33" s="58">
        <v>70.36</v>
      </c>
      <c r="J33" s="59">
        <v>137</v>
      </c>
      <c r="K33" s="57" t="s">
        <v>16</v>
      </c>
    </row>
    <row r="34" spans="1:11">
      <c r="A34" s="6">
        <v>8</v>
      </c>
      <c r="B34" s="62" t="s">
        <v>37</v>
      </c>
      <c r="C34" s="56">
        <v>2008</v>
      </c>
      <c r="D34" s="11">
        <v>1.26</v>
      </c>
      <c r="E34" s="11" t="s">
        <v>61</v>
      </c>
      <c r="F34" s="57">
        <v>39364</v>
      </c>
      <c r="G34" s="11">
        <v>1.5</v>
      </c>
      <c r="H34" s="57">
        <v>39661</v>
      </c>
      <c r="I34" s="58">
        <v>70.959999999999994</v>
      </c>
      <c r="J34" s="59">
        <v>156</v>
      </c>
      <c r="K34" s="57" t="s">
        <v>16</v>
      </c>
    </row>
    <row r="35" spans="1:11" hidden="1">
      <c r="A35" s="6">
        <v>3</v>
      </c>
      <c r="B35" s="55" t="s">
        <v>25</v>
      </c>
      <c r="C35" s="56">
        <v>2008</v>
      </c>
      <c r="D35" s="11">
        <v>4.62</v>
      </c>
      <c r="E35" s="11" t="s">
        <v>61</v>
      </c>
      <c r="F35" s="57">
        <v>39371</v>
      </c>
      <c r="G35" s="11">
        <v>1.5</v>
      </c>
      <c r="H35" s="57">
        <v>39666</v>
      </c>
      <c r="I35" s="58">
        <v>71.040000000000006</v>
      </c>
      <c r="J35" s="59">
        <v>142</v>
      </c>
      <c r="K35" s="57" t="s">
        <v>16</v>
      </c>
    </row>
    <row r="36" spans="1:11" hidden="1">
      <c r="A36" s="6">
        <v>55</v>
      </c>
      <c r="B36" s="62" t="s">
        <v>28</v>
      </c>
      <c r="C36" s="56">
        <v>2008</v>
      </c>
      <c r="D36" s="11">
        <v>6.4</v>
      </c>
      <c r="E36" s="11" t="s">
        <v>61</v>
      </c>
      <c r="F36" s="57">
        <v>39367</v>
      </c>
      <c r="G36" s="11">
        <v>1.5</v>
      </c>
      <c r="H36" s="57">
        <v>39668</v>
      </c>
      <c r="I36" s="58">
        <v>72.12</v>
      </c>
      <c r="J36" s="59">
        <v>143</v>
      </c>
      <c r="K36" s="57" t="s">
        <v>16</v>
      </c>
    </row>
    <row r="37" spans="1:11" hidden="1">
      <c r="A37" s="6">
        <v>7</v>
      </c>
      <c r="B37" s="62" t="s">
        <v>108</v>
      </c>
      <c r="C37" s="56">
        <v>2008</v>
      </c>
      <c r="D37" s="11">
        <v>1.49</v>
      </c>
      <c r="E37" s="11" t="s">
        <v>61</v>
      </c>
      <c r="F37" s="57">
        <v>39364</v>
      </c>
      <c r="G37" s="11">
        <v>1.5</v>
      </c>
      <c r="H37" s="57">
        <v>39661</v>
      </c>
      <c r="I37" s="58">
        <v>72.88</v>
      </c>
      <c r="J37" s="59">
        <v>96</v>
      </c>
      <c r="K37" s="57" t="s">
        <v>16</v>
      </c>
    </row>
    <row r="38" spans="1:11" hidden="1">
      <c r="A38" s="6">
        <v>57</v>
      </c>
      <c r="B38" s="62" t="s">
        <v>27</v>
      </c>
      <c r="C38" s="56">
        <v>2008</v>
      </c>
      <c r="D38" s="11">
        <v>8.67</v>
      </c>
      <c r="E38" s="11" t="s">
        <v>61</v>
      </c>
      <c r="F38" s="57">
        <v>39365</v>
      </c>
      <c r="G38" s="11">
        <v>1.5</v>
      </c>
      <c r="H38" s="57">
        <v>39667</v>
      </c>
      <c r="I38" s="58">
        <v>75.42</v>
      </c>
      <c r="J38" s="59">
        <v>154</v>
      </c>
      <c r="K38" s="57" t="s">
        <v>16</v>
      </c>
    </row>
    <row r="39" spans="1:11" hidden="1">
      <c r="A39" s="6">
        <v>5</v>
      </c>
      <c r="B39" s="62" t="s">
        <v>122</v>
      </c>
      <c r="C39" s="56">
        <v>2008</v>
      </c>
      <c r="D39" s="11">
        <v>1.1000000000000001</v>
      </c>
      <c r="E39" s="11" t="s">
        <v>61</v>
      </c>
      <c r="F39" s="57">
        <v>39364</v>
      </c>
      <c r="G39" s="11">
        <v>1.5</v>
      </c>
      <c r="H39" s="57">
        <v>39661</v>
      </c>
      <c r="I39" s="58">
        <v>76.900000000000006</v>
      </c>
      <c r="J39" s="59">
        <v>139</v>
      </c>
      <c r="K39" s="57" t="s">
        <v>16</v>
      </c>
    </row>
    <row r="40" spans="1:11" hidden="1">
      <c r="A40" s="6">
        <v>6</v>
      </c>
      <c r="B40" s="55" t="s">
        <v>121</v>
      </c>
      <c r="C40" s="56">
        <v>2008</v>
      </c>
      <c r="D40" s="11">
        <v>5.35</v>
      </c>
      <c r="E40" s="11" t="s">
        <v>61</v>
      </c>
      <c r="F40" s="57">
        <v>39364</v>
      </c>
      <c r="G40" s="11">
        <v>1.5</v>
      </c>
      <c r="H40" s="57">
        <v>39666</v>
      </c>
      <c r="I40" s="58">
        <v>79.930000000000007</v>
      </c>
      <c r="J40" s="59">
        <v>139</v>
      </c>
      <c r="K40" s="57" t="s">
        <v>16</v>
      </c>
    </row>
    <row r="41" spans="1:11" hidden="1">
      <c r="A41" s="6">
        <v>4</v>
      </c>
      <c r="B41" s="55" t="s">
        <v>157</v>
      </c>
      <c r="C41" s="56">
        <v>2008</v>
      </c>
      <c r="D41" s="11">
        <v>1.67</v>
      </c>
      <c r="E41" s="11" t="s">
        <v>61</v>
      </c>
      <c r="F41" s="57">
        <v>39364</v>
      </c>
      <c r="G41" s="11">
        <v>1.5</v>
      </c>
      <c r="H41" s="57">
        <v>39666</v>
      </c>
      <c r="I41" s="58">
        <v>86.48</v>
      </c>
      <c r="J41" s="59">
        <v>139</v>
      </c>
      <c r="K41" s="57" t="s">
        <v>16</v>
      </c>
    </row>
    <row r="42" spans="1:11" hidden="1">
      <c r="A42" s="33">
        <v>35</v>
      </c>
      <c r="B42" s="13" t="s">
        <v>159</v>
      </c>
      <c r="C42" s="14">
        <v>2008</v>
      </c>
      <c r="D42" s="11">
        <v>5.57</v>
      </c>
      <c r="E42" s="11" t="s">
        <v>160</v>
      </c>
      <c r="F42" s="12">
        <v>39576</v>
      </c>
      <c r="G42" s="11" t="s">
        <v>16</v>
      </c>
      <c r="H42" s="12">
        <v>39748</v>
      </c>
      <c r="I42" s="11">
        <v>90</v>
      </c>
      <c r="J42" s="9">
        <v>139</v>
      </c>
      <c r="K42" s="12">
        <v>39308</v>
      </c>
    </row>
    <row r="43" spans="1:11" hidden="1">
      <c r="A43" s="33">
        <v>36</v>
      </c>
      <c r="B43" s="13" t="s">
        <v>62</v>
      </c>
      <c r="C43" s="14">
        <v>2008</v>
      </c>
      <c r="D43" s="11">
        <v>4.46</v>
      </c>
      <c r="E43" s="11" t="s">
        <v>160</v>
      </c>
      <c r="F43" s="12">
        <v>39576</v>
      </c>
      <c r="G43" s="11" t="s">
        <v>16</v>
      </c>
      <c r="H43" s="12">
        <v>39748</v>
      </c>
      <c r="I43" s="11">
        <v>90</v>
      </c>
      <c r="J43" s="9">
        <v>139</v>
      </c>
      <c r="K43" s="12">
        <v>39308</v>
      </c>
    </row>
    <row r="44" spans="1:11" hidden="1">
      <c r="A44" s="33">
        <v>37</v>
      </c>
      <c r="B44" s="13" t="s">
        <v>59</v>
      </c>
      <c r="C44" s="14">
        <v>2008</v>
      </c>
      <c r="D44" s="11">
        <v>0.39</v>
      </c>
      <c r="E44" s="11" t="s">
        <v>160</v>
      </c>
      <c r="F44" s="12">
        <v>39577</v>
      </c>
      <c r="G44" s="11" t="s">
        <v>16</v>
      </c>
      <c r="H44" s="12">
        <v>39748</v>
      </c>
      <c r="I44" s="11">
        <v>90</v>
      </c>
      <c r="J44" s="9">
        <v>139</v>
      </c>
      <c r="K44" s="12">
        <v>39295</v>
      </c>
    </row>
    <row r="45" spans="1:11" hidden="1">
      <c r="A45" s="33">
        <v>38</v>
      </c>
      <c r="B45" s="13" t="s">
        <v>90</v>
      </c>
      <c r="C45" s="14">
        <v>2008</v>
      </c>
      <c r="D45" s="11">
        <v>1.01</v>
      </c>
      <c r="E45" s="11" t="s">
        <v>160</v>
      </c>
      <c r="F45" s="12">
        <v>39577</v>
      </c>
      <c r="G45" s="11" t="s">
        <v>16</v>
      </c>
      <c r="H45" s="12">
        <v>39748</v>
      </c>
      <c r="I45" s="11">
        <v>90</v>
      </c>
      <c r="J45" s="9">
        <v>104</v>
      </c>
      <c r="K45" s="12">
        <v>39295</v>
      </c>
    </row>
    <row r="46" spans="1:11" hidden="1">
      <c r="A46" s="33">
        <v>39</v>
      </c>
      <c r="B46" s="13" t="s">
        <v>60</v>
      </c>
      <c r="C46" s="14">
        <v>2008</v>
      </c>
      <c r="D46" s="11">
        <v>0.63</v>
      </c>
      <c r="E46" s="11" t="s">
        <v>160</v>
      </c>
      <c r="F46" s="12">
        <v>39577</v>
      </c>
      <c r="G46" s="11" t="s">
        <v>16</v>
      </c>
      <c r="H46" s="12">
        <v>39748</v>
      </c>
      <c r="I46" s="11">
        <v>90</v>
      </c>
      <c r="J46" s="9">
        <v>139</v>
      </c>
      <c r="K46" s="12">
        <v>39295</v>
      </c>
    </row>
    <row r="47" spans="1:11" hidden="1">
      <c r="A47" s="33">
        <v>40</v>
      </c>
      <c r="B47" s="13" t="s">
        <v>107</v>
      </c>
      <c r="C47" s="14">
        <v>2008</v>
      </c>
      <c r="D47" s="11">
        <v>1.61</v>
      </c>
      <c r="E47" s="11" t="s">
        <v>160</v>
      </c>
      <c r="F47" s="12">
        <v>39577</v>
      </c>
      <c r="G47" s="11" t="s">
        <v>16</v>
      </c>
      <c r="H47" s="12">
        <v>39748</v>
      </c>
      <c r="I47" s="11">
        <v>90</v>
      </c>
      <c r="J47" s="9">
        <v>139</v>
      </c>
      <c r="K47" s="12">
        <v>39295</v>
      </c>
    </row>
    <row r="48" spans="1:11" hidden="1">
      <c r="A48" s="6">
        <v>41</v>
      </c>
      <c r="B48" s="13" t="s">
        <v>51</v>
      </c>
      <c r="C48" s="14">
        <v>2008</v>
      </c>
      <c r="D48" s="11">
        <v>1.65</v>
      </c>
      <c r="E48" s="11" t="s">
        <v>160</v>
      </c>
      <c r="F48" s="12">
        <v>39577</v>
      </c>
      <c r="G48" s="11" t="s">
        <v>16</v>
      </c>
      <c r="H48" s="12">
        <v>39748</v>
      </c>
      <c r="I48" s="11">
        <v>90</v>
      </c>
      <c r="J48" s="9">
        <v>116</v>
      </c>
      <c r="K48" s="12" t="s">
        <v>16</v>
      </c>
    </row>
  </sheetData>
  <autoFilter ref="B1:K48" xr:uid="{00000000-0009-0000-0000-000006000000}">
    <filterColumn colId="0">
      <filters>
        <filter val="Holzacker"/>
      </filters>
    </filterColumn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3"/>
  <sheetViews>
    <sheetView topLeftCell="B1" workbookViewId="0">
      <selection activeCell="G56" sqref="G56"/>
    </sheetView>
  </sheetViews>
  <sheetFormatPr defaultRowHeight="15.6"/>
  <cols>
    <col min="1" max="1" width="4" hidden="1" customWidth="1"/>
    <col min="2" max="2" width="17.3984375" bestFit="1" customWidth="1"/>
    <col min="3" max="3" width="9.3984375" bestFit="1" customWidth="1"/>
    <col min="4" max="4" width="11.3984375" customWidth="1"/>
    <col min="5" max="5" width="17.3984375" customWidth="1"/>
    <col min="6" max="6" width="12.3984375" bestFit="1" customWidth="1"/>
    <col min="7" max="7" width="24.09765625" customWidth="1"/>
    <col min="8" max="8" width="9.3984375" bestFit="1" customWidth="1"/>
    <col min="9" max="9" width="14.3984375" bestFit="1" customWidth="1"/>
    <col min="10" max="10" width="10.3984375" bestFit="1" customWidth="1"/>
    <col min="11" max="11" width="10.3984375" customWidth="1"/>
  </cols>
  <sheetData>
    <row r="1" spans="1:1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6</v>
      </c>
      <c r="G1" s="3" t="s">
        <v>7</v>
      </c>
      <c r="H1" s="4" t="s">
        <v>8</v>
      </c>
      <c r="I1" s="3" t="s">
        <v>9</v>
      </c>
      <c r="J1" s="5" t="s">
        <v>10</v>
      </c>
      <c r="K1" s="4" t="s">
        <v>5</v>
      </c>
    </row>
    <row r="2" spans="1:11">
      <c r="A2" s="6">
        <v>91</v>
      </c>
      <c r="B2" s="13" t="s">
        <v>14</v>
      </c>
      <c r="C2" s="14">
        <v>2009</v>
      </c>
      <c r="D2" s="11">
        <v>4.1900000000000004</v>
      </c>
      <c r="E2" s="11" t="s">
        <v>15</v>
      </c>
      <c r="F2" s="12">
        <v>39687</v>
      </c>
      <c r="G2" s="11">
        <v>3.2</v>
      </c>
      <c r="H2" s="12">
        <v>40022</v>
      </c>
      <c r="I2" s="11">
        <v>28.16</v>
      </c>
      <c r="J2" s="9">
        <v>142</v>
      </c>
      <c r="K2" s="12" t="s">
        <v>16</v>
      </c>
    </row>
    <row r="3" spans="1:11">
      <c r="A3" s="6">
        <v>89</v>
      </c>
      <c r="B3" s="13" t="s">
        <v>235</v>
      </c>
      <c r="C3" s="14">
        <v>2009</v>
      </c>
      <c r="D3" s="11">
        <v>2.33</v>
      </c>
      <c r="E3" s="11" t="s">
        <v>15</v>
      </c>
      <c r="F3" s="12">
        <v>39687</v>
      </c>
      <c r="G3" s="11">
        <v>3.2</v>
      </c>
      <c r="H3" s="12">
        <v>40022</v>
      </c>
      <c r="I3" s="11">
        <v>30.04</v>
      </c>
      <c r="J3" s="9">
        <v>142</v>
      </c>
      <c r="K3" s="12" t="s">
        <v>16</v>
      </c>
    </row>
    <row r="4" spans="1:11">
      <c r="A4" s="6">
        <v>92</v>
      </c>
      <c r="B4" s="13" t="s">
        <v>18</v>
      </c>
      <c r="C4" s="14">
        <v>2009</v>
      </c>
      <c r="D4" s="11">
        <v>0.82</v>
      </c>
      <c r="E4" s="11" t="s">
        <v>15</v>
      </c>
      <c r="F4" s="12">
        <v>39687</v>
      </c>
      <c r="G4" s="11">
        <v>3.2</v>
      </c>
      <c r="H4" s="12">
        <v>40021</v>
      </c>
      <c r="I4" s="11">
        <v>31.66</v>
      </c>
      <c r="J4" s="9">
        <v>142</v>
      </c>
      <c r="K4" s="12" t="s">
        <v>16</v>
      </c>
    </row>
    <row r="5" spans="1:11">
      <c r="A5" s="6">
        <v>93</v>
      </c>
      <c r="B5" s="13" t="s">
        <v>19</v>
      </c>
      <c r="C5" s="14">
        <v>2009</v>
      </c>
      <c r="D5" s="11">
        <v>1.77</v>
      </c>
      <c r="E5" s="11" t="s">
        <v>15</v>
      </c>
      <c r="F5" s="12">
        <v>39688</v>
      </c>
      <c r="G5" s="11">
        <v>2</v>
      </c>
      <c r="H5" s="12">
        <v>40021</v>
      </c>
      <c r="I5" s="11">
        <v>31.66</v>
      </c>
      <c r="J5" s="9">
        <v>142</v>
      </c>
      <c r="K5" s="12" t="s">
        <v>16</v>
      </c>
    </row>
    <row r="6" spans="1:11">
      <c r="A6" s="6">
        <v>90</v>
      </c>
      <c r="B6" s="13" t="s">
        <v>21</v>
      </c>
      <c r="C6" s="14">
        <v>2009</v>
      </c>
      <c r="D6" s="11">
        <v>4.37</v>
      </c>
      <c r="E6" s="11" t="s">
        <v>15</v>
      </c>
      <c r="F6" s="12">
        <v>39687</v>
      </c>
      <c r="G6" s="11">
        <v>3.2</v>
      </c>
      <c r="H6" s="12">
        <v>40021</v>
      </c>
      <c r="I6" s="11">
        <v>33.270000000000003</v>
      </c>
      <c r="J6" s="9">
        <v>142</v>
      </c>
      <c r="K6" s="12" t="s">
        <v>16</v>
      </c>
    </row>
    <row r="7" spans="1:11">
      <c r="A7" s="6">
        <v>88</v>
      </c>
      <c r="B7" s="13" t="s">
        <v>23</v>
      </c>
      <c r="C7" s="14">
        <v>2009</v>
      </c>
      <c r="D7" s="11">
        <v>2.0099999999999998</v>
      </c>
      <c r="E7" s="11" t="s">
        <v>15</v>
      </c>
      <c r="F7" s="12">
        <v>39687</v>
      </c>
      <c r="G7" s="11">
        <v>3.2</v>
      </c>
      <c r="H7" s="12">
        <v>40023</v>
      </c>
      <c r="I7" s="11">
        <v>33.729999999999997</v>
      </c>
      <c r="J7" s="9">
        <v>142</v>
      </c>
      <c r="K7" s="12" t="s">
        <v>16</v>
      </c>
    </row>
    <row r="8" spans="1:11">
      <c r="A8" s="6">
        <v>138</v>
      </c>
      <c r="B8" s="13" t="s">
        <v>50</v>
      </c>
      <c r="C8" s="14">
        <v>2009</v>
      </c>
      <c r="D8" s="11">
        <v>7.15</v>
      </c>
      <c r="E8" s="11" t="s">
        <v>16</v>
      </c>
      <c r="F8" s="12">
        <v>39688</v>
      </c>
      <c r="G8" s="11">
        <v>2</v>
      </c>
      <c r="H8" s="12">
        <v>40021</v>
      </c>
      <c r="I8" s="11">
        <v>35</v>
      </c>
      <c r="J8" s="9">
        <v>142</v>
      </c>
      <c r="K8" s="12" t="s">
        <v>16</v>
      </c>
    </row>
    <row r="9" spans="1:11">
      <c r="A9" s="6">
        <v>94</v>
      </c>
      <c r="B9" s="13" t="s">
        <v>54</v>
      </c>
      <c r="C9" s="14">
        <v>2009</v>
      </c>
      <c r="D9" s="11">
        <v>14.99</v>
      </c>
      <c r="E9" s="11" t="s">
        <v>15</v>
      </c>
      <c r="F9" s="12">
        <v>39690</v>
      </c>
      <c r="G9" s="11">
        <v>3.2</v>
      </c>
      <c r="H9" s="12">
        <v>40023</v>
      </c>
      <c r="I9" s="11">
        <v>37.340000000000003</v>
      </c>
      <c r="J9" s="9">
        <v>159</v>
      </c>
      <c r="K9" s="12" t="s">
        <v>16</v>
      </c>
    </row>
    <row r="10" spans="1:11">
      <c r="A10" s="6">
        <v>96</v>
      </c>
      <c r="B10" s="13" t="s">
        <v>70</v>
      </c>
      <c r="C10" s="14">
        <v>2009</v>
      </c>
      <c r="D10" s="11">
        <v>3.13</v>
      </c>
      <c r="E10" s="11" t="s">
        <v>15</v>
      </c>
      <c r="F10" s="12">
        <v>39689</v>
      </c>
      <c r="G10" s="11">
        <v>3.2</v>
      </c>
      <c r="H10" s="12">
        <v>40023</v>
      </c>
      <c r="I10" s="11">
        <v>40.47</v>
      </c>
      <c r="J10" s="9">
        <v>159</v>
      </c>
      <c r="K10" s="12" t="s">
        <v>16</v>
      </c>
    </row>
    <row r="11" spans="1:11">
      <c r="A11" s="6">
        <v>95</v>
      </c>
      <c r="B11" s="13" t="s">
        <v>77</v>
      </c>
      <c r="C11" s="14">
        <v>2009</v>
      </c>
      <c r="D11" s="11">
        <v>4.3499999999999996</v>
      </c>
      <c r="E11" s="11" t="s">
        <v>15</v>
      </c>
      <c r="F11" s="12">
        <v>39689</v>
      </c>
      <c r="G11" s="11">
        <v>3.2</v>
      </c>
      <c r="H11" s="12">
        <v>40023</v>
      </c>
      <c r="I11" s="11">
        <v>42.32</v>
      </c>
      <c r="J11" s="9">
        <v>159</v>
      </c>
      <c r="K11" s="12" t="s">
        <v>16</v>
      </c>
    </row>
    <row r="12" spans="1:11">
      <c r="A12" s="6">
        <v>109</v>
      </c>
      <c r="B12" s="13" t="s">
        <v>103</v>
      </c>
      <c r="C12" s="14">
        <v>2009</v>
      </c>
      <c r="D12" s="11">
        <v>1.44</v>
      </c>
      <c r="E12" s="11" t="s">
        <v>12</v>
      </c>
      <c r="F12" s="12">
        <v>39720</v>
      </c>
      <c r="G12" s="11">
        <v>1.85</v>
      </c>
      <c r="H12" s="12">
        <v>40012</v>
      </c>
      <c r="I12" s="11">
        <v>50.32</v>
      </c>
      <c r="J12" s="9">
        <v>162</v>
      </c>
      <c r="K12" s="12" t="s">
        <v>16</v>
      </c>
    </row>
    <row r="13" spans="1:11">
      <c r="A13" s="6">
        <v>85</v>
      </c>
      <c r="B13" s="13" t="s">
        <v>51</v>
      </c>
      <c r="C13" s="14">
        <v>2009</v>
      </c>
      <c r="D13" s="11">
        <v>1.65</v>
      </c>
      <c r="E13" s="11" t="s">
        <v>61</v>
      </c>
      <c r="F13" s="12">
        <v>39744</v>
      </c>
      <c r="G13" s="11">
        <v>1.45</v>
      </c>
      <c r="H13" s="12">
        <v>40032</v>
      </c>
      <c r="I13" s="11">
        <v>54.67</v>
      </c>
      <c r="J13" s="9">
        <v>152</v>
      </c>
      <c r="K13" s="12" t="s">
        <v>16</v>
      </c>
    </row>
    <row r="14" spans="1:11">
      <c r="A14" s="6">
        <v>107</v>
      </c>
      <c r="B14" s="13" t="s">
        <v>28</v>
      </c>
      <c r="C14" s="14">
        <v>2009</v>
      </c>
      <c r="D14" s="11">
        <v>6.4</v>
      </c>
      <c r="E14" s="11" t="s">
        <v>12</v>
      </c>
      <c r="F14" s="12">
        <v>39718</v>
      </c>
      <c r="G14" s="11">
        <v>1.85</v>
      </c>
      <c r="H14" s="12">
        <v>40012</v>
      </c>
      <c r="I14" s="11">
        <v>58.27</v>
      </c>
      <c r="J14" s="9">
        <v>162</v>
      </c>
      <c r="K14" s="12" t="s">
        <v>16</v>
      </c>
    </row>
    <row r="15" spans="1:11">
      <c r="A15" s="6">
        <v>86</v>
      </c>
      <c r="B15" s="13" t="s">
        <v>112</v>
      </c>
      <c r="C15" s="14">
        <v>2009</v>
      </c>
      <c r="D15" s="11">
        <v>3.76</v>
      </c>
      <c r="E15" s="11" t="s">
        <v>61</v>
      </c>
      <c r="F15" s="12">
        <v>39729</v>
      </c>
      <c r="G15" s="11">
        <v>1.45</v>
      </c>
      <c r="H15" s="12">
        <v>40041</v>
      </c>
      <c r="I15" s="11">
        <v>60</v>
      </c>
      <c r="J15" s="9">
        <v>192</v>
      </c>
      <c r="K15" s="12" t="s">
        <v>16</v>
      </c>
    </row>
    <row r="16" spans="1:11">
      <c r="A16" s="6">
        <v>87</v>
      </c>
      <c r="B16" s="13" t="s">
        <v>33</v>
      </c>
      <c r="C16" s="14">
        <v>2009</v>
      </c>
      <c r="D16" s="11">
        <v>12.23</v>
      </c>
      <c r="E16" s="11" t="s">
        <v>61</v>
      </c>
      <c r="F16" s="12">
        <v>39728</v>
      </c>
      <c r="G16" s="11">
        <v>1.45</v>
      </c>
      <c r="H16" s="12">
        <v>40041</v>
      </c>
      <c r="I16" s="11">
        <v>60</v>
      </c>
      <c r="J16" s="9">
        <v>147</v>
      </c>
      <c r="K16" s="12" t="s">
        <v>16</v>
      </c>
    </row>
    <row r="17" spans="1:11">
      <c r="A17" s="6">
        <v>111</v>
      </c>
      <c r="B17" s="13" t="s">
        <v>32</v>
      </c>
      <c r="C17" s="14">
        <v>2009</v>
      </c>
      <c r="D17" s="11">
        <v>3.88</v>
      </c>
      <c r="E17" s="11" t="s">
        <v>113</v>
      </c>
      <c r="F17" s="12">
        <v>39730</v>
      </c>
      <c r="G17" s="11">
        <v>1.45</v>
      </c>
      <c r="H17" s="12">
        <v>40041</v>
      </c>
      <c r="I17" s="11">
        <v>60</v>
      </c>
      <c r="J17" s="9">
        <v>147</v>
      </c>
      <c r="K17" s="12" t="s">
        <v>16</v>
      </c>
    </row>
    <row r="18" spans="1:11">
      <c r="A18" s="6">
        <v>81</v>
      </c>
      <c r="B18" s="13" t="s">
        <v>59</v>
      </c>
      <c r="C18" s="14">
        <v>2009</v>
      </c>
      <c r="D18" s="11">
        <v>0.39</v>
      </c>
      <c r="E18" s="11" t="s">
        <v>61</v>
      </c>
      <c r="F18" s="12">
        <v>39743</v>
      </c>
      <c r="G18" s="11">
        <v>1.45</v>
      </c>
      <c r="H18" s="12">
        <v>40034</v>
      </c>
      <c r="I18" s="11">
        <v>60.6</v>
      </c>
      <c r="J18" s="9">
        <v>152</v>
      </c>
      <c r="K18" s="12" t="s">
        <v>16</v>
      </c>
    </row>
    <row r="19" spans="1:11">
      <c r="A19" s="6">
        <v>82</v>
      </c>
      <c r="B19" s="13" t="s">
        <v>90</v>
      </c>
      <c r="C19" s="14">
        <v>2009</v>
      </c>
      <c r="D19" s="11">
        <v>1.01</v>
      </c>
      <c r="E19" s="11" t="s">
        <v>61</v>
      </c>
      <c r="F19" s="12">
        <v>39743</v>
      </c>
      <c r="G19" s="11">
        <v>1.45</v>
      </c>
      <c r="H19" s="12">
        <v>40034</v>
      </c>
      <c r="I19" s="11">
        <v>60.6</v>
      </c>
      <c r="J19" s="9">
        <v>152</v>
      </c>
      <c r="K19" s="12" t="s">
        <v>16</v>
      </c>
    </row>
    <row r="20" spans="1:11">
      <c r="A20" s="6">
        <v>83</v>
      </c>
      <c r="B20" s="13" t="s">
        <v>60</v>
      </c>
      <c r="C20" s="14">
        <v>2009</v>
      </c>
      <c r="D20" s="11">
        <v>0.63</v>
      </c>
      <c r="E20" s="11" t="s">
        <v>61</v>
      </c>
      <c r="F20" s="12">
        <v>39743</v>
      </c>
      <c r="G20" s="11">
        <v>1.45</v>
      </c>
      <c r="H20" s="12">
        <v>40034</v>
      </c>
      <c r="I20" s="11">
        <v>60.6</v>
      </c>
      <c r="J20" s="9">
        <v>152</v>
      </c>
      <c r="K20" s="12" t="s">
        <v>16</v>
      </c>
    </row>
    <row r="21" spans="1:11">
      <c r="A21" s="6">
        <v>84</v>
      </c>
      <c r="B21" s="13" t="s">
        <v>107</v>
      </c>
      <c r="C21" s="14">
        <v>2009</v>
      </c>
      <c r="D21" s="11">
        <v>1.61</v>
      </c>
      <c r="E21" s="11" t="s">
        <v>61</v>
      </c>
      <c r="F21" s="12">
        <v>39743</v>
      </c>
      <c r="G21" s="11">
        <v>1.45</v>
      </c>
      <c r="H21" s="12">
        <v>40034</v>
      </c>
      <c r="I21" s="11">
        <v>60.6</v>
      </c>
      <c r="J21" s="9">
        <v>152</v>
      </c>
      <c r="K21" s="12" t="s">
        <v>16</v>
      </c>
    </row>
    <row r="22" spans="1:11">
      <c r="A22" s="6">
        <v>104</v>
      </c>
      <c r="B22" s="13" t="s">
        <v>37</v>
      </c>
      <c r="C22" s="14">
        <v>2009</v>
      </c>
      <c r="D22" s="11">
        <v>1.26</v>
      </c>
      <c r="E22" s="11" t="s">
        <v>12</v>
      </c>
      <c r="F22" s="12">
        <v>39709</v>
      </c>
      <c r="G22" s="11">
        <v>1.9</v>
      </c>
      <c r="H22" s="12">
        <v>40012</v>
      </c>
      <c r="I22" s="11">
        <v>61.3</v>
      </c>
      <c r="J22" s="9">
        <v>147</v>
      </c>
      <c r="K22" s="12" t="s">
        <v>16</v>
      </c>
    </row>
    <row r="23" spans="1:11">
      <c r="A23" s="6">
        <v>101</v>
      </c>
      <c r="B23" s="13" t="s">
        <v>122</v>
      </c>
      <c r="C23" s="14">
        <v>2009</v>
      </c>
      <c r="D23" s="11">
        <v>1.1000000000000001</v>
      </c>
      <c r="E23" s="11" t="s">
        <v>12</v>
      </c>
      <c r="F23" s="12">
        <v>39709</v>
      </c>
      <c r="G23" s="11">
        <v>1.9</v>
      </c>
      <c r="H23" s="12">
        <v>40012</v>
      </c>
      <c r="I23" s="11">
        <v>61.87</v>
      </c>
      <c r="J23" s="9">
        <v>147</v>
      </c>
      <c r="K23" s="12" t="s">
        <v>16</v>
      </c>
    </row>
    <row r="24" spans="1:11">
      <c r="A24" s="6">
        <v>106</v>
      </c>
      <c r="B24" s="13" t="s">
        <v>29</v>
      </c>
      <c r="C24" s="14">
        <v>2009</v>
      </c>
      <c r="D24" s="11">
        <v>2.15</v>
      </c>
      <c r="E24" s="11" t="s">
        <v>12</v>
      </c>
      <c r="F24" s="12">
        <v>39719</v>
      </c>
      <c r="G24" s="11">
        <v>1.85</v>
      </c>
      <c r="H24" s="12">
        <v>40012</v>
      </c>
      <c r="I24" s="11">
        <v>63.58</v>
      </c>
      <c r="J24" s="9">
        <v>162</v>
      </c>
      <c r="K24" s="12" t="s">
        <v>16</v>
      </c>
    </row>
    <row r="25" spans="1:11">
      <c r="A25" s="6">
        <v>100</v>
      </c>
      <c r="B25" s="13" t="s">
        <v>126</v>
      </c>
      <c r="C25" s="14">
        <v>2009</v>
      </c>
      <c r="D25" s="11">
        <v>1.67</v>
      </c>
      <c r="E25" s="11" t="s">
        <v>12</v>
      </c>
      <c r="F25" s="12">
        <v>39709</v>
      </c>
      <c r="G25" s="11">
        <v>1.9</v>
      </c>
      <c r="H25" s="12">
        <v>40011</v>
      </c>
      <c r="I25" s="11">
        <v>64.3</v>
      </c>
      <c r="J25" s="9">
        <v>147</v>
      </c>
      <c r="K25" s="12" t="s">
        <v>16</v>
      </c>
    </row>
    <row r="26" spans="1:11">
      <c r="A26" s="6">
        <v>76</v>
      </c>
      <c r="B26" s="13" t="s">
        <v>47</v>
      </c>
      <c r="C26" s="14">
        <v>2009</v>
      </c>
      <c r="D26" s="11">
        <v>0.55000000000000004</v>
      </c>
      <c r="E26" s="11" t="s">
        <v>61</v>
      </c>
      <c r="F26" s="12">
        <v>39732</v>
      </c>
      <c r="G26" s="11">
        <v>1.45</v>
      </c>
      <c r="H26" s="12">
        <v>40033</v>
      </c>
      <c r="I26" s="11">
        <v>64.52</v>
      </c>
      <c r="J26" s="9">
        <v>152</v>
      </c>
      <c r="K26" s="12" t="s">
        <v>16</v>
      </c>
    </row>
    <row r="27" spans="1:11">
      <c r="A27" s="6">
        <v>79</v>
      </c>
      <c r="B27" s="13" t="s">
        <v>39</v>
      </c>
      <c r="C27" s="14">
        <v>2009</v>
      </c>
      <c r="D27" s="11">
        <v>0.18</v>
      </c>
      <c r="E27" s="11" t="s">
        <v>61</v>
      </c>
      <c r="F27" s="12">
        <v>39732</v>
      </c>
      <c r="G27" s="11">
        <v>1.45</v>
      </c>
      <c r="H27" s="12">
        <v>40033</v>
      </c>
      <c r="I27" s="11">
        <v>64.52</v>
      </c>
      <c r="J27" s="9">
        <v>152</v>
      </c>
      <c r="K27" s="12" t="s">
        <v>16</v>
      </c>
    </row>
    <row r="28" spans="1:11">
      <c r="A28" s="6">
        <v>80</v>
      </c>
      <c r="B28" s="13" t="s">
        <v>127</v>
      </c>
      <c r="C28" s="14">
        <v>2009</v>
      </c>
      <c r="D28" s="11">
        <v>0.56000000000000005</v>
      </c>
      <c r="E28" s="11" t="s">
        <v>61</v>
      </c>
      <c r="F28" s="12">
        <v>39744</v>
      </c>
      <c r="G28" s="11">
        <v>1.45</v>
      </c>
      <c r="H28" s="12">
        <v>40033</v>
      </c>
      <c r="I28" s="11">
        <v>64.52</v>
      </c>
      <c r="J28" s="9">
        <v>152</v>
      </c>
      <c r="K28" s="12" t="s">
        <v>16</v>
      </c>
    </row>
    <row r="29" spans="1:11">
      <c r="A29" s="6">
        <v>105</v>
      </c>
      <c r="B29" s="13" t="s">
        <v>27</v>
      </c>
      <c r="C29" s="14">
        <v>2009</v>
      </c>
      <c r="D29" s="11">
        <v>8.67</v>
      </c>
      <c r="E29" s="11" t="s">
        <v>12</v>
      </c>
      <c r="F29" s="12">
        <v>39718</v>
      </c>
      <c r="G29" s="11">
        <v>1.85</v>
      </c>
      <c r="H29" s="12">
        <v>40012</v>
      </c>
      <c r="I29" s="11">
        <v>64.87</v>
      </c>
      <c r="J29" s="9">
        <v>162</v>
      </c>
      <c r="K29" s="12" t="s">
        <v>16</v>
      </c>
    </row>
    <row r="30" spans="1:11">
      <c r="A30" s="6">
        <v>98</v>
      </c>
      <c r="B30" s="13" t="s">
        <v>25</v>
      </c>
      <c r="C30" s="14">
        <v>2009</v>
      </c>
      <c r="D30" s="11">
        <v>4.62</v>
      </c>
      <c r="E30" s="11" t="s">
        <v>12</v>
      </c>
      <c r="F30" s="12">
        <v>39711</v>
      </c>
      <c r="G30" s="11">
        <v>1.9</v>
      </c>
      <c r="H30" s="12">
        <v>40011</v>
      </c>
      <c r="I30" s="11">
        <v>65.34</v>
      </c>
      <c r="J30" s="9">
        <v>147</v>
      </c>
      <c r="K30" s="12" t="s">
        <v>16</v>
      </c>
    </row>
    <row r="31" spans="1:11">
      <c r="A31" s="6">
        <v>102</v>
      </c>
      <c r="B31" s="13" t="s">
        <v>121</v>
      </c>
      <c r="C31" s="14">
        <v>2009</v>
      </c>
      <c r="D31" s="11">
        <v>5.35</v>
      </c>
      <c r="E31" s="11" t="s">
        <v>12</v>
      </c>
      <c r="F31" s="12">
        <v>39712</v>
      </c>
      <c r="G31" s="11">
        <v>1.9</v>
      </c>
      <c r="H31" s="12">
        <v>40012</v>
      </c>
      <c r="I31" s="11">
        <v>65.599999999999994</v>
      </c>
      <c r="J31" s="9">
        <v>147</v>
      </c>
      <c r="K31" s="12" t="s">
        <v>16</v>
      </c>
    </row>
    <row r="32" spans="1:11">
      <c r="A32" s="6">
        <v>71</v>
      </c>
      <c r="B32" s="13" t="s">
        <v>102</v>
      </c>
      <c r="C32" s="14">
        <v>2009</v>
      </c>
      <c r="D32" s="11">
        <v>3.58</v>
      </c>
      <c r="E32" s="11" t="s">
        <v>61</v>
      </c>
      <c r="F32" s="12">
        <v>39731</v>
      </c>
      <c r="G32" s="11">
        <v>1.45</v>
      </c>
      <c r="H32" s="12">
        <v>40034</v>
      </c>
      <c r="I32" s="11">
        <v>66</v>
      </c>
      <c r="J32" s="9">
        <v>152</v>
      </c>
      <c r="K32" s="12" t="s">
        <v>16</v>
      </c>
    </row>
    <row r="33" spans="1:11">
      <c r="A33" s="6">
        <v>99</v>
      </c>
      <c r="B33" s="13" t="s">
        <v>26</v>
      </c>
      <c r="C33" s="14">
        <v>2009</v>
      </c>
      <c r="D33" s="11">
        <v>12.88</v>
      </c>
      <c r="E33" s="11" t="s">
        <v>12</v>
      </c>
      <c r="F33" s="12">
        <v>39711</v>
      </c>
      <c r="G33" s="11">
        <v>1.9</v>
      </c>
      <c r="H33" s="12">
        <v>40011</v>
      </c>
      <c r="I33" s="11">
        <v>69.2</v>
      </c>
      <c r="J33" s="9">
        <v>127</v>
      </c>
      <c r="K33" s="12" t="s">
        <v>16</v>
      </c>
    </row>
    <row r="34" spans="1:11">
      <c r="A34" s="6">
        <v>77</v>
      </c>
      <c r="B34" s="13" t="s">
        <v>48</v>
      </c>
      <c r="C34" s="14">
        <v>2009</v>
      </c>
      <c r="D34" s="11">
        <v>4.71</v>
      </c>
      <c r="E34" s="11" t="s">
        <v>61</v>
      </c>
      <c r="F34" s="12">
        <v>39732</v>
      </c>
      <c r="G34" s="11">
        <v>1.45</v>
      </c>
      <c r="H34" s="12">
        <v>40033</v>
      </c>
      <c r="I34" s="11">
        <v>70.010000000000005</v>
      </c>
      <c r="J34" s="9">
        <v>152</v>
      </c>
      <c r="K34" s="12" t="s">
        <v>16</v>
      </c>
    </row>
    <row r="35" spans="1:11">
      <c r="A35" s="6">
        <v>78</v>
      </c>
      <c r="B35" s="13" t="s">
        <v>49</v>
      </c>
      <c r="C35" s="14">
        <v>2009</v>
      </c>
      <c r="D35" s="11">
        <v>1.57</v>
      </c>
      <c r="E35" s="11" t="s">
        <v>61</v>
      </c>
      <c r="F35" s="12">
        <v>39731</v>
      </c>
      <c r="G35" s="11">
        <v>1.45</v>
      </c>
      <c r="H35" s="12">
        <v>40033</v>
      </c>
      <c r="I35" s="11">
        <v>70.099999999999994</v>
      </c>
      <c r="J35" s="9">
        <v>152</v>
      </c>
      <c r="K35" s="12" t="s">
        <v>16</v>
      </c>
    </row>
    <row r="36" spans="1:11">
      <c r="A36" s="6">
        <v>75</v>
      </c>
      <c r="B36" s="13" t="s">
        <v>46</v>
      </c>
      <c r="C36" s="14">
        <v>2009</v>
      </c>
      <c r="D36" s="11">
        <v>2.39</v>
      </c>
      <c r="E36" s="11" t="s">
        <v>61</v>
      </c>
      <c r="F36" s="12">
        <v>39732</v>
      </c>
      <c r="G36" s="11">
        <v>1.45</v>
      </c>
      <c r="H36" s="12">
        <v>40033</v>
      </c>
      <c r="I36" s="11">
        <v>70.209999999999994</v>
      </c>
      <c r="J36" s="9">
        <v>152</v>
      </c>
      <c r="K36" s="12" t="s">
        <v>16</v>
      </c>
    </row>
    <row r="37" spans="1:11">
      <c r="A37" s="6">
        <v>72</v>
      </c>
      <c r="B37" s="13" t="s">
        <v>43</v>
      </c>
      <c r="C37" s="14">
        <v>2009</v>
      </c>
      <c r="D37" s="11">
        <v>1.4</v>
      </c>
      <c r="E37" s="11" t="s">
        <v>61</v>
      </c>
      <c r="F37" s="12">
        <v>39731</v>
      </c>
      <c r="G37" s="11">
        <v>1.45</v>
      </c>
      <c r="H37" s="12">
        <v>40034</v>
      </c>
      <c r="I37" s="11">
        <v>70.36</v>
      </c>
      <c r="J37" s="9">
        <v>152</v>
      </c>
      <c r="K37" s="12" t="s">
        <v>16</v>
      </c>
    </row>
    <row r="38" spans="1:11">
      <c r="A38" s="6">
        <v>103</v>
      </c>
      <c r="B38" s="13" t="s">
        <v>108</v>
      </c>
      <c r="C38" s="14">
        <v>2009</v>
      </c>
      <c r="D38" s="11">
        <v>1.49</v>
      </c>
      <c r="E38" s="11" t="s">
        <v>12</v>
      </c>
      <c r="F38" s="12">
        <v>39709</v>
      </c>
      <c r="G38" s="11">
        <v>1.9</v>
      </c>
      <c r="H38" s="12">
        <v>40012</v>
      </c>
      <c r="I38" s="11">
        <v>70.63</v>
      </c>
      <c r="J38" s="9">
        <v>147</v>
      </c>
      <c r="K38" s="12" t="s">
        <v>16</v>
      </c>
    </row>
    <row r="39" spans="1:11">
      <c r="A39" s="6">
        <v>69</v>
      </c>
      <c r="B39" s="13" t="s">
        <v>138</v>
      </c>
      <c r="C39" s="14">
        <v>2009</v>
      </c>
      <c r="D39" s="11">
        <v>5.57</v>
      </c>
      <c r="E39" s="11" t="s">
        <v>61</v>
      </c>
      <c r="F39" s="12">
        <v>39748</v>
      </c>
      <c r="G39" s="11">
        <v>1.45</v>
      </c>
      <c r="H39" s="12">
        <v>40041</v>
      </c>
      <c r="I39" s="11">
        <v>71.400000000000006</v>
      </c>
      <c r="J39" s="9">
        <v>184</v>
      </c>
      <c r="K39" s="12" t="s">
        <v>16</v>
      </c>
    </row>
    <row r="40" spans="1:11">
      <c r="A40" s="6">
        <v>70</v>
      </c>
      <c r="B40" s="13" t="s">
        <v>62</v>
      </c>
      <c r="C40" s="14">
        <v>2009</v>
      </c>
      <c r="D40" s="11">
        <v>4.46</v>
      </c>
      <c r="E40" s="11" t="s">
        <v>61</v>
      </c>
      <c r="F40" s="12">
        <v>39743</v>
      </c>
      <c r="G40" s="11">
        <v>1.45</v>
      </c>
      <c r="H40" s="12">
        <v>40041</v>
      </c>
      <c r="I40" s="11">
        <v>71.400000000000006</v>
      </c>
      <c r="J40" s="9">
        <v>184</v>
      </c>
      <c r="K40" s="12" t="s">
        <v>16</v>
      </c>
    </row>
    <row r="41" spans="1:11">
      <c r="A41" s="6">
        <v>108</v>
      </c>
      <c r="B41" s="13" t="s">
        <v>30</v>
      </c>
      <c r="C41" s="14">
        <v>2009</v>
      </c>
      <c r="D41" s="11">
        <v>2.93</v>
      </c>
      <c r="E41" s="11" t="s">
        <v>12</v>
      </c>
      <c r="F41" s="12">
        <v>39718</v>
      </c>
      <c r="G41" s="11">
        <v>1.85</v>
      </c>
      <c r="H41" s="12">
        <v>40012</v>
      </c>
      <c r="I41" s="11">
        <v>74.7</v>
      </c>
      <c r="J41" s="9">
        <v>162</v>
      </c>
      <c r="K41" s="12" t="s">
        <v>16</v>
      </c>
    </row>
    <row r="42" spans="1:11">
      <c r="A42" s="6">
        <v>73</v>
      </c>
      <c r="B42" s="13" t="s">
        <v>44</v>
      </c>
      <c r="C42" s="14">
        <v>2009</v>
      </c>
      <c r="D42" s="11">
        <v>2.42</v>
      </c>
      <c r="E42" s="11" t="s">
        <v>61</v>
      </c>
      <c r="F42" s="12">
        <v>39732</v>
      </c>
      <c r="G42" s="11">
        <v>1.45</v>
      </c>
      <c r="H42" s="12">
        <v>40033</v>
      </c>
      <c r="I42" s="11">
        <v>76.3</v>
      </c>
      <c r="J42" s="9">
        <v>152</v>
      </c>
      <c r="K42" s="12" t="s">
        <v>16</v>
      </c>
    </row>
    <row r="43" spans="1:11">
      <c r="A43" s="6">
        <v>74</v>
      </c>
      <c r="B43" s="13" t="s">
        <v>45</v>
      </c>
      <c r="C43" s="14">
        <v>2009</v>
      </c>
      <c r="D43" s="11">
        <v>1.19</v>
      </c>
      <c r="E43" s="11" t="s">
        <v>61</v>
      </c>
      <c r="F43" s="12">
        <v>39732</v>
      </c>
      <c r="G43" s="11">
        <v>1.45</v>
      </c>
      <c r="H43" s="12">
        <v>40033</v>
      </c>
      <c r="I43" s="11">
        <v>76.599999999999994</v>
      </c>
      <c r="J43" s="9">
        <v>152</v>
      </c>
      <c r="K43" s="12" t="s">
        <v>16</v>
      </c>
    </row>
    <row r="44" spans="1:11">
      <c r="A44" s="6">
        <v>97</v>
      </c>
      <c r="B44" s="13" t="s">
        <v>24</v>
      </c>
      <c r="C44" s="14">
        <v>2009</v>
      </c>
      <c r="D44" s="11">
        <v>6.94</v>
      </c>
      <c r="E44" s="11" t="s">
        <v>12</v>
      </c>
      <c r="F44" s="12">
        <v>39711</v>
      </c>
      <c r="G44" s="11">
        <v>1.9</v>
      </c>
      <c r="H44" s="12">
        <v>40010</v>
      </c>
      <c r="I44" s="11">
        <v>79.03</v>
      </c>
      <c r="J44" s="9">
        <v>147</v>
      </c>
      <c r="K44" s="12" t="s">
        <v>16</v>
      </c>
    </row>
    <row r="45" spans="1:11">
      <c r="A45" s="6">
        <v>121</v>
      </c>
      <c r="B45" s="13" t="s">
        <v>79</v>
      </c>
      <c r="C45" s="14">
        <v>2009</v>
      </c>
      <c r="D45" s="11">
        <v>7.8</v>
      </c>
      <c r="E45" s="11" t="s">
        <v>162</v>
      </c>
      <c r="F45" s="12">
        <v>39925</v>
      </c>
      <c r="G45" s="11" t="s">
        <v>16</v>
      </c>
      <c r="H45" s="12">
        <v>40108</v>
      </c>
      <c r="I45" s="11">
        <v>120.18</v>
      </c>
      <c r="J45" s="9">
        <v>0</v>
      </c>
      <c r="K45" s="12">
        <v>39679</v>
      </c>
    </row>
    <row r="46" spans="1:11">
      <c r="A46" s="6">
        <v>122</v>
      </c>
      <c r="B46" s="13" t="s">
        <v>76</v>
      </c>
      <c r="C46" s="14">
        <v>2009</v>
      </c>
      <c r="D46" s="11">
        <v>1.73</v>
      </c>
      <c r="E46" s="11" t="s">
        <v>162</v>
      </c>
      <c r="F46" s="12">
        <v>39925</v>
      </c>
      <c r="G46" s="11" t="s">
        <v>16</v>
      </c>
      <c r="H46" s="12">
        <v>40108</v>
      </c>
      <c r="I46" s="11">
        <v>122.37</v>
      </c>
      <c r="J46" s="9">
        <v>140</v>
      </c>
      <c r="K46" s="12">
        <v>39680</v>
      </c>
    </row>
    <row r="47" spans="1:11">
      <c r="A47" s="6">
        <v>123</v>
      </c>
      <c r="B47" s="13" t="s">
        <v>55</v>
      </c>
      <c r="C47" s="14">
        <v>2009</v>
      </c>
      <c r="D47" s="11">
        <v>1.42</v>
      </c>
      <c r="E47" s="11" t="s">
        <v>162</v>
      </c>
      <c r="F47" s="12">
        <v>39925</v>
      </c>
      <c r="G47" s="11" t="s">
        <v>16</v>
      </c>
      <c r="H47" s="12">
        <v>40108</v>
      </c>
      <c r="I47" s="11">
        <v>122.37</v>
      </c>
      <c r="J47" s="9">
        <v>140</v>
      </c>
      <c r="K47" s="12">
        <v>39680</v>
      </c>
    </row>
    <row r="48" spans="1:11">
      <c r="A48" s="6">
        <v>124</v>
      </c>
      <c r="B48" s="13" t="s">
        <v>75</v>
      </c>
      <c r="C48" s="14">
        <v>2009</v>
      </c>
      <c r="D48" s="11">
        <v>2.4700000000000002</v>
      </c>
      <c r="E48" s="11" t="s">
        <v>162</v>
      </c>
      <c r="F48" s="12">
        <v>39925</v>
      </c>
      <c r="G48" s="11" t="s">
        <v>16</v>
      </c>
      <c r="H48" s="12">
        <v>40107</v>
      </c>
      <c r="I48" s="11">
        <v>125.64</v>
      </c>
      <c r="J48" s="9">
        <v>140</v>
      </c>
      <c r="K48" s="12">
        <v>39680</v>
      </c>
    </row>
    <row r="49" spans="1:11">
      <c r="A49" s="6">
        <v>128</v>
      </c>
      <c r="B49" s="13" t="s">
        <v>87</v>
      </c>
      <c r="C49" s="14">
        <v>2009</v>
      </c>
      <c r="D49" s="11">
        <v>0.67</v>
      </c>
      <c r="E49" s="11" t="s">
        <v>162</v>
      </c>
      <c r="F49" s="12">
        <v>39926</v>
      </c>
      <c r="G49" s="11" t="s">
        <v>16</v>
      </c>
      <c r="H49" s="12">
        <v>40107</v>
      </c>
      <c r="I49" s="11">
        <v>125.64</v>
      </c>
      <c r="J49" s="9">
        <v>140</v>
      </c>
      <c r="K49" s="12">
        <v>39686</v>
      </c>
    </row>
    <row r="50" spans="1:11">
      <c r="A50" s="6">
        <v>125</v>
      </c>
      <c r="B50" s="13" t="s">
        <v>66</v>
      </c>
      <c r="C50" s="14">
        <v>2009</v>
      </c>
      <c r="D50" s="11">
        <v>4.08</v>
      </c>
      <c r="E50" s="11" t="s">
        <v>162</v>
      </c>
      <c r="F50" s="12">
        <v>39926</v>
      </c>
      <c r="G50" s="11" t="s">
        <v>16</v>
      </c>
      <c r="H50" s="12">
        <v>40107</v>
      </c>
      <c r="I50" s="11">
        <v>128.91999999999999</v>
      </c>
      <c r="J50" s="9">
        <v>140</v>
      </c>
      <c r="K50" s="12">
        <v>39674</v>
      </c>
    </row>
    <row r="51" spans="1:11">
      <c r="A51" s="6">
        <v>126</v>
      </c>
      <c r="B51" s="13" t="s">
        <v>67</v>
      </c>
      <c r="C51" s="14">
        <v>2009</v>
      </c>
      <c r="D51" s="11">
        <v>1.92</v>
      </c>
      <c r="E51" s="11" t="s">
        <v>162</v>
      </c>
      <c r="F51" s="12">
        <v>39926</v>
      </c>
      <c r="G51" s="11" t="s">
        <v>16</v>
      </c>
      <c r="H51" s="12">
        <v>40107</v>
      </c>
      <c r="I51" s="11">
        <v>128.91999999999999</v>
      </c>
      <c r="J51" s="9">
        <v>140</v>
      </c>
      <c r="K51" s="12">
        <v>39688</v>
      </c>
    </row>
    <row r="52" spans="1:11">
      <c r="A52" s="6">
        <v>127</v>
      </c>
      <c r="B52" s="13" t="s">
        <v>68</v>
      </c>
      <c r="C52" s="14">
        <v>2009</v>
      </c>
      <c r="D52" s="11">
        <v>0.39</v>
      </c>
      <c r="E52" s="11" t="s">
        <v>162</v>
      </c>
      <c r="F52" s="12">
        <v>39926</v>
      </c>
      <c r="G52" s="11" t="s">
        <v>16</v>
      </c>
      <c r="H52" s="12">
        <v>40107</v>
      </c>
      <c r="I52" s="11">
        <v>128.91999999999999</v>
      </c>
      <c r="J52" s="9">
        <v>140</v>
      </c>
      <c r="K52" s="12">
        <v>39686</v>
      </c>
    </row>
    <row r="53" spans="1:11">
      <c r="A53" s="6">
        <v>129</v>
      </c>
      <c r="B53" s="13" t="s">
        <v>86</v>
      </c>
      <c r="C53" s="14">
        <v>2009</v>
      </c>
      <c r="D53" s="11">
        <v>6.34</v>
      </c>
      <c r="E53" s="11" t="s">
        <v>162</v>
      </c>
      <c r="F53" s="12">
        <v>39926</v>
      </c>
      <c r="G53" s="11" t="s">
        <v>16</v>
      </c>
      <c r="H53" s="12">
        <v>40107</v>
      </c>
      <c r="I53" s="11">
        <v>128.91999999999999</v>
      </c>
      <c r="J53" s="9">
        <v>140</v>
      </c>
      <c r="K53" s="12">
        <v>39688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59"/>
  <sheetViews>
    <sheetView workbookViewId="0">
      <selection activeCell="G56" sqref="G56"/>
    </sheetView>
  </sheetViews>
  <sheetFormatPr defaultRowHeight="15.6"/>
  <cols>
    <col min="1" max="1" width="4" bestFit="1" customWidth="1"/>
    <col min="2" max="2" width="13.8984375" bestFit="1" customWidth="1"/>
    <col min="3" max="3" width="9.3984375" bestFit="1" customWidth="1"/>
    <col min="4" max="5" width="11.3984375" bestFit="1" customWidth="1"/>
    <col min="6" max="6" width="12.3984375" bestFit="1" customWidth="1"/>
    <col min="7" max="7" width="24.09765625" bestFit="1" customWidth="1"/>
    <col min="8" max="8" width="9.3984375" bestFit="1" customWidth="1"/>
    <col min="9" max="9" width="14.3984375" bestFit="1" customWidth="1"/>
    <col min="10" max="11" width="10.3984375" bestFit="1" customWidth="1"/>
  </cols>
  <sheetData>
    <row r="1" spans="1:11" ht="21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6</v>
      </c>
      <c r="G1" s="3" t="s">
        <v>7</v>
      </c>
      <c r="H1" s="4" t="s">
        <v>8</v>
      </c>
      <c r="I1" s="3" t="s">
        <v>9</v>
      </c>
      <c r="J1" s="5" t="s">
        <v>10</v>
      </c>
      <c r="K1" s="4" t="s">
        <v>5</v>
      </c>
    </row>
    <row r="2" spans="1:11">
      <c r="A2" s="6">
        <v>139</v>
      </c>
      <c r="B2" s="13" t="s">
        <v>24</v>
      </c>
      <c r="C2" s="14">
        <v>2010</v>
      </c>
      <c r="D2" s="11">
        <v>6.94</v>
      </c>
      <c r="E2" s="11" t="s">
        <v>15</v>
      </c>
      <c r="F2" s="12">
        <v>40046</v>
      </c>
      <c r="G2" s="11" t="s">
        <v>16</v>
      </c>
      <c r="H2" s="12">
        <v>40390</v>
      </c>
      <c r="I2" s="11">
        <v>34</v>
      </c>
      <c r="J2" s="9">
        <v>176</v>
      </c>
      <c r="K2" s="12" t="s">
        <v>16</v>
      </c>
    </row>
    <row r="3" spans="1:11">
      <c r="A3" s="6">
        <v>140</v>
      </c>
      <c r="B3" s="13" t="s">
        <v>25</v>
      </c>
      <c r="C3" s="14">
        <v>2010</v>
      </c>
      <c r="D3" s="11">
        <v>4.62</v>
      </c>
      <c r="E3" s="11" t="s">
        <v>15</v>
      </c>
      <c r="F3" s="12">
        <v>40046</v>
      </c>
      <c r="G3" s="11" t="s">
        <v>16</v>
      </c>
      <c r="H3" s="12">
        <v>40390</v>
      </c>
      <c r="I3" s="11">
        <v>34</v>
      </c>
      <c r="J3" s="9">
        <v>176</v>
      </c>
      <c r="K3" s="12" t="s">
        <v>16</v>
      </c>
    </row>
    <row r="4" spans="1:11">
      <c r="A4" s="6">
        <v>141</v>
      </c>
      <c r="B4" s="13" t="s">
        <v>26</v>
      </c>
      <c r="C4" s="14">
        <v>2010</v>
      </c>
      <c r="D4" s="11">
        <v>12.88</v>
      </c>
      <c r="E4" s="11" t="s">
        <v>15</v>
      </c>
      <c r="F4" s="12">
        <v>40045</v>
      </c>
      <c r="G4" s="11" t="s">
        <v>16</v>
      </c>
      <c r="H4" s="12">
        <v>40390</v>
      </c>
      <c r="I4" s="11">
        <v>34</v>
      </c>
      <c r="J4" s="9">
        <v>176</v>
      </c>
      <c r="K4" s="12" t="s">
        <v>16</v>
      </c>
    </row>
    <row r="5" spans="1:11">
      <c r="A5" s="6">
        <v>193</v>
      </c>
      <c r="B5" s="13" t="s">
        <v>27</v>
      </c>
      <c r="C5" s="14">
        <v>2010</v>
      </c>
      <c r="D5" s="11">
        <v>8.67</v>
      </c>
      <c r="E5" s="11" t="s">
        <v>15</v>
      </c>
      <c r="F5" s="12">
        <v>40046</v>
      </c>
      <c r="G5" s="11" t="s">
        <v>16</v>
      </c>
      <c r="H5" s="12">
        <v>40391</v>
      </c>
      <c r="I5" s="11">
        <v>34</v>
      </c>
      <c r="J5" s="9">
        <v>176</v>
      </c>
      <c r="K5" s="12" t="s">
        <v>16</v>
      </c>
    </row>
    <row r="6" spans="1:11">
      <c r="A6" s="6">
        <v>194</v>
      </c>
      <c r="B6" s="13" t="s">
        <v>28</v>
      </c>
      <c r="C6" s="14">
        <v>2010</v>
      </c>
      <c r="D6" s="11">
        <v>6.4</v>
      </c>
      <c r="E6" s="11" t="s">
        <v>15</v>
      </c>
      <c r="F6" s="12">
        <v>40050</v>
      </c>
      <c r="G6" s="11" t="s">
        <v>16</v>
      </c>
      <c r="H6" s="12">
        <v>40391</v>
      </c>
      <c r="I6" s="11">
        <v>34</v>
      </c>
      <c r="J6" s="9">
        <v>176</v>
      </c>
      <c r="K6" s="12" t="s">
        <v>16</v>
      </c>
    </row>
    <row r="7" spans="1:11">
      <c r="A7" s="6">
        <v>195</v>
      </c>
      <c r="B7" s="13" t="s">
        <v>29</v>
      </c>
      <c r="C7" s="14">
        <v>2010</v>
      </c>
      <c r="D7" s="11">
        <v>2.15</v>
      </c>
      <c r="E7" s="11" t="s">
        <v>15</v>
      </c>
      <c r="F7" s="12">
        <v>40046</v>
      </c>
      <c r="G7" s="11" t="s">
        <v>16</v>
      </c>
      <c r="H7" s="12">
        <v>40391</v>
      </c>
      <c r="I7" s="11">
        <v>34</v>
      </c>
      <c r="J7" s="9">
        <v>176</v>
      </c>
      <c r="K7" s="12" t="s">
        <v>16</v>
      </c>
    </row>
    <row r="8" spans="1:11">
      <c r="A8" s="6">
        <v>196</v>
      </c>
      <c r="B8" s="13" t="s">
        <v>30</v>
      </c>
      <c r="C8" s="14">
        <v>2010</v>
      </c>
      <c r="D8" s="11">
        <v>2.93</v>
      </c>
      <c r="E8" s="11" t="s">
        <v>15</v>
      </c>
      <c r="F8" s="12">
        <v>40051</v>
      </c>
      <c r="G8" s="11" t="s">
        <v>16</v>
      </c>
      <c r="H8" s="12">
        <v>40391</v>
      </c>
      <c r="I8" s="11">
        <v>34</v>
      </c>
      <c r="J8" s="9">
        <v>176</v>
      </c>
      <c r="K8" s="12" t="s">
        <v>16</v>
      </c>
    </row>
    <row r="9" spans="1:11">
      <c r="A9" s="6">
        <v>157</v>
      </c>
      <c r="B9" s="13" t="s">
        <v>19</v>
      </c>
      <c r="C9" s="14">
        <v>2010</v>
      </c>
      <c r="D9" s="11">
        <v>1.77</v>
      </c>
      <c r="E9" s="11" t="s">
        <v>61</v>
      </c>
      <c r="F9" s="12">
        <v>40086</v>
      </c>
      <c r="G9" s="11">
        <v>1.35</v>
      </c>
      <c r="H9" s="12">
        <v>40400</v>
      </c>
      <c r="I9" s="11">
        <v>40</v>
      </c>
      <c r="J9" s="9">
        <v>152</v>
      </c>
      <c r="K9" s="12" t="s">
        <v>16</v>
      </c>
    </row>
    <row r="10" spans="1:11">
      <c r="A10" s="6">
        <v>208</v>
      </c>
      <c r="B10" s="13" t="s">
        <v>77</v>
      </c>
      <c r="C10" s="14">
        <v>2010</v>
      </c>
      <c r="D10" s="11">
        <v>4.3499999999999996</v>
      </c>
      <c r="E10" s="11" t="s">
        <v>78</v>
      </c>
      <c r="F10" s="12">
        <v>40274</v>
      </c>
      <c r="G10" s="11">
        <v>1.5</v>
      </c>
      <c r="H10" s="12">
        <v>40407</v>
      </c>
      <c r="I10" s="11">
        <v>41.37</v>
      </c>
      <c r="J10" s="9">
        <v>48</v>
      </c>
      <c r="K10" s="12" t="s">
        <v>16</v>
      </c>
    </row>
    <row r="11" spans="1:11">
      <c r="A11" s="6">
        <v>205</v>
      </c>
      <c r="B11" s="13" t="s">
        <v>37</v>
      </c>
      <c r="C11" s="14">
        <v>2010</v>
      </c>
      <c r="D11" s="11">
        <v>0.79</v>
      </c>
      <c r="E11" s="11" t="s">
        <v>12</v>
      </c>
      <c r="F11" s="12">
        <v>40082</v>
      </c>
      <c r="G11" s="11">
        <v>1.5</v>
      </c>
      <c r="H11" s="12">
        <v>40371</v>
      </c>
      <c r="I11" s="11">
        <v>43</v>
      </c>
      <c r="J11" s="9">
        <v>134</v>
      </c>
      <c r="K11" s="12" t="s">
        <v>16</v>
      </c>
    </row>
    <row r="12" spans="1:11">
      <c r="A12" s="6">
        <v>156</v>
      </c>
      <c r="B12" s="13" t="s">
        <v>50</v>
      </c>
      <c r="C12" s="14">
        <v>2010</v>
      </c>
      <c r="D12" s="11">
        <v>7.15</v>
      </c>
      <c r="E12" s="11" t="s">
        <v>61</v>
      </c>
      <c r="F12" s="12">
        <v>40085</v>
      </c>
      <c r="G12" s="11">
        <v>1.35</v>
      </c>
      <c r="H12" s="12">
        <v>40400</v>
      </c>
      <c r="I12" s="11">
        <v>43.18</v>
      </c>
      <c r="J12" s="9">
        <v>152</v>
      </c>
      <c r="K12" s="12" t="s">
        <v>16</v>
      </c>
    </row>
    <row r="13" spans="1:11">
      <c r="A13" s="6">
        <v>203</v>
      </c>
      <c r="B13" s="13" t="s">
        <v>36</v>
      </c>
      <c r="C13" s="14">
        <v>2010</v>
      </c>
      <c r="D13" s="11">
        <v>1.77</v>
      </c>
      <c r="E13" s="11" t="s">
        <v>12</v>
      </c>
      <c r="F13" s="12">
        <v>40080</v>
      </c>
      <c r="G13" s="11">
        <v>1.5</v>
      </c>
      <c r="H13" s="12">
        <v>40371</v>
      </c>
      <c r="I13" s="11">
        <v>44</v>
      </c>
      <c r="J13" s="9">
        <v>124</v>
      </c>
      <c r="K13" s="12" t="s">
        <v>16</v>
      </c>
    </row>
    <row r="14" spans="1:11">
      <c r="A14" s="6">
        <v>202</v>
      </c>
      <c r="B14" s="13" t="s">
        <v>35</v>
      </c>
      <c r="C14" s="14">
        <v>2010</v>
      </c>
      <c r="D14" s="11">
        <v>1.56</v>
      </c>
      <c r="E14" s="11" t="s">
        <v>12</v>
      </c>
      <c r="F14" s="12">
        <v>40079</v>
      </c>
      <c r="G14" s="11">
        <v>1.5</v>
      </c>
      <c r="H14" s="12">
        <v>40371</v>
      </c>
      <c r="I14" s="11">
        <v>48</v>
      </c>
      <c r="J14" s="9">
        <v>124</v>
      </c>
      <c r="K14" s="12" t="s">
        <v>16</v>
      </c>
    </row>
    <row r="15" spans="1:11">
      <c r="A15" s="6">
        <v>197</v>
      </c>
      <c r="B15" s="13" t="s">
        <v>70</v>
      </c>
      <c r="C15" s="14">
        <v>2010</v>
      </c>
      <c r="D15" s="11">
        <v>3.13</v>
      </c>
      <c r="E15" s="11" t="s">
        <v>61</v>
      </c>
      <c r="F15" s="12">
        <v>40092</v>
      </c>
      <c r="G15" s="11">
        <v>1.45</v>
      </c>
      <c r="H15" s="12">
        <v>40412</v>
      </c>
      <c r="I15" s="11">
        <v>50</v>
      </c>
      <c r="J15" s="9">
        <v>154</v>
      </c>
      <c r="K15" s="12" t="s">
        <v>16</v>
      </c>
    </row>
    <row r="16" spans="1:11">
      <c r="A16" s="6">
        <v>204</v>
      </c>
      <c r="B16" s="13" t="s">
        <v>100</v>
      </c>
      <c r="C16" s="14">
        <v>2010</v>
      </c>
      <c r="D16" s="11">
        <v>1.19</v>
      </c>
      <c r="E16" s="11" t="s">
        <v>12</v>
      </c>
      <c r="F16" s="12">
        <v>40081</v>
      </c>
      <c r="G16" s="11">
        <v>1.5</v>
      </c>
      <c r="H16" s="12">
        <v>40371</v>
      </c>
      <c r="I16" s="11">
        <v>50</v>
      </c>
      <c r="J16" s="9">
        <v>124</v>
      </c>
      <c r="K16" s="12" t="s">
        <v>16</v>
      </c>
    </row>
    <row r="17" spans="1:11">
      <c r="A17" s="6">
        <v>160</v>
      </c>
      <c r="B17" s="13" t="s">
        <v>102</v>
      </c>
      <c r="C17" s="14">
        <v>2010</v>
      </c>
      <c r="D17" s="11">
        <v>3.58</v>
      </c>
      <c r="E17" s="11" t="s">
        <v>12</v>
      </c>
      <c r="F17" s="12">
        <v>40079</v>
      </c>
      <c r="G17" s="11">
        <v>1.5</v>
      </c>
      <c r="H17" s="12">
        <v>40375</v>
      </c>
      <c r="I17" s="25">
        <v>50.06</v>
      </c>
      <c r="J17" s="9">
        <v>185</v>
      </c>
      <c r="K17" s="12" t="s">
        <v>16</v>
      </c>
    </row>
    <row r="18" spans="1:11">
      <c r="A18" s="6">
        <v>142</v>
      </c>
      <c r="B18" s="13" t="s">
        <v>79</v>
      </c>
      <c r="C18" s="14">
        <v>2010</v>
      </c>
      <c r="D18" s="11">
        <v>7.82</v>
      </c>
      <c r="E18" s="11" t="s">
        <v>61</v>
      </c>
      <c r="F18" s="12">
        <v>40114</v>
      </c>
      <c r="G18" s="11">
        <v>1.55</v>
      </c>
      <c r="H18" s="12">
        <v>40400</v>
      </c>
      <c r="I18" s="11">
        <v>50.2</v>
      </c>
      <c r="J18" s="9">
        <v>187</v>
      </c>
      <c r="K18" s="12" t="s">
        <v>16</v>
      </c>
    </row>
    <row r="19" spans="1:11">
      <c r="A19" s="6">
        <v>207</v>
      </c>
      <c r="B19" s="13" t="s">
        <v>104</v>
      </c>
      <c r="C19" s="14">
        <v>2010</v>
      </c>
      <c r="D19" s="11">
        <v>1.93</v>
      </c>
      <c r="E19" s="11" t="s">
        <v>12</v>
      </c>
      <c r="F19" s="12">
        <v>40078</v>
      </c>
      <c r="G19" s="11">
        <v>1.5</v>
      </c>
      <c r="H19" s="12">
        <v>40371</v>
      </c>
      <c r="I19" s="11">
        <v>51.22</v>
      </c>
      <c r="J19" s="9">
        <v>124</v>
      </c>
      <c r="K19" s="12" t="s">
        <v>16</v>
      </c>
    </row>
    <row r="20" spans="1:11">
      <c r="A20" s="6">
        <v>206</v>
      </c>
      <c r="B20" s="13" t="s">
        <v>38</v>
      </c>
      <c r="C20" s="14">
        <v>2010</v>
      </c>
      <c r="D20" s="11">
        <v>2.59</v>
      </c>
      <c r="E20" s="11" t="s">
        <v>12</v>
      </c>
      <c r="F20" s="12">
        <v>40081</v>
      </c>
      <c r="G20" s="11">
        <v>1.5</v>
      </c>
      <c r="H20" s="12">
        <v>40371</v>
      </c>
      <c r="I20" s="11">
        <v>51.56</v>
      </c>
      <c r="J20" s="9">
        <v>124</v>
      </c>
      <c r="K20" s="12" t="s">
        <v>16</v>
      </c>
    </row>
    <row r="21" spans="1:11">
      <c r="A21" s="6">
        <v>161</v>
      </c>
      <c r="B21" s="13" t="s">
        <v>43</v>
      </c>
      <c r="C21" s="14">
        <v>2010</v>
      </c>
      <c r="D21" s="11">
        <v>1.4</v>
      </c>
      <c r="E21" s="11" t="s">
        <v>12</v>
      </c>
      <c r="F21" s="12">
        <v>40079</v>
      </c>
      <c r="G21" s="11">
        <v>1.5</v>
      </c>
      <c r="H21" s="12">
        <v>40375</v>
      </c>
      <c r="I21" s="11">
        <v>52.9</v>
      </c>
      <c r="J21" s="9">
        <v>185</v>
      </c>
      <c r="K21" s="12" t="s">
        <v>16</v>
      </c>
    </row>
    <row r="22" spans="1:11">
      <c r="A22" s="6">
        <v>200</v>
      </c>
      <c r="B22" s="13" t="s">
        <v>33</v>
      </c>
      <c r="C22" s="14">
        <v>2010</v>
      </c>
      <c r="D22" s="11">
        <v>12.23</v>
      </c>
      <c r="E22" s="11" t="s">
        <v>12</v>
      </c>
      <c r="F22" s="12">
        <v>40079</v>
      </c>
      <c r="G22" s="11">
        <v>1.5</v>
      </c>
      <c r="H22" s="12">
        <v>40371</v>
      </c>
      <c r="I22" s="11">
        <v>55.7</v>
      </c>
      <c r="J22" s="9">
        <v>124</v>
      </c>
      <c r="K22" s="12" t="s">
        <v>16</v>
      </c>
    </row>
    <row r="23" spans="1:11">
      <c r="A23" s="6">
        <v>168</v>
      </c>
      <c r="B23" s="13" t="s">
        <v>39</v>
      </c>
      <c r="C23" s="14">
        <v>2010</v>
      </c>
      <c r="D23" s="11">
        <v>0.18</v>
      </c>
      <c r="E23" s="11" t="s">
        <v>12</v>
      </c>
      <c r="F23" s="12">
        <v>40079</v>
      </c>
      <c r="G23" s="11">
        <v>1.5</v>
      </c>
      <c r="H23" s="12">
        <v>40375</v>
      </c>
      <c r="I23" s="11">
        <v>56.28</v>
      </c>
      <c r="J23" s="9">
        <v>185</v>
      </c>
      <c r="K23" s="12" t="s">
        <v>16</v>
      </c>
    </row>
    <row r="24" spans="1:11">
      <c r="A24" s="6">
        <v>169</v>
      </c>
      <c r="B24" s="13" t="s">
        <v>59</v>
      </c>
      <c r="C24" s="14">
        <v>2010</v>
      </c>
      <c r="D24" s="11">
        <v>0.39</v>
      </c>
      <c r="E24" s="11" t="s">
        <v>12</v>
      </c>
      <c r="F24" s="12">
        <v>40080</v>
      </c>
      <c r="G24" s="11">
        <v>1.5</v>
      </c>
      <c r="H24" s="12">
        <v>40375</v>
      </c>
      <c r="I24" s="11">
        <v>56.28</v>
      </c>
      <c r="J24" s="9">
        <v>185</v>
      </c>
      <c r="K24" s="12" t="s">
        <v>16</v>
      </c>
    </row>
    <row r="25" spans="1:11">
      <c r="A25" s="6">
        <v>170</v>
      </c>
      <c r="B25" s="13" t="s">
        <v>90</v>
      </c>
      <c r="C25" s="14">
        <v>2010</v>
      </c>
      <c r="D25" s="11">
        <v>1.01</v>
      </c>
      <c r="E25" s="11" t="s">
        <v>12</v>
      </c>
      <c r="F25" s="12">
        <v>40080</v>
      </c>
      <c r="G25" s="11">
        <v>1.5</v>
      </c>
      <c r="H25" s="12">
        <v>40375</v>
      </c>
      <c r="I25" s="11">
        <v>56.28</v>
      </c>
      <c r="J25" s="9">
        <v>185</v>
      </c>
      <c r="K25" s="12" t="s">
        <v>16</v>
      </c>
    </row>
    <row r="26" spans="1:11">
      <c r="A26" s="6">
        <v>171</v>
      </c>
      <c r="B26" s="13" t="s">
        <v>60</v>
      </c>
      <c r="C26" s="14">
        <v>2010</v>
      </c>
      <c r="D26" s="11">
        <v>0.63</v>
      </c>
      <c r="E26" s="11" t="s">
        <v>12</v>
      </c>
      <c r="F26" s="12">
        <v>40080</v>
      </c>
      <c r="G26" s="11">
        <v>1.5</v>
      </c>
      <c r="H26" s="12">
        <v>40375</v>
      </c>
      <c r="I26" s="11">
        <v>56.28</v>
      </c>
      <c r="J26" s="9">
        <v>185</v>
      </c>
      <c r="K26" s="12" t="s">
        <v>16</v>
      </c>
    </row>
    <row r="27" spans="1:11">
      <c r="A27" s="6">
        <v>172</v>
      </c>
      <c r="B27" s="13" t="s">
        <v>107</v>
      </c>
      <c r="C27" s="14">
        <v>2010</v>
      </c>
      <c r="D27" s="11">
        <v>1.61</v>
      </c>
      <c r="E27" s="11" t="s">
        <v>12</v>
      </c>
      <c r="F27" s="12">
        <v>40080</v>
      </c>
      <c r="G27" s="11">
        <v>1.5</v>
      </c>
      <c r="H27" s="12">
        <v>40375</v>
      </c>
      <c r="I27" s="11">
        <v>56.28</v>
      </c>
      <c r="J27" s="9">
        <v>185</v>
      </c>
      <c r="K27" s="12" t="s">
        <v>16</v>
      </c>
    </row>
    <row r="28" spans="1:11">
      <c r="A28" s="6">
        <v>173</v>
      </c>
      <c r="B28" s="13" t="s">
        <v>51</v>
      </c>
      <c r="C28" s="14">
        <v>2010</v>
      </c>
      <c r="D28" s="11">
        <v>1.65</v>
      </c>
      <c r="E28" s="11" t="s">
        <v>12</v>
      </c>
      <c r="F28" s="12">
        <v>40080</v>
      </c>
      <c r="G28" s="11">
        <v>1.5</v>
      </c>
      <c r="H28" s="12">
        <v>40375</v>
      </c>
      <c r="I28" s="11">
        <v>56.28</v>
      </c>
      <c r="J28" s="9">
        <v>185</v>
      </c>
      <c r="K28" s="12" t="s">
        <v>16</v>
      </c>
    </row>
    <row r="29" spans="1:11">
      <c r="A29" s="6">
        <v>152</v>
      </c>
      <c r="B29" s="13" t="s">
        <v>87</v>
      </c>
      <c r="C29" s="14">
        <v>2010</v>
      </c>
      <c r="D29" s="11">
        <v>0.67</v>
      </c>
      <c r="E29" s="11" t="s">
        <v>61</v>
      </c>
      <c r="F29" s="12">
        <v>40114</v>
      </c>
      <c r="G29" s="11">
        <v>1.45</v>
      </c>
      <c r="H29" s="12">
        <v>40411</v>
      </c>
      <c r="I29" s="11">
        <v>56.71</v>
      </c>
      <c r="J29" s="9">
        <v>152</v>
      </c>
      <c r="K29" s="12" t="s">
        <v>16</v>
      </c>
    </row>
    <row r="30" spans="1:11">
      <c r="A30" s="6">
        <v>155</v>
      </c>
      <c r="B30" s="13" t="s">
        <v>18</v>
      </c>
      <c r="C30" s="14">
        <v>2010</v>
      </c>
      <c r="D30" s="11">
        <v>0.82</v>
      </c>
      <c r="E30" s="11" t="s">
        <v>61</v>
      </c>
      <c r="F30" s="12">
        <v>40086</v>
      </c>
      <c r="G30" s="11">
        <v>1.35</v>
      </c>
      <c r="H30" s="12">
        <v>40400</v>
      </c>
      <c r="I30" s="11">
        <v>58.17</v>
      </c>
      <c r="J30" s="9">
        <v>152</v>
      </c>
      <c r="K30" s="12" t="s">
        <v>16</v>
      </c>
    </row>
    <row r="31" spans="1:11">
      <c r="A31" s="6">
        <v>148</v>
      </c>
      <c r="B31" s="13" t="s">
        <v>109</v>
      </c>
      <c r="C31" s="14">
        <v>2010</v>
      </c>
      <c r="D31" s="11">
        <v>2.0099999999999998</v>
      </c>
      <c r="E31" s="11" t="s">
        <v>61</v>
      </c>
      <c r="F31" s="12">
        <v>40090</v>
      </c>
      <c r="G31" s="11">
        <v>1.45</v>
      </c>
      <c r="H31" s="12">
        <v>40411</v>
      </c>
      <c r="I31" s="11">
        <v>58.34</v>
      </c>
      <c r="J31" s="9">
        <v>154</v>
      </c>
      <c r="K31" s="12" t="s">
        <v>16</v>
      </c>
    </row>
    <row r="32" spans="1:11">
      <c r="A32" s="6">
        <v>154</v>
      </c>
      <c r="B32" s="13" t="s">
        <v>14</v>
      </c>
      <c r="C32" s="14">
        <v>2010</v>
      </c>
      <c r="D32" s="11">
        <v>4.1900000000000004</v>
      </c>
      <c r="E32" s="11" t="s">
        <v>61</v>
      </c>
      <c r="F32" s="12">
        <v>40085</v>
      </c>
      <c r="G32" s="11">
        <v>1.35</v>
      </c>
      <c r="H32" s="12">
        <v>40400</v>
      </c>
      <c r="I32" s="11">
        <v>58.63</v>
      </c>
      <c r="J32" s="9">
        <v>152</v>
      </c>
      <c r="K32" s="12" t="s">
        <v>16</v>
      </c>
    </row>
    <row r="33" spans="1:11">
      <c r="A33" s="6">
        <v>145</v>
      </c>
      <c r="B33" s="13" t="s">
        <v>55</v>
      </c>
      <c r="C33" s="14">
        <v>2010</v>
      </c>
      <c r="D33" s="11">
        <v>1.42</v>
      </c>
      <c r="E33" s="11" t="s">
        <v>61</v>
      </c>
      <c r="F33" s="12">
        <v>40092</v>
      </c>
      <c r="G33" s="11">
        <v>1.45</v>
      </c>
      <c r="H33" s="12">
        <v>40400</v>
      </c>
      <c r="I33" s="11">
        <v>60</v>
      </c>
      <c r="J33" s="9">
        <v>154</v>
      </c>
      <c r="K33" s="12" t="s">
        <v>16</v>
      </c>
    </row>
    <row r="34" spans="1:11">
      <c r="A34" s="6">
        <v>167</v>
      </c>
      <c r="B34" s="13" t="s">
        <v>49</v>
      </c>
      <c r="C34" s="14">
        <v>2010</v>
      </c>
      <c r="D34" s="11">
        <v>1.57</v>
      </c>
      <c r="E34" s="11" t="s">
        <v>12</v>
      </c>
      <c r="F34" s="12">
        <v>40079</v>
      </c>
      <c r="G34" s="11">
        <v>1.5</v>
      </c>
      <c r="H34" s="12">
        <v>40375</v>
      </c>
      <c r="I34" s="11">
        <v>60</v>
      </c>
      <c r="J34" s="9">
        <v>185</v>
      </c>
      <c r="K34" s="12" t="s">
        <v>16</v>
      </c>
    </row>
    <row r="35" spans="1:11">
      <c r="A35" s="6">
        <v>198</v>
      </c>
      <c r="B35" s="13" t="s">
        <v>54</v>
      </c>
      <c r="C35" s="14">
        <v>2010</v>
      </c>
      <c r="D35" s="11">
        <v>14.99</v>
      </c>
      <c r="E35" s="11" t="s">
        <v>61</v>
      </c>
      <c r="F35" s="12">
        <v>40094</v>
      </c>
      <c r="G35" s="11">
        <v>1.45</v>
      </c>
      <c r="H35" s="12">
        <v>40411</v>
      </c>
      <c r="I35" s="11">
        <v>60</v>
      </c>
      <c r="J35" s="9">
        <v>154</v>
      </c>
      <c r="K35" s="12" t="s">
        <v>16</v>
      </c>
    </row>
    <row r="36" spans="1:11">
      <c r="A36" s="6">
        <v>165</v>
      </c>
      <c r="B36" s="13" t="s">
        <v>47</v>
      </c>
      <c r="C36" s="14">
        <v>2010</v>
      </c>
      <c r="D36" s="11">
        <v>0.55000000000000004</v>
      </c>
      <c r="E36" s="11" t="s">
        <v>12</v>
      </c>
      <c r="F36" s="12">
        <v>40079</v>
      </c>
      <c r="G36" s="11">
        <v>1.5</v>
      </c>
      <c r="H36" s="12">
        <v>40375</v>
      </c>
      <c r="I36" s="11">
        <v>61.03</v>
      </c>
      <c r="J36" s="9">
        <v>185</v>
      </c>
      <c r="K36" s="12" t="s">
        <v>16</v>
      </c>
    </row>
    <row r="37" spans="1:11">
      <c r="A37" s="6">
        <v>153</v>
      </c>
      <c r="B37" s="13" t="s">
        <v>21</v>
      </c>
      <c r="C37" s="14">
        <v>2010</v>
      </c>
      <c r="D37" s="11">
        <v>4.37</v>
      </c>
      <c r="E37" s="11" t="s">
        <v>61</v>
      </c>
      <c r="F37" s="12">
        <v>40086</v>
      </c>
      <c r="G37" s="11">
        <v>1.35</v>
      </c>
      <c r="H37" s="12">
        <v>40400</v>
      </c>
      <c r="I37" s="11">
        <v>62.37</v>
      </c>
      <c r="J37" s="9">
        <v>152</v>
      </c>
      <c r="K37" s="12" t="s">
        <v>16</v>
      </c>
    </row>
    <row r="38" spans="1:11">
      <c r="A38" s="6">
        <v>164</v>
      </c>
      <c r="B38" s="13" t="s">
        <v>46</v>
      </c>
      <c r="C38" s="14">
        <v>2010</v>
      </c>
      <c r="D38" s="11">
        <v>2.39</v>
      </c>
      <c r="E38" s="11" t="s">
        <v>12</v>
      </c>
      <c r="F38" s="12">
        <v>40079</v>
      </c>
      <c r="G38" s="11">
        <v>1.5</v>
      </c>
      <c r="H38" s="12">
        <v>40375</v>
      </c>
      <c r="I38" s="11">
        <v>62.4</v>
      </c>
      <c r="J38" s="9">
        <v>185</v>
      </c>
      <c r="K38" s="12" t="s">
        <v>16</v>
      </c>
    </row>
    <row r="39" spans="1:11">
      <c r="A39" s="6">
        <v>199</v>
      </c>
      <c r="B39" s="13" t="s">
        <v>32</v>
      </c>
      <c r="C39" s="14">
        <v>2010</v>
      </c>
      <c r="D39" s="11">
        <v>3.76</v>
      </c>
      <c r="E39" s="11" t="s">
        <v>12</v>
      </c>
      <c r="F39" s="12">
        <v>40078</v>
      </c>
      <c r="G39" s="11">
        <v>1.5</v>
      </c>
      <c r="H39" s="12">
        <v>40371</v>
      </c>
      <c r="I39" s="11">
        <v>63</v>
      </c>
      <c r="J39" s="9">
        <v>124</v>
      </c>
      <c r="K39" s="12" t="s">
        <v>16</v>
      </c>
    </row>
    <row r="40" spans="1:11">
      <c r="A40" s="6">
        <v>201</v>
      </c>
      <c r="B40" s="13" t="s">
        <v>34</v>
      </c>
      <c r="C40" s="14">
        <v>2010</v>
      </c>
      <c r="D40" s="11">
        <v>3.88</v>
      </c>
      <c r="E40" s="11" t="s">
        <v>12</v>
      </c>
      <c r="F40" s="12">
        <v>40078</v>
      </c>
      <c r="G40" s="11">
        <v>1.5</v>
      </c>
      <c r="H40" s="12">
        <v>40371</v>
      </c>
      <c r="I40" s="11">
        <v>63.75</v>
      </c>
      <c r="J40" s="9">
        <v>124</v>
      </c>
      <c r="K40" s="12" t="s">
        <v>16</v>
      </c>
    </row>
    <row r="41" spans="1:11">
      <c r="A41" s="6">
        <v>166</v>
      </c>
      <c r="B41" s="13" t="s">
        <v>48</v>
      </c>
      <c r="C41" s="14">
        <v>2010</v>
      </c>
      <c r="D41" s="11">
        <v>4.71</v>
      </c>
      <c r="E41" s="11" t="s">
        <v>12</v>
      </c>
      <c r="F41" s="12">
        <v>40079</v>
      </c>
      <c r="G41" s="11">
        <v>1.5</v>
      </c>
      <c r="H41" s="12">
        <v>40375</v>
      </c>
      <c r="I41" s="11">
        <v>63.86</v>
      </c>
      <c r="J41" s="9">
        <v>185</v>
      </c>
      <c r="K41" s="12" t="s">
        <v>16</v>
      </c>
    </row>
    <row r="42" spans="1:11">
      <c r="A42" s="6">
        <v>151</v>
      </c>
      <c r="B42" s="13" t="s">
        <v>68</v>
      </c>
      <c r="C42" s="14">
        <v>2010</v>
      </c>
      <c r="D42" s="11">
        <v>0.39</v>
      </c>
      <c r="E42" s="11" t="s">
        <v>61</v>
      </c>
      <c r="F42" s="12">
        <v>40115</v>
      </c>
      <c r="G42" s="11">
        <v>1.45</v>
      </c>
      <c r="H42" s="12">
        <v>40411</v>
      </c>
      <c r="I42" s="11">
        <v>64.61</v>
      </c>
      <c r="J42" s="9">
        <v>152</v>
      </c>
      <c r="K42" s="12" t="s">
        <v>16</v>
      </c>
    </row>
    <row r="43" spans="1:11">
      <c r="A43" s="6">
        <v>147</v>
      </c>
      <c r="B43" s="13" t="s">
        <v>235</v>
      </c>
      <c r="C43" s="14">
        <v>2010</v>
      </c>
      <c r="D43" s="11">
        <v>2.33</v>
      </c>
      <c r="E43" s="11" t="s">
        <v>61</v>
      </c>
      <c r="F43" s="12">
        <v>40090</v>
      </c>
      <c r="G43" s="11">
        <v>1.45</v>
      </c>
      <c r="H43" s="12">
        <v>40411</v>
      </c>
      <c r="I43" s="11">
        <v>65.150000000000006</v>
      </c>
      <c r="J43" s="9">
        <v>152</v>
      </c>
      <c r="K43" s="12" t="s">
        <v>16</v>
      </c>
    </row>
    <row r="44" spans="1:11">
      <c r="A44" s="6">
        <v>149</v>
      </c>
      <c r="B44" s="13" t="s">
        <v>66</v>
      </c>
      <c r="C44" s="14">
        <v>2010</v>
      </c>
      <c r="D44" s="11">
        <v>4.08</v>
      </c>
      <c r="E44" s="11" t="s">
        <v>61</v>
      </c>
      <c r="F44" s="12">
        <v>40115</v>
      </c>
      <c r="G44" s="11">
        <v>1.45</v>
      </c>
      <c r="H44" s="12">
        <v>40411</v>
      </c>
      <c r="I44" s="11">
        <v>67.17</v>
      </c>
      <c r="J44" s="9">
        <v>152</v>
      </c>
      <c r="K44" s="12" t="s">
        <v>16</v>
      </c>
    </row>
    <row r="45" spans="1:11">
      <c r="A45" s="6">
        <v>162</v>
      </c>
      <c r="B45" s="13" t="s">
        <v>44</v>
      </c>
      <c r="C45" s="14">
        <v>2010</v>
      </c>
      <c r="D45" s="11">
        <v>2.42</v>
      </c>
      <c r="E45" s="11" t="s">
        <v>12</v>
      </c>
      <c r="F45" s="12">
        <v>40079</v>
      </c>
      <c r="G45" s="11">
        <v>1.5</v>
      </c>
      <c r="H45" s="12">
        <v>40375</v>
      </c>
      <c r="I45" s="11">
        <v>68.23</v>
      </c>
      <c r="J45" s="9">
        <v>185</v>
      </c>
      <c r="K45" s="12" t="s">
        <v>16</v>
      </c>
    </row>
    <row r="46" spans="1:11">
      <c r="A46" s="6">
        <v>144</v>
      </c>
      <c r="B46" s="13" t="s">
        <v>76</v>
      </c>
      <c r="C46" s="14">
        <v>2010</v>
      </c>
      <c r="D46" s="11">
        <v>1.73</v>
      </c>
      <c r="E46" s="11" t="s">
        <v>61</v>
      </c>
      <c r="F46" s="12">
        <v>40092</v>
      </c>
      <c r="G46" s="11">
        <v>1.45</v>
      </c>
      <c r="H46" s="12">
        <v>40400</v>
      </c>
      <c r="I46" s="11">
        <v>70.540000000000006</v>
      </c>
      <c r="J46" s="9">
        <v>194</v>
      </c>
      <c r="K46" s="12" t="s">
        <v>16</v>
      </c>
    </row>
    <row r="47" spans="1:11">
      <c r="A47" s="6">
        <v>146</v>
      </c>
      <c r="B47" s="13" t="s">
        <v>75</v>
      </c>
      <c r="C47" s="14">
        <v>2010</v>
      </c>
      <c r="D47" s="11">
        <v>2.4700000000000002</v>
      </c>
      <c r="E47" s="11" t="s">
        <v>61</v>
      </c>
      <c r="F47" s="12">
        <v>40114</v>
      </c>
      <c r="G47" s="11">
        <v>1.45</v>
      </c>
      <c r="H47" s="12">
        <v>40400</v>
      </c>
      <c r="I47" s="11">
        <v>70.98</v>
      </c>
      <c r="J47" s="9">
        <v>152</v>
      </c>
      <c r="K47" s="12" t="s">
        <v>16</v>
      </c>
    </row>
    <row r="48" spans="1:11">
      <c r="A48" s="6">
        <v>150</v>
      </c>
      <c r="B48" s="13" t="s">
        <v>67</v>
      </c>
      <c r="C48" s="14">
        <v>2010</v>
      </c>
      <c r="D48" s="11">
        <v>1.92</v>
      </c>
      <c r="E48" s="11" t="s">
        <v>61</v>
      </c>
      <c r="F48" s="12">
        <v>40115</v>
      </c>
      <c r="G48" s="11">
        <v>1.45</v>
      </c>
      <c r="H48" s="12">
        <v>40411</v>
      </c>
      <c r="I48" s="11">
        <v>71.73</v>
      </c>
      <c r="J48" s="9">
        <v>152</v>
      </c>
      <c r="K48" s="12" t="s">
        <v>16</v>
      </c>
    </row>
    <row r="49" spans="1:11">
      <c r="A49" s="6">
        <v>143</v>
      </c>
      <c r="B49" s="13" t="s">
        <v>86</v>
      </c>
      <c r="C49" s="14">
        <v>2010</v>
      </c>
      <c r="D49" s="11">
        <v>6.34</v>
      </c>
      <c r="E49" s="11" t="s">
        <v>61</v>
      </c>
      <c r="F49" s="12">
        <v>40115</v>
      </c>
      <c r="G49" s="11">
        <v>1.45</v>
      </c>
      <c r="H49" s="12">
        <v>40411</v>
      </c>
      <c r="I49" s="11">
        <v>73.8</v>
      </c>
      <c r="J49" s="9">
        <v>227</v>
      </c>
      <c r="K49" s="12" t="s">
        <v>16</v>
      </c>
    </row>
    <row r="50" spans="1:11">
      <c r="A50" s="6">
        <v>163</v>
      </c>
      <c r="B50" s="13" t="s">
        <v>45</v>
      </c>
      <c r="C50" s="14">
        <v>2010</v>
      </c>
      <c r="D50" s="11">
        <v>1.19</v>
      </c>
      <c r="E50" s="11" t="s">
        <v>12</v>
      </c>
      <c r="F50" s="12">
        <v>40079</v>
      </c>
      <c r="G50" s="11">
        <v>1.5</v>
      </c>
      <c r="H50" s="12">
        <v>40375</v>
      </c>
      <c r="I50" s="11">
        <v>77.48</v>
      </c>
      <c r="J50" s="9">
        <v>185</v>
      </c>
      <c r="K50" s="12" t="s">
        <v>16</v>
      </c>
    </row>
    <row r="51" spans="1:11">
      <c r="A51" s="6">
        <v>159</v>
      </c>
      <c r="B51" s="13" t="s">
        <v>62</v>
      </c>
      <c r="C51" s="14">
        <v>2010</v>
      </c>
      <c r="D51" s="11">
        <v>4.46</v>
      </c>
      <c r="E51" s="11" t="s">
        <v>12</v>
      </c>
      <c r="F51" s="12">
        <v>40078</v>
      </c>
      <c r="G51" s="11">
        <v>1.5</v>
      </c>
      <c r="H51" s="12">
        <v>40375</v>
      </c>
      <c r="I51" s="11">
        <v>80.069999999999993</v>
      </c>
      <c r="J51" s="9">
        <v>185</v>
      </c>
      <c r="K51" s="12" t="s">
        <v>16</v>
      </c>
    </row>
    <row r="52" spans="1:11">
      <c r="A52" s="6">
        <v>158</v>
      </c>
      <c r="B52" s="13" t="s">
        <v>138</v>
      </c>
      <c r="C52" s="14">
        <v>2010</v>
      </c>
      <c r="D52" s="11">
        <v>5.58</v>
      </c>
      <c r="E52" s="11" t="s">
        <v>12</v>
      </c>
      <c r="F52" s="12">
        <v>40078</v>
      </c>
      <c r="G52" s="11">
        <v>1.5</v>
      </c>
      <c r="H52" s="12">
        <v>40375</v>
      </c>
      <c r="I52" s="11">
        <v>80.7</v>
      </c>
      <c r="J52" s="9">
        <v>145</v>
      </c>
      <c r="K52" s="12" t="s">
        <v>16</v>
      </c>
    </row>
    <row r="53" spans="1:11">
      <c r="A53" s="6">
        <v>174</v>
      </c>
      <c r="B53" s="13" t="s">
        <v>127</v>
      </c>
      <c r="C53" s="14">
        <v>2010</v>
      </c>
      <c r="D53" s="11">
        <v>0.28000000000000003</v>
      </c>
      <c r="E53" s="11" t="s">
        <v>162</v>
      </c>
      <c r="F53" s="12">
        <v>40292</v>
      </c>
      <c r="G53" s="11" t="s">
        <v>16</v>
      </c>
      <c r="H53" s="12">
        <v>40472</v>
      </c>
      <c r="I53" s="11">
        <v>100</v>
      </c>
      <c r="J53" s="9">
        <v>30</v>
      </c>
      <c r="K53" s="12" t="s">
        <v>16</v>
      </c>
    </row>
    <row r="54" spans="1:11">
      <c r="A54" s="6">
        <v>175</v>
      </c>
      <c r="B54" s="13" t="s">
        <v>135</v>
      </c>
      <c r="C54" s="14">
        <v>2010</v>
      </c>
      <c r="D54" s="11">
        <v>1.67</v>
      </c>
      <c r="E54" s="11" t="s">
        <v>162</v>
      </c>
      <c r="F54" s="12">
        <v>40292</v>
      </c>
      <c r="G54" s="11" t="s">
        <v>16</v>
      </c>
      <c r="H54" s="12">
        <v>40472</v>
      </c>
      <c r="I54" s="11">
        <v>480</v>
      </c>
      <c r="J54" s="9">
        <v>134</v>
      </c>
      <c r="K54" s="12" t="s">
        <v>164</v>
      </c>
    </row>
    <row r="55" spans="1:11">
      <c r="A55" s="6">
        <v>176</v>
      </c>
      <c r="B55" s="13" t="s">
        <v>122</v>
      </c>
      <c r="C55" s="14">
        <v>2010</v>
      </c>
      <c r="D55" s="11">
        <v>1.1000000000000001</v>
      </c>
      <c r="E55" s="11" t="s">
        <v>162</v>
      </c>
      <c r="F55" s="12">
        <v>40291</v>
      </c>
      <c r="G55" s="11" t="s">
        <v>16</v>
      </c>
      <c r="H55" s="12">
        <v>40463</v>
      </c>
      <c r="I55" s="11">
        <v>480</v>
      </c>
      <c r="J55" s="9">
        <v>134</v>
      </c>
      <c r="K55" s="12" t="s">
        <v>164</v>
      </c>
    </row>
    <row r="56" spans="1:11">
      <c r="A56" s="6">
        <v>177</v>
      </c>
      <c r="B56" s="13" t="s">
        <v>121</v>
      </c>
      <c r="C56" s="14">
        <v>2010</v>
      </c>
      <c r="D56" s="11">
        <v>5.35</v>
      </c>
      <c r="E56" s="11" t="s">
        <v>162</v>
      </c>
      <c r="F56" s="12">
        <v>40292</v>
      </c>
      <c r="G56" s="11" t="s">
        <v>16</v>
      </c>
      <c r="H56" s="12">
        <v>40463</v>
      </c>
      <c r="I56" s="11">
        <v>480</v>
      </c>
      <c r="J56" s="9">
        <v>134</v>
      </c>
      <c r="K56" s="12" t="s">
        <v>164</v>
      </c>
    </row>
    <row r="57" spans="1:11">
      <c r="A57" s="6">
        <v>178</v>
      </c>
      <c r="B57" s="13" t="s">
        <v>108</v>
      </c>
      <c r="C57" s="14">
        <v>2010</v>
      </c>
      <c r="D57" s="11">
        <v>1.49</v>
      </c>
      <c r="E57" s="11" t="s">
        <v>162</v>
      </c>
      <c r="F57" s="12">
        <v>40292</v>
      </c>
      <c r="G57" s="11" t="s">
        <v>16</v>
      </c>
      <c r="H57" s="12">
        <v>40463</v>
      </c>
      <c r="I57" s="11">
        <v>480</v>
      </c>
      <c r="J57" s="9">
        <v>134</v>
      </c>
      <c r="K57" s="12" t="s">
        <v>164</v>
      </c>
    </row>
    <row r="58" spans="1:11">
      <c r="A58" s="6">
        <v>179</v>
      </c>
      <c r="B58" s="13" t="s">
        <v>37</v>
      </c>
      <c r="C58" s="14">
        <v>2010</v>
      </c>
      <c r="D58" s="11">
        <v>1.26</v>
      </c>
      <c r="E58" s="11" t="s">
        <v>162</v>
      </c>
      <c r="F58" s="12">
        <v>40292</v>
      </c>
      <c r="G58" s="11" t="s">
        <v>16</v>
      </c>
      <c r="H58" s="12">
        <v>40463</v>
      </c>
      <c r="I58" s="11">
        <v>480</v>
      </c>
      <c r="J58" s="9">
        <v>134</v>
      </c>
      <c r="K58" s="12" t="s">
        <v>164</v>
      </c>
    </row>
    <row r="59" spans="1:11" ht="10.65" customHeight="1">
      <c r="A59" s="6">
        <v>180</v>
      </c>
      <c r="B59" s="13" t="s">
        <v>165</v>
      </c>
      <c r="C59" s="14">
        <v>2010</v>
      </c>
      <c r="D59" s="11">
        <v>0.37</v>
      </c>
      <c r="E59" s="11" t="s">
        <v>162</v>
      </c>
      <c r="F59" s="12">
        <v>40292</v>
      </c>
      <c r="G59" s="11" t="s">
        <v>16</v>
      </c>
      <c r="H59" s="12">
        <v>40463</v>
      </c>
      <c r="I59" s="11">
        <v>480</v>
      </c>
      <c r="J59" s="9">
        <v>30</v>
      </c>
      <c r="K59" s="12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rankbyYear</vt:lpstr>
      <vt:lpstr>rankbyName</vt:lpstr>
      <vt:lpstr>compariable</vt:lpstr>
      <vt:lpstr>Winterweizen</vt:lpstr>
      <vt:lpstr>For QGIS</vt:lpstr>
      <vt:lpstr>Sheet1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Aman</cp:lastModifiedBy>
  <dcterms:created xsi:type="dcterms:W3CDTF">2023-05-14T13:25:12Z</dcterms:created>
  <dcterms:modified xsi:type="dcterms:W3CDTF">2023-12-02T11:34:17Z</dcterms:modified>
</cp:coreProperties>
</file>