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DIGO\Data Analyst Jr\Proyecto\"/>
    </mc:Choice>
  </mc:AlternateContent>
  <xr:revisionPtr revIDLastSave="0" documentId="13_ncr:1_{12A20351-DCD5-49F9-AC41-8B4768C0CCF3}" xr6:coauthVersionLast="47" xr6:coauthVersionMax="47" xr10:uidLastSave="{00000000-0000-0000-0000-000000000000}"/>
  <bookViews>
    <workbookView xWindow="-120" yWindow="-120" windowWidth="20730" windowHeight="11040" activeTab="3" xr2:uid="{E43F1130-B366-4FCF-80F0-31CFAD3469F1}"/>
  </bookViews>
  <sheets>
    <sheet name="Graficos1" sheetId="1" r:id="rId1"/>
    <sheet name="Tabla dimanica" sheetId="2" r:id="rId2"/>
    <sheet name="Graficos2" sheetId="4" r:id="rId3"/>
    <sheet name="Analisis" sheetId="5" r:id="rId4"/>
  </sheets>
  <definedNames>
    <definedName name="SegmentaciónDeDatos_Mon_Yr">#N/A</definedName>
    <definedName name="SegmentaciónDeDatos_Shopping_Mall">#N/A</definedName>
    <definedName name="SegmentaciónDeDatos_Shopping_Mall1">#N/A</definedName>
    <definedName name="SegmentaciónDeDatos_Shopping_Mall2">#N/A</definedName>
    <definedName name="SegmentaciónDeDatos_Year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876F7934-8845-4945-9796-88D515C7AA90}">
      <x14:pivotCaches>
        <pivotCache cacheId="2" r:id="rId7"/>
        <pivotCache cacheId="3" r:id="rId8"/>
        <pivotCache cacheId="4" r:id="rId9"/>
        <pivotCache cacheId="5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6" r:id="rId16"/>
        <pivotCache cacheId="7" r:id="rId17"/>
        <pivotCache cacheId="8" r:id="rId18"/>
        <pivotCache cacheId="9" r:id="rId19"/>
        <pivotCache cacheId="10" r:id="rId20"/>
        <pivotCache cacheId="11" r:id="rId21"/>
        <pivotCache cacheId="12" r:id="rId22"/>
      </x15:pivotCaches>
    </ext>
    <ext xmlns:x15="http://schemas.microsoft.com/office/spreadsheetml/2010/11/main" uri="{983426D0-5260-488c-9760-48F4B6AC55F4}">
      <x15:pivotTableReferences>
        <x15:pivotTableReference r:id="rId23"/>
        <x15:pivotTableReference r:id="rId24"/>
        <x15:pivotTableReference r:id="rId25"/>
        <x15:pivotTableReference r:id="rId26"/>
        <x15:pivotTableReference r:id="rId27"/>
        <x15:pivotTableReference r:id="rId28"/>
        <x15:pivotTableReference r:id="rId29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endar_1f9655ff-e59f-4a65-b8e0-540a84e0b5ee" name="Calendar" connection="Query - Calendar"/>
          <x15:modelTable id="Customer Shopping_5143b679-304b-4968-afea-ca33cc680642" name="Customer Shopping" connection="Query - Customer Shopping"/>
        </x15:modelTables>
        <x15:modelRelationships>
          <x15:modelRelationship fromTable="Customer Shopping" fromColumn="Invoice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2" i="5"/>
  <c r="D11" i="5"/>
  <c r="D10" i="5"/>
  <c r="F7" i="5"/>
  <c r="F8" i="5"/>
  <c r="F6" i="5"/>
  <c r="E7" i="5"/>
  <c r="E8" i="5"/>
  <c r="E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B1760-0AAF-49E5-9830-4475D8B85B95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e4ecb335-c6b9-42b1-b35e-44ca6befd3e3"/>
      </ext>
    </extLst>
  </connection>
  <connection id="2" xr16:uid="{6A26579D-8F17-4EDD-8344-9A0CBE2BC32C}" name="Query - Customer Shopping" description="Connection to the 'Customer Shopping' query in the workbook." type="100" refreshedVersion="8" minRefreshableVersion="5">
    <extLst>
      <ext xmlns:x15="http://schemas.microsoft.com/office/spreadsheetml/2010/11/main" uri="{DE250136-89BD-433C-8126-D09CA5730AF9}">
        <x15:connection id="795e1733-dd5e-4753-8279-f3ed9e632990"/>
      </ext>
    </extLst>
  </connection>
  <connection id="3" xr16:uid="{139AE493-8BFD-4086-BEDD-E06672642D28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Calendar].[Year].&amp;[2023]}"/>
    <s v="{[Customer Shopping].[Shopping Mall].&amp;[Kanyon]}"/>
    <s v="{[Customer Shopping].[Shopping Mall].&amp;[Forum Istanbul]}"/>
    <s v="{[Customer Shopping].[Category].&amp;[Book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<sst xmlns="http://schemas.openxmlformats.org/spreadsheetml/2006/main" count="71" uniqueCount="44">
  <si>
    <t>Sales</t>
  </si>
  <si>
    <t>Books</t>
  </si>
  <si>
    <t>Clothing</t>
  </si>
  <si>
    <t>Cosmetics</t>
  </si>
  <si>
    <t>Food &amp; Beverage</t>
  </si>
  <si>
    <t>Shoes</t>
  </si>
  <si>
    <t>Souvenir</t>
  </si>
  <si>
    <t>Technology</t>
  </si>
  <si>
    <t>Toys</t>
  </si>
  <si>
    <t>Total general</t>
  </si>
  <si>
    <t>Cash</t>
  </si>
  <si>
    <t>Credit Card</t>
  </si>
  <si>
    <t>Debit Card</t>
  </si>
  <si>
    <t>Shopping Mall</t>
  </si>
  <si>
    <t>Year</t>
  </si>
  <si>
    <t>ene</t>
  </si>
  <si>
    <t>feb</t>
  </si>
  <si>
    <t>mar</t>
  </si>
  <si>
    <t>2023</t>
  </si>
  <si>
    <t>Kanyon</t>
  </si>
  <si>
    <t>Mon</t>
  </si>
  <si>
    <t>Category</t>
  </si>
  <si>
    <t>Payment Method</t>
  </si>
  <si>
    <t>Total Clothing</t>
  </si>
  <si>
    <t>Total Technology</t>
  </si>
  <si>
    <t>Total Shoes</t>
  </si>
  <si>
    <t>Total Cosmetics</t>
  </si>
  <si>
    <t>Total Toys</t>
  </si>
  <si>
    <t>Total Books</t>
  </si>
  <si>
    <t>Total Food &amp; Beverage</t>
  </si>
  <si>
    <t>Total Souvenir</t>
  </si>
  <si>
    <t>Quantity</t>
  </si>
  <si>
    <t>Forum Istanbul</t>
  </si>
  <si>
    <t>Average Price</t>
  </si>
  <si>
    <t>Valores</t>
  </si>
  <si>
    <t>Variacion</t>
  </si>
  <si>
    <t>Variacion %</t>
  </si>
  <si>
    <t xml:space="preserve">Impacto en Volumen </t>
  </si>
  <si>
    <t>Impacto por precio</t>
  </si>
  <si>
    <t>Impacto Combinado</t>
  </si>
  <si>
    <t xml:space="preserve">referente al año 2021 sin embargo el precio promedio es de -4.39% </t>
  </si>
  <si>
    <t>Variacion en Ventas</t>
  </si>
  <si>
    <t>Al realizar el análisis nos muestra un incremento de 10 unidades</t>
  </si>
  <si>
    <t>lo cual nos deja una varición de venta por $303.00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</si>
</sst>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pivotButton="1"/>
    <xf numFmtId="3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44" fontId="0" fillId="2" borderId="0" xfId="1" applyFont="1" applyFill="1" applyAlignment="1">
      <alignment vertical="center"/>
    </xf>
    <xf numFmtId="3" fontId="0" fillId="2" borderId="0" xfId="0" applyNumberFormat="1" applyFill="1" applyAlignment="1">
      <alignment vertical="center"/>
    </xf>
    <xf numFmtId="44" fontId="0" fillId="0" borderId="0" xfId="1" applyFont="1"/>
    <xf numFmtId="44" fontId="0" fillId="0" borderId="0" xfId="0" applyNumberFormat="1"/>
    <xf numFmtId="44" fontId="0" fillId="3" borderId="0" xfId="1" applyFont="1" applyFill="1" applyAlignment="1">
      <alignment vertical="center"/>
    </xf>
    <xf numFmtId="3" fontId="0" fillId="3" borderId="0" xfId="0" applyNumberFormat="1" applyFill="1" applyAlignment="1">
      <alignment vertical="center"/>
    </xf>
    <xf numFmtId="4" fontId="0" fillId="0" borderId="0" xfId="0" applyNumberFormat="1"/>
    <xf numFmtId="10" fontId="0" fillId="0" borderId="0" xfId="2" applyNumberFormat="1" applyFont="1" applyAlignment="1"/>
    <xf numFmtId="44" fontId="0" fillId="0" borderId="0" xfId="1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2" xfId="1" applyFont="1" applyBorder="1" applyAlignment="1"/>
    <xf numFmtId="0" fontId="0" fillId="0" borderId="3" xfId="0" applyBorder="1" applyAlignment="1">
      <alignment horizontal="right"/>
    </xf>
    <xf numFmtId="10" fontId="0" fillId="0" borderId="2" xfId="2" applyNumberFormat="1" applyFont="1" applyBorder="1" applyAlignment="1"/>
    <xf numFmtId="0" fontId="0" fillId="0" borderId="3" xfId="0" applyBorder="1" applyAlignment="1">
      <alignment horizontal="right" vertical="center"/>
    </xf>
    <xf numFmtId="44" fontId="3" fillId="0" borderId="0" xfId="0" applyNumberFormat="1" applyFont="1"/>
  </cellXfs>
  <cellStyles count="3">
    <cellStyle name="Moneda" xfId="1" builtinId="4"/>
    <cellStyle name="Normal" xfId="0" builtinId="0"/>
    <cellStyle name="Porcentaje" xfId="2" builtinId="5"/>
  </cellStyles>
  <dxfs count="48">
    <dxf>
      <fill>
        <patternFill>
          <fgColor theme="2" tint="-9.9978637043366805E-2"/>
        </patternFill>
      </fill>
    </dxf>
    <dxf>
      <alignment horizontal="general"/>
    </dxf>
    <dxf>
      <alignment horizontal="right"/>
    </dxf>
    <dxf>
      <alignment horizontal="general"/>
    </dxf>
    <dxf>
      <numFmt numFmtId="34" formatCode="_-&quot;$&quot;* #,##0.00_-;\-&quot;$&quot;* #,##0.00_-;_-&quot;$&quot;* &quot;-&quot;??_-;_-@_-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92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pivotCacheDefinition" Target="pivotCache/pivotCacheDefinition9.xml"/><Relationship Id="rId26" Type="http://schemas.openxmlformats.org/officeDocument/2006/relationships/pivotTable" Target="pivotTables/pivotTable4.xml"/><Relationship Id="rId39" Type="http://schemas.openxmlformats.org/officeDocument/2006/relationships/customXml" Target="../customXml/item3.xml"/><Relationship Id="rId21" Type="http://schemas.openxmlformats.org/officeDocument/2006/relationships/pivotCacheDefinition" Target="pivotCache/pivotCacheDefinition12.xml"/><Relationship Id="rId34" Type="http://schemas.openxmlformats.org/officeDocument/2006/relationships/sheetMetadata" Target="metadata.xml"/><Relationship Id="rId42" Type="http://schemas.openxmlformats.org/officeDocument/2006/relationships/customXml" Target="../customXml/item6.xml"/><Relationship Id="rId47" Type="http://schemas.openxmlformats.org/officeDocument/2006/relationships/customXml" Target="../customXml/item11.xml"/><Relationship Id="rId50" Type="http://schemas.openxmlformats.org/officeDocument/2006/relationships/customXml" Target="../customXml/item14.xml"/><Relationship Id="rId55" Type="http://schemas.openxmlformats.org/officeDocument/2006/relationships/customXml" Target="../customXml/item19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7.xml"/><Relationship Id="rId29" Type="http://schemas.openxmlformats.org/officeDocument/2006/relationships/pivotTable" Target="pivotTables/pivotTable7.xml"/><Relationship Id="rId11" Type="http://schemas.microsoft.com/office/2007/relationships/slicerCache" Target="slicerCaches/slicerCache1.xml"/><Relationship Id="rId24" Type="http://schemas.openxmlformats.org/officeDocument/2006/relationships/pivotTable" Target="pivotTables/pivotTable2.xml"/><Relationship Id="rId32" Type="http://schemas.openxmlformats.org/officeDocument/2006/relationships/styles" Target="style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45" Type="http://schemas.openxmlformats.org/officeDocument/2006/relationships/customXml" Target="../customXml/item9.xml"/><Relationship Id="rId53" Type="http://schemas.openxmlformats.org/officeDocument/2006/relationships/customXml" Target="../customXml/item17.xml"/><Relationship Id="rId58" Type="http://schemas.openxmlformats.org/officeDocument/2006/relationships/customXml" Target="../customXml/item22.xml"/><Relationship Id="rId5" Type="http://schemas.openxmlformats.org/officeDocument/2006/relationships/pivotCacheDefinition" Target="pivotCache/pivotCacheDefinition1.xml"/><Relationship Id="rId61" Type="http://schemas.openxmlformats.org/officeDocument/2006/relationships/customXml" Target="../customXml/item25.xml"/><Relationship Id="rId19" Type="http://schemas.openxmlformats.org/officeDocument/2006/relationships/pivotCacheDefinition" Target="pivotCache/pivotCacheDefinition10.xml"/><Relationship Id="rId14" Type="http://schemas.microsoft.com/office/2007/relationships/slicerCache" Target="slicerCaches/slicerCache4.xml"/><Relationship Id="rId22" Type="http://schemas.openxmlformats.org/officeDocument/2006/relationships/pivotCacheDefinition" Target="pivotCache/pivotCacheDefinition13.xml"/><Relationship Id="rId27" Type="http://schemas.openxmlformats.org/officeDocument/2006/relationships/pivotTable" Target="pivotTables/pivotTable5.xml"/><Relationship Id="rId30" Type="http://schemas.openxmlformats.org/officeDocument/2006/relationships/theme" Target="theme/theme1.xml"/><Relationship Id="rId35" Type="http://schemas.openxmlformats.org/officeDocument/2006/relationships/powerPivotData" Target="model/item.data"/><Relationship Id="rId43" Type="http://schemas.openxmlformats.org/officeDocument/2006/relationships/customXml" Target="../customXml/item7.xml"/><Relationship Id="rId48" Type="http://schemas.openxmlformats.org/officeDocument/2006/relationships/customXml" Target="../customXml/item12.xml"/><Relationship Id="rId56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4.xml"/><Relationship Id="rId51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pivotCacheDefinition" Target="pivotCache/pivotCacheDefinition8.xml"/><Relationship Id="rId25" Type="http://schemas.openxmlformats.org/officeDocument/2006/relationships/pivotTable" Target="pivotTables/pivotTable3.xml"/><Relationship Id="rId33" Type="http://schemas.openxmlformats.org/officeDocument/2006/relationships/sharedStrings" Target="sharedStrings.xml"/><Relationship Id="rId38" Type="http://schemas.openxmlformats.org/officeDocument/2006/relationships/customXml" Target="../customXml/item2.xml"/><Relationship Id="rId46" Type="http://schemas.openxmlformats.org/officeDocument/2006/relationships/customXml" Target="../customXml/item10.xml"/><Relationship Id="rId59" Type="http://schemas.openxmlformats.org/officeDocument/2006/relationships/customXml" Target="../customXml/item23.xml"/><Relationship Id="rId20" Type="http://schemas.openxmlformats.org/officeDocument/2006/relationships/pivotCacheDefinition" Target="pivotCache/pivotCacheDefinition11.xml"/><Relationship Id="rId41" Type="http://schemas.openxmlformats.org/officeDocument/2006/relationships/customXml" Target="../customXml/item5.xml"/><Relationship Id="rId54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5" Type="http://schemas.microsoft.com/office/2007/relationships/slicerCache" Target="slicerCaches/slicerCache5.xml"/><Relationship Id="rId23" Type="http://schemas.openxmlformats.org/officeDocument/2006/relationships/pivotTable" Target="pivotTables/pivotTable1.xml"/><Relationship Id="rId28" Type="http://schemas.openxmlformats.org/officeDocument/2006/relationships/pivotTable" Target="pivotTables/pivotTable6.xml"/><Relationship Id="rId36" Type="http://schemas.openxmlformats.org/officeDocument/2006/relationships/calcChain" Target="calcChain.xml"/><Relationship Id="rId49" Type="http://schemas.openxmlformats.org/officeDocument/2006/relationships/customXml" Target="../customXml/item13.xml"/><Relationship Id="rId57" Type="http://schemas.openxmlformats.org/officeDocument/2006/relationships/customXml" Target="../customXml/item21.xml"/><Relationship Id="rId10" Type="http://schemas.openxmlformats.org/officeDocument/2006/relationships/pivotCacheDefinition" Target="pivotCache/pivotCacheDefinition6.xml"/><Relationship Id="rId31" Type="http://schemas.openxmlformats.org/officeDocument/2006/relationships/connections" Target="connections.xml"/><Relationship Id="rId44" Type="http://schemas.openxmlformats.org/officeDocument/2006/relationships/customXml" Target="../customXml/item8.xml"/><Relationship Id="rId52" Type="http://schemas.openxmlformats.org/officeDocument/2006/relationships/customXml" Target="../customXml/item16.xml"/><Relationship Id="rId60" Type="http://schemas.openxmlformats.org/officeDocument/2006/relationships/customXml" Target="../customXml/item2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9641614.6200001854</c:v>
              </c:pt>
              <c:pt idx="1">
                <c:v>8772315.2200000416</c:v>
              </c:pt>
              <c:pt idx="2">
                <c:v>9455359.3800001089</c:v>
              </c:pt>
              <c:pt idx="3">
                <c:v>9389541.5400000475</c:v>
              </c:pt>
              <c:pt idx="4">
                <c:v>9771756.9700001683</c:v>
              </c:pt>
              <c:pt idx="5">
                <c:v>9286271.3500000611</c:v>
              </c:pt>
              <c:pt idx="6">
                <c:v>10311119.680000121</c:v>
              </c:pt>
              <c:pt idx="7">
                <c:v>9630655.7000001296</c:v>
              </c:pt>
              <c:pt idx="8">
                <c:v>9188165.6200000606</c:v>
              </c:pt>
              <c:pt idx="9">
                <c:v>10263015.060000103</c:v>
              </c:pt>
              <c:pt idx="10">
                <c:v>9265555.2900000568</c:v>
              </c:pt>
              <c:pt idx="11">
                <c:v>9585200.1600001343</c:v>
              </c:pt>
            </c:numLit>
          </c:val>
          <c:extLst>
            <c:ext xmlns:c16="http://schemas.microsoft.com/office/drawing/2014/chart" uri="{C3380CC4-5D6E-409C-BE32-E72D297353CC}">
              <c16:uniqueId val="{00000000-6143-40F0-BEB5-453BAF8DB228}"/>
            </c:ext>
          </c:extLst>
        </c:ser>
        <c:ser>
          <c:idx val="1"/>
          <c:order val="1"/>
          <c:tx>
            <c:v>2022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9764311.1400001403</c:v>
              </c:pt>
              <c:pt idx="1">
                <c:v>8344111.920000053</c:v>
              </c:pt>
              <c:pt idx="2">
                <c:v>9986685.1600001547</c:v>
              </c:pt>
              <c:pt idx="3">
                <c:v>9326144.4400000554</c:v>
              </c:pt>
              <c:pt idx="4">
                <c:v>9947574.1300001182</c:v>
              </c:pt>
              <c:pt idx="5">
                <c:v>9647503.9500001464</c:v>
              </c:pt>
              <c:pt idx="6">
                <c:v>10067602.950000118</c:v>
              </c:pt>
              <c:pt idx="7">
                <c:v>9651705.5900001135</c:v>
              </c:pt>
              <c:pt idx="8">
                <c:v>9607629.2900000922</c:v>
              </c:pt>
              <c:pt idx="9">
                <c:v>10282075.370000079</c:v>
              </c:pt>
              <c:pt idx="10">
                <c:v>8941584.6600000411</c:v>
              </c:pt>
              <c:pt idx="11">
                <c:v>9869885.4800001848</c:v>
              </c:pt>
            </c:numLit>
          </c:val>
          <c:extLst>
            <c:ext xmlns:c16="http://schemas.microsoft.com/office/drawing/2014/chart" uri="{C3380CC4-5D6E-409C-BE32-E72D297353CC}">
              <c16:uniqueId val="{00000007-6143-40F0-BEB5-453BAF8DB228}"/>
            </c:ext>
          </c:extLst>
        </c:ser>
        <c:ser>
          <c:idx val="2"/>
          <c:order val="2"/>
          <c:tx>
            <c:v>2023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9485599.8300000876</c:v>
              </c:pt>
              <c:pt idx="1">
                <c:v>9508662.9600001071</c:v>
              </c:pt>
              <c:pt idx="2">
                <c:v>2514146.7899999982</c:v>
              </c:pt>
            </c:numLit>
          </c:val>
          <c:extLst>
            <c:ext xmlns:c16="http://schemas.microsoft.com/office/drawing/2014/chart" uri="{C3380CC4-5D6E-409C-BE32-E72D297353CC}">
              <c16:uniqueId val="{00000008-6143-40F0-BEB5-453BAF8DB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899936"/>
        <c:axId val="1510900416"/>
      </c:barChart>
      <c:catAx>
        <c:axId val="1510899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9004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109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899936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Clothing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1097.5556546713974</c:v>
              </c:pt>
              <c:pt idx="1">
                <c:v>1093.31832862995</c:v>
              </c:pt>
              <c:pt idx="2">
                <c:v>1102.4210983286303</c:v>
              </c:pt>
              <c:pt idx="3">
                <c:v>1103.186872817955</c:v>
              </c:pt>
              <c:pt idx="4">
                <c:v>1110.8000200551514</c:v>
              </c:pt>
              <c:pt idx="5">
                <c:v>1099.3585046728974</c:v>
              </c:pt>
              <c:pt idx="6">
                <c:v>1103.8806893339543</c:v>
              </c:pt>
              <c:pt idx="7">
                <c:v>1097.7369938084576</c:v>
              </c:pt>
              <c:pt idx="8">
                <c:v>1099.8744831196022</c:v>
              </c:pt>
              <c:pt idx="9">
                <c:v>1109.0074495730726</c:v>
              </c:pt>
              <c:pt idx="10">
                <c:v>1095.6321410579344</c:v>
              </c:pt>
              <c:pt idx="11">
                <c:v>1100.3685696377083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84-4C45-9423-C8312BCDE8AA}"/>
            </c:ext>
          </c:extLst>
        </c:ser>
        <c:ser>
          <c:idx val="1"/>
          <c:order val="1"/>
          <c:tx>
            <c:v>Shoes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2140.2481756180669</c:v>
              </c:pt>
              <c:pt idx="1">
                <c:v>2239.4316100872879</c:v>
              </c:pt>
              <c:pt idx="2">
                <c:v>2191.1969590431295</c:v>
              </c:pt>
              <c:pt idx="3">
                <c:v>2193.6414899328843</c:v>
              </c:pt>
              <c:pt idx="4">
                <c:v>2206.1154016955979</c:v>
              </c:pt>
              <c:pt idx="5">
                <c:v>2211.3046958424511</c:v>
              </c:pt>
              <c:pt idx="6">
                <c:v>2243.1102842809355</c:v>
              </c:pt>
              <c:pt idx="7">
                <c:v>2215.5343892339511</c:v>
              </c:pt>
              <c:pt idx="8">
                <c:v>2202.6103521444697</c:v>
              </c:pt>
              <c:pt idx="9">
                <c:v>2224.8420470786018</c:v>
              </c:pt>
              <c:pt idx="10">
                <c:v>2214.1864971751406</c:v>
              </c:pt>
              <c:pt idx="11">
                <c:v>2168.2561617900155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4984-4C45-9423-C8312BCDE8AA}"/>
            </c:ext>
          </c:extLst>
        </c:ser>
        <c:ser>
          <c:idx val="2"/>
          <c:order val="2"/>
          <c:tx>
            <c:v>Technology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12"/>
              <c:pt idx="0">
                <c:v>enero</c:v>
              </c:pt>
              <c:pt idx="1">
                <c:v>febrero</c:v>
              </c:pt>
              <c:pt idx="2">
                <c:v>marzo</c:v>
              </c:pt>
              <c:pt idx="3">
                <c:v>abril</c:v>
              </c:pt>
              <c:pt idx="4">
                <c:v>mayo</c:v>
              </c:pt>
              <c:pt idx="5">
                <c:v>junio</c:v>
              </c:pt>
              <c:pt idx="6">
                <c:v>julio</c:v>
              </c:pt>
              <c:pt idx="7">
                <c:v>agosto</c:v>
              </c:pt>
              <c:pt idx="8">
                <c:v>septiembre</c:v>
              </c:pt>
              <c:pt idx="9">
                <c:v>octubre</c:v>
              </c:pt>
              <c:pt idx="10">
                <c:v>noviembre</c:v>
              </c:pt>
              <c:pt idx="11">
                <c:v>diciembre</c:v>
              </c:pt>
            </c:strLit>
          </c:cat>
          <c:val>
            <c:numLit>
              <c:formatCode>#,##0.00</c:formatCode>
              <c:ptCount val="12"/>
              <c:pt idx="0">
                <c:v>3877.1070615034168</c:v>
              </c:pt>
              <c:pt idx="1">
                <c:v>3882.2283609576425</c:v>
              </c:pt>
              <c:pt idx="2">
                <c:v>3792.4342105263158</c:v>
              </c:pt>
              <c:pt idx="3">
                <c:v>3853.3589251439539</c:v>
              </c:pt>
              <c:pt idx="4">
                <c:v>3865.4457193292146</c:v>
              </c:pt>
              <c:pt idx="5">
                <c:v>3853.0514385353094</c:v>
              </c:pt>
              <c:pt idx="6">
                <c:v>3764.676616915423</c:v>
              </c:pt>
              <c:pt idx="7">
                <c:v>3798.8372093023254</c:v>
              </c:pt>
              <c:pt idx="8">
                <c:v>3879.4168096054887</c:v>
              </c:pt>
              <c:pt idx="9">
                <c:v>3925.7462686567164</c:v>
              </c:pt>
              <c:pt idx="10">
                <c:v>3745.2428146679881</c:v>
              </c:pt>
              <c:pt idx="11">
                <c:v>3944.8849104859337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4984-4C45-9423-C8312BCD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524751"/>
        <c:axId val="413505071"/>
      </c:lineChart>
      <c:catAx>
        <c:axId val="413524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07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3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24751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75000"/>
            </a:schemeClr>
          </a:solidFill>
          <a:ln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5935349308631734E-2"/>
          <c:y val="0.10478010292978641"/>
          <c:w val="0.75284781409755097"/>
          <c:h val="0.77779169468828691"/>
        </c:manualLayout>
      </c:layout>
      <c:barChart>
        <c:barDir val="col"/>
        <c:grouping val="clustered"/>
        <c:varyColors val="0"/>
        <c:ser>
          <c:idx val="0"/>
          <c:order val="0"/>
          <c:tx>
            <c:v>Cash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497054.48000000004</c:v>
              </c:pt>
              <c:pt idx="1">
                <c:v>430390.60999999993</c:v>
              </c:pt>
              <c:pt idx="2">
                <c:v>559018.98999999987</c:v>
              </c:pt>
              <c:pt idx="3">
                <c:v>602380.3600000001</c:v>
              </c:pt>
              <c:pt idx="4">
                <c:v>536934.52999999991</c:v>
              </c:pt>
              <c:pt idx="5">
                <c:v>632427.81999999995</c:v>
              </c:pt>
              <c:pt idx="6">
                <c:v>550291.8600000001</c:v>
              </c:pt>
              <c:pt idx="7">
                <c:v>681088.96000000008</c:v>
              </c:pt>
              <c:pt idx="8">
                <c:v>523270.76</c:v>
              </c:pt>
              <c:pt idx="9">
                <c:v>524805.71</c:v>
              </c:pt>
              <c:pt idx="10">
                <c:v>597333.87000000011</c:v>
              </c:pt>
              <c:pt idx="11">
                <c:v>628106.35000000009</c:v>
              </c:pt>
              <c:pt idx="12">
                <c:v>610179.66000000015</c:v>
              </c:pt>
              <c:pt idx="13">
                <c:v>550656.58999999985</c:v>
              </c:pt>
              <c:pt idx="14">
                <c:v>468337.61000000004</c:v>
              </c:pt>
              <c:pt idx="15">
                <c:v>561368.03</c:v>
              </c:pt>
              <c:pt idx="16">
                <c:v>573889.62</c:v>
              </c:pt>
              <c:pt idx="17">
                <c:v>585922.87</c:v>
              </c:pt>
              <c:pt idx="18">
                <c:v>462296.31</c:v>
              </c:pt>
              <c:pt idx="19">
                <c:v>609794.34</c:v>
              </c:pt>
              <c:pt idx="20">
                <c:v>587133.76</c:v>
              </c:pt>
              <c:pt idx="21">
                <c:v>544933.30999999994</c:v>
              </c:pt>
              <c:pt idx="22">
                <c:v>590212.14999999991</c:v>
              </c:pt>
              <c:pt idx="23">
                <c:v>402975.91000000009</c:v>
              </c:pt>
              <c:pt idx="24">
                <c:v>547692.53</c:v>
              </c:pt>
              <c:pt idx="25">
                <c:v>566076.07000000007</c:v>
              </c:pt>
              <c:pt idx="26">
                <c:v>406646.28000000009</c:v>
              </c:pt>
              <c:pt idx="27">
                <c:v>573003.78</c:v>
              </c:pt>
              <c:pt idx="28">
                <c:v>509232.36</c:v>
              </c:pt>
              <c:pt idx="29">
                <c:v>462785.60999999993</c:v>
              </c:pt>
              <c:pt idx="30">
                <c:v>262254.12</c:v>
              </c:pt>
            </c:numLit>
          </c:val>
          <c:extLst>
            <c:ext xmlns:c16="http://schemas.microsoft.com/office/drawing/2014/chart" uri="{C3380CC4-5D6E-409C-BE32-E72D297353CC}">
              <c16:uniqueId val="{00000000-67AF-4572-A510-1E11F6E287E7}"/>
            </c:ext>
          </c:extLst>
        </c:ser>
        <c:ser>
          <c:idx val="1"/>
          <c:order val="1"/>
          <c:tx>
            <c:v>Credit Card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499820.04999999993</c:v>
              </c:pt>
              <c:pt idx="1">
                <c:v>526944.58000000007</c:v>
              </c:pt>
              <c:pt idx="2">
                <c:v>439477.81999999995</c:v>
              </c:pt>
              <c:pt idx="3">
                <c:v>496477.79000000004</c:v>
              </c:pt>
              <c:pt idx="4">
                <c:v>365677.26999999996</c:v>
              </c:pt>
              <c:pt idx="5">
                <c:v>616012.39</c:v>
              </c:pt>
              <c:pt idx="6">
                <c:v>486861.60999999993</c:v>
              </c:pt>
              <c:pt idx="7">
                <c:v>477696.53</c:v>
              </c:pt>
              <c:pt idx="8">
                <c:v>351576.37000000005</c:v>
              </c:pt>
              <c:pt idx="9">
                <c:v>536530.27</c:v>
              </c:pt>
              <c:pt idx="10">
                <c:v>368116.56999999995</c:v>
              </c:pt>
              <c:pt idx="11">
                <c:v>392351.22</c:v>
              </c:pt>
              <c:pt idx="12">
                <c:v>499567.65</c:v>
              </c:pt>
              <c:pt idx="13">
                <c:v>448217.02999999997</c:v>
              </c:pt>
              <c:pt idx="14">
                <c:v>485326.59</c:v>
              </c:pt>
              <c:pt idx="15">
                <c:v>429506.62000000011</c:v>
              </c:pt>
              <c:pt idx="16">
                <c:v>410061.01</c:v>
              </c:pt>
              <c:pt idx="17">
                <c:v>376592.15000000008</c:v>
              </c:pt>
              <c:pt idx="18">
                <c:v>436468.88000000006</c:v>
              </c:pt>
              <c:pt idx="19">
                <c:v>494560.33999999997</c:v>
              </c:pt>
              <c:pt idx="20">
                <c:v>431313.89</c:v>
              </c:pt>
              <c:pt idx="21">
                <c:v>439042.68</c:v>
              </c:pt>
              <c:pt idx="22">
                <c:v>421650.81999999989</c:v>
              </c:pt>
              <c:pt idx="23">
                <c:v>382301.75999999995</c:v>
              </c:pt>
              <c:pt idx="24">
                <c:v>434392.73000000004</c:v>
              </c:pt>
              <c:pt idx="25">
                <c:v>409968.12999999995</c:v>
              </c:pt>
              <c:pt idx="26">
                <c:v>414651.82</c:v>
              </c:pt>
              <c:pt idx="27">
                <c:v>449311.98</c:v>
              </c:pt>
              <c:pt idx="28">
                <c:v>329110.72999999992</c:v>
              </c:pt>
              <c:pt idx="29">
                <c:v>382394.2</c:v>
              </c:pt>
              <c:pt idx="30">
                <c:v>193298.40000000002</c:v>
              </c:pt>
            </c:numLit>
          </c:val>
          <c:extLst>
            <c:ext xmlns:c16="http://schemas.microsoft.com/office/drawing/2014/chart" uri="{C3380CC4-5D6E-409C-BE32-E72D297353CC}">
              <c16:uniqueId val="{00000001-67AF-4572-A510-1E11F6E287E7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4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Lit>
              <c:ptCount val="3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</c:strLit>
          </c:cat>
          <c:val>
            <c:numLit>
              <c:formatCode>#,##0.00</c:formatCode>
              <c:ptCount val="31"/>
              <c:pt idx="0">
                <c:v>211744.42999999996</c:v>
              </c:pt>
              <c:pt idx="1">
                <c:v>271632.70999999996</c:v>
              </c:pt>
              <c:pt idx="2">
                <c:v>233693.98999999996</c:v>
              </c:pt>
              <c:pt idx="3">
                <c:v>274458.70999999996</c:v>
              </c:pt>
              <c:pt idx="4">
                <c:v>201835.30000000002</c:v>
              </c:pt>
              <c:pt idx="5">
                <c:v>243488</c:v>
              </c:pt>
              <c:pt idx="6">
                <c:v>266031.31999999995</c:v>
              </c:pt>
              <c:pt idx="7">
                <c:v>187890.18000000002</c:v>
              </c:pt>
              <c:pt idx="8">
                <c:v>190808.06</c:v>
              </c:pt>
              <c:pt idx="9">
                <c:v>224993.74000000002</c:v>
              </c:pt>
              <c:pt idx="10">
                <c:v>280488.62999999995</c:v>
              </c:pt>
              <c:pt idx="11">
                <c:v>219004.4</c:v>
              </c:pt>
              <c:pt idx="12">
                <c:v>190127.47</c:v>
              </c:pt>
              <c:pt idx="13">
                <c:v>176441.21999999997</c:v>
              </c:pt>
              <c:pt idx="14">
                <c:v>264992.57999999996</c:v>
              </c:pt>
              <c:pt idx="15">
                <c:v>238633.52</c:v>
              </c:pt>
              <c:pt idx="16">
                <c:v>150572.36000000002</c:v>
              </c:pt>
              <c:pt idx="17">
                <c:v>281575.17</c:v>
              </c:pt>
              <c:pt idx="18">
                <c:v>268485.57</c:v>
              </c:pt>
              <c:pt idx="19">
                <c:v>297792.76</c:v>
              </c:pt>
              <c:pt idx="20">
                <c:v>231178.8</c:v>
              </c:pt>
              <c:pt idx="21">
                <c:v>251097.75</c:v>
              </c:pt>
              <c:pt idx="22">
                <c:v>230037.66999999998</c:v>
              </c:pt>
              <c:pt idx="23">
                <c:v>270859.62</c:v>
              </c:pt>
              <c:pt idx="24">
                <c:v>197856.37000000002</c:v>
              </c:pt>
              <c:pt idx="25">
                <c:v>274141.96999999997</c:v>
              </c:pt>
              <c:pt idx="26">
                <c:v>323364.78999999992</c:v>
              </c:pt>
              <c:pt idx="27">
                <c:v>339316.16999999993</c:v>
              </c:pt>
              <c:pt idx="28">
                <c:v>177444.55</c:v>
              </c:pt>
              <c:pt idx="29">
                <c:v>201094.55</c:v>
              </c:pt>
              <c:pt idx="30">
                <c:v>67929.88</c:v>
              </c:pt>
            </c:numLit>
          </c:val>
          <c:extLst>
            <c:ext xmlns:c16="http://schemas.microsoft.com/office/drawing/2014/chart" uri="{C3380CC4-5D6E-409C-BE32-E72D297353CC}">
              <c16:uniqueId val="{00000002-67AF-4572-A510-1E11F6E2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13505551"/>
        <c:axId val="413506991"/>
      </c:barChart>
      <c:catAx>
        <c:axId val="41350555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699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41350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05551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080457593918181"/>
          <c:y val="0.33858752056401442"/>
          <c:w val="7.9763993970595734E-2"/>
          <c:h val="0.164605321370143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por Centro</a:t>
            </a:r>
            <a:r>
              <a:rPr lang="en-US" baseline="0"/>
              <a:t> Comercial                                                                                                    </a:t>
            </a:r>
            <a:r>
              <a:rPr lang="en-US" sz="1200" baseline="0"/>
              <a:t>Millones de Liras Turcas  </a:t>
            </a:r>
            <a:endParaRPr lang="en-US" sz="1200"/>
          </a:p>
        </c:rich>
      </c:tx>
      <c:layout>
        <c:manualLayout>
          <c:xMode val="edge"/>
          <c:yMode val="edge"/>
          <c:x val="0.44741452205783377"/>
          <c:y val="1.64645278553558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4400440044004404E-2"/>
                  <c:h val="5.5486293379994167E-2"/>
                </c:manualLayout>
              </c15:layout>
            </c:ext>
          </c:extLst>
        </c:dLbl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9479400628803151"/>
          <c:y val="0.25824611941125702"/>
          <c:w val="0.80450989069295253"/>
          <c:h val="0.74175388058874303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Emaar Square Mall</c:v>
              </c:pt>
              <c:pt idx="1">
                <c:v>Forum Istanbul</c:v>
              </c:pt>
              <c:pt idx="2">
                <c:v>Cevahir AVM</c:v>
              </c:pt>
              <c:pt idx="3">
                <c:v>Viaport Outlet</c:v>
              </c:pt>
              <c:pt idx="4">
                <c:v>Zorlu Center</c:v>
              </c:pt>
              <c:pt idx="5">
                <c:v>Metropol AVM</c:v>
              </c:pt>
              <c:pt idx="6">
                <c:v>Istinye Park</c:v>
              </c:pt>
              <c:pt idx="7">
                <c:v>Metrocity</c:v>
              </c:pt>
              <c:pt idx="8">
                <c:v>Kanyon</c:v>
              </c:pt>
              <c:pt idx="9">
                <c:v>Mall of Istanbul</c:v>
              </c:pt>
            </c:strLit>
          </c:cat>
          <c:val>
            <c:numLit>
              <c:formatCode>#,##0.00</c:formatCode>
              <c:ptCount val="10"/>
              <c:pt idx="0">
                <c:v>5.4239125100000045</c:v>
              </c:pt>
              <c:pt idx="1">
                <c:v>5.8002672199999949</c:v>
              </c:pt>
              <c:pt idx="2">
                <c:v>5.8317953499999966</c:v>
              </c:pt>
              <c:pt idx="3">
                <c:v>5.9205003299999941</c:v>
              </c:pt>
              <c:pt idx="4">
                <c:v>6.0377894399999974</c:v>
              </c:pt>
              <c:pt idx="5">
                <c:v>11.375840999999999</c:v>
              </c:pt>
              <c:pt idx="6">
                <c:v>11.469526739999992</c:v>
              </c:pt>
              <c:pt idx="7">
                <c:v>17.244618859999999</c:v>
              </c:pt>
              <c:pt idx="8">
                <c:v>22.922200329999999</c:v>
              </c:pt>
              <c:pt idx="9">
                <c:v>23.410362299999992</c:v>
              </c:pt>
            </c:numLit>
          </c:val>
          <c:extLst>
            <c:ext xmlns:c16="http://schemas.microsoft.com/office/drawing/2014/chart" uri="{C3380CC4-5D6E-409C-BE32-E72D297353CC}">
              <c16:uniqueId val="{00000003-69D3-4ABA-8D39-74CE4B3A9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88194943"/>
        <c:axId val="1188202143"/>
      </c:barChart>
      <c:catAx>
        <c:axId val="1188194943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202143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188202143"/>
        <c:scaling>
          <c:orientation val="minMax"/>
        </c:scaling>
        <c:delete val="1"/>
        <c:axPos val="b"/>
        <c:numFmt formatCode="#,##0.00" sourceLinked="0"/>
        <c:majorTickMark val="none"/>
        <c:minorTickMark val="none"/>
        <c:tickLblPos val="nextTo"/>
        <c:crossAx val="1188194943"/>
        <c:crosses val="autoZero"/>
        <c:crossBetween val="between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5.xlsx]PivotChartTable4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Volumen Vendido vs Precio                                                                                                                                                  </a:t>
            </a:r>
            <a:r>
              <a:rPr lang="en-US" sz="1200"/>
              <a:t>Precio</a:t>
            </a:r>
            <a:r>
              <a:rPr lang="en-US" sz="1200" baseline="0"/>
              <a:t> en Liras Turcas</a:t>
            </a:r>
            <a:r>
              <a:rPr lang="en-US" sz="1200"/>
              <a:t>  </a:t>
            </a:r>
          </a:p>
        </c:rich>
      </c:tx>
      <c:layout>
        <c:manualLayout>
          <c:xMode val="edge"/>
          <c:yMode val="edge"/>
          <c:x val="0.42415531143227575"/>
          <c:y val="2.9269561286820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070166168325194E-2"/>
          <c:y val="0.21718603268159159"/>
          <c:w val="0.88139715730834378"/>
          <c:h val="0.60941187033878963"/>
        </c:manualLayout>
      </c:layout>
      <c:barChart>
        <c:barDir val="col"/>
        <c:grouping val="clustered"/>
        <c:varyColors val="0"/>
        <c:ser>
          <c:idx val="0"/>
          <c:order val="0"/>
          <c:tx>
            <c:v>Quantity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</c:formatCode>
              <c:ptCount val="53"/>
              <c:pt idx="0">
                <c:v>665</c:v>
              </c:pt>
              <c:pt idx="1">
                <c:v>2605</c:v>
              </c:pt>
              <c:pt idx="2">
                <c:v>2663</c:v>
              </c:pt>
              <c:pt idx="3">
                <c:v>2666</c:v>
              </c:pt>
              <c:pt idx="4">
                <c:v>2666</c:v>
              </c:pt>
              <c:pt idx="5">
                <c:v>2556</c:v>
              </c:pt>
              <c:pt idx="6">
                <c:v>2661</c:v>
              </c:pt>
              <c:pt idx="7">
                <c:v>2560</c:v>
              </c:pt>
              <c:pt idx="8">
                <c:v>2519</c:v>
              </c:pt>
              <c:pt idx="9">
                <c:v>2626</c:v>
              </c:pt>
              <c:pt idx="10">
                <c:v>2705</c:v>
              </c:pt>
              <c:pt idx="11">
                <c:v>2589</c:v>
              </c:pt>
              <c:pt idx="12">
                <c:v>2914</c:v>
              </c:pt>
              <c:pt idx="13">
                <c:v>2486</c:v>
              </c:pt>
              <c:pt idx="14">
                <c:v>2518</c:v>
              </c:pt>
              <c:pt idx="15">
                <c:v>2685</c:v>
              </c:pt>
              <c:pt idx="16">
                <c:v>2767</c:v>
              </c:pt>
              <c:pt idx="17">
                <c:v>2636</c:v>
              </c:pt>
              <c:pt idx="18">
                <c:v>2593</c:v>
              </c:pt>
              <c:pt idx="19">
                <c:v>2567</c:v>
              </c:pt>
              <c:pt idx="20">
                <c:v>2691</c:v>
              </c:pt>
              <c:pt idx="21">
                <c:v>2552</c:v>
              </c:pt>
              <c:pt idx="22">
                <c:v>2680</c:v>
              </c:pt>
              <c:pt idx="23">
                <c:v>2730</c:v>
              </c:pt>
              <c:pt idx="24">
                <c:v>2467</c:v>
              </c:pt>
              <c:pt idx="25">
                <c:v>2670</c:v>
              </c:pt>
              <c:pt idx="26">
                <c:v>2682</c:v>
              </c:pt>
              <c:pt idx="27">
                <c:v>2613</c:v>
              </c:pt>
              <c:pt idx="28">
                <c:v>2749</c:v>
              </c:pt>
              <c:pt idx="29">
                <c:v>2485</c:v>
              </c:pt>
              <c:pt idx="30">
                <c:v>2770</c:v>
              </c:pt>
              <c:pt idx="31">
                <c:v>2669</c:v>
              </c:pt>
              <c:pt idx="32">
                <c:v>2785</c:v>
              </c:pt>
              <c:pt idx="33">
                <c:v>2535</c:v>
              </c:pt>
              <c:pt idx="34">
                <c:v>2635</c:v>
              </c:pt>
              <c:pt idx="35">
                <c:v>2447</c:v>
              </c:pt>
              <c:pt idx="36">
                <c:v>2578</c:v>
              </c:pt>
              <c:pt idx="37">
                <c:v>2686</c:v>
              </c:pt>
              <c:pt idx="38">
                <c:v>2719</c:v>
              </c:pt>
              <c:pt idx="39">
                <c:v>2686</c:v>
              </c:pt>
              <c:pt idx="40">
                <c:v>2613</c:v>
              </c:pt>
              <c:pt idx="41">
                <c:v>2789</c:v>
              </c:pt>
              <c:pt idx="42">
                <c:v>2669</c:v>
              </c:pt>
              <c:pt idx="43">
                <c:v>2498</c:v>
              </c:pt>
              <c:pt idx="44">
                <c:v>2648</c:v>
              </c:pt>
              <c:pt idx="45">
                <c:v>2709</c:v>
              </c:pt>
              <c:pt idx="46">
                <c:v>2534</c:v>
              </c:pt>
              <c:pt idx="47">
                <c:v>2541</c:v>
              </c:pt>
              <c:pt idx="48">
                <c:v>2750</c:v>
              </c:pt>
              <c:pt idx="49">
                <c:v>2659</c:v>
              </c:pt>
              <c:pt idx="50">
                <c:v>2461</c:v>
              </c:pt>
              <c:pt idx="51">
                <c:v>2681</c:v>
              </c:pt>
              <c:pt idx="52">
                <c:v>2119</c:v>
              </c:pt>
            </c:numLit>
          </c:val>
          <c:extLst>
            <c:ext xmlns:c16="http://schemas.microsoft.com/office/drawing/2014/chart" uri="{C3380CC4-5D6E-409C-BE32-E72D297353CC}">
              <c16:uniqueId val="{00000000-8A21-44A2-B7CB-E590B323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50"/>
        <c:axId val="1458263327"/>
        <c:axId val="1458253247"/>
      </c:barChart>
      <c:lineChart>
        <c:grouping val="standard"/>
        <c:varyColors val="0"/>
        <c:ser>
          <c:idx val="1"/>
          <c:order val="1"/>
          <c:tx>
            <c:v>Average Price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Lit>
              <c:ptCount val="53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</c:strLit>
          </c:cat>
          <c:val>
            <c:numLit>
              <c:formatCode>#,##0.00</c:formatCode>
              <c:ptCount val="53"/>
              <c:pt idx="0">
                <c:v>761.02616541353382</c:v>
              </c:pt>
              <c:pt idx="1">
                <c:v>840.98488675623639</c:v>
              </c:pt>
              <c:pt idx="2">
                <c:v>808.80748028539222</c:v>
              </c:pt>
              <c:pt idx="3">
                <c:v>950.59212678169399</c:v>
              </c:pt>
              <c:pt idx="4">
                <c:v>792.74178544636038</c:v>
              </c:pt>
              <c:pt idx="5">
                <c:v>802.37621283255078</c:v>
              </c:pt>
              <c:pt idx="6">
                <c:v>787.45773769259574</c:v>
              </c:pt>
              <c:pt idx="7">
                <c:v>866.9484453124993</c:v>
              </c:pt>
              <c:pt idx="8">
                <c:v>800.66411274315112</c:v>
              </c:pt>
              <c:pt idx="9">
                <c:v>803.38761995430161</c:v>
              </c:pt>
              <c:pt idx="10">
                <c:v>839.18954158964777</c:v>
              </c:pt>
              <c:pt idx="11">
                <c:v>887.43200463499272</c:v>
              </c:pt>
              <c:pt idx="12">
                <c:v>840.7128894989695</c:v>
              </c:pt>
              <c:pt idx="13">
                <c:v>799.4032139983899</c:v>
              </c:pt>
              <c:pt idx="14">
                <c:v>736.92173153296096</c:v>
              </c:pt>
              <c:pt idx="15">
                <c:v>878.40172439478579</c:v>
              </c:pt>
              <c:pt idx="16">
                <c:v>849.90135164437925</c:v>
              </c:pt>
              <c:pt idx="17">
                <c:v>834.16027693474859</c:v>
              </c:pt>
              <c:pt idx="18">
                <c:v>862.26652911685176</c:v>
              </c:pt>
              <c:pt idx="19">
                <c:v>869.80391118036573</c:v>
              </c:pt>
              <c:pt idx="20">
                <c:v>893.17026012634676</c:v>
              </c:pt>
              <c:pt idx="21">
                <c:v>847.27353448275812</c:v>
              </c:pt>
              <c:pt idx="22">
                <c:v>771.29139552238723</c:v>
              </c:pt>
              <c:pt idx="23">
                <c:v>839.64377655677526</c:v>
              </c:pt>
              <c:pt idx="24">
                <c:v>836.57143494122249</c:v>
              </c:pt>
              <c:pt idx="25">
                <c:v>853.24634456928641</c:v>
              </c:pt>
              <c:pt idx="26">
                <c:v>947.49579045488269</c:v>
              </c:pt>
              <c:pt idx="27">
                <c:v>882.39834290088061</c:v>
              </c:pt>
              <c:pt idx="28">
                <c:v>865.23236449618014</c:v>
              </c:pt>
              <c:pt idx="29">
                <c:v>798.10526358148797</c:v>
              </c:pt>
              <c:pt idx="30">
                <c:v>859.03712996389879</c:v>
              </c:pt>
              <c:pt idx="31">
                <c:v>814.77105657549578</c:v>
              </c:pt>
              <c:pt idx="32">
                <c:v>845.88962657091429</c:v>
              </c:pt>
              <c:pt idx="33">
                <c:v>821.19755029585656</c:v>
              </c:pt>
              <c:pt idx="34">
                <c:v>779.47530929791242</c:v>
              </c:pt>
              <c:pt idx="35">
                <c:v>912.59033919084504</c:v>
              </c:pt>
              <c:pt idx="36">
                <c:v>851.42021334367644</c:v>
              </c:pt>
              <c:pt idx="37">
                <c:v>914.57625465375895</c:v>
              </c:pt>
              <c:pt idx="38">
                <c:v>824.37806546524371</c:v>
              </c:pt>
              <c:pt idx="39">
                <c:v>809.71399106477907</c:v>
              </c:pt>
              <c:pt idx="40">
                <c:v>852.11843474932959</c:v>
              </c:pt>
              <c:pt idx="41">
                <c:v>888.11902115453563</c:v>
              </c:pt>
              <c:pt idx="42">
                <c:v>868.39439865117902</c:v>
              </c:pt>
              <c:pt idx="43">
                <c:v>908.86730184147223</c:v>
              </c:pt>
              <c:pt idx="44">
                <c:v>882.59453549848854</c:v>
              </c:pt>
              <c:pt idx="45">
                <c:v>767.2495607235129</c:v>
              </c:pt>
              <c:pt idx="46">
                <c:v>790.79422257300587</c:v>
              </c:pt>
              <c:pt idx="47">
                <c:v>728.99655647382758</c:v>
              </c:pt>
              <c:pt idx="48">
                <c:v>831.87934181818059</c:v>
              </c:pt>
              <c:pt idx="49">
                <c:v>890.62681835276283</c:v>
              </c:pt>
              <c:pt idx="50">
                <c:v>827.47839902478631</c:v>
              </c:pt>
              <c:pt idx="51">
                <c:v>782.43739649384463</c:v>
              </c:pt>
              <c:pt idx="52">
                <c:v>959.09980179329727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144-8A21-44A2-B7CB-E590B323F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973519"/>
        <c:axId val="506977359"/>
      </c:lineChart>
      <c:catAx>
        <c:axId val="145826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 of Year</a:t>
                </a:r>
              </a:p>
            </c:rich>
          </c:tx>
          <c:layout>
            <c:manualLayout>
              <c:xMode val="edge"/>
              <c:yMode val="edge"/>
              <c:x val="0.45916154900604067"/>
              <c:y val="0.89821959755030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solidFill>
            <a:schemeClr val="l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5324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5825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63327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valAx>
        <c:axId val="506977359"/>
        <c:scaling>
          <c:orientation val="minMax"/>
          <c:max val="1000"/>
          <c:min val="700"/>
        </c:scaling>
        <c:delete val="0"/>
        <c:axPos val="r"/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3519"/>
        <c:crosses val="max"/>
        <c:crossBetween val="between"/>
        <c:majorUnit val="100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catAx>
        <c:axId val="506973519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06977359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5.xlsx]PivotChartTable5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Ventas Mensuales por</a:t>
            </a:r>
            <a:r>
              <a:rPr lang="en-US" baseline="0"/>
              <a:t> Mé</a:t>
            </a:r>
            <a:r>
              <a:rPr lang="en-US"/>
              <a:t>todo</a:t>
            </a:r>
            <a:r>
              <a:rPr lang="en-US" baseline="0"/>
              <a:t> de Pago                                                                                    Miles de Liras Turcas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3867418843139646E-2"/>
          <c:y val="6.8843561998879421E-2"/>
          <c:w val="0.76816313708760076"/>
          <c:h val="0.83275156060905264"/>
        </c:manualLayout>
      </c:layout>
      <c:areaChart>
        <c:grouping val="stacked"/>
        <c:varyColors val="0"/>
        <c:ser>
          <c:idx val="0"/>
          <c:order val="0"/>
          <c:tx>
            <c:v>Cash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204.01555999999999</c:v>
              </c:pt>
              <c:pt idx="1">
                <c:v>193.92796000000001</c:v>
              </c:pt>
              <c:pt idx="2">
                <c:v>208.76686999999998</c:v>
              </c:pt>
              <c:pt idx="3">
                <c:v>126.11048</c:v>
              </c:pt>
              <c:pt idx="4">
                <c:v>274.30280000000005</c:v>
              </c:pt>
              <c:pt idx="5">
                <c:v>226.80316999999999</c:v>
              </c:pt>
              <c:pt idx="6">
                <c:v>199.06090999999998</c:v>
              </c:pt>
              <c:pt idx="7">
                <c:v>262.39672999999999</c:v>
              </c:pt>
              <c:pt idx="8">
                <c:v>283.52995999999996</c:v>
              </c:pt>
              <c:pt idx="9">
                <c:v>198.76831999999999</c:v>
              </c:pt>
              <c:pt idx="10">
                <c:v>246.81648000000001</c:v>
              </c:pt>
              <c:pt idx="11">
                <c:v>153.70056</c:v>
              </c:pt>
              <c:pt idx="12">
                <c:v>161.67553000000001</c:v>
              </c:pt>
              <c:pt idx="13">
                <c:v>220.71252999999999</c:v>
              </c:pt>
              <c:pt idx="14">
                <c:v>280.42097999999999</c:v>
              </c:pt>
              <c:pt idx="15">
                <c:v>262.24122999999997</c:v>
              </c:pt>
              <c:pt idx="16">
                <c:v>260.25785000000002</c:v>
              </c:pt>
              <c:pt idx="17">
                <c:v>244.72991999999999</c:v>
              </c:pt>
              <c:pt idx="18">
                <c:v>270.92115000000001</c:v>
              </c:pt>
              <c:pt idx="19">
                <c:v>116.37324</c:v>
              </c:pt>
              <c:pt idx="20">
                <c:v>239.41979999999995</c:v>
              </c:pt>
              <c:pt idx="21">
                <c:v>139.75787</c:v>
              </c:pt>
              <c:pt idx="22">
                <c:v>182.79430999999997</c:v>
              </c:pt>
              <c:pt idx="23">
                <c:v>208.68946000000003</c:v>
              </c:pt>
            </c:numLit>
          </c:val>
          <c:extLst>
            <c:ext xmlns:c16="http://schemas.microsoft.com/office/drawing/2014/chart" uri="{C3380CC4-5D6E-409C-BE32-E72D297353CC}">
              <c16:uniqueId val="{00000000-B94E-4C33-8456-A08B9A6A25D1}"/>
            </c:ext>
          </c:extLst>
        </c:ser>
        <c:ser>
          <c:idx val="1"/>
          <c:order val="1"/>
          <c:tx>
            <c:v>Credit Card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177.76149000000001</c:v>
              </c:pt>
              <c:pt idx="1">
                <c:v>145.87559999999996</c:v>
              </c:pt>
              <c:pt idx="2">
                <c:v>162.89487999999994</c:v>
              </c:pt>
              <c:pt idx="3">
                <c:v>196.47694000000001</c:v>
              </c:pt>
              <c:pt idx="4">
                <c:v>140.96591999999998</c:v>
              </c:pt>
              <c:pt idx="5">
                <c:v>115.35104000000003</c:v>
              </c:pt>
              <c:pt idx="6">
                <c:v>194.95434000000003</c:v>
              </c:pt>
              <c:pt idx="7">
                <c:v>169.51633999999999</c:v>
              </c:pt>
              <c:pt idx="8">
                <c:v>192.31019000000001</c:v>
              </c:pt>
              <c:pt idx="9">
                <c:v>182.21483999999998</c:v>
              </c:pt>
              <c:pt idx="10">
                <c:v>188.68192000000002</c:v>
              </c:pt>
              <c:pt idx="11">
                <c:v>164.46072000000001</c:v>
              </c:pt>
              <c:pt idx="12">
                <c:v>115.51057000000002</c:v>
              </c:pt>
              <c:pt idx="13">
                <c:v>112.40339000000003</c:v>
              </c:pt>
              <c:pt idx="14">
                <c:v>184.31523999999999</c:v>
              </c:pt>
              <c:pt idx="15">
                <c:v>214.4637900000001</c:v>
              </c:pt>
              <c:pt idx="16">
                <c:v>163.15935000000002</c:v>
              </c:pt>
              <c:pt idx="17">
                <c:v>152.39991000000001</c:v>
              </c:pt>
              <c:pt idx="18">
                <c:v>190.21031999999997</c:v>
              </c:pt>
              <c:pt idx="19">
                <c:v>205.27942999999999</c:v>
              </c:pt>
              <c:pt idx="20">
                <c:v>160.39001999999999</c:v>
              </c:pt>
              <c:pt idx="21">
                <c:v>154.78985</c:v>
              </c:pt>
              <c:pt idx="22">
                <c:v>116.52727999999999</c:v>
              </c:pt>
              <c:pt idx="23">
                <c:v>211.97811000000002</c:v>
              </c:pt>
            </c:numLit>
          </c:val>
          <c:extLst>
            <c:ext xmlns:c16="http://schemas.microsoft.com/office/drawing/2014/chart" uri="{C3380CC4-5D6E-409C-BE32-E72D297353CC}">
              <c16:uniqueId val="{00000001-B94E-4C33-8456-A08B9A6A25D1}"/>
            </c:ext>
          </c:extLst>
        </c:ser>
        <c:ser>
          <c:idx val="2"/>
          <c:order val="2"/>
          <c:tx>
            <c:v>Debit Card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Lit>
              <c:ptCount val="24"/>
              <c:pt idx="0">
                <c:v>mar-21</c:v>
              </c:pt>
              <c:pt idx="1">
                <c:v>abr-21</c:v>
              </c:pt>
              <c:pt idx="2">
                <c:v>may-21</c:v>
              </c:pt>
              <c:pt idx="3">
                <c:v>jun-21</c:v>
              </c:pt>
              <c:pt idx="4">
                <c:v>jul-21</c:v>
              </c:pt>
              <c:pt idx="5">
                <c:v>ago-21</c:v>
              </c:pt>
              <c:pt idx="6">
                <c:v>sep-21</c:v>
              </c:pt>
              <c:pt idx="7">
                <c:v>oct-21</c:v>
              </c:pt>
              <c:pt idx="8">
                <c:v>nov-21</c:v>
              </c:pt>
              <c:pt idx="9">
                <c:v>dic-21</c:v>
              </c:pt>
              <c:pt idx="10">
                <c:v>ene-22</c:v>
              </c:pt>
              <c:pt idx="11">
                <c:v>feb-22</c:v>
              </c:pt>
              <c:pt idx="12">
                <c:v>mar-22</c:v>
              </c:pt>
              <c:pt idx="13">
                <c:v>abr-22</c:v>
              </c:pt>
              <c:pt idx="14">
                <c:v>may-22</c:v>
              </c:pt>
              <c:pt idx="15">
                <c:v>jun-22</c:v>
              </c:pt>
              <c:pt idx="16">
                <c:v>jul-22</c:v>
              </c:pt>
              <c:pt idx="17">
                <c:v>ago-22</c:v>
              </c:pt>
              <c:pt idx="18">
                <c:v>sep-22</c:v>
              </c:pt>
              <c:pt idx="19">
                <c:v>oct-22</c:v>
              </c:pt>
              <c:pt idx="20">
                <c:v>nov-22</c:v>
              </c:pt>
              <c:pt idx="21">
                <c:v>dic-22</c:v>
              </c:pt>
              <c:pt idx="22">
                <c:v>ene-23</c:v>
              </c:pt>
              <c:pt idx="23">
                <c:v>feb-23</c:v>
              </c:pt>
            </c:strLit>
          </c:cat>
          <c:val>
            <c:numLit>
              <c:formatCode>#,##0.00</c:formatCode>
              <c:ptCount val="24"/>
              <c:pt idx="0">
                <c:v>131.11407</c:v>
              </c:pt>
              <c:pt idx="1">
                <c:v>92.509280000000018</c:v>
              </c:pt>
              <c:pt idx="2">
                <c:v>117.68324000000003</c:v>
              </c:pt>
              <c:pt idx="3">
                <c:v>77.995770000000022</c:v>
              </c:pt>
              <c:pt idx="4">
                <c:v>132.18898999999999</c:v>
              </c:pt>
              <c:pt idx="5">
                <c:v>81.550940000000054</c:v>
              </c:pt>
              <c:pt idx="6">
                <c:v>94.983929999999987</c:v>
              </c:pt>
              <c:pt idx="7">
                <c:v>105.22985000000003</c:v>
              </c:pt>
              <c:pt idx="8">
                <c:v>110.76465000000002</c:v>
              </c:pt>
              <c:pt idx="9">
                <c:v>145.70898000000005</c:v>
              </c:pt>
              <c:pt idx="10">
                <c:v>68.5364</c:v>
              </c:pt>
              <c:pt idx="11">
                <c:v>188.46068000000005</c:v>
              </c:pt>
              <c:pt idx="12">
                <c:v>105.71086000000005</c:v>
              </c:pt>
              <c:pt idx="13">
                <c:v>73.038260000000008</c:v>
              </c:pt>
              <c:pt idx="14">
                <c:v>97.738580000000013</c:v>
              </c:pt>
              <c:pt idx="15">
                <c:v>56.421390000000002</c:v>
              </c:pt>
              <c:pt idx="16">
                <c:v>71.534440000000004</c:v>
              </c:pt>
              <c:pt idx="17">
                <c:v>124.74833</c:v>
              </c:pt>
              <c:pt idx="18">
                <c:v>147.18659999999997</c:v>
              </c:pt>
              <c:pt idx="19">
                <c:v>150.69212999999999</c:v>
              </c:pt>
              <c:pt idx="20">
                <c:v>57.941219999999994</c:v>
              </c:pt>
              <c:pt idx="21">
                <c:v>86.69480999999999</c:v>
              </c:pt>
              <c:pt idx="22">
                <c:v>93.773750000000049</c:v>
              </c:pt>
              <c:pt idx="23">
                <c:v>65.28519</c:v>
              </c:pt>
            </c:numLit>
          </c:val>
          <c:extLst>
            <c:ext xmlns:c16="http://schemas.microsoft.com/office/drawing/2014/chart" uri="{C3380CC4-5D6E-409C-BE32-E72D297353CC}">
              <c16:uniqueId val="{00000002-B94E-4C33-8456-A08B9A6A2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89200"/>
        <c:axId val="924100240"/>
      </c:areaChart>
      <c:catAx>
        <c:axId val="92408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100240"/>
        <c:crosses val="autoZero"/>
        <c:auto val="0"/>
        <c:lblAlgn val="ctr"/>
        <c:lblOffset val="50"/>
        <c:tickLblSkip val="3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41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89200"/>
        <c:crosses val="autoZero"/>
        <c:crossBetween val="midCat"/>
        <c:majorUnit val="100"/>
        <c:extLst>
          <c:ext xmlns:c15="http://schemas.microsoft.com/office/drawing/2012/chart" uri="{F40574EE-89B7-4290-83BB-5DA773EAF853}">
            <c15:numFmt c:formatCode="#,##0.0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5.xlsx]PivotChartTable6</c15:name>
        <c15:fmtId val="0"/>
      </c15:pivotSource>
      <c15:pivotOptions>
        <c15:dropZoneFilter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Distribucion</a:t>
            </a:r>
            <a:r>
              <a:rPr lang="en-US" baseline="0"/>
              <a:t> de Ventas por Edad y Género                                                  Edades entre 17 y 49 años                                                                                            Miles de Liras Turcas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E929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549548029488758"/>
          <c:y val="0.18312829892632529"/>
          <c:w val="0.86059894988922481"/>
          <c:h val="0.73065316922622381"/>
        </c:manualLayout>
      </c:layout>
      <c:barChart>
        <c:barDir val="col"/>
        <c:grouping val="clustered"/>
        <c:varyColors val="0"/>
        <c:ser>
          <c:idx val="0"/>
          <c:order val="0"/>
          <c:tx>
            <c:v>Female</c:v>
          </c:tx>
          <c:spPr>
            <a:solidFill>
              <a:srgbClr val="EE929B"/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#,##0.00</c:formatCode>
              <c:ptCount val="33"/>
              <c:pt idx="0">
                <c:v>82.195120000000045</c:v>
              </c:pt>
              <c:pt idx="1">
                <c:v>120.60619000000004</c:v>
              </c:pt>
              <c:pt idx="2">
                <c:v>144.40333000000001</c:v>
              </c:pt>
              <c:pt idx="3">
                <c:v>110.95812000000002</c:v>
              </c:pt>
              <c:pt idx="4">
                <c:v>176.19424000000001</c:v>
              </c:pt>
              <c:pt idx="5">
                <c:v>206.53122999999997</c:v>
              </c:pt>
              <c:pt idx="6">
                <c:v>178.20025000000007</c:v>
              </c:pt>
              <c:pt idx="7">
                <c:v>218.53826000000009</c:v>
              </c:pt>
              <c:pt idx="8">
                <c:v>237.36685999999997</c:v>
              </c:pt>
              <c:pt idx="9">
                <c:v>215.68387000000001</c:v>
              </c:pt>
              <c:pt idx="10">
                <c:v>254.96979000000002</c:v>
              </c:pt>
              <c:pt idx="11">
                <c:v>244.40910999999986</c:v>
              </c:pt>
              <c:pt idx="12">
                <c:v>213.25220000000002</c:v>
              </c:pt>
              <c:pt idx="13">
                <c:v>215.12692000000007</c:v>
              </c:pt>
              <c:pt idx="14">
                <c:v>206.63773000000003</c:v>
              </c:pt>
              <c:pt idx="15">
                <c:v>155.35246000000001</c:v>
              </c:pt>
              <c:pt idx="16">
                <c:v>233.33690000000004</c:v>
              </c:pt>
              <c:pt idx="17">
                <c:v>216.12279000000004</c:v>
              </c:pt>
              <c:pt idx="18">
                <c:v>226.74046000000001</c:v>
              </c:pt>
              <c:pt idx="19">
                <c:v>243.61028999999996</c:v>
              </c:pt>
              <c:pt idx="20">
                <c:v>335.18000999999992</c:v>
              </c:pt>
              <c:pt idx="21">
                <c:v>140.73193000000006</c:v>
              </c:pt>
              <c:pt idx="22">
                <c:v>228.08624999999986</c:v>
              </c:pt>
              <c:pt idx="23">
                <c:v>181.66556000000006</c:v>
              </c:pt>
              <c:pt idx="24">
                <c:v>264.19083999999998</c:v>
              </c:pt>
              <c:pt idx="25">
                <c:v>243.43581000000006</c:v>
              </c:pt>
              <c:pt idx="26">
                <c:v>160.86530999999999</c:v>
              </c:pt>
              <c:pt idx="27">
                <c:v>124.57740000000007</c:v>
              </c:pt>
              <c:pt idx="28">
                <c:v>138.87909000000002</c:v>
              </c:pt>
              <c:pt idx="29">
                <c:v>180.98375000000004</c:v>
              </c:pt>
              <c:pt idx="30">
                <c:v>81.313399999999987</c:v>
              </c:pt>
              <c:pt idx="31">
                <c:v>102.53393</c:v>
              </c:pt>
              <c:pt idx="32">
                <c:v>118.98795000000001</c:v>
              </c:pt>
            </c:numLit>
          </c:val>
          <c:extLst>
            <c:ext xmlns:c16="http://schemas.microsoft.com/office/drawing/2014/chart" uri="{C3380CC4-5D6E-409C-BE32-E72D297353CC}">
              <c16:uniqueId val="{00000003-BF02-4580-9B93-AEAE5B22AAA1}"/>
            </c:ext>
          </c:extLst>
        </c:ser>
        <c:ser>
          <c:idx val="1"/>
          <c:order val="1"/>
          <c:tx>
            <c:v>Male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33"/>
              <c:pt idx="0">
                <c:v>17</c:v>
              </c:pt>
              <c:pt idx="1">
                <c:v>18</c:v>
              </c:pt>
              <c:pt idx="2">
                <c:v>19</c:v>
              </c:pt>
              <c:pt idx="3">
                <c:v>20</c:v>
              </c:pt>
              <c:pt idx="4">
                <c:v>21</c:v>
              </c:pt>
              <c:pt idx="5">
                <c:v>22</c:v>
              </c:pt>
              <c:pt idx="6">
                <c:v>23</c:v>
              </c:pt>
              <c:pt idx="7">
                <c:v>24</c:v>
              </c:pt>
              <c:pt idx="8">
                <c:v>25</c:v>
              </c:pt>
              <c:pt idx="9">
                <c:v>26</c:v>
              </c:pt>
              <c:pt idx="10">
                <c:v>27</c:v>
              </c:pt>
              <c:pt idx="11">
                <c:v>28</c:v>
              </c:pt>
              <c:pt idx="12">
                <c:v>29</c:v>
              </c:pt>
              <c:pt idx="13">
                <c:v>30</c:v>
              </c:pt>
              <c:pt idx="14">
                <c:v>31</c:v>
              </c:pt>
              <c:pt idx="15">
                <c:v>32</c:v>
              </c:pt>
              <c:pt idx="16">
                <c:v>33</c:v>
              </c:pt>
              <c:pt idx="17">
                <c:v>34</c:v>
              </c:pt>
              <c:pt idx="18">
                <c:v>35</c:v>
              </c:pt>
              <c:pt idx="19">
                <c:v>36</c:v>
              </c:pt>
              <c:pt idx="20">
                <c:v>37</c:v>
              </c:pt>
              <c:pt idx="21">
                <c:v>38</c:v>
              </c:pt>
              <c:pt idx="22">
                <c:v>39</c:v>
              </c:pt>
              <c:pt idx="23">
                <c:v>40</c:v>
              </c:pt>
              <c:pt idx="24">
                <c:v>41</c:v>
              </c:pt>
              <c:pt idx="25">
                <c:v>42</c:v>
              </c:pt>
              <c:pt idx="26">
                <c:v>43</c:v>
              </c:pt>
              <c:pt idx="27">
                <c:v>44</c:v>
              </c:pt>
              <c:pt idx="28">
                <c:v>45</c:v>
              </c:pt>
              <c:pt idx="29">
                <c:v>46</c:v>
              </c:pt>
              <c:pt idx="30">
                <c:v>47</c:v>
              </c:pt>
              <c:pt idx="31">
                <c:v>48</c:v>
              </c:pt>
              <c:pt idx="32">
                <c:v>49</c:v>
              </c:pt>
            </c:strLit>
          </c:cat>
          <c:val>
            <c:numLit>
              <c:formatCode>#,##0.00</c:formatCode>
              <c:ptCount val="33"/>
              <c:pt idx="0">
                <c:v>68.946510000000004</c:v>
              </c:pt>
              <c:pt idx="1">
                <c:v>71.424109999999999</c:v>
              </c:pt>
              <c:pt idx="2">
                <c:v>78.226700000000008</c:v>
              </c:pt>
              <c:pt idx="3">
                <c:v>54.429940000000002</c:v>
              </c:pt>
              <c:pt idx="4">
                <c:v>121.04916000000003</c:v>
              </c:pt>
              <c:pt idx="5">
                <c:v>173.08812000000006</c:v>
              </c:pt>
              <c:pt idx="6">
                <c:v>125.24797000000004</c:v>
              </c:pt>
              <c:pt idx="7">
                <c:v>106.15736000000004</c:v>
              </c:pt>
              <c:pt idx="8">
                <c:v>105.17036999999999</c:v>
              </c:pt>
              <c:pt idx="9">
                <c:v>97.351810000000029</c:v>
              </c:pt>
              <c:pt idx="10">
                <c:v>174.13482000000002</c:v>
              </c:pt>
              <c:pt idx="11">
                <c:v>172.26907000000003</c:v>
              </c:pt>
              <c:pt idx="12">
                <c:v>143.95698000000004</c:v>
              </c:pt>
              <c:pt idx="13">
                <c:v>196.54008999999999</c:v>
              </c:pt>
              <c:pt idx="14">
                <c:v>86.779810000000026</c:v>
              </c:pt>
              <c:pt idx="15">
                <c:v>192.93411000000003</c:v>
              </c:pt>
              <c:pt idx="16">
                <c:v>188.7606999999999</c:v>
              </c:pt>
              <c:pt idx="17">
                <c:v>112.86035000000004</c:v>
              </c:pt>
              <c:pt idx="18">
                <c:v>179.22034000000002</c:v>
              </c:pt>
              <c:pt idx="19">
                <c:v>163.60630000000003</c:v>
              </c:pt>
              <c:pt idx="20">
                <c:v>104.23751000000004</c:v>
              </c:pt>
              <c:pt idx="21">
                <c:v>122.80863000000004</c:v>
              </c:pt>
              <c:pt idx="22">
                <c:v>171.78240000000005</c:v>
              </c:pt>
              <c:pt idx="23">
                <c:v>123.13672000000005</c:v>
              </c:pt>
              <c:pt idx="24">
                <c:v>139.70689999999999</c:v>
              </c:pt>
              <c:pt idx="25">
                <c:v>96.614070000000027</c:v>
              </c:pt>
              <c:pt idx="26">
                <c:v>168.20170000000002</c:v>
              </c:pt>
              <c:pt idx="27">
                <c:v>171.17150000000001</c:v>
              </c:pt>
              <c:pt idx="28">
                <c:v>89.549670000000049</c:v>
              </c:pt>
              <c:pt idx="29">
                <c:v>47.809189999999994</c:v>
              </c:pt>
              <c:pt idx="30">
                <c:v>77.619430000000008</c:v>
              </c:pt>
              <c:pt idx="31">
                <c:v>39.936920000000001</c:v>
              </c:pt>
              <c:pt idx="32">
                <c:v>87.098980000000012</c:v>
              </c:pt>
            </c:numLit>
          </c:val>
          <c:extLst>
            <c:ext xmlns:c16="http://schemas.microsoft.com/office/drawing/2014/chart" uri="{C3380CC4-5D6E-409C-BE32-E72D297353CC}">
              <c16:uniqueId val="{00000004-BF02-4580-9B93-AEAE5B22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742658927"/>
        <c:axId val="1742634927"/>
      </c:barChart>
      <c:catAx>
        <c:axId val="17426589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3492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7426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6589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87082589185666"/>
          <c:y val="0.15547531876655632"/>
          <c:w val="0.19326508683454455"/>
          <c:h val="0.167959478535937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[Proyecto DA4 Data Model Grupo 5.xlsx]PivotChartTable7</c15:name>
        <c15:fmtId val="0"/>
      </c15:pivotSource>
      <c15:pivotOptions>
        <c15:dropZoneFilter val="1"/>
        <c15:dropZoneCatego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390526</xdr:colOff>
      <xdr:row>1</xdr:row>
      <xdr:rowOff>119061</xdr:rowOff>
    </xdr:from>
    <xdr:to>
      <xdr:col>8</xdr:col>
      <xdr:colOff>1</xdr:colOff>
      <xdr:row>23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2C1C91-CC6C-EB9C-898C-5479F38B0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120608</xdr:colOff>
      <xdr:row>2</xdr:row>
      <xdr:rowOff>76941</xdr:rowOff>
    </xdr:from>
    <xdr:to>
      <xdr:col>26</xdr:col>
      <xdr:colOff>74221</xdr:colOff>
      <xdr:row>24</xdr:row>
      <xdr:rowOff>60614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9FC0C8-6EEE-F70D-F7E0-FC4CB9FF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26</xdr:col>
      <xdr:colOff>221179</xdr:colOff>
      <xdr:row>9</xdr:row>
      <xdr:rowOff>120486</xdr:rowOff>
    </xdr:from>
    <xdr:to>
      <xdr:col>31</xdr:col>
      <xdr:colOff>28700</xdr:colOff>
      <xdr:row>22</xdr:row>
      <xdr:rowOff>168111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Shopping Mall">
              <a:extLst>
                <a:ext uri="{FF2B5EF4-FFF2-40B4-BE49-F238E27FC236}">
                  <a16:creationId xmlns:a16="http://schemas.microsoft.com/office/drawing/2014/main" id="{79D0DD10-38BF-4599-7EBD-A0D91F102C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18179" y="1834986"/>
              <a:ext cx="1851066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398936</xdr:colOff>
      <xdr:row>29</xdr:row>
      <xdr:rowOff>47251</xdr:rowOff>
    </xdr:from>
    <xdr:to>
      <xdr:col>26</xdr:col>
      <xdr:colOff>34636</xdr:colOff>
      <xdr:row>55</xdr:row>
      <xdr:rowOff>121227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98FC40B-73D6-BCB8-6A53-9F952DCDF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193963</xdr:colOff>
      <xdr:row>45</xdr:row>
      <xdr:rowOff>171202</xdr:rowOff>
    </xdr:from>
    <xdr:to>
      <xdr:col>33</xdr:col>
      <xdr:colOff>69272</xdr:colOff>
      <xdr:row>55</xdr:row>
      <xdr:rowOff>103909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Shopping Mall 1">
              <a:extLst>
                <a:ext uri="{FF2B5EF4-FFF2-40B4-BE49-F238E27FC236}">
                  <a16:creationId xmlns:a16="http://schemas.microsoft.com/office/drawing/2014/main" id="{30C66FF0-682F-E40C-442B-0A51196DBF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0964" y="8743702"/>
              <a:ext cx="1851066" cy="17857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536864</xdr:colOff>
      <xdr:row>26</xdr:row>
      <xdr:rowOff>17318</xdr:rowOff>
    </xdr:from>
    <xdr:to>
      <xdr:col>32</xdr:col>
      <xdr:colOff>0</xdr:colOff>
      <xdr:row>26</xdr:row>
      <xdr:rowOff>51955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51219B11-5B80-C28F-F1DD-59D7D29BFF11}"/>
            </a:ext>
          </a:extLst>
        </xdr:cNvPr>
        <xdr:cNvCxnSpPr/>
      </xdr:nvCxnSpPr>
      <xdr:spPr>
        <a:xfrm flipV="1">
          <a:off x="536864" y="4970318"/>
          <a:ext cx="16036636" cy="34637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51955</xdr:colOff>
      <xdr:row>1</xdr:row>
      <xdr:rowOff>121227</xdr:rowOff>
    </xdr:from>
    <xdr:to>
      <xdr:col>10</xdr:col>
      <xdr:colOff>69273</xdr:colOff>
      <xdr:row>26</xdr:row>
      <xdr:rowOff>17318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86DBB865-2107-416A-B59D-0DF09001C801}"/>
            </a:ext>
          </a:extLst>
        </xdr:cNvPr>
        <xdr:cNvCxnSpPr/>
      </xdr:nvCxnSpPr>
      <xdr:spPr>
        <a:xfrm flipH="1">
          <a:off x="7620000" y="311727"/>
          <a:ext cx="17318" cy="465859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276471</xdr:colOff>
      <xdr:row>1</xdr:row>
      <xdr:rowOff>163286</xdr:rowOff>
    </xdr:from>
    <xdr:to>
      <xdr:col>10</xdr:col>
      <xdr:colOff>489856</xdr:colOff>
      <xdr:row>35</xdr:row>
      <xdr:rowOff>161017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B3DE4FD0-91C2-5D65-ECCB-B4696D8A329F}"/>
            </a:ext>
          </a:extLst>
        </xdr:cNvPr>
        <xdr:cNvSpPr/>
      </xdr:nvSpPr>
      <xdr:spPr>
        <a:xfrm>
          <a:off x="276471" y="353786"/>
          <a:ext cx="10568421" cy="6474731"/>
        </a:xfrm>
        <a:prstGeom prst="rect">
          <a:avLst/>
        </a:prstGeom>
        <a:solidFill>
          <a:schemeClr val="lt1">
            <a:alpha val="96000"/>
          </a:schemeClr>
        </a:solidFill>
        <a:ln w="349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681347</xdr:colOff>
      <xdr:row>2</xdr:row>
      <xdr:rowOff>164214</xdr:rowOff>
    </xdr:from>
    <xdr:to>
      <xdr:col>5</xdr:col>
      <xdr:colOff>802821</xdr:colOff>
      <xdr:row>17</xdr:row>
      <xdr:rowOff>170708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CFA85E-1952-213F-F4CD-5E33BE2EC1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431718</xdr:colOff>
      <xdr:row>2</xdr:row>
      <xdr:rowOff>187146</xdr:rowOff>
    </xdr:from>
    <xdr:to>
      <xdr:col>10</xdr:col>
      <xdr:colOff>188479</xdr:colOff>
      <xdr:row>9</xdr:row>
      <xdr:rowOff>158571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Year">
              <a:extLst>
                <a:ext uri="{FF2B5EF4-FFF2-40B4-BE49-F238E27FC236}">
                  <a16:creationId xmlns:a16="http://schemas.microsoft.com/office/drawing/2014/main" id="{E369D923-DAB9-90CC-7735-6BE3FF7908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62754" y="568146"/>
              <a:ext cx="1280761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667677</xdr:colOff>
      <xdr:row>19</xdr:row>
      <xdr:rowOff>59377</xdr:rowOff>
    </xdr:from>
    <xdr:to>
      <xdr:col>9</xdr:col>
      <xdr:colOff>707570</xdr:colOff>
      <xdr:row>34</xdr:row>
      <xdr:rowOff>108856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7FDE7D-72BF-BA9F-965C-9D92D6FA3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455836</xdr:colOff>
      <xdr:row>38</xdr:row>
      <xdr:rowOff>29936</xdr:rowOff>
    </xdr:from>
    <xdr:to>
      <xdr:col>6</xdr:col>
      <xdr:colOff>12083</xdr:colOff>
      <xdr:row>52</xdr:row>
      <xdr:rowOff>163285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DBCBAD8-40C3-F6CB-83E4-4F8B3A63C4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176893</xdr:colOff>
      <xdr:row>38</xdr:row>
      <xdr:rowOff>48983</xdr:rowOff>
    </xdr:from>
    <xdr:to>
      <xdr:col>8</xdr:col>
      <xdr:colOff>413659</xdr:colOff>
      <xdr:row>67</xdr:row>
      <xdr:rowOff>176892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Shopping Mall 2">
              <a:extLst>
                <a:ext uri="{FF2B5EF4-FFF2-40B4-BE49-F238E27FC236}">
                  <a16:creationId xmlns:a16="http://schemas.microsoft.com/office/drawing/2014/main" id="{2422173A-E6CF-8943-B50D-C22B73327F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opping Mall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3929" y="7287983"/>
              <a:ext cx="1760766" cy="565240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447221</xdr:colOff>
      <xdr:row>38</xdr:row>
      <xdr:rowOff>48080</xdr:rowOff>
    </xdr:from>
    <xdr:to>
      <xdr:col>10</xdr:col>
      <xdr:colOff>385989</xdr:colOff>
      <xdr:row>67</xdr:row>
      <xdr:rowOff>163286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Mon Yr">
              <a:extLst>
                <a:ext uri="{FF2B5EF4-FFF2-40B4-BE49-F238E27FC236}">
                  <a16:creationId xmlns:a16="http://schemas.microsoft.com/office/drawing/2014/main" id="{5751D3E2-EABE-DD37-E3A8-1F91857D90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 Y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257" y="7287080"/>
              <a:ext cx="1462768" cy="56397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277091</xdr:colOff>
      <xdr:row>36</xdr:row>
      <xdr:rowOff>86592</xdr:rowOff>
    </xdr:from>
    <xdr:to>
      <xdr:col>10</xdr:col>
      <xdr:colOff>489856</xdr:colOff>
      <xdr:row>68</xdr:row>
      <xdr:rowOff>136071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FD0DCB45-F0AB-4622-DAAB-4B3912BDC453}"/>
            </a:ext>
          </a:extLst>
        </xdr:cNvPr>
        <xdr:cNvSpPr/>
      </xdr:nvSpPr>
      <xdr:spPr>
        <a:xfrm>
          <a:off x="277091" y="6944592"/>
          <a:ext cx="10567801" cy="6145479"/>
        </a:xfrm>
        <a:prstGeom prst="rect">
          <a:avLst/>
        </a:prstGeom>
        <a:noFill/>
        <a:ln w="3492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436561</xdr:colOff>
      <xdr:row>53</xdr:row>
      <xdr:rowOff>163285</xdr:rowOff>
    </xdr:from>
    <xdr:to>
      <xdr:col>5</xdr:col>
      <xdr:colOff>1102179</xdr:colOff>
      <xdr:row>67</xdr:row>
      <xdr:rowOff>176892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9D82A2-C0A4-1974-0111-EBF8E0DB5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6157407" backgroundQuery="1" createdVersion="8" refreshedVersion="8" minRefreshableVersion="3" recordCount="0" supportSubquery="1" supportAdvancedDrill="1" xr:uid="{688EDF21-CF48-467F-8662-DCD6347BCA61}">
  <cacheSource type="external" connectionId="3"/>
  <cacheFields count="6">
    <cacheField name="[Customer Shopping].[Category].[Category]" caption="Category" numFmtId="0" hierarchy="21" level="1">
      <sharedItems count="8">
        <s v="Books"/>
        <s v="Clothing"/>
        <s v="Cosmetics"/>
        <s v="Food &amp; Beverage"/>
        <s v="Shoes"/>
        <s v="Souvenir"/>
        <s v="Technology"/>
        <s v="Toys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alendar].[Year].[Year]" caption="Year" numFmtId="0" hierarchy="1" level="1">
      <sharedItems containsSemiMixedTypes="0" containsNonDate="0" containsString="0"/>
    </cacheField>
    <cacheField name="[Measures].[Suma de Sales_]" caption="Suma de Sales_" numFmtId="0" hierarchy="38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  <cacheField name="[Calendar].[Mon].[Mon]" caption="Mon" numFmtId="0" hierarchy="5" level="1">
      <sharedItems count="3">
        <s v="ene"/>
        <s v="feb"/>
        <s v="mar"/>
      </sharedItems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2" memberValueDatatype="130" unbalanced="0">
      <fieldsUsage count="2">
        <fieldUsage x="-1"/>
        <fieldUsage x="5"/>
      </fieldsUsage>
    </cacheHierarchy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4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8680557" backgroundQuery="1" createdVersion="8" refreshedVersion="8" minRefreshableVersion="3" recordCount="0" supportSubquery="1" supportAdvancedDrill="1" xr:uid="{94277490-1620-4674-B4FC-6F48C886AFA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th].[Month]" caption="Month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Measures].[Average Price]" caption="Average Price" numFmtId="0" hierarchy="30" level="32767"/>
    <cacheField name="[Customer Shopping].[Category].[Category]" caption="Category" numFmtId="0" hierarchy="21" level="1">
      <sharedItems count="7">
        <s v="Clothing"/>
        <s v="Shoes"/>
        <s v="Technology"/>
        <s v="Cosmetics" u="1"/>
        <s v="Food &amp; Beverage" u="1"/>
        <s v="Souvenir" u="1"/>
        <s v="Toys" u="1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1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31448228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5740739" backgroundQuery="1" createdVersion="8" refreshedVersion="8" minRefreshableVersion="3" recordCount="0" supportSubquery="1" supportAdvancedDrill="1" xr:uid="{A14F21BC-F629-4FD1-91CD-28FAC1EBE406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Sales]" caption="Sales" numFmtId="0" hierarchy="29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  <cacheField name="[Calendar].[Day].[Day]" caption="Day" numFmtId="0" hierarchy="3" level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  <extLst>
        <ext xmlns:x15="http://schemas.microsoft.com/office/spreadsheetml/2010/11/main" uri="{4F2E5C28-24EA-4eb8-9CBF-B6C8F9C3D259}">
          <x15:cachedUniqueNames>
            <x15:cachedUniqueName index="0" name="[Calendar].[Day].&amp;[1]"/>
            <x15:cachedUniqueName index="1" name="[Calendar].[Day].&amp;[2]"/>
            <x15:cachedUniqueName index="2" name="[Calendar].[Day].&amp;[3]"/>
            <x15:cachedUniqueName index="3" name="[Calendar].[Day].&amp;[4]"/>
            <x15:cachedUniqueName index="4" name="[Calendar].[Day].&amp;[5]"/>
            <x15:cachedUniqueName index="5" name="[Calendar].[Day].&amp;[6]"/>
            <x15:cachedUniqueName index="6" name="[Calendar].[Day].&amp;[7]"/>
            <x15:cachedUniqueName index="7" name="[Calendar].[Day].&amp;[8]"/>
            <x15:cachedUniqueName index="8" name="[Calendar].[Day].&amp;[9]"/>
            <x15:cachedUniqueName index="9" name="[Calendar].[Day].&amp;[10]"/>
            <x15:cachedUniqueName index="10" name="[Calendar].[Day].&amp;[11]"/>
            <x15:cachedUniqueName index="11" name="[Calendar].[Day].&amp;[12]"/>
            <x15:cachedUniqueName index="12" name="[Calendar].[Day].&amp;[13]"/>
            <x15:cachedUniqueName index="13" name="[Calendar].[Day].&amp;[14]"/>
            <x15:cachedUniqueName index="14" name="[Calendar].[Day].&amp;[15]"/>
            <x15:cachedUniqueName index="15" name="[Calendar].[Day].&amp;[16]"/>
            <x15:cachedUniqueName index="16" name="[Calendar].[Day].&amp;[17]"/>
            <x15:cachedUniqueName index="17" name="[Calendar].[Day].&amp;[18]"/>
            <x15:cachedUniqueName index="18" name="[Calendar].[Day].&amp;[19]"/>
            <x15:cachedUniqueName index="19" name="[Calendar].[Day].&amp;[20]"/>
            <x15:cachedUniqueName index="20" name="[Calendar].[Day].&amp;[21]"/>
            <x15:cachedUniqueName index="21" name="[Calendar].[Day].&amp;[22]"/>
            <x15:cachedUniqueName index="22" name="[Calendar].[Day].&amp;[23]"/>
            <x15:cachedUniqueName index="23" name="[Calendar].[Day].&amp;[24]"/>
            <x15:cachedUniqueName index="24" name="[Calendar].[Day].&amp;[25]"/>
            <x15:cachedUniqueName index="25" name="[Calendar].[Day].&amp;[26]"/>
            <x15:cachedUniqueName index="26" name="[Calendar].[Day].&amp;[27]"/>
            <x15:cachedUniqueName index="27" name="[Calendar].[Day].&amp;[28]"/>
            <x15:cachedUniqueName index="28" name="[Calendar].[Day].&amp;[29]"/>
            <x15:cachedUniqueName index="29" name="[Calendar].[Day].&amp;[30]"/>
            <x15:cachedUniqueName index="30" name="[Calendar].[Day].&amp;[31]"/>
          </x15:cachedUniqueNames>
        </ext>
      </extLst>
    </cacheField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0"/>
      </fieldsUsage>
    </cacheHierarchy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52585990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3148151" backgroundQuery="1" createdVersion="8" refreshedVersion="8" minRefreshableVersion="3" recordCount="0" supportSubquery="1" supportAdvancedDrill="1" xr:uid="{2A34B0AB-F7C4-45AA-8954-B4EA246B264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ustomer Shopping].[Shopping Mall].[Shopping Mall]" caption="Shopping Mall" numFmtId="0" hierarchy="16" level="1">
      <sharedItems count="10">
        <s v="Cevahir AVM"/>
        <s v="Emaar Square Mall"/>
        <s v="Forum Istanbul"/>
        <s v="Istinye Park"/>
        <s v="Kanyon"/>
        <s v="Mall of Istanbul"/>
        <s v="Metrocity"/>
        <s v="Metropol AVM"/>
        <s v="Viaport Outlet"/>
        <s v="Zorlu Center"/>
      </sharedItems>
    </cacheField>
    <cacheField name="[Calendar].[Year].[Year]" caption="Year" numFmtId="0" hierarchy="1" level="1">
      <sharedItems containsSemiMixedTypes="0" containsNonDate="0" containsString="0"/>
    </cacheField>
    <cacheField name="[Measures].[Sales-Million]" caption="Sales-Million" numFmtId="0" hierarchy="31" level="32767"/>
    <cacheField name="[Calendar].[Mon Year].[Mon Year]" caption="Mon Year" numFmtId="0" hierarchy="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2" memberValueDatatype="130" unbalanced="0">
      <fieldsUsage count="2">
        <fieldUsage x="-1"/>
        <fieldUsage x="3"/>
      </fieldsUsage>
    </cacheHierarchy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 oneField="1">
      <fieldsUsage count="1">
        <fieldUsage x="2"/>
      </fieldsUsage>
    </cacheHierarchy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7967388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1967591" backgroundQuery="1" createdVersion="8" refreshedVersion="8" minRefreshableVersion="3" recordCount="0" supportSubquery="1" supportAdvancedDrill="1" xr:uid="{1925EE65-C3BC-4D04-9C79-4E0EA72748DB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Measures].[Sales-Mil]" caption="Sales-Mil" numFmtId="0" hierarchy="32" level="32767"/>
    <cacheField name="[Customer Shopping].[Age].[Age]" caption="Age" numFmtId="0" hierarchy="20" level="1">
      <sharedItems containsSemiMixedTypes="0" containsString="0" containsNumber="1" containsInteger="1" minValue="17" maxValue="49" count="33"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</sharedItems>
      <extLst>
        <ext xmlns:x15="http://schemas.microsoft.com/office/spreadsheetml/2010/11/main" uri="{4F2E5C28-24EA-4eb8-9CBF-B6C8F9C3D259}">
          <x15:cachedUniqueNames>
            <x15:cachedUniqueName index="0" name="[Customer Shopping].[Age].&amp;[17]"/>
            <x15:cachedUniqueName index="1" name="[Customer Shopping].[Age].&amp;[18]"/>
            <x15:cachedUniqueName index="2" name="[Customer Shopping].[Age].&amp;[19]"/>
            <x15:cachedUniqueName index="3" name="[Customer Shopping].[Age].&amp;[20]"/>
            <x15:cachedUniqueName index="4" name="[Customer Shopping].[Age].&amp;[21]"/>
            <x15:cachedUniqueName index="5" name="[Customer Shopping].[Age].&amp;[22]"/>
            <x15:cachedUniqueName index="6" name="[Customer Shopping].[Age].&amp;[23]"/>
            <x15:cachedUniqueName index="7" name="[Customer Shopping].[Age].&amp;[24]"/>
            <x15:cachedUniqueName index="8" name="[Customer Shopping].[Age].&amp;[25]"/>
            <x15:cachedUniqueName index="9" name="[Customer Shopping].[Age].&amp;[26]"/>
            <x15:cachedUniqueName index="10" name="[Customer Shopping].[Age].&amp;[27]"/>
            <x15:cachedUniqueName index="11" name="[Customer Shopping].[Age].&amp;[28]"/>
            <x15:cachedUniqueName index="12" name="[Customer Shopping].[Age].&amp;[29]"/>
            <x15:cachedUniqueName index="13" name="[Customer Shopping].[Age].&amp;[30]"/>
            <x15:cachedUniqueName index="14" name="[Customer Shopping].[Age].&amp;[31]"/>
            <x15:cachedUniqueName index="15" name="[Customer Shopping].[Age].&amp;[32]"/>
            <x15:cachedUniqueName index="16" name="[Customer Shopping].[Age].&amp;[33]"/>
            <x15:cachedUniqueName index="17" name="[Customer Shopping].[Age].&amp;[34]"/>
            <x15:cachedUniqueName index="18" name="[Customer Shopping].[Age].&amp;[35]"/>
            <x15:cachedUniqueName index="19" name="[Customer Shopping].[Age].&amp;[36]"/>
            <x15:cachedUniqueName index="20" name="[Customer Shopping].[Age].&amp;[37]"/>
            <x15:cachedUniqueName index="21" name="[Customer Shopping].[Age].&amp;[38]"/>
            <x15:cachedUniqueName index="22" name="[Customer Shopping].[Age].&amp;[39]"/>
            <x15:cachedUniqueName index="23" name="[Customer Shopping].[Age].&amp;[40]"/>
            <x15:cachedUniqueName index="24" name="[Customer Shopping].[Age].&amp;[41]"/>
            <x15:cachedUniqueName index="25" name="[Customer Shopping].[Age].&amp;[42]"/>
            <x15:cachedUniqueName index="26" name="[Customer Shopping].[Age].&amp;[43]"/>
            <x15:cachedUniqueName index="27" name="[Customer Shopping].[Age].&amp;[44]"/>
            <x15:cachedUniqueName index="28" name="[Customer Shopping].[Age].&amp;[45]"/>
            <x15:cachedUniqueName index="29" name="[Customer Shopping].[Age].&amp;[46]"/>
            <x15:cachedUniqueName index="30" name="[Customer Shopping].[Age].&amp;[47]"/>
            <x15:cachedUniqueName index="31" name="[Customer Shopping].[Age].&amp;[48]"/>
            <x15:cachedUniqueName index="32" name="[Customer Shopping].[Age].&amp;[49]"/>
          </x15:cachedUniqueNames>
        </ext>
      </extLst>
    </cacheField>
    <cacheField name="[Customer Shopping].[Gender].[Gender]" caption="Gender" numFmtId="0" hierarchy="19" level="1">
      <sharedItems count="2">
        <s v="Female"/>
        <s v="Male"/>
      </sharedItems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alendar].[Mon Yr].[Mon Yr]" caption="Mon Yr" numFmtId="0" hierarchy="7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4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Age]" caption="Age" attribute="1" defaultMemberUniqueName="[Customer Shopping].[Age].[All]" allUniqueName="[Customer Shopping].[Age].[All]" dimensionUniqueName="[Customer Shopping]" displayFolder="" count="2" memberValueDatatype="20" unbalanced="0">
      <fieldsUsage count="2">
        <fieldUsage x="-1"/>
        <fieldUsage x="1"/>
      </fieldsUsage>
    </cacheHierarchy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 oneField="1">
      <fieldsUsage count="1">
        <fieldUsage x="0"/>
      </fieldsUsage>
    </cacheHierarchy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6374976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8.646993402777" backgroundQuery="1" createdVersion="8" refreshedVersion="8" minRefreshableVersion="3" recordCount="0" supportSubquery="1" supportAdvancedDrill="1" xr:uid="{DF807227-2A39-43D9-94D4-4D492A39A686}">
  <cacheSource type="external" connectionId="3"/>
  <cacheFields count="6">
    <cacheField name="[Calendar].[Year].[Year]" caption="Year" numFmtId="0" hierarchy="1" level="1">
      <sharedItems containsSemiMixedTypes="0" containsString="0" containsNumber="1" containsInteger="1" minValue="2021" maxValue="2022" count="2"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</x15:cachedUniqueNames>
        </ext>
      </extLst>
    </cacheField>
    <cacheField name="[Customer Shopping].[Shopping Mall].[Shopping Mall]" caption="Shopping Mall" numFmtId="0" hierarchy="16" level="1">
      <sharedItems containsSemiMixedTypes="0" containsNonDate="0" containsString="0"/>
    </cacheField>
    <cacheField name="[Customer Shopping].[Category].[Category]" caption="Category" numFmtId="0" hierarchy="21" level="1">
      <sharedItems containsSemiMixedTypes="0" containsNonDate="0" containsString="0"/>
    </cacheField>
    <cacheField name="[Measures].[Sales]" caption="Sales" numFmtId="0" hierarchy="29" level="32767"/>
    <cacheField name="[Measures].[Quantity]" caption="Quantity" numFmtId="0" hierarchy="28" level="32767"/>
    <cacheField name="[Measures].[Average Price]" caption="Average Price" numFmtId="0" hierarchy="30" level="32767"/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1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2" memberValueDatatype="130" unbalanced="0">
      <fieldsUsage count="2">
        <fieldUsage x="-1"/>
        <fieldUsage x="2"/>
      </fieldsUsage>
    </cacheHierarchy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 oneField="1">
      <fieldsUsage count="1">
        <fieldUsage x="4"/>
      </fieldsUsage>
    </cacheHierarchy>
    <cacheHierarchy uniqueName="[Measures].[Sales]" caption="Sales" measure="1" displayFolder="" measureGroup="Customer Shopping" count="0" oneField="1">
      <fieldsUsage count="1">
        <fieldUsage x="3"/>
      </fieldsUsage>
    </cacheHierarchy>
    <cacheHierarchy uniqueName="[Measures].[Average Price]" caption="Average Price" measure="1" displayFolder="" measureGroup="Customer Shopping" count="0" oneField="1">
      <fieldsUsage count="1">
        <fieldUsage x="5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46296295" backgroundQuery="1" createdVersion="3" refreshedVersion="8" minRefreshableVersion="3" recordCount="0" supportSubquery="1" supportAdvancedDrill="1" xr:uid="{4610D3BD-DF99-414E-A6A4-B139CDA909FE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275468321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7291664" backgroundQuery="1" createdVersion="3" refreshedVersion="8" minRefreshableVersion="3" recordCount="0" supportSubquery="1" supportAdvancedDrill="1" xr:uid="{9C0E4B75-7B88-443E-B916-EA17977D07A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099541842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0763889" backgroundQuery="1" createdVersion="3" refreshedVersion="8" minRefreshableVersion="3" recordCount="0" supportSubquery="1" supportAdvancedDrill="1" xr:uid="{C9EACC64-7A3B-4365-AA81-F6FB8BA471D3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222876405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9791664" backgroundQuery="1" createdVersion="3" refreshedVersion="8" minRefreshableVersion="3" recordCount="0" supportSubquery="1" supportAdvancedDrill="1" xr:uid="{54869EB5-F15D-44E3-AA9D-6D5CADF1FED5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licerData="1" pivotCacheId="1558898909"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53703707" backgroundQuery="1" createdVersion="8" refreshedVersion="8" minRefreshableVersion="3" recordCount="0" supportSubquery="1" supportAdvancedDrill="1" xr:uid="{8B051CD8-4689-463A-95DA-1AFBD415811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ustomer Shopping].[Shopping Mall].[Shopping Mall]" caption="Shopping Mall" numFmtId="0" hierarchy="16" level="1">
      <sharedItems containsSemiMixedTypes="0" containsNonDate="0" containsString="0"/>
    </cacheField>
    <cacheField name="[Calendar].[Mon Yr].[Mon Yr]" caption="Mon Yr" numFmtId="0" hierarchy="7" level="1">
      <sharedItems count="24">
        <s v="mar-21"/>
        <s v="abr-21"/>
        <s v="may-21"/>
        <s v="jun-21"/>
        <s v="jul-21"/>
        <s v="ago-21"/>
        <s v="sep-21"/>
        <s v="oct-21"/>
        <s v="nov-21"/>
        <s v="dic-21"/>
        <s v="ene-22"/>
        <s v="feb-22"/>
        <s v="mar-22"/>
        <s v="abr-22"/>
        <s v="may-22"/>
        <s v="jun-22"/>
        <s v="jul-22"/>
        <s v="ago-22"/>
        <s v="sep-22"/>
        <s v="oct-22"/>
        <s v="nov-22"/>
        <s v="dic-22"/>
        <s v="ene-23"/>
        <s v="feb-23"/>
      </sharedItems>
    </cacheField>
    <cacheField name="[Measures].[Sales-Mil]" caption="Sales-Mil" numFmtId="0" hierarchy="32" level="32767"/>
    <cacheField name="[Customer Shopping].[Payment Method].[Payment Method]" caption="Payment Method" numFmtId="0" hierarchy="22" level="1">
      <sharedItems count="3">
        <s v="Cash"/>
        <s v="Credit Card"/>
        <s v="Debit Card"/>
      </sharedItems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0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 oneField="1">
      <fieldsUsage count="1">
        <fieldUsage x="2"/>
      </fieldsUsage>
    </cacheHierarchy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114164439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71412035" backgroundQuery="1" createdVersion="8" refreshedVersion="8" minRefreshableVersion="3" recordCount="0" supportSubquery="1" supportAdvancedDrill="1" xr:uid="{E207281B-256A-4528-8D0E-F01DF590513C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Week of Year].[Week of Year]" caption="Week of Year" numFmtId="0" hierarchy="10" level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  <extLst>
        <ext xmlns:x15="http://schemas.microsoft.com/office/spreadsheetml/2010/11/main" uri="{4F2E5C28-24EA-4eb8-9CBF-B6C8F9C3D259}">
          <x15:cachedUniqueNames>
            <x15:cachedUniqueName index="0" name="[Calendar].[Week of Year].&amp;[1]"/>
            <x15:cachedUniqueName index="1" name="[Calendar].[Week of Year].&amp;[2]"/>
            <x15:cachedUniqueName index="2" name="[Calendar].[Week of Year].&amp;[3]"/>
            <x15:cachedUniqueName index="3" name="[Calendar].[Week of Year].&amp;[4]"/>
            <x15:cachedUniqueName index="4" name="[Calendar].[Week of Year].&amp;[5]"/>
            <x15:cachedUniqueName index="5" name="[Calendar].[Week of Year].&amp;[6]"/>
            <x15:cachedUniqueName index="6" name="[Calendar].[Week of Year].&amp;[7]"/>
            <x15:cachedUniqueName index="7" name="[Calendar].[Week of Year].&amp;[8]"/>
            <x15:cachedUniqueName index="8" name="[Calendar].[Week of Year].&amp;[9]"/>
            <x15:cachedUniqueName index="9" name="[Calendar].[Week of Year].&amp;[10]"/>
            <x15:cachedUniqueName index="10" name="[Calendar].[Week of Year].&amp;[11]"/>
            <x15:cachedUniqueName index="11" name="[Calendar].[Week of Year].&amp;[12]"/>
            <x15:cachedUniqueName index="12" name="[Calendar].[Week of Year].&amp;[13]"/>
            <x15:cachedUniqueName index="13" name="[Calendar].[Week of Year].&amp;[14]"/>
            <x15:cachedUniqueName index="14" name="[Calendar].[Week of Year].&amp;[15]"/>
            <x15:cachedUniqueName index="15" name="[Calendar].[Week of Year].&amp;[16]"/>
            <x15:cachedUniqueName index="16" name="[Calendar].[Week of Year].&amp;[17]"/>
            <x15:cachedUniqueName index="17" name="[Calendar].[Week of Year].&amp;[18]"/>
            <x15:cachedUniqueName index="18" name="[Calendar].[Week of Year].&amp;[19]"/>
            <x15:cachedUniqueName index="19" name="[Calendar].[Week of Year].&amp;[20]"/>
            <x15:cachedUniqueName index="20" name="[Calendar].[Week of Year].&amp;[21]"/>
            <x15:cachedUniqueName index="21" name="[Calendar].[Week of Year].&amp;[22]"/>
            <x15:cachedUniqueName index="22" name="[Calendar].[Week of Year].&amp;[23]"/>
            <x15:cachedUniqueName index="23" name="[Calendar].[Week of Year].&amp;[24]"/>
            <x15:cachedUniqueName index="24" name="[Calendar].[Week of Year].&amp;[25]"/>
            <x15:cachedUniqueName index="25" name="[Calendar].[Week of Year].&amp;[26]"/>
            <x15:cachedUniqueName index="26" name="[Calendar].[Week of Year].&amp;[27]"/>
            <x15:cachedUniqueName index="27" name="[Calendar].[Week of Year].&amp;[28]"/>
            <x15:cachedUniqueName index="28" name="[Calendar].[Week of Year].&amp;[29]"/>
            <x15:cachedUniqueName index="29" name="[Calendar].[Week of Year].&amp;[30]"/>
            <x15:cachedUniqueName index="30" name="[Calendar].[Week of Year].&amp;[31]"/>
            <x15:cachedUniqueName index="31" name="[Calendar].[Week of Year].&amp;[32]"/>
            <x15:cachedUniqueName index="32" name="[Calendar].[Week of Year].&amp;[33]"/>
            <x15:cachedUniqueName index="33" name="[Calendar].[Week of Year].&amp;[34]"/>
            <x15:cachedUniqueName index="34" name="[Calendar].[Week of Year].&amp;[35]"/>
            <x15:cachedUniqueName index="35" name="[Calendar].[Week of Year].&amp;[36]"/>
            <x15:cachedUniqueName index="36" name="[Calendar].[Week of Year].&amp;[37]"/>
            <x15:cachedUniqueName index="37" name="[Calendar].[Week of Year].&amp;[38]"/>
            <x15:cachedUniqueName index="38" name="[Calendar].[Week of Year].&amp;[39]"/>
            <x15:cachedUniqueName index="39" name="[Calendar].[Week of Year].&amp;[40]"/>
            <x15:cachedUniqueName index="40" name="[Calendar].[Week of Year].&amp;[41]"/>
            <x15:cachedUniqueName index="41" name="[Calendar].[Week of Year].&amp;[42]"/>
            <x15:cachedUniqueName index="42" name="[Calendar].[Week of Year].&amp;[43]"/>
            <x15:cachedUniqueName index="43" name="[Calendar].[Week of Year].&amp;[44]"/>
            <x15:cachedUniqueName index="44" name="[Calendar].[Week of Year].&amp;[45]"/>
            <x15:cachedUniqueName index="45" name="[Calendar].[Week of Year].&amp;[46]"/>
            <x15:cachedUniqueName index="46" name="[Calendar].[Week of Year].&amp;[47]"/>
            <x15:cachedUniqueName index="47" name="[Calendar].[Week of Year].&amp;[48]"/>
            <x15:cachedUniqueName index="48" name="[Calendar].[Week of Year].&amp;[49]"/>
            <x15:cachedUniqueName index="49" name="[Calendar].[Week of Year].&amp;[50]"/>
            <x15:cachedUniqueName index="50" name="[Calendar].[Week of Year].&amp;[51]"/>
            <x15:cachedUniqueName index="51" name="[Calendar].[Week of Year].&amp;[52]"/>
            <x15:cachedUniqueName index="52" name="[Calendar].[Week of Year].&amp;[53]"/>
          </x15:cachedUniqueNames>
        </ext>
      </extLst>
    </cacheField>
    <cacheField name="[Measures].[Average Price]" caption="Average Price" numFmtId="0" hierarchy="30" level="32767"/>
    <cacheField name="[Calendar].[Year].[Year]" caption="Year" numFmtId="0" hierarchy="1" level="1">
      <sharedItems containsSemiMixedTypes="0" containsNonDate="0" containsString="0"/>
    </cacheField>
    <cacheField name="[Measures].[Quantity]" caption="Quantity" numFmtId="0" hierarchy="28" level="32767"/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130" unbalanced="0"/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2" memberValueDatatype="20" unbalanced="0">
      <fieldsUsage count="2">
        <fieldUsage x="-1"/>
        <fieldUsage x="0"/>
      </fieldsUsage>
    </cacheHierarchy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0" memberValueDatatype="130" unbalanced="0"/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 oneField="1">
      <fieldsUsage count="1">
        <fieldUsage x="3"/>
      </fieldsUsage>
    </cacheHierarchy>
    <cacheHierarchy uniqueName="[Measures].[Sales]" caption="Sales" measure="1" displayFolder="" measureGroup="Customer Shopping" count="0"/>
    <cacheHierarchy uniqueName="[Measures].[Average Price]" caption="Average Price" measure="1" displayFolder="" measureGroup="Customer Shopping" count="0" oneField="1">
      <fieldsUsage count="1">
        <fieldUsage x="1"/>
      </fieldsUsage>
    </cacheHierarchy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89906691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287.016968750002" backgroundQuery="1" createdVersion="8" refreshedVersion="8" minRefreshableVersion="3" recordCount="0" supportSubquery="1" supportAdvancedDrill="1" xr:uid="{C8A10248-6EF7-447C-A93C-25596ABDEB38}">
  <cacheSource type="external" connectionId="3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Calendar].[Month].[Month]" caption="Month" numFmtId="0" hierarchy="4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Calendar].[Year].[Year]" caption="Year" numFmtId="0" hierarchy="1" level="1">
      <sharedItems containsMixedTypes="1" containsNumber="1" containsInteger="1" minValue="2021" maxValue="2023" count="6">
        <n v="2021"/>
        <n v="2022"/>
        <n v="2023"/>
        <s v="2021" u="1"/>
        <s v="2022" u="1"/>
        <s v="2023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21]"/>
            <x15:cachedUniqueName index="1" name="[Calendar].[Year].&amp;[2022]"/>
            <x15:cachedUniqueName index="2" name="[Calendar].[Year].&amp;[2023]"/>
          </x15:cachedUniqueNames>
        </ext>
      </extLst>
    </cacheField>
    <cacheField name="[Measures].[Sales]" caption="Sales" numFmtId="0" hierarchy="29" level="32767"/>
    <cacheField name="[Customer Shopping].[Shopping Mall].[Shopping Mall]" caption="Shopping Mall" numFmtId="0" hierarchy="16" level="1">
      <sharedItems containsSemiMixedTypes="0" containsNonDate="0" containsString="0"/>
    </cacheField>
  </cacheFields>
  <cacheHierarchies count="42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Month Num]" caption="Month Num" attribute="1" defaultMemberUniqueName="[Calendar].[Month Num].[All]" allUniqueName="[Calendar].[Month Num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on]" caption="Mon" attribute="1" defaultMemberUniqueName="[Calendar].[Mon].[All]" allUniqueName="[Calendar].[Mon].[All]" dimensionUniqueName="[Calendar]" displayFolder="" count="0" memberValueDatatype="130" unbalanced="0"/>
    <cacheHierarchy uniqueName="[Calendar].[Mon Year]" caption="Mon Year" attribute="1" defaultMemberUniqueName="[Calendar].[Mon Year].[All]" allUniqueName="[Calendar].[Mon Year].[All]" dimensionUniqueName="[Calendar]" displayFolder="" count="0" memberValueDatatype="130" unbalanced="0"/>
    <cacheHierarchy uniqueName="[Calendar].[Mon Yr]" caption="Mon Yr" attribute="1" defaultMemberUniqueName="[Calendar].[Mon Yr].[All]" allUniqueName="[Calendar].[Mon Yr].[All]" dimensionUniqueName="[Calendar]" displayFolder="" count="0" memberValueDatatype="130" unbalanced="0"/>
    <cacheHierarchy uniqueName="[Calendar].[Day of Week Num]" caption="Day of Week Num" attribute="1" defaultMemberUniqueName="[Calendar].[Day of Week Num].[All]" allUniqueName="[Calendar].[Day of Week Num].[All]" dimensionUniqueName="[Calendar]" displayFolder="" count="0" memberValueDatatype="20" unbalanced="0"/>
    <cacheHierarchy uniqueName="[Calendar].[DOW]" caption="DOW" attribute="1" defaultMemberUniqueName="[Calendar].[DOW].[All]" allUniqueName="[Calendar].[DOW].[All]" dimensionUniqueName="[Calendar]" displayFolder="" count="0" memberValueDatatype="130" unbalanced="0"/>
    <cacheHierarchy uniqueName="[Calendar].[Week of Year]" caption="Week of Year" attribute="1" defaultMemberUniqueName="[Calendar].[Week of Year].[All]" allUniqueName="[Calendar].[Week of Year].[All]" dimensionUniqueName="[Calendar]" displayFolder="" count="0" memberValueDatatype="20" unbalanced="0"/>
    <cacheHierarchy uniqueName="[Calendar].[Week Starting On]" caption="Week Starting On" attribute="1" time="1" defaultMemberUniqueName="[Calendar].[Week Starting On].[All]" allUniqueName="[Calendar].[Week Starting On].[All]" dimensionUniqueName="[Calendar]" displayFolder="" count="0" memberValueDatatype="7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130" unbalanced="0"/>
    <cacheHierarchy uniqueName="[Calendar].[Month Year Order]" caption="Month Year Order" attribute="1" defaultMemberUniqueName="[Calendar].[Month Year Order].[All]" allUniqueName="[Calendar].[Month Year Order].[All]" dimensionUniqueName="[Calendar]" displayFolder="" count="0" memberValueDatatype="130" unbalanced="0"/>
    <cacheHierarchy uniqueName="[Customer Shopping].[Invoice No]" caption="Invoice No" attribute="1" defaultMemberUniqueName="[Customer Shopping].[Invoice No].[All]" allUniqueName="[Customer Shopping].[Invoice No].[All]" dimensionUniqueName="[Customer Shopping]" displayFolder="" count="0" memberValueDatatype="130" unbalanced="0"/>
    <cacheHierarchy uniqueName="[Customer Shopping].[Invoice Date]" caption="Invoice Date" attribute="1" time="1" defaultMemberUniqueName="[Customer Shopping].[Invoice Date].[All]" allUniqueName="[Customer Shopping].[Invoice Date].[All]" dimensionUniqueName="[Customer Shopping]" displayFolder="" count="0" memberValueDatatype="7" unbalanced="0"/>
    <cacheHierarchy uniqueName="[Customer Shopping].[Shopping Mall]" caption="Shopping Mall" attribute="1" defaultMemberUniqueName="[Customer Shopping].[Shopping Mall].[All]" allUniqueName="[Customer Shopping].[Shopping Mall].[All]" dimensionUniqueName="[Customer Shopping]" displayFolder="" count="2" memberValueDatatype="130" unbalanced="0">
      <fieldsUsage count="2">
        <fieldUsage x="-1"/>
        <fieldUsage x="3"/>
      </fieldsUsage>
    </cacheHierarchy>
    <cacheHierarchy uniqueName="[Customer Shopping].[District]" caption="District" attribute="1" defaultMemberUniqueName="[Customer Shopping].[District].[All]" allUniqueName="[Customer Shopping].[District].[All]" dimensionUniqueName="[Customer Shopping]" displayFolder="" count="0" memberValueDatatype="130" unbalanced="0"/>
    <cacheHierarchy uniqueName="[Customer Shopping].[Customer Id]" caption="Customer Id" attribute="1" defaultMemberUniqueName="[Customer Shopping].[Customer Id].[All]" allUniqueName="[Customer Shopping].[Customer Id].[All]" dimensionUniqueName="[Customer Shopping]" displayFolder="" count="0" memberValueDatatype="130" unbalanced="0"/>
    <cacheHierarchy uniqueName="[Customer Shopping].[Gender]" caption="Gender" attribute="1" defaultMemberUniqueName="[Customer Shopping].[Gender].[All]" allUniqueName="[Customer Shopping].[Gender].[All]" dimensionUniqueName="[Customer Shopping]" displayFolder="" count="0" memberValueDatatype="130" unbalanced="0"/>
    <cacheHierarchy uniqueName="[Customer Shopping].[Age]" caption="Age" attribute="1" defaultMemberUniqueName="[Customer Shopping].[Age].[All]" allUniqueName="[Customer Shopping].[Age].[All]" dimensionUniqueName="[Customer Shopping]" displayFolder="" count="0" memberValueDatatype="20" unbalanced="0"/>
    <cacheHierarchy uniqueName="[Customer Shopping].[Category]" caption="Category" attribute="1" defaultMemberUniqueName="[Customer Shopping].[Category].[All]" allUniqueName="[Customer Shopping].[Category].[All]" dimensionUniqueName="[Customer Shopping]" displayFolder="" count="0" memberValueDatatype="130" unbalanced="0"/>
    <cacheHierarchy uniqueName="[Customer Shopping].[Payment Method]" caption="Payment Method" attribute="1" defaultMemberUniqueName="[Customer Shopping].[Payment Method].[All]" allUniqueName="[Customer Shopping].[Payment Method].[All]" dimensionUniqueName="[Customer Shopping]" displayFolder="" count="0" memberValueDatatype="130" unbalanced="0"/>
    <cacheHierarchy uniqueName="[Customer Shopping].[Quantity_]" caption="Quantity_" attribute="1" defaultMemberUniqueName="[Customer Shopping].[Quantity_].[All]" allUniqueName="[Customer Shopping].[Quantity_].[All]" dimensionUniqueName="[Customer Shopping]" displayFolder="" count="0" memberValueDatatype="20" unbalanced="0"/>
    <cacheHierarchy uniqueName="[Customer Shopping].[Price]" caption="Price" attribute="1" defaultMemberUniqueName="[Customer Shopping].[Price].[All]" allUniqueName="[Customer Shopping].[Price].[All]" dimensionUniqueName="[Customer Shopping]" displayFolder="" count="0" memberValueDatatype="5" unbalanced="0"/>
    <cacheHierarchy uniqueName="[Customer Shopping].[Sales_]" caption="Sales_" attribute="1" defaultMemberUniqueName="[Customer Shopping].[Sales_].[All]" allUniqueName="[Customer Shopping].[Sales_].[All]" dimensionUniqueName="[Customer Shopping]" displayFolder="" count="0" memberValueDatatype="5" unbalanced="0"/>
    <cacheHierarchy uniqueName="[Calendar].[Date (índice de meses)]" caption="Date (índice de meses)" attribute="1" defaultMemberUniqueName="[Calendar].[Date (índice de meses)].[All]" allUniqueName="[Calendar].[Date (índice de meses)].[All]" dimensionUniqueName="[Calendar]" displayFolder="" count="0" memberValueDatatype="20" unbalanced="0" hidden="1"/>
    <cacheHierarchy uniqueName="[Calendar].[Date (índice de meses)1]" caption="Date (índice de meses)1" attribute="1" defaultMemberUniqueName="[Calendar].[Date (índice de meses)1].[All]" allUniqueName="[Calendar].[Date (índice de meses)1].[All]" dimensionUniqueName="[Calendar]" displayFolder="" count="0" memberValueDatatype="20" unbalanced="0" hidden="1"/>
    <cacheHierarchy uniqueName="[Measures].[Quantity]" caption="Quantity" measure="1" displayFolder="" measureGroup="Customer Shopping" count="0"/>
    <cacheHierarchy uniqueName="[Measures].[Sales]" caption="Sales" measure="1" displayFolder="" measureGroup="Customer Shopping" count="0" oneField="1">
      <fieldsUsage count="1">
        <fieldUsage x="2"/>
      </fieldsUsage>
    </cacheHierarchy>
    <cacheHierarchy uniqueName="[Measures].[Average Price]" caption="Average Price" measure="1" displayFolder="" measureGroup="Customer Shopping" count="0"/>
    <cacheHierarchy uniqueName="[Measures].[Sales-Million]" caption="Sales-Million" measure="1" displayFolder="" measureGroup="Customer Shopping" count="0"/>
    <cacheHierarchy uniqueName="[Measures].[Sales-Mil]" caption="Sales-Mil" measure="1" displayFolder="" measureGroup="Customer Shopping" count="0"/>
    <cacheHierarchy uniqueName="[Measures].[__XL_Count Calendar]" caption="__XL_Count Calendar" measure="1" displayFolder="" measureGroup="Calendar" count="0" hidden="1"/>
    <cacheHierarchy uniqueName="[Measures].[__XL_Count Customer Shopping]" caption="__XL_Count Customer Shopping" measure="1" displayFolder="" measureGroup="Customer Shopping" count="0" hidden="1"/>
    <cacheHierarchy uniqueName="[Measures].[__No measures defined]" caption="__No measures defined" measure="1" displayFolder="" count="0" hidden="1"/>
    <cacheHierarchy uniqueName="[Measures].[Suma de Price]" caption="Suma de Price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Quantity_]" caption="Suma de Quantity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Sales_]" caption="Suma de Sales_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Recuento de Shopping Mall]" caption="Recuento de Shopping Mall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Recuento de Payment Method]" caption="Recuento de Payment Method" measure="1" displayFolder="" measureGroup="Customer Shopping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Week of Year]" caption="Suma de Week of Year" measure="1" displayFolder="" measureGroup="Calendar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" uniqueName="[Calendar]" caption="Calendar"/>
    <dimension name="Customer Shopping" uniqueName="[Customer Shopping]" caption="Customer Shopping"/>
    <dimension measure="1" name="Measures" uniqueName="[Measures]" caption="Measures"/>
  </dimensions>
  <measureGroups count="2">
    <measureGroup name="Calendar" caption="Calendar"/>
    <measureGroup name="Customer Shopping" caption="Customer Shopping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pivotCacheId="25367379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D0D61F-A850-47A9-B7EA-31B4ACC06C01}" name="PivotChartTable7" cacheId="12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D36" firstHeaderRow="1" firstDataRow="2" firstDataCol="1"/>
  <pivotFields count="5">
    <pivotField dataField="1" subtotalTop="0" showAll="0" defaultSubtotal="0"/>
    <pivotField axis="axisRow" allDrilled="1" subtotalTop="0" showAll="0" dataSourceSort="1" defaultSubtotal="0" defaultAttributeDrillState="1">
      <items count="33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33" level="1">
        <member name="[Calendar].[Mon Yr].&amp;[abr-21]"/>
        <member name="[Calendar].[Mon Yr].&amp;[abr-22]"/>
        <member name="[Calendar].[Mon Yr].&amp;[abr-23]"/>
        <member name="[Calendar].[Mon Yr].&amp;[ago-21]"/>
        <member name="[Calendar].[Mon Yr].&amp;[ago-22]"/>
        <member name="[Calendar].[Mon Yr].&amp;[ago-23]"/>
        <member name="[Calendar].[Mon Yr].&amp;[dic-21]"/>
        <member name="[Calendar].[Mon Yr].&amp;[dic-22]"/>
        <member name="[Calendar].[Mon Yr].&amp;[dic-23]"/>
        <member name="[Calendar].[Mon Yr].&amp;[ene-22]"/>
        <member name="[Calendar].[Mon Yr].&amp;[ene-23]"/>
        <member name="[Calendar].[Mon Yr].&amp;[feb-22]"/>
        <member name="[Calendar].[Mon Yr].&amp;[feb-23]"/>
        <member name="[Calendar].[Mon Yr].&amp;[jul-21]"/>
        <member name="[Calendar].[Mon Yr].&amp;[jul-22]"/>
        <member name="[Calendar].[Mon Yr].&amp;[jul-23]"/>
        <member name="[Calendar].[Mon Yr].&amp;[jun-21]"/>
        <member name="[Calendar].[Mon Yr].&amp;[jun-22]"/>
        <member name="[Calendar].[Mon Yr].&amp;[jun-23]"/>
        <member name="[Calendar].[Mon Yr].&amp;[mar-21]"/>
        <member name="[Calendar].[Mon Yr].&amp;[mar-22]"/>
        <member name="[Calendar].[Mon Yr].&amp;[may-21]"/>
        <member name="[Calendar].[Mon Yr].&amp;[may-22]"/>
        <member name="[Calendar].[Mon Yr].&amp;[may-23]"/>
        <member name="[Calendar].[Mon Yr].&amp;[nov-21]"/>
        <member name="[Calendar].[Mon Yr].&amp;[nov-22]"/>
        <member name="[Calendar].[Mon Yr].&amp;[nov-23]"/>
        <member name="[Calendar].[Mon Yr].&amp;[oct-21]"/>
        <member name="[Calendar].[Mon Yr].&amp;[oct-22]"/>
        <member name="[Calendar].[Mon Yr].&amp;[oct-23]"/>
        <member name="[Calendar].[Mon Yr].&amp;[sep-21]"/>
        <member name="[Calendar].[Mon Yr].&amp;[sep-22]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0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34" columnCount="3" cacheId="637497650">
        <x15:pivotRow count="3">
          <x15:c>
            <x15:v>82.195120000000045</x15:v>
            <x15:x in="0"/>
          </x15:c>
          <x15:c>
            <x15:v>68.946510000000004</x15:v>
            <x15:x in="0"/>
          </x15:c>
          <x15:c>
            <x15:v>151.14163000000002</x15:v>
            <x15:x in="0"/>
          </x15:c>
        </x15:pivotRow>
        <x15:pivotRow count="3">
          <x15:c>
            <x15:v>120.60619000000004</x15:v>
            <x15:x in="0"/>
          </x15:c>
          <x15:c>
            <x15:v>71.424109999999999</x15:v>
            <x15:x in="0"/>
          </x15:c>
          <x15:c>
            <x15:v>192.03030000000004</x15:v>
            <x15:x in="0"/>
          </x15:c>
        </x15:pivotRow>
        <x15:pivotRow count="3">
          <x15:c>
            <x15:v>144.40333000000001</x15:v>
            <x15:x in="0"/>
          </x15:c>
          <x15:c>
            <x15:v>78.226700000000008</x15:v>
            <x15:x in="0"/>
          </x15:c>
          <x15:c>
            <x15:v>222.63002999999998</x15:v>
            <x15:x in="0"/>
          </x15:c>
        </x15:pivotRow>
        <x15:pivotRow count="3">
          <x15:c>
            <x15:v>110.95812000000002</x15:v>
            <x15:x in="0"/>
          </x15:c>
          <x15:c>
            <x15:v>54.429940000000002</x15:v>
            <x15:x in="0"/>
          </x15:c>
          <x15:c>
            <x15:v>165.38806000000005</x15:v>
            <x15:x in="0"/>
          </x15:c>
        </x15:pivotRow>
        <x15:pivotRow count="3">
          <x15:c>
            <x15:v>176.19424000000001</x15:v>
            <x15:x in="0"/>
          </x15:c>
          <x15:c>
            <x15:v>121.04916000000003</x15:v>
            <x15:x in="0"/>
          </x15:c>
          <x15:c>
            <x15:v>297.24339999999995</x15:v>
            <x15:x in="0"/>
          </x15:c>
        </x15:pivotRow>
        <x15:pivotRow count="3">
          <x15:c>
            <x15:v>206.53122999999997</x15:v>
            <x15:x in="0"/>
          </x15:c>
          <x15:c>
            <x15:v>173.08812000000006</x15:v>
            <x15:x in="0"/>
          </x15:c>
          <x15:c>
            <x15:v>379.61935000000005</x15:v>
            <x15:x in="0"/>
          </x15:c>
        </x15:pivotRow>
        <x15:pivotRow count="3">
          <x15:c>
            <x15:v>178.20025000000007</x15:v>
            <x15:x in="0"/>
          </x15:c>
          <x15:c>
            <x15:v>125.24797000000004</x15:v>
            <x15:x in="0"/>
          </x15:c>
          <x15:c>
            <x15:v>303.44822000000011</x15:v>
            <x15:x in="0"/>
          </x15:c>
        </x15:pivotRow>
        <x15:pivotRow count="3">
          <x15:c>
            <x15:v>218.53826000000009</x15:v>
            <x15:x in="0"/>
          </x15:c>
          <x15:c>
            <x15:v>106.15736000000004</x15:v>
            <x15:x in="0"/>
          </x15:c>
          <x15:c>
            <x15:v>324.69561999999996</x15:v>
            <x15:x in="0"/>
          </x15:c>
        </x15:pivotRow>
        <x15:pivotRow count="3">
          <x15:c>
            <x15:v>237.36685999999997</x15:v>
            <x15:x in="0"/>
          </x15:c>
          <x15:c>
            <x15:v>105.17036999999999</x15:v>
            <x15:x in="0"/>
          </x15:c>
          <x15:c>
            <x15:v>342.53723000000008</x15:v>
            <x15:x in="0"/>
          </x15:c>
        </x15:pivotRow>
        <x15:pivotRow count="3">
          <x15:c>
            <x15:v>215.68387000000001</x15:v>
            <x15:x in="0"/>
          </x15:c>
          <x15:c>
            <x15:v>97.351810000000029</x15:v>
            <x15:x in="0"/>
          </x15:c>
          <x15:c>
            <x15:v>313.03568000000001</x15:v>
            <x15:x in="0"/>
          </x15:c>
        </x15:pivotRow>
        <x15:pivotRow count="3">
          <x15:c>
            <x15:v>254.96979000000002</x15:v>
            <x15:x in="0"/>
          </x15:c>
          <x15:c>
            <x15:v>174.13482000000002</x15:v>
            <x15:x in="0"/>
          </x15:c>
          <x15:c>
            <x15:v>429.10460999999975</x15:v>
            <x15:x in="0"/>
          </x15:c>
        </x15:pivotRow>
        <x15:pivotRow count="3">
          <x15:c>
            <x15:v>244.40910999999986</x15:v>
            <x15:x in="0"/>
          </x15:c>
          <x15:c>
            <x15:v>172.26907000000003</x15:v>
            <x15:x in="0"/>
          </x15:c>
          <x15:c>
            <x15:v>416.6781799999996</x15:v>
            <x15:x in="0"/>
          </x15:c>
        </x15:pivotRow>
        <x15:pivotRow count="3">
          <x15:c>
            <x15:v>213.25220000000002</x15:v>
            <x15:x in="0"/>
          </x15:c>
          <x15:c>
            <x15:v>143.95698000000004</x15:v>
            <x15:x in="0"/>
          </x15:c>
          <x15:c>
            <x15:v>357.20917999999955</x15:v>
            <x15:x in="0"/>
          </x15:c>
        </x15:pivotRow>
        <x15:pivotRow count="3">
          <x15:c>
            <x15:v>215.12692000000007</x15:v>
            <x15:x in="0"/>
          </x15:c>
          <x15:c>
            <x15:v>196.54008999999999</x15:v>
            <x15:x in="0"/>
          </x15:c>
          <x15:c>
            <x15:v>411.66700999999978</x15:v>
            <x15:x in="0"/>
          </x15:c>
        </x15:pivotRow>
        <x15:pivotRow count="3">
          <x15:c>
            <x15:v>206.63773000000003</x15:v>
            <x15:x in="0"/>
          </x15:c>
          <x15:c>
            <x15:v>86.779810000000026</x15:v>
            <x15:x in="0"/>
          </x15:c>
          <x15:c>
            <x15:v>293.41754000000003</x15:v>
            <x15:x in="0"/>
          </x15:c>
        </x15:pivotRow>
        <x15:pivotRow count="3">
          <x15:c>
            <x15:v>155.35246000000001</x15:v>
            <x15:x in="0"/>
          </x15:c>
          <x15:c>
            <x15:v>192.93411000000003</x15:v>
            <x15:x in="0"/>
          </x15:c>
          <x15:c>
            <x15:v>348.28656999999981</x15:v>
            <x15:x in="0"/>
          </x15:c>
        </x15:pivotRow>
        <x15:pivotRow count="3">
          <x15:c>
            <x15:v>233.33690000000004</x15:v>
            <x15:x in="0"/>
          </x15:c>
          <x15:c>
            <x15:v>188.7606999999999</x15:v>
            <x15:x in="0"/>
          </x15:c>
          <x15:c>
            <x15:v>422.09759999999989</x15:v>
            <x15:x in="0"/>
          </x15:c>
        </x15:pivotRow>
        <x15:pivotRow count="3">
          <x15:c>
            <x15:v>216.12279000000004</x15:v>
            <x15:x in="0"/>
          </x15:c>
          <x15:c>
            <x15:v>112.86035000000004</x15:v>
            <x15:x in="0"/>
          </x15:c>
          <x15:c>
            <x15:v>328.98314000000005</x15:v>
            <x15:x in="0"/>
          </x15:c>
        </x15:pivotRow>
        <x15:pivotRow count="3">
          <x15:c>
            <x15:v>226.74046000000001</x15:v>
            <x15:x in="0"/>
          </x15:c>
          <x15:c>
            <x15:v>179.22034000000002</x15:v>
            <x15:x in="0"/>
          </x15:c>
          <x15:c>
            <x15:v>405.96079999999972</x15:v>
            <x15:x in="0"/>
          </x15:c>
        </x15:pivotRow>
        <x15:pivotRow count="3">
          <x15:c>
            <x15:v>243.61028999999996</x15:v>
            <x15:x in="0"/>
          </x15:c>
          <x15:c>
            <x15:v>163.60630000000003</x15:v>
            <x15:x in="0"/>
          </x15:c>
          <x15:c>
            <x15:v>407.21658999999983</x15:v>
            <x15:x in="0"/>
          </x15:c>
        </x15:pivotRow>
        <x15:pivotRow count="3">
          <x15:c>
            <x15:v>335.18000999999992</x15:v>
            <x15:x in="0"/>
          </x15:c>
          <x15:c>
            <x15:v>104.23751000000004</x15:v>
            <x15:x in="0"/>
          </x15:c>
          <x15:c>
            <x15:v>439.41751999999985</x15:v>
            <x15:x in="0"/>
          </x15:c>
        </x15:pivotRow>
        <x15:pivotRow count="3">
          <x15:c>
            <x15:v>140.73193000000006</x15:v>
            <x15:x in="0"/>
          </x15:c>
          <x15:c>
            <x15:v>122.80863000000004</x15:v>
            <x15:x in="0"/>
          </x15:c>
          <x15:c>
            <x15:v>263.54055999999986</x15:v>
            <x15:x in="0"/>
          </x15:c>
        </x15:pivotRow>
        <x15:pivotRow count="3">
          <x15:c>
            <x15:v>228.08624999999986</x15:v>
            <x15:x in="0"/>
          </x15:c>
          <x15:c>
            <x15:v>171.78240000000005</x15:v>
            <x15:x in="0"/>
          </x15:c>
          <x15:c>
            <x15:v>399.86865000000006</x15:v>
            <x15:x in="0"/>
          </x15:c>
        </x15:pivotRow>
        <x15:pivotRow count="3">
          <x15:c>
            <x15:v>181.66556000000006</x15:v>
            <x15:x in="0"/>
          </x15:c>
          <x15:c>
            <x15:v>123.13672000000005</x15:v>
            <x15:x in="0"/>
          </x15:c>
          <x15:c>
            <x15:v>304.80227999999994</x15:v>
            <x15:x in="0"/>
          </x15:c>
        </x15:pivotRow>
        <x15:pivotRow count="3">
          <x15:c>
            <x15:v>264.19083999999998</x15:v>
            <x15:x in="0"/>
          </x15:c>
          <x15:c>
            <x15:v>139.70689999999999</x15:v>
            <x15:x in="0"/>
          </x15:c>
          <x15:c>
            <x15:v>403.89773999999989</x15:v>
            <x15:x in="0"/>
          </x15:c>
        </x15:pivotRow>
        <x15:pivotRow count="3">
          <x15:c>
            <x15:v>243.43581000000006</x15:v>
            <x15:x in="0"/>
          </x15:c>
          <x15:c>
            <x15:v>96.614070000000027</x15:v>
            <x15:x in="0"/>
          </x15:c>
          <x15:c>
            <x15:v>340.04987999999997</x15:v>
            <x15:x in="0"/>
          </x15:c>
        </x15:pivotRow>
        <x15:pivotRow count="3">
          <x15:c>
            <x15:v>160.86530999999999</x15:v>
            <x15:x in="0"/>
          </x15:c>
          <x15:c>
            <x15:v>168.20170000000002</x15:v>
            <x15:x in="0"/>
          </x15:c>
          <x15:c>
            <x15:v>329.0670100000001</x15:v>
            <x15:x in="0"/>
          </x15:c>
        </x15:pivotRow>
        <x15:pivotRow count="3">
          <x15:c>
            <x15:v>124.57740000000007</x15:v>
            <x15:x in="0"/>
          </x15:c>
          <x15:c>
            <x15:v>171.17150000000001</x15:v>
            <x15:x in="0"/>
          </x15:c>
          <x15:c>
            <x15:v>295.74889999999994</x15:v>
            <x15:x in="0"/>
          </x15:c>
        </x15:pivotRow>
        <x15:pivotRow count="3">
          <x15:c>
            <x15:v>138.87909000000002</x15:v>
            <x15:x in="0"/>
          </x15:c>
          <x15:c>
            <x15:v>89.549670000000049</x15:v>
            <x15:x in="0"/>
          </x15:c>
          <x15:c>
            <x15:v>228.42876000000001</x15:v>
            <x15:x in="0"/>
          </x15:c>
        </x15:pivotRow>
        <x15:pivotRow count="3">
          <x15:c>
            <x15:v>180.98375000000004</x15:v>
            <x15:x in="0"/>
          </x15:c>
          <x15:c>
            <x15:v>47.809189999999994</x15:v>
            <x15:x in="0"/>
          </x15:c>
          <x15:c>
            <x15:v>228.79293999999999</x15:v>
            <x15:x in="0"/>
          </x15:c>
        </x15:pivotRow>
        <x15:pivotRow count="3">
          <x15:c>
            <x15:v>81.313399999999987</x15:v>
            <x15:x in="0"/>
          </x15:c>
          <x15:c>
            <x15:v>77.619430000000008</x15:v>
            <x15:x in="0"/>
          </x15:c>
          <x15:c>
            <x15:v>158.93283000000005</x15:v>
            <x15:x in="0"/>
          </x15:c>
        </x15:pivotRow>
        <x15:pivotRow count="3">
          <x15:c>
            <x15:v>102.53393</x15:v>
            <x15:x in="0"/>
          </x15:c>
          <x15:c>
            <x15:v>39.936920000000001</x15:v>
            <x15:x in="0"/>
          </x15:c>
          <x15:c>
            <x15:v>142.47085000000001</x15:v>
            <x15:x in="0"/>
          </x15:c>
        </x15:pivotRow>
        <x15:pivotRow count="3">
          <x15:c>
            <x15:v>118.98795000000001</x15:v>
            <x15:x in="0"/>
          </x15:c>
          <x15:c>
            <x15:v>87.098980000000012</x15:v>
            <x15:x in="0"/>
          </x15:c>
          <x15:c>
            <x15:v>206.08693</x15:v>
            <x15:x in="0"/>
          </x15:c>
        </x15:pivotRow>
        <x15:pivotRow count="3">
          <x15:c>
            <x15:v>6201.6673499999961</x15:v>
            <x15:x in="0"/>
          </x15:c>
          <x15:c>
            <x15:v>4051.8282399999994</x15:v>
            <x15:x in="0"/>
          </x15:c>
          <x15:c>
            <x15:v>10253.495589999984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EB6A0-6EE7-46F9-9D91-7A269E81D427}" name="PivotChartTable4" cacheId="11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B12" firstHeaderRow="1" firstDataRow="1" firstDataCol="1"/>
  <pivotFields count="4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11">
    <i>
      <x v="1"/>
    </i>
    <i>
      <x v="2"/>
    </i>
    <i>
      <x/>
    </i>
    <i>
      <x v="8"/>
    </i>
    <i>
      <x v="9"/>
    </i>
    <i>
      <x v="7"/>
    </i>
    <i>
      <x v="3"/>
    </i>
    <i>
      <x v="6"/>
    </i>
    <i>
      <x v="4"/>
    </i>
    <i>
      <x v="5"/>
    </i>
    <i t="grand">
      <x/>
    </i>
  </rowItems>
  <colItems count="1">
    <i/>
  </colItems>
  <dataFields count="1">
    <dataField fld="2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Calendar].[Mon Year].&amp;[ene-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1" columnCount="1" cacheId="1796738854">
        <x15:pivotRow count="1">
          <x15:c>
            <x15:v>5.4239125100000045</x15:v>
            <x15:x in="0"/>
          </x15:c>
        </x15:pivotRow>
        <x15:pivotRow count="1">
          <x15:c>
            <x15:v>5.8002672199999949</x15:v>
            <x15:x in="0"/>
          </x15:c>
        </x15:pivotRow>
        <x15:pivotRow count="1">
          <x15:c>
            <x15:v>5.8317953499999966</x15:v>
            <x15:x in="0"/>
          </x15:c>
        </x15:pivotRow>
        <x15:pivotRow count="1">
          <x15:c>
            <x15:v>5.9205003299999941</x15:v>
            <x15:x in="0"/>
          </x15:c>
        </x15:pivotRow>
        <x15:pivotRow count="1">
          <x15:c>
            <x15:v>6.0377894399999974</x15:v>
            <x15:x in="0"/>
          </x15:c>
        </x15:pivotRow>
        <x15:pivotRow count="1">
          <x15:c>
            <x15:v>11.375840999999999</x15:v>
            <x15:x in="0"/>
          </x15:c>
        </x15:pivotRow>
        <x15:pivotRow count="1">
          <x15:c>
            <x15:v>11.469526739999992</x15:v>
            <x15:x in="0"/>
          </x15:c>
        </x15:pivotRow>
        <x15:pivotRow count="1">
          <x15:c>
            <x15:v>17.244618859999999</x15:v>
            <x15:x in="0"/>
          </x15:c>
        </x15:pivotRow>
        <x15:pivotRow count="1">
          <x15:c>
            <x15:v>22.922200329999999</x15:v>
            <x15:x in="0"/>
          </x15:c>
        </x15:pivotRow>
        <x15:pivotRow count="1">
          <x15:c>
            <x15:v>23.410362299999992</x15:v>
            <x15:x in="0"/>
          </x15:c>
        </x15:pivotRow>
        <x15:pivotRow count="1">
          <x15:c>
            <x15:v>115.43681407999993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69117-7F0A-420D-BC0A-32D2B5294DAD}" name="PivotChartTable3" cacheId="10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E34" firstHeaderRow="1" firstDataRow="2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llDrilled="1" subtotalTop="0" showAll="0" dataSourceSort="1" defaultSubtotal="0" defaultAttributeDrillState="1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0" subtotal="count" baseField="0" baseItem="0"/>
  </dataFields>
  <chartFormats count="3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Metrocity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32" columnCount="4" cacheId="1525859907">
        <x15:pivotRow count="4">
          <x15:c>
            <x15:v>497054.48000000004</x15:v>
            <x15:x in="0"/>
          </x15:c>
          <x15:c>
            <x15:v>499820.04999999993</x15:v>
            <x15:x in="0"/>
          </x15:c>
          <x15:c>
            <x15:v>211744.42999999996</x15:v>
            <x15:x in="0"/>
          </x15:c>
          <x15:c>
            <x15:v>1208618.9600000002</x15:v>
            <x15:x in="0"/>
          </x15:c>
        </x15:pivotRow>
        <x15:pivotRow count="4">
          <x15:c>
            <x15:v>430390.60999999993</x15:v>
            <x15:x in="0"/>
          </x15:c>
          <x15:c>
            <x15:v>526944.58000000007</x15:v>
            <x15:x in="0"/>
          </x15:c>
          <x15:c>
            <x15:v>271632.70999999996</x15:v>
            <x15:x in="0"/>
          </x15:c>
          <x15:c>
            <x15:v>1228967.9000000004</x15:v>
            <x15:x in="0"/>
          </x15:c>
        </x15:pivotRow>
        <x15:pivotRow count="4">
          <x15:c>
            <x15:v>559018.98999999987</x15:v>
            <x15:x in="0"/>
          </x15:c>
          <x15:c>
            <x15:v>439477.81999999995</x15:v>
            <x15:x in="0"/>
          </x15:c>
          <x15:c>
            <x15:v>233693.98999999996</x15:v>
            <x15:x in="0"/>
          </x15:c>
          <x15:c>
            <x15:v>1232190.7999999998</x15:v>
            <x15:x in="0"/>
          </x15:c>
        </x15:pivotRow>
        <x15:pivotRow count="4">
          <x15:c>
            <x15:v>602380.3600000001</x15:v>
            <x15:x in="0"/>
          </x15:c>
          <x15:c>
            <x15:v>496477.79000000004</x15:v>
            <x15:x in="0"/>
          </x15:c>
          <x15:c>
            <x15:v>274458.70999999996</x15:v>
            <x15:x in="0"/>
          </x15:c>
          <x15:c>
            <x15:v>1373316.86</x15:v>
            <x15:x in="0"/>
          </x15:c>
        </x15:pivotRow>
        <x15:pivotRow count="4">
          <x15:c>
            <x15:v>536934.52999999991</x15:v>
            <x15:x in="0"/>
          </x15:c>
          <x15:c>
            <x15:v>365677.26999999996</x15:v>
            <x15:x in="0"/>
          </x15:c>
          <x15:c>
            <x15:v>201835.30000000002</x15:v>
            <x15:x in="0"/>
          </x15:c>
          <x15:c>
            <x15:v>1104447.1000000003</x15:v>
            <x15:x in="0"/>
          </x15:c>
        </x15:pivotRow>
        <x15:pivotRow count="4">
          <x15:c>
            <x15:v>632427.81999999995</x15:v>
            <x15:x in="0"/>
          </x15:c>
          <x15:c>
            <x15:v>616012.39</x15:v>
            <x15:x in="0"/>
          </x15:c>
          <x15:c>
            <x15:v>243488</x15:v>
            <x15:x in="0"/>
          </x15:c>
          <x15:c>
            <x15:v>1491928.21</x15:v>
            <x15:x in="0"/>
          </x15:c>
        </x15:pivotRow>
        <x15:pivotRow count="4">
          <x15:c>
            <x15:v>550291.8600000001</x15:v>
            <x15:x in="0"/>
          </x15:c>
          <x15:c>
            <x15:v>486861.60999999993</x15:v>
            <x15:x in="0"/>
          </x15:c>
          <x15:c>
            <x15:v>266031.31999999995</x15:v>
            <x15:x in="0"/>
          </x15:c>
          <x15:c>
            <x15:v>1303184.7900000003</x15:v>
            <x15:x in="0"/>
          </x15:c>
        </x15:pivotRow>
        <x15:pivotRow count="4">
          <x15:c>
            <x15:v>681088.96000000008</x15:v>
            <x15:x in="0"/>
          </x15:c>
          <x15:c>
            <x15:v>477696.53</x15:v>
            <x15:x in="0"/>
          </x15:c>
          <x15:c>
            <x15:v>187890.18000000002</x15:v>
            <x15:x in="0"/>
          </x15:c>
          <x15:c>
            <x15:v>1346675.67</x15:v>
            <x15:x in="0"/>
          </x15:c>
        </x15:pivotRow>
        <x15:pivotRow count="4">
          <x15:c>
            <x15:v>523270.76</x15:v>
            <x15:x in="0"/>
          </x15:c>
          <x15:c>
            <x15:v>351576.37000000005</x15:v>
            <x15:x in="0"/>
          </x15:c>
          <x15:c>
            <x15:v>190808.06</x15:v>
            <x15:x in="0"/>
          </x15:c>
          <x15:c>
            <x15:v>1065655.1900000002</x15:v>
            <x15:x in="0"/>
          </x15:c>
        </x15:pivotRow>
        <x15:pivotRow count="4">
          <x15:c>
            <x15:v>524805.71</x15:v>
            <x15:x in="0"/>
          </x15:c>
          <x15:c>
            <x15:v>536530.27</x15:v>
            <x15:x in="0"/>
          </x15:c>
          <x15:c>
            <x15:v>224993.74000000002</x15:v>
            <x15:x in="0"/>
          </x15:c>
          <x15:c>
            <x15:v>1286329.7199999997</x15:v>
            <x15:x in="0"/>
          </x15:c>
        </x15:pivotRow>
        <x15:pivotRow count="4">
          <x15:c>
            <x15:v>597333.87000000011</x15:v>
            <x15:x in="0"/>
          </x15:c>
          <x15:c>
            <x15:v>368116.56999999995</x15:v>
            <x15:x in="0"/>
          </x15:c>
          <x15:c>
            <x15:v>280488.62999999995</x15:v>
            <x15:x in="0"/>
          </x15:c>
          <x15:c>
            <x15:v>1245939.0699999998</x15:v>
            <x15:x in="0"/>
          </x15:c>
        </x15:pivotRow>
        <x15:pivotRow count="4">
          <x15:c>
            <x15:v>628106.35000000009</x15:v>
            <x15:x in="0"/>
          </x15:c>
          <x15:c>
            <x15:v>392351.22</x15:v>
            <x15:x in="0"/>
          </x15:c>
          <x15:c>
            <x15:v>219004.4</x15:v>
            <x15:x in="0"/>
          </x15:c>
          <x15:c>
            <x15:v>1239461.9700000004</x15:v>
            <x15:x in="0"/>
          </x15:c>
        </x15:pivotRow>
        <x15:pivotRow count="4">
          <x15:c>
            <x15:v>610179.66000000015</x15:v>
            <x15:x in="0"/>
          </x15:c>
          <x15:c>
            <x15:v>499567.65</x15:v>
            <x15:x in="0"/>
          </x15:c>
          <x15:c>
            <x15:v>190127.47</x15:v>
            <x15:x in="0"/>
          </x15:c>
          <x15:c>
            <x15:v>1299874.7800000005</x15:v>
            <x15:x in="0"/>
          </x15:c>
        </x15:pivotRow>
        <x15:pivotRow count="4">
          <x15:c>
            <x15:v>550656.58999999985</x15:v>
            <x15:x in="0"/>
          </x15:c>
          <x15:c>
            <x15:v>448217.02999999997</x15:v>
            <x15:x in="0"/>
          </x15:c>
          <x15:c>
            <x15:v>176441.21999999997</x15:v>
            <x15:x in="0"/>
          </x15:c>
          <x15:c>
            <x15:v>1175314.8399999999</x15:v>
            <x15:x in="0"/>
          </x15:c>
        </x15:pivotRow>
        <x15:pivotRow count="4">
          <x15:c>
            <x15:v>468337.61000000004</x15:v>
            <x15:x in="0"/>
          </x15:c>
          <x15:c>
            <x15:v>485326.59</x15:v>
            <x15:x in="0"/>
          </x15:c>
          <x15:c>
            <x15:v>264992.57999999996</x15:v>
            <x15:x in="0"/>
          </x15:c>
          <x15:c>
            <x15:v>1218656.7800000005</x15:v>
            <x15:x in="0"/>
          </x15:c>
        </x15:pivotRow>
        <x15:pivotRow count="4">
          <x15:c>
            <x15:v>561368.03</x15:v>
            <x15:x in="0"/>
          </x15:c>
          <x15:c>
            <x15:v>429506.62000000011</x15:v>
            <x15:x in="0"/>
          </x15:c>
          <x15:c>
            <x15:v>238633.52</x15:v>
            <x15:x in="0"/>
          </x15:c>
          <x15:c>
            <x15:v>1229508.1699999997</x15:v>
            <x15:x in="0"/>
          </x15:c>
        </x15:pivotRow>
        <x15:pivotRow count="4">
          <x15:c>
            <x15:v>573889.62</x15:v>
            <x15:x in="0"/>
          </x15:c>
          <x15:c>
            <x15:v>410061.01</x15:v>
            <x15:x in="0"/>
          </x15:c>
          <x15:c>
            <x15:v>150572.36000000002</x15:v>
            <x15:x in="0"/>
          </x15:c>
          <x15:c>
            <x15:v>1134522.99</x15:v>
            <x15:x in="0"/>
          </x15:c>
        </x15:pivotRow>
        <x15:pivotRow count="4">
          <x15:c>
            <x15:v>585922.87</x15:v>
            <x15:x in="0"/>
          </x15:c>
          <x15:c>
            <x15:v>376592.15000000008</x15:v>
            <x15:x in="0"/>
          </x15:c>
          <x15:c>
            <x15:v>281575.17</x15:v>
            <x15:x in="0"/>
          </x15:c>
          <x15:c>
            <x15:v>1244090.1899999997</x15:v>
            <x15:x in="0"/>
          </x15:c>
        </x15:pivotRow>
        <x15:pivotRow count="4">
          <x15:c>
            <x15:v>462296.31</x15:v>
            <x15:x in="0"/>
          </x15:c>
          <x15:c>
            <x15:v>436468.88000000006</x15:v>
            <x15:x in="0"/>
          </x15:c>
          <x15:c>
            <x15:v>268485.57</x15:v>
            <x15:x in="0"/>
          </x15:c>
          <x15:c>
            <x15:v>1167250.76</x15:v>
            <x15:x in="0"/>
          </x15:c>
        </x15:pivotRow>
        <x15:pivotRow count="4">
          <x15:c>
            <x15:v>609794.34</x15:v>
            <x15:x in="0"/>
          </x15:c>
          <x15:c>
            <x15:v>494560.33999999997</x15:v>
            <x15:x in="0"/>
          </x15:c>
          <x15:c>
            <x15:v>297792.76</x15:v>
            <x15:x in="0"/>
          </x15:c>
          <x15:c>
            <x15:v>1402147.4400000004</x15:v>
            <x15:x in="0"/>
          </x15:c>
        </x15:pivotRow>
        <x15:pivotRow count="4">
          <x15:c>
            <x15:v>587133.76</x15:v>
            <x15:x in="0"/>
          </x15:c>
          <x15:c>
            <x15:v>431313.89</x15:v>
            <x15:x in="0"/>
          </x15:c>
          <x15:c>
            <x15:v>231178.8</x15:v>
            <x15:x in="0"/>
          </x15:c>
          <x15:c>
            <x15:v>1249626.4500000002</x15:v>
            <x15:x in="0"/>
          </x15:c>
        </x15:pivotRow>
        <x15:pivotRow count="4">
          <x15:c>
            <x15:v>544933.30999999994</x15:v>
            <x15:x in="0"/>
          </x15:c>
          <x15:c>
            <x15:v>439042.68</x15:v>
            <x15:x in="0"/>
          </x15:c>
          <x15:c>
            <x15:v>251097.75</x15:v>
            <x15:x in="0"/>
          </x15:c>
          <x15:c>
            <x15:v>1235073.7400000002</x15:v>
            <x15:x in="0"/>
          </x15:c>
        </x15:pivotRow>
        <x15:pivotRow count="4">
          <x15:c>
            <x15:v>590212.14999999991</x15:v>
            <x15:x in="0"/>
          </x15:c>
          <x15:c>
            <x15:v>421650.81999999989</x15:v>
            <x15:x in="0"/>
          </x15:c>
          <x15:c>
            <x15:v>230037.66999999998</x15:v>
            <x15:x in="0"/>
          </x15:c>
          <x15:c>
            <x15:v>1241900.6400000004</x15:v>
            <x15:x in="0"/>
          </x15:c>
        </x15:pivotRow>
        <x15:pivotRow count="4">
          <x15:c>
            <x15:v>402975.91000000009</x15:v>
            <x15:x in="0"/>
          </x15:c>
          <x15:c>
            <x15:v>382301.75999999995</x15:v>
            <x15:x in="0"/>
          </x15:c>
          <x15:c>
            <x15:v>270859.62</x15:v>
            <x15:x in="0"/>
          </x15:c>
          <x15:c>
            <x15:v>1056137.29</x15:v>
            <x15:x in="0"/>
          </x15:c>
        </x15:pivotRow>
        <x15:pivotRow count="4">
          <x15:c>
            <x15:v>547692.53</x15:v>
            <x15:x in="0"/>
          </x15:c>
          <x15:c>
            <x15:v>434392.73000000004</x15:v>
            <x15:x in="0"/>
          </x15:c>
          <x15:c>
            <x15:v>197856.37000000002</x15:v>
            <x15:x in="0"/>
          </x15:c>
          <x15:c>
            <x15:v>1179941.6299999999</x15:v>
            <x15:x in="0"/>
          </x15:c>
        </x15:pivotRow>
        <x15:pivotRow count="4">
          <x15:c>
            <x15:v>566076.07000000007</x15:v>
            <x15:x in="0"/>
          </x15:c>
          <x15:c>
            <x15:v>409968.12999999995</x15:v>
            <x15:x in="0"/>
          </x15:c>
          <x15:c>
            <x15:v>274141.96999999997</x15:v>
            <x15:x in="0"/>
          </x15:c>
          <x15:c>
            <x15:v>1250186.1700000002</x15:v>
            <x15:x in="0"/>
          </x15:c>
        </x15:pivotRow>
        <x15:pivotRow count="4">
          <x15:c>
            <x15:v>406646.28000000009</x15:v>
            <x15:x in="0"/>
          </x15:c>
          <x15:c>
            <x15:v>414651.82</x15:v>
            <x15:x in="0"/>
          </x15:c>
          <x15:c>
            <x15:v>323364.78999999992</x15:v>
            <x15:x in="0"/>
          </x15:c>
          <x15:c>
            <x15:v>1144662.8899999999</x15:v>
            <x15:x in="0"/>
          </x15:c>
        </x15:pivotRow>
        <x15:pivotRow count="4">
          <x15:c>
            <x15:v>573003.78</x15:v>
            <x15:x in="0"/>
          </x15:c>
          <x15:c>
            <x15:v>449311.98</x15:v>
            <x15:x in="0"/>
          </x15:c>
          <x15:c>
            <x15:v>339316.16999999993</x15:v>
            <x15:x in="0"/>
          </x15:c>
          <x15:c>
            <x15:v>1361631.9300000002</x15:v>
            <x15:x in="0"/>
          </x15:c>
        </x15:pivotRow>
        <x15:pivotRow count="4">
          <x15:c>
            <x15:v>509232.36</x15:v>
            <x15:x in="0"/>
          </x15:c>
          <x15:c>
            <x15:v>329110.72999999992</x15:v>
            <x15:x in="0"/>
          </x15:c>
          <x15:c>
            <x15:v>177444.55</x15:v>
            <x15:x in="0"/>
          </x15:c>
          <x15:c>
            <x15:v>1015787.6399999999</x15:v>
            <x15:x in="0"/>
          </x15:c>
        </x15:pivotRow>
        <x15:pivotRow count="4">
          <x15:c>
            <x15:v>462785.60999999993</x15:v>
            <x15:x in="0"/>
          </x15:c>
          <x15:c>
            <x15:v>382394.2</x15:v>
            <x15:x in="0"/>
          </x15:c>
          <x15:c>
            <x15:v>201094.55</x15:v>
            <x15:x in="0"/>
          </x15:c>
          <x15:c>
            <x15:v>1046274.3600000003</x15:v>
            <x15:x in="0"/>
          </x15:c>
        </x15:pivotRow>
        <x15:pivotRow count="4">
          <x15:c>
            <x15:v>262254.12</x15:v>
            <x15:x in="0"/>
          </x15:c>
          <x15:c>
            <x15:v>193298.40000000002</x15:v>
            <x15:x in="0"/>
          </x15:c>
          <x15:c>
            <x15:v>67929.88</x15:v>
            <x15:x in="0"/>
          </x15:c>
          <x15:c>
            <x15:v>523482.4</x15:v>
            <x15:x in="0"/>
          </x15:c>
        </x15:pivotRow>
        <x15:pivotRow count="4">
          <x15:c>
            <x15:v>16638495.209999997</x15:v>
            <x15:x in="0"/>
          </x15:c>
          <x15:c>
            <x15:v>13425279.879999995</x15:v>
            <x15:x in="0"/>
          </x15:c>
          <x15:c>
            <x15:v>7239012.2399999974</x15:v>
            <x15:x in="0"/>
          </x15:c>
          <x15:c>
            <x15:v>37302787.329999991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E6E04-7E6D-4882-B6C9-2EDFC2D9C469}" name="PivotChartTable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E15" firstHeaderRow="1" firstDataRow="2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7">
        <item s="1" x="0"/>
        <item s="1" x="1"/>
        <item s="1" x="2"/>
        <item x="3"/>
        <item x="4"/>
        <item x="5"/>
        <item x="6"/>
      </items>
    </pivotField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2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3" columnCount="4" cacheId="314482289">
        <x15:pivotRow count="4">
          <x15:c>
            <x15:v>1097.5556546713974</x15:v>
            <x15:x in="0"/>
          </x15:c>
          <x15:c>
            <x15:v>2140.2481756180669</x15:v>
            <x15:x in="0"/>
          </x15:c>
          <x15:c>
            <x15:v>3877.1070615034168</x15:v>
            <x15:x in="0"/>
          </x15:c>
          <x15:c>
            <x15:v>1597.1832624320732</x15:v>
            <x15:x in="0"/>
          </x15:c>
        </x15:pivotRow>
        <x15:pivotRow count="4">
          <x15:c>
            <x15:v>1093.31832862995</x15:v>
            <x15:x in="0"/>
          </x15:c>
          <x15:c>
            <x15:v>2239.4316100872879</x15:v>
            <x15:x in="0"/>
          </x15:c>
          <x15:c>
            <x15:v>3882.2283609576425</x15:v>
            <x15:x in="0"/>
          </x15:c>
          <x15:c>
            <x15:v>1608.2519774622797</x15:v>
            <x15:x in="0"/>
          </x15:c>
        </x15:pivotRow>
        <x15:pivotRow count="4">
          <x15:c>
            <x15:v>1102.4210983286303</x15:v>
            <x15:x in="0"/>
          </x15:c>
          <x15:c>
            <x15:v>2191.1969590431295</x15:v>
            <x15:x in="0"/>
          </x15:c>
          <x15:c>
            <x15:v>3792.4342105263158</x15:v>
            <x15:x in="0"/>
          </x15:c>
          <x15:c>
            <x15:v>1578.1954970050788</x15:v>
            <x15:x in="0"/>
          </x15:c>
        </x15:pivotRow>
        <x15:pivotRow count="4">
          <x15:c>
            <x15:v>1103.186872817955</x15:v>
            <x15:x in="0"/>
          </x15:c>
          <x15:c>
            <x15:v>2193.6414899328843</x15:v>
            <x15:x in="0"/>
          </x15:c>
          <x15:c>
            <x15:v>3853.3589251439539</x15:v>
            <x15:x in="0"/>
          </x15:c>
          <x15:c>
            <x15:v>1572.5898424360432</x15:v>
            <x15:x in="0"/>
          </x15:c>
        </x15:pivotRow>
        <x15:pivotRow count="4">
          <x15:c>
            <x15:v>1110.8000200551514</x15:v>
            <x15:x in="0"/>
          </x15:c>
          <x15:c>
            <x15:v>2206.1154016955979</x15:v>
            <x15:x in="0"/>
          </x15:c>
          <x15:c>
            <x15:v>3865.4457193292146</x15:v>
            <x15:x in="0"/>
          </x15:c>
          <x15:c>
            <x15:v>1614.2613401794947</x15:v>
            <x15:x in="0"/>
          </x15:c>
        </x15:pivotRow>
        <x15:pivotRow count="4">
          <x15:c>
            <x15:v>1099.3585046728974</x15:v>
            <x15:x in="0"/>
          </x15:c>
          <x15:c>
            <x15:v>2211.3046958424511</x15:v>
            <x15:x in="0"/>
          </x15:c>
          <x15:c>
            <x15:v>3853.0514385353094</x15:v>
            <x15:x in="0"/>
          </x15:c>
          <x15:c>
            <x15:v>1611.1475529813197</x15:v>
            <x15:x in="0"/>
          </x15:c>
        </x15:pivotRow>
        <x15:pivotRow count="4">
          <x15:c>
            <x15:v>1103.8806893339543</x15:v>
            <x15:x in="0"/>
          </x15:c>
          <x15:c>
            <x15:v>2243.1102842809355</x15:v>
            <x15:x in="0"/>
          </x15:c>
          <x15:c>
            <x15:v>3764.676616915423</x15:v>
            <x15:x in="0"/>
          </x15:c>
          <x15:c>
            <x15:v>1590.8294075168214</x15:v>
            <x15:x in="0"/>
          </x15:c>
        </x15:pivotRow>
        <x15:pivotRow count="4">
          <x15:c>
            <x15:v>1097.7369938084576</x15:v>
            <x15:x in="0"/>
          </x15:c>
          <x15:c>
            <x15:v>2215.5343892339511</x15:v>
            <x15:x in="0"/>
          </x15:c>
          <x15:c>
            <x15:v>3798.8372093023254</x15:v>
            <x15:x in="0"/>
          </x15:c>
          <x15:c>
            <x15:v>1628.6562952720762</x15:v>
            <x15:x in="0"/>
          </x15:c>
        </x15:pivotRow>
        <x15:pivotRow count="4">
          <x15:c>
            <x15:v>1099.8744831196022</x15:v>
            <x15:x in="0"/>
          </x15:c>
          <x15:c>
            <x15:v>2202.6103521444697</x15:v>
            <x15:x in="0"/>
          </x15:c>
          <x15:c>
            <x15:v>3879.4168096054887</x15:v>
            <x15:x in="0"/>
          </x15:c>
          <x15:c>
            <x15:v>1615.4787925247194</x15:v>
            <x15:x in="0"/>
          </x15:c>
        </x15:pivotRow>
        <x15:pivotRow count="4">
          <x15:c>
            <x15:v>1109.0074495730726</x15:v>
            <x15:x in="0"/>
          </x15:c>
          <x15:c>
            <x15:v>2224.8420470786018</x15:v>
            <x15:x in="0"/>
          </x15:c>
          <x15:c>
            <x15:v>3925.7462686567164</x15:v>
            <x15:x in="0"/>
          </x15:c>
          <x15:c>
            <x15:v>1653.8380025423712</x15:v>
            <x15:x in="0"/>
          </x15:c>
        </x15:pivotRow>
        <x15:pivotRow count="4">
          <x15:c>
            <x15:v>1095.6321410579344</x15:v>
            <x15:x in="0"/>
          </x15:c>
          <x15:c>
            <x15:v>2214.1864971751406</x15:v>
            <x15:x in="0"/>
          </x15:c>
          <x15:c>
            <x15:v>3745.2428146679881</x15:v>
            <x15:x in="0"/>
          </x15:c>
          <x15:c>
            <x15:v>1551.6302104217452</x15:v>
            <x15:x in="0"/>
          </x15:c>
        </x15:pivotRow>
        <x15:pivotRow count="4">
          <x15:c>
            <x15:v>1100.3685696377083</x15:v>
            <x15:x in="0"/>
          </x15:c>
          <x15:c>
            <x15:v>2168.2561617900155</x15:v>
            <x15:x in="0"/>
          </x15:c>
          <x15:c>
            <x15:v>3944.8849104859337</x15:v>
            <x15:x in="0"/>
          </x15:c>
          <x15:c>
            <x15:v>1607.4618616001367</x15:v>
            <x15:x in="0"/>
          </x15:c>
        </x15:pivotRow>
        <x15:pivotRow count="4">
          <x15:c>
            <x15:v>1100.8013967052279</x15:v>
            <x15:x in="0"/>
          </x15:c>
          <x15:c>
            <x15:v>2202.5168438296314</x15:v>
            <x15:x in="0"/>
          </x15:c>
          <x15:c>
            <x15:v>3852.0970641102458</x15:v>
            <x15:x in="0"/>
          </x15:c>
          <x15:c>
            <x15:v>1602.2782367133525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5E307-E253-449A-B57F-A4109F257138}" name="PivotChartTable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3" hier="16" name="[Customer Shopping].[Shopping Mall].[All]" cap="All"/>
  </pageFields>
  <dataFields count="1">
    <dataField fld="2" subtotal="count" baseField="0" baseItem="0"/>
  </dataFields>
  <chartFormats count="8">
    <chartFormat chart="0" format="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13" columnCount="4" cacheId="253673795">
        <x15:pivotRow count="4">
          <x15:c>
            <x15:v>9641614.6200001854</x15:v>
            <x15:x in="0"/>
          </x15:c>
          <x15:c>
            <x15:v>9764311.1400001403</x15:v>
            <x15:x in="0"/>
          </x15:c>
          <x15:c>
            <x15:v>9485599.8300000876</x15:v>
            <x15:x in="0"/>
          </x15:c>
          <x15:c>
            <x15:v>28891525.590000384</x15:v>
            <x15:x in="0"/>
          </x15:c>
        </x15:pivotRow>
        <x15:pivotRow count="4">
          <x15:c>
            <x15:v>8772315.2200000416</x15:v>
            <x15:x in="0"/>
          </x15:c>
          <x15:c>
            <x15:v>8344111.920000053</x15:v>
            <x15:x in="0"/>
          </x15:c>
          <x15:c>
            <x15:v>9508662.9600001071</x15:v>
            <x15:x in="0"/>
          </x15:c>
          <x15:c>
            <x15:v>26625090.100000203</x15:v>
            <x15:x in="0"/>
          </x15:c>
        </x15:pivotRow>
        <x15:pivotRow count="4">
          <x15:c>
            <x15:v>9455359.3800001089</x15:v>
            <x15:x in="0"/>
          </x15:c>
          <x15:c>
            <x15:v>9986685.1600001547</x15:v>
            <x15:x in="0"/>
          </x15:c>
          <x15:c>
            <x15:v>2514146.7899999982</x15:v>
            <x15:x in="0"/>
          </x15:c>
          <x15:c>
            <x15:v>21956191.330000024</x15:v>
            <x15:x in="0"/>
          </x15:c>
        </x15:pivotRow>
        <x15:pivotRow count="4">
          <x15:c>
            <x15:v>9389541.5400000475</x15:v>
            <x15:x in="0"/>
          </x15:c>
          <x15:c>
            <x15:v>9326144.4400000554</x15:v>
            <x15:x in="0"/>
          </x15:c>
          <x15:c t="e">
            <x15:v/>
            <x15:x in="0"/>
          </x15:c>
          <x15:c>
            <x15:v>18715685.980000012</x15:v>
            <x15:x in="0"/>
          </x15:c>
        </x15:pivotRow>
        <x15:pivotRow count="4">
          <x15:c>
            <x15:v>9771756.9700001683</x15:v>
            <x15:x in="0"/>
          </x15:c>
          <x15:c>
            <x15:v>9947574.1300001182</x15:v>
            <x15:x in="0"/>
          </x15:c>
          <x15:c t="e">
            <x15:v/>
            <x15:x in="0"/>
          </x15:c>
          <x15:c>
            <x15:v>19719331.100000013</x15:v>
            <x15:x in="0"/>
          </x15:c>
        </x15:pivotRow>
        <x15:pivotRow count="4">
          <x15:c>
            <x15:v>9286271.3500000611</x15:v>
            <x15:x in="0"/>
          </x15:c>
          <x15:c>
            <x15:v>9647503.9500001464</x15:v>
            <x15:x in="0"/>
          </x15:c>
          <x15:c t="e">
            <x15:v/>
            <x15:x in="0"/>
          </x15:c>
          <x15:c>
            <x15:v>18933775.300000004</x15:v>
            <x15:x in="0"/>
          </x15:c>
        </x15:pivotRow>
        <x15:pivotRow count="4">
          <x15:c>
            <x15:v>10311119.680000121</x15:v>
            <x15:x in="0"/>
          </x15:c>
          <x15:c>
            <x15:v>10067602.950000118</x15:v>
            <x15:x in="0"/>
          </x15:c>
          <x15:c t="e">
            <x15:v/>
            <x15:x in="0"/>
          </x15:c>
          <x15:c>
            <x15:v>20378722.630000014</x15:v>
            <x15:x in="0"/>
          </x15:c>
        </x15:pivotRow>
        <x15:pivotRow count="4">
          <x15:c>
            <x15:v>9630655.7000001296</x15:v>
            <x15:x in="0"/>
          </x15:c>
          <x15:c>
            <x15:v>9651705.5900001135</x15:v>
            <x15:x in="0"/>
          </x15:c>
          <x15:c t="e">
            <x15:v/>
            <x15:x in="0"/>
          </x15:c>
          <x15:c>
            <x15:v>19282361.290000003</x15:v>
            <x15:x in="0"/>
          </x15:c>
        </x15:pivotRow>
        <x15:pivotRow count="4">
          <x15:c>
            <x15:v>9188165.6200000606</x15:v>
            <x15:x in="0"/>
          </x15:c>
          <x15:c>
            <x15:v>9607629.2900000922</x15:v>
            <x15:x in="0"/>
          </x15:c>
          <x15:c t="e">
            <x15:v/>
            <x15:x in="0"/>
          </x15:c>
          <x15:c>
            <x15:v>18795794.909999996</x15:v>
            <x15:x in="0"/>
          </x15:c>
        </x15:pivotRow>
        <x15:pivotRow count="4">
          <x15:c>
            <x15:v>10263015.060000103</x15:v>
            <x15:x in="0"/>
          </x15:c>
          <x15:c>
            <x15:v>10282075.370000079</x15:v>
            <x15:x in="0"/>
          </x15:c>
          <x15:c t="e">
            <x15:v/>
            <x15:x in="0"/>
          </x15:c>
          <x15:c>
            <x15:v>20545090.430000003</x15:v>
            <x15:x in="0"/>
          </x15:c>
        </x15:pivotRow>
        <x15:pivotRow count="4">
          <x15:c>
            <x15:v>9265555.2900000568</x15:v>
            <x15:x in="0"/>
          </x15:c>
          <x15:c>
            <x15:v>8941584.6600000411</x15:v>
            <x15:x in="0"/>
          </x15:c>
          <x15:c t="e">
            <x15:v/>
            <x15:x in="0"/>
          </x15:c>
          <x15:c>
            <x15:v>18207139.949999999</x15:v>
            <x15:x in="0"/>
          </x15:c>
        </x15:pivotRow>
        <x15:pivotRow count="4">
          <x15:c>
            <x15:v>9585200.1600001343</x15:v>
            <x15:x in="0"/>
          </x15:c>
          <x15:c>
            <x15:v>9869885.4800001848</x15:v>
            <x15:x in="0"/>
          </x15:c>
          <x15:c t="e">
            <x15:v/>
            <x15:x in="0"/>
          </x15:c>
          <x15:c>
            <x15:v>19455085.639999993</x15:v>
            <x15:x in="0"/>
          </x15:c>
        </x15:pivotRow>
        <x15:pivotRow count="4">
          <x15:c>
            <x15:v>114560570.59000452</x15:v>
            <x15:x in="0"/>
          </x15:c>
          <x15:c>
            <x15:v>115436814.0800046</x15:v>
            <x15:x in="0"/>
          </x15:c>
          <x15:c>
            <x15:v>21508409.579999998</x15:v>
            <x15:x in="0"/>
          </x15:c>
          <x15:c>
            <x15:v>251505794.25000012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93A27C-2559-408B-BB55-78978C562D79}" name="PivotChartTable5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C55" firstHeaderRow="0" firstDataRow="1" firstDataCol="1"/>
  <pivotFields count="4">
    <pivotField axis="axisRow" allDrilled="1" subtotalTop="0" showAll="0" dataSourceSort="1" defaultSubtotal="0" defaultAttributeDrillState="1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1" subtotal="count" baseField="0" baseItem="0"/>
  </dataFields>
  <chartFormats count="54">
    <chartFormat chart="0" format="1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16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16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7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7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7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1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17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1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18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1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18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1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18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1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18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1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18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1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19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1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19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1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19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1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19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1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0" format="19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0" format="1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0" format="20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0" format="2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0" format="20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0" format="2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20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0" format="2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0" format="20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0" format="2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0" format="20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0" format="2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0" format="210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0" format="2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0" format="2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0" format="2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0" format="21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0" format="2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0" format="21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>
      <members count="1" level="1">
        <member name="[Calendar].[Year].&amp;[2022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#,0"/>
        <x15:serverFormat format="#,0.00"/>
      </x15:pivotTableServerFormats>
    </ext>
    <ext xmlns:x15="http://schemas.microsoft.com/office/spreadsheetml/2010/11/main" uri="{44433962-1CF7-4059-B4EE-95C3D5FFCF73}">
      <x15:pivotTableData rowCount="54" columnCount="2" cacheId="899066919">
        <x15:pivotRow count="2">
          <x15:c>
            <x15:v>665</x15:v>
            <x15:x in="0"/>
          </x15:c>
          <x15:c>
            <x15:v>761.02616541353382</x15:v>
            <x15:x in="1"/>
          </x15:c>
        </x15:pivotRow>
        <x15:pivotRow count="2">
          <x15:c>
            <x15:v>2605</x15:v>
            <x15:x in="0"/>
          </x15:c>
          <x15:c>
            <x15:v>840.98488675623639</x15:v>
            <x15:x in="1"/>
          </x15:c>
        </x15:pivotRow>
        <x15:pivotRow count="2">
          <x15:c>
            <x15:v>2663</x15:v>
            <x15:x in="0"/>
          </x15:c>
          <x15:c>
            <x15:v>808.80748028539222</x15:v>
            <x15:x in="1"/>
          </x15:c>
        </x15:pivotRow>
        <x15:pivotRow count="2">
          <x15:c>
            <x15:v>2666</x15:v>
            <x15:x in="0"/>
          </x15:c>
          <x15:c>
            <x15:v>950.59212678169399</x15:v>
            <x15:x in="1"/>
          </x15:c>
        </x15:pivotRow>
        <x15:pivotRow count="2">
          <x15:c>
            <x15:v>2666</x15:v>
            <x15:x in="0"/>
          </x15:c>
          <x15:c>
            <x15:v>792.74178544636038</x15:v>
            <x15:x in="1"/>
          </x15:c>
        </x15:pivotRow>
        <x15:pivotRow count="2">
          <x15:c>
            <x15:v>2556</x15:v>
            <x15:x in="0"/>
          </x15:c>
          <x15:c>
            <x15:v>802.37621283255078</x15:v>
            <x15:x in="1"/>
          </x15:c>
        </x15:pivotRow>
        <x15:pivotRow count="2">
          <x15:c>
            <x15:v>2661</x15:v>
            <x15:x in="0"/>
          </x15:c>
          <x15:c>
            <x15:v>787.45773769259574</x15:v>
            <x15:x in="1"/>
          </x15:c>
        </x15:pivotRow>
        <x15:pivotRow count="2">
          <x15:c>
            <x15:v>2560</x15:v>
            <x15:x in="0"/>
          </x15:c>
          <x15:c>
            <x15:v>866.9484453124993</x15:v>
            <x15:x in="1"/>
          </x15:c>
        </x15:pivotRow>
        <x15:pivotRow count="2">
          <x15:c>
            <x15:v>2519</x15:v>
            <x15:x in="0"/>
          </x15:c>
          <x15:c>
            <x15:v>800.66411274315112</x15:v>
            <x15:x in="1"/>
          </x15:c>
        </x15:pivotRow>
        <x15:pivotRow count="2">
          <x15:c>
            <x15:v>2626</x15:v>
            <x15:x in="0"/>
          </x15:c>
          <x15:c>
            <x15:v>803.38761995430161</x15:v>
            <x15:x in="1"/>
          </x15:c>
        </x15:pivotRow>
        <x15:pivotRow count="2">
          <x15:c>
            <x15:v>2705</x15:v>
            <x15:x in="0"/>
          </x15:c>
          <x15:c>
            <x15:v>839.18954158964777</x15:v>
            <x15:x in="1"/>
          </x15:c>
        </x15:pivotRow>
        <x15:pivotRow count="2">
          <x15:c>
            <x15:v>2589</x15:v>
            <x15:x in="0"/>
          </x15:c>
          <x15:c>
            <x15:v>887.43200463499272</x15:v>
            <x15:x in="1"/>
          </x15:c>
        </x15:pivotRow>
        <x15:pivotRow count="2">
          <x15:c>
            <x15:v>2914</x15:v>
            <x15:x in="0"/>
          </x15:c>
          <x15:c>
            <x15:v>840.7128894989695</x15:v>
            <x15:x in="1"/>
          </x15:c>
        </x15:pivotRow>
        <x15:pivotRow count="2">
          <x15:c>
            <x15:v>2486</x15:v>
            <x15:x in="0"/>
          </x15:c>
          <x15:c>
            <x15:v>799.4032139983899</x15:v>
            <x15:x in="1"/>
          </x15:c>
        </x15:pivotRow>
        <x15:pivotRow count="2">
          <x15:c>
            <x15:v>2518</x15:v>
            <x15:x in="0"/>
          </x15:c>
          <x15:c>
            <x15:v>736.92173153296096</x15:v>
            <x15:x in="1"/>
          </x15:c>
        </x15:pivotRow>
        <x15:pivotRow count="2">
          <x15:c>
            <x15:v>2685</x15:v>
            <x15:x in="0"/>
          </x15:c>
          <x15:c>
            <x15:v>878.40172439478579</x15:v>
            <x15:x in="1"/>
          </x15:c>
        </x15:pivotRow>
        <x15:pivotRow count="2">
          <x15:c>
            <x15:v>2767</x15:v>
            <x15:x in="0"/>
          </x15:c>
          <x15:c>
            <x15:v>849.90135164437925</x15:v>
            <x15:x in="1"/>
          </x15:c>
        </x15:pivotRow>
        <x15:pivotRow count="2">
          <x15:c>
            <x15:v>2636</x15:v>
            <x15:x in="0"/>
          </x15:c>
          <x15:c>
            <x15:v>834.16027693474859</x15:v>
            <x15:x in="1"/>
          </x15:c>
        </x15:pivotRow>
        <x15:pivotRow count="2">
          <x15:c>
            <x15:v>2593</x15:v>
            <x15:x in="0"/>
          </x15:c>
          <x15:c>
            <x15:v>862.26652911685176</x15:v>
            <x15:x in="1"/>
          </x15:c>
        </x15:pivotRow>
        <x15:pivotRow count="2">
          <x15:c>
            <x15:v>2567</x15:v>
            <x15:x in="0"/>
          </x15:c>
          <x15:c>
            <x15:v>869.80391118036573</x15:v>
            <x15:x in="1"/>
          </x15:c>
        </x15:pivotRow>
        <x15:pivotRow count="2">
          <x15:c>
            <x15:v>2691</x15:v>
            <x15:x in="0"/>
          </x15:c>
          <x15:c>
            <x15:v>893.17026012634676</x15:v>
            <x15:x in="1"/>
          </x15:c>
        </x15:pivotRow>
        <x15:pivotRow count="2">
          <x15:c>
            <x15:v>2552</x15:v>
            <x15:x in="0"/>
          </x15:c>
          <x15:c>
            <x15:v>847.27353448275812</x15:v>
            <x15:x in="1"/>
          </x15:c>
        </x15:pivotRow>
        <x15:pivotRow count="2">
          <x15:c>
            <x15:v>2680</x15:v>
            <x15:x in="0"/>
          </x15:c>
          <x15:c>
            <x15:v>771.29139552238723</x15:v>
            <x15:x in="1"/>
          </x15:c>
        </x15:pivotRow>
        <x15:pivotRow count="2">
          <x15:c>
            <x15:v>2730</x15:v>
            <x15:x in="0"/>
          </x15:c>
          <x15:c>
            <x15:v>839.64377655677526</x15:v>
            <x15:x in="1"/>
          </x15:c>
        </x15:pivotRow>
        <x15:pivotRow count="2">
          <x15:c>
            <x15:v>2467</x15:v>
            <x15:x in="0"/>
          </x15:c>
          <x15:c>
            <x15:v>836.57143494122249</x15:v>
            <x15:x in="1"/>
          </x15:c>
        </x15:pivotRow>
        <x15:pivotRow count="2">
          <x15:c>
            <x15:v>2670</x15:v>
            <x15:x in="0"/>
          </x15:c>
          <x15:c>
            <x15:v>853.24634456928641</x15:v>
            <x15:x in="1"/>
          </x15:c>
        </x15:pivotRow>
        <x15:pivotRow count="2">
          <x15:c>
            <x15:v>2682</x15:v>
            <x15:x in="0"/>
          </x15:c>
          <x15:c>
            <x15:v>947.49579045488269</x15:v>
            <x15:x in="1"/>
          </x15:c>
        </x15:pivotRow>
        <x15:pivotRow count="2">
          <x15:c>
            <x15:v>2613</x15:v>
            <x15:x in="0"/>
          </x15:c>
          <x15:c>
            <x15:v>882.39834290088061</x15:v>
            <x15:x in="1"/>
          </x15:c>
        </x15:pivotRow>
        <x15:pivotRow count="2">
          <x15:c>
            <x15:v>2749</x15:v>
            <x15:x in="0"/>
          </x15:c>
          <x15:c>
            <x15:v>865.23236449618014</x15:v>
            <x15:x in="1"/>
          </x15:c>
        </x15:pivotRow>
        <x15:pivotRow count="2">
          <x15:c>
            <x15:v>2485</x15:v>
            <x15:x in="0"/>
          </x15:c>
          <x15:c>
            <x15:v>798.10526358148797</x15:v>
            <x15:x in="1"/>
          </x15:c>
        </x15:pivotRow>
        <x15:pivotRow count="2">
          <x15:c>
            <x15:v>2770</x15:v>
            <x15:x in="0"/>
          </x15:c>
          <x15:c>
            <x15:v>859.03712996389879</x15:v>
            <x15:x in="1"/>
          </x15:c>
        </x15:pivotRow>
        <x15:pivotRow count="2">
          <x15:c>
            <x15:v>2669</x15:v>
            <x15:x in="0"/>
          </x15:c>
          <x15:c>
            <x15:v>814.77105657549578</x15:v>
            <x15:x in="1"/>
          </x15:c>
        </x15:pivotRow>
        <x15:pivotRow count="2">
          <x15:c>
            <x15:v>2785</x15:v>
            <x15:x in="0"/>
          </x15:c>
          <x15:c>
            <x15:v>845.88962657091429</x15:v>
            <x15:x in="1"/>
          </x15:c>
        </x15:pivotRow>
        <x15:pivotRow count="2">
          <x15:c>
            <x15:v>2535</x15:v>
            <x15:x in="0"/>
          </x15:c>
          <x15:c>
            <x15:v>821.19755029585656</x15:v>
            <x15:x in="1"/>
          </x15:c>
        </x15:pivotRow>
        <x15:pivotRow count="2">
          <x15:c>
            <x15:v>2635</x15:v>
            <x15:x in="0"/>
          </x15:c>
          <x15:c>
            <x15:v>779.47530929791242</x15:v>
            <x15:x in="1"/>
          </x15:c>
        </x15:pivotRow>
        <x15:pivotRow count="2">
          <x15:c>
            <x15:v>2447</x15:v>
            <x15:x in="0"/>
          </x15:c>
          <x15:c>
            <x15:v>912.59033919084504</x15:v>
            <x15:x in="1"/>
          </x15:c>
        </x15:pivotRow>
        <x15:pivotRow count="2">
          <x15:c>
            <x15:v>2578</x15:v>
            <x15:x in="0"/>
          </x15:c>
          <x15:c>
            <x15:v>851.42021334367644</x15:v>
            <x15:x in="1"/>
          </x15:c>
        </x15:pivotRow>
        <x15:pivotRow count="2">
          <x15:c>
            <x15:v>2686</x15:v>
            <x15:x in="0"/>
          </x15:c>
          <x15:c>
            <x15:v>914.57625465375895</x15:v>
            <x15:x in="1"/>
          </x15:c>
        </x15:pivotRow>
        <x15:pivotRow count="2">
          <x15:c>
            <x15:v>2719</x15:v>
            <x15:x in="0"/>
          </x15:c>
          <x15:c>
            <x15:v>824.37806546524371</x15:v>
            <x15:x in="1"/>
          </x15:c>
        </x15:pivotRow>
        <x15:pivotRow count="2">
          <x15:c>
            <x15:v>2686</x15:v>
            <x15:x in="0"/>
          </x15:c>
          <x15:c>
            <x15:v>809.71399106477907</x15:v>
            <x15:x in="1"/>
          </x15:c>
        </x15:pivotRow>
        <x15:pivotRow count="2">
          <x15:c>
            <x15:v>2613</x15:v>
            <x15:x in="0"/>
          </x15:c>
          <x15:c>
            <x15:v>852.11843474932959</x15:v>
            <x15:x in="1"/>
          </x15:c>
        </x15:pivotRow>
        <x15:pivotRow count="2">
          <x15:c>
            <x15:v>2789</x15:v>
            <x15:x in="0"/>
          </x15:c>
          <x15:c>
            <x15:v>888.11902115453563</x15:v>
            <x15:x in="1"/>
          </x15:c>
        </x15:pivotRow>
        <x15:pivotRow count="2">
          <x15:c>
            <x15:v>2669</x15:v>
            <x15:x in="0"/>
          </x15:c>
          <x15:c>
            <x15:v>868.39439865117902</x15:v>
            <x15:x in="1"/>
          </x15:c>
        </x15:pivotRow>
        <x15:pivotRow count="2">
          <x15:c>
            <x15:v>2498</x15:v>
            <x15:x in="0"/>
          </x15:c>
          <x15:c>
            <x15:v>908.86730184147223</x15:v>
            <x15:x in="1"/>
          </x15:c>
        </x15:pivotRow>
        <x15:pivotRow count="2">
          <x15:c>
            <x15:v>2648</x15:v>
            <x15:x in="0"/>
          </x15:c>
          <x15:c>
            <x15:v>882.59453549848854</x15:v>
            <x15:x in="1"/>
          </x15:c>
        </x15:pivotRow>
        <x15:pivotRow count="2">
          <x15:c>
            <x15:v>2709</x15:v>
            <x15:x in="0"/>
          </x15:c>
          <x15:c>
            <x15:v>767.2495607235129</x15:v>
            <x15:x in="1"/>
          </x15:c>
        </x15:pivotRow>
        <x15:pivotRow count="2">
          <x15:c>
            <x15:v>2534</x15:v>
            <x15:x in="0"/>
          </x15:c>
          <x15:c>
            <x15:v>790.79422257300587</x15:v>
            <x15:x in="1"/>
          </x15:c>
        </x15:pivotRow>
        <x15:pivotRow count="2">
          <x15:c>
            <x15:v>2541</x15:v>
            <x15:x in="0"/>
          </x15:c>
          <x15:c>
            <x15:v>728.99655647382758</x15:v>
            <x15:x in="1"/>
          </x15:c>
        </x15:pivotRow>
        <x15:pivotRow count="2">
          <x15:c>
            <x15:v>2750</x15:v>
            <x15:x in="0"/>
          </x15:c>
          <x15:c>
            <x15:v>831.87934181818059</x15:v>
            <x15:x in="1"/>
          </x15:c>
        </x15:pivotRow>
        <x15:pivotRow count="2">
          <x15:c>
            <x15:v>2659</x15:v>
            <x15:x in="0"/>
          </x15:c>
          <x15:c>
            <x15:v>890.62681835276283</x15:v>
            <x15:x in="1"/>
          </x15:c>
        </x15:pivotRow>
        <x15:pivotRow count="2">
          <x15:c>
            <x15:v>2461</x15:v>
            <x15:x in="0"/>
          </x15:c>
          <x15:c>
            <x15:v>827.47839902478631</x15:v>
            <x15:x in="1"/>
          </x15:c>
        </x15:pivotRow>
        <x15:pivotRow count="2">
          <x15:c>
            <x15:v>2681</x15:v>
            <x15:x in="0"/>
          </x15:c>
          <x15:c>
            <x15:v>782.43739649384463</x15:v>
            <x15:x in="1"/>
          </x15:c>
        </x15:pivotRow>
        <x15:pivotRow count="2">
          <x15:c>
            <x15:v>2119</x15:v>
            <x15:x in="0"/>
          </x15:c>
          <x15:c>
            <x15:v>959.09980179329727</x15:v>
            <x15:x in="1"/>
          </x15:c>
        </x15:pivotRow>
        <x15:pivotRow count="2">
          <x15:c>
            <x15:v>137147</x15:v>
            <x15:x in="0"/>
          </x15:c>
          <x15:c>
            <x15:v>841.70134293859826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0E329-9824-4ED0-B66E-394E9BD570B3}" name="PivotChartTable6" cacheId="6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>
  <location ref="A1:E27" firstHeaderRow="1" firstDataRow="2" firstDataCol="1"/>
  <pivotFields count="4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4">
    <chartFormat chart="0" format="1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>
      <members count="33" level="1">
        <member name=""/>
        <member name=""/>
        <member name="[Calendar].[Mon Yr].&amp;[abr-23]"/>
        <member name=""/>
        <member name=""/>
        <member name="[Calendar].[Mon Yr].&amp;[ago-23]"/>
        <member name=""/>
        <member name=""/>
        <member name="[Calendar].[Mon Yr].&amp;[dic-23]"/>
        <member name=""/>
        <member name=""/>
        <member name=""/>
        <member name=""/>
        <member name=""/>
        <member name=""/>
        <member name="[Calendar].[Mon Yr].&amp;[jul-23]"/>
        <member name=""/>
        <member name=""/>
        <member name="[Calendar].[Mon Yr].&amp;[jun-23]"/>
        <member name=""/>
        <member name=""/>
        <member name=""/>
        <member name=""/>
        <member name="[Calendar].[Mon Yr].&amp;[may-23]"/>
        <member name=""/>
        <member name=""/>
        <member name="[Calendar].[Mon Yr].&amp;[nov-23]"/>
        <member name=""/>
        <member name=""/>
        <member name="[Calendar].[Mon Yr].&amp;[oct-23]"/>
        <member name=""/>
        <member name=""/>
        <member name="[Calendar].[Mon Yr].&amp;[sep-23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Cevahir AVM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7"/>
  </rowHierarchiesUsage>
  <colHierarchiesUsage count="1">
    <colHierarchyUsage hierarchyUsage="2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.00"/>
      </x15:pivotTableServerFormats>
    </ext>
    <ext xmlns:x15="http://schemas.microsoft.com/office/spreadsheetml/2010/11/main" uri="{44433962-1CF7-4059-B4EE-95C3D5FFCF73}">
      <x15:pivotTableData rowCount="25" columnCount="4" cacheId="1141644394">
        <x15:pivotRow count="4">
          <x15:c>
            <x15:v>204.01555999999999</x15:v>
            <x15:x in="0"/>
          </x15:c>
          <x15:c>
            <x15:v>177.76149000000001</x15:v>
            <x15:x in="0"/>
          </x15:c>
          <x15:c>
            <x15:v>131.11407</x15:v>
            <x15:x in="0"/>
          </x15:c>
          <x15:c>
            <x15:v>512.89112</x15:v>
            <x15:x in="0"/>
          </x15:c>
        </x15:pivotRow>
        <x15:pivotRow count="4">
          <x15:c>
            <x15:v>193.92796000000001</x15:v>
            <x15:x in="0"/>
          </x15:c>
          <x15:c>
            <x15:v>145.87559999999996</x15:v>
            <x15:x in="0"/>
          </x15:c>
          <x15:c>
            <x15:v>92.509280000000018</x15:v>
            <x15:x in="0"/>
          </x15:c>
          <x15:c>
            <x15:v>432.31284000000016</x15:v>
            <x15:x in="0"/>
          </x15:c>
        </x15:pivotRow>
        <x15:pivotRow count="4">
          <x15:c>
            <x15:v>208.76686999999998</x15:v>
            <x15:x in="0"/>
          </x15:c>
          <x15:c>
            <x15:v>162.89487999999994</x15:v>
            <x15:x in="0"/>
          </x15:c>
          <x15:c>
            <x15:v>117.68324000000003</x15:v>
            <x15:x in="0"/>
          </x15:c>
          <x15:c>
            <x15:v>489.34499000000011</x15:v>
            <x15:x in="0"/>
          </x15:c>
        </x15:pivotRow>
        <x15:pivotRow count="4">
          <x15:c>
            <x15:v>126.11048</x15:v>
            <x15:x in="0"/>
          </x15:c>
          <x15:c>
            <x15:v>196.47694000000001</x15:v>
            <x15:x in="0"/>
          </x15:c>
          <x15:c>
            <x15:v>77.995770000000022</x15:v>
            <x15:x in="0"/>
          </x15:c>
          <x15:c>
            <x15:v>400.58319000000006</x15:v>
            <x15:x in="0"/>
          </x15:c>
        </x15:pivotRow>
        <x15:pivotRow count="4">
          <x15:c>
            <x15:v>274.30280000000005</x15:v>
            <x15:x in="0"/>
          </x15:c>
          <x15:c>
            <x15:v>140.96591999999998</x15:v>
            <x15:x in="0"/>
          </x15:c>
          <x15:c>
            <x15:v>132.18898999999999</x15:v>
            <x15:x in="0"/>
          </x15:c>
          <x15:c>
            <x15:v>547.45771000000025</x15:v>
            <x15:x in="0"/>
          </x15:c>
        </x15:pivotRow>
        <x15:pivotRow count="4">
          <x15:c>
            <x15:v>226.80316999999999</x15:v>
            <x15:x in="0"/>
          </x15:c>
          <x15:c>
            <x15:v>115.35104000000003</x15:v>
            <x15:x in="0"/>
          </x15:c>
          <x15:c>
            <x15:v>81.550940000000054</x15:v>
            <x15:x in="0"/>
          </x15:c>
          <x15:c>
            <x15:v>423.70515</x15:v>
            <x15:x in="0"/>
          </x15:c>
        </x15:pivotRow>
        <x15:pivotRow count="4">
          <x15:c>
            <x15:v>199.06090999999998</x15:v>
            <x15:x in="0"/>
          </x15:c>
          <x15:c>
            <x15:v>194.95434000000003</x15:v>
            <x15:x in="0"/>
          </x15:c>
          <x15:c>
            <x15:v>94.983929999999987</x15:v>
            <x15:x in="0"/>
          </x15:c>
          <x15:c>
            <x15:v>488.99918000000019</x15:v>
            <x15:x in="0"/>
          </x15:c>
        </x15:pivotRow>
        <x15:pivotRow count="4">
          <x15:c>
            <x15:v>262.39672999999999</x15:v>
            <x15:x in="0"/>
          </x15:c>
          <x15:c>
            <x15:v>169.51633999999999</x15:v>
            <x15:x in="0"/>
          </x15:c>
          <x15:c>
            <x15:v>105.22985000000003</x15:v>
            <x15:x in="0"/>
          </x15:c>
          <x15:c>
            <x15:v>537.14292000000034</x15:v>
            <x15:x in="0"/>
          </x15:c>
        </x15:pivotRow>
        <x15:pivotRow count="4">
          <x15:c>
            <x15:v>283.52995999999996</x15:v>
            <x15:x in="0"/>
          </x15:c>
          <x15:c>
            <x15:v>192.31019000000001</x15:v>
            <x15:x in="0"/>
          </x15:c>
          <x15:c>
            <x15:v>110.76465000000002</x15:v>
            <x15:x in="0"/>
          </x15:c>
          <x15:c>
            <x15:v>586.6048000000003</x15:v>
            <x15:x in="0"/>
          </x15:c>
        </x15:pivotRow>
        <x15:pivotRow count="4">
          <x15:c>
            <x15:v>198.76831999999999</x15:v>
            <x15:x in="0"/>
          </x15:c>
          <x15:c>
            <x15:v>182.21483999999998</x15:v>
            <x15:x in="0"/>
          </x15:c>
          <x15:c>
            <x15:v>145.70898000000005</x15:v>
            <x15:x in="0"/>
          </x15:c>
          <x15:c>
            <x15:v>526.69214000000011</x15:v>
            <x15:x in="0"/>
          </x15:c>
        </x15:pivotRow>
        <x15:pivotRow count="4">
          <x15:c>
            <x15:v>246.81648000000001</x15:v>
            <x15:x in="0"/>
          </x15:c>
          <x15:c>
            <x15:v>188.68192000000002</x15:v>
            <x15:x in="0"/>
          </x15:c>
          <x15:c>
            <x15:v>68.5364</x15:v>
            <x15:x in="0"/>
          </x15:c>
          <x15:c>
            <x15:v>504.03479999999996</x15:v>
            <x15:x in="0"/>
          </x15:c>
        </x15:pivotRow>
        <x15:pivotRow count="4">
          <x15:c>
            <x15:v>153.70056</x15:v>
            <x15:x in="0"/>
          </x15:c>
          <x15:c>
            <x15:v>164.46072000000001</x15:v>
            <x15:x in="0"/>
          </x15:c>
          <x15:c>
            <x15:v>188.46068000000005</x15:v>
            <x15:x in="0"/>
          </x15:c>
          <x15:c>
            <x15:v>506.62196000000017</x15:v>
            <x15:x in="0"/>
          </x15:c>
        </x15:pivotRow>
        <x15:pivotRow count="4">
          <x15:c>
            <x15:v>161.67553000000001</x15:v>
            <x15:x in="0"/>
          </x15:c>
          <x15:c>
            <x15:v>115.51057000000002</x15:v>
            <x15:x in="0"/>
          </x15:c>
          <x15:c>
            <x15:v>105.71086000000005</x15:v>
            <x15:x in="0"/>
          </x15:c>
          <x15:c>
            <x15:v>382.89696000000004</x15:v>
            <x15:x in="0"/>
          </x15:c>
        </x15:pivotRow>
        <x15:pivotRow count="4">
          <x15:c>
            <x15:v>220.71252999999999</x15:v>
            <x15:x in="0"/>
          </x15:c>
          <x15:c>
            <x15:v>112.40339000000003</x15:v>
            <x15:x in="0"/>
          </x15:c>
          <x15:c>
            <x15:v>73.038260000000008</x15:v>
            <x15:x in="0"/>
          </x15:c>
          <x15:c>
            <x15:v>406.15417999999994</x15:v>
            <x15:x in="0"/>
          </x15:c>
        </x15:pivotRow>
        <x15:pivotRow count="4">
          <x15:c>
            <x15:v>280.42097999999999</x15:v>
            <x15:x in="0"/>
          </x15:c>
          <x15:c>
            <x15:v>184.31523999999999</x15:v>
            <x15:x in="0"/>
          </x15:c>
          <x15:c>
            <x15:v>97.738580000000013</x15:v>
            <x15:x in="0"/>
          </x15:c>
          <x15:c>
            <x15:v>562.47480000000007</x15:v>
            <x15:x in="0"/>
          </x15:c>
        </x15:pivotRow>
        <x15:pivotRow count="4">
          <x15:c>
            <x15:v>262.24122999999997</x15:v>
            <x15:x in="0"/>
          </x15:c>
          <x15:c>
            <x15:v>214.4637900000001</x15:v>
            <x15:x in="0"/>
          </x15:c>
          <x15:c>
            <x15:v>56.421390000000002</x15:v>
            <x15:x in="0"/>
          </x15:c>
          <x15:c>
            <x15:v>533.12641000000019</x15:v>
            <x15:x in="0"/>
          </x15:c>
        </x15:pivotRow>
        <x15:pivotRow count="4">
          <x15:c>
            <x15:v>260.25785000000002</x15:v>
            <x15:x in="0"/>
          </x15:c>
          <x15:c>
            <x15:v>163.15935000000002</x15:v>
            <x15:x in="0"/>
          </x15:c>
          <x15:c>
            <x15:v>71.534440000000004</x15:v>
            <x15:x in="0"/>
          </x15:c>
          <x15:c>
            <x15:v>494.95163999999988</x15:v>
            <x15:x in="0"/>
          </x15:c>
        </x15:pivotRow>
        <x15:pivotRow count="4">
          <x15:c>
            <x15:v>244.72991999999999</x15:v>
            <x15:x in="0"/>
          </x15:c>
          <x15:c>
            <x15:v>152.39991000000001</x15:v>
            <x15:x in="0"/>
          </x15:c>
          <x15:c>
            <x15:v>124.74833</x15:v>
            <x15:x in="0"/>
          </x15:c>
          <x15:c>
            <x15:v>521.87815999999998</x15:v>
            <x15:x in="0"/>
          </x15:c>
        </x15:pivotRow>
        <x15:pivotRow count="4">
          <x15:c>
            <x15:v>270.92115000000001</x15:v>
            <x15:x in="0"/>
          </x15:c>
          <x15:c>
            <x15:v>190.21031999999997</x15:v>
            <x15:x in="0"/>
          </x15:c>
          <x15:c>
            <x15:v>147.18659999999997</x15:v>
            <x15:x in="0"/>
          </x15:c>
          <x15:c>
            <x15:v>608.31807000000015</x15:v>
            <x15:x in="0"/>
          </x15:c>
        </x15:pivotRow>
        <x15:pivotRow count="4">
          <x15:c>
            <x15:v>116.37324</x15:v>
            <x15:x in="0"/>
          </x15:c>
          <x15:c>
            <x15:v>205.27942999999999</x15:v>
            <x15:x in="0"/>
          </x15:c>
          <x15:c>
            <x15:v>150.69212999999999</x15:v>
            <x15:x in="0"/>
          </x15:c>
          <x15:c>
            <x15:v>472.34480000000002</x15:v>
            <x15:x in="0"/>
          </x15:c>
        </x15:pivotRow>
        <x15:pivotRow count="4">
          <x15:c>
            <x15:v>239.41979999999995</x15:v>
            <x15:x in="0"/>
          </x15:c>
          <x15:c>
            <x15:v>160.39001999999999</x15:v>
            <x15:x in="0"/>
          </x15:c>
          <x15:c>
            <x15:v>57.941219999999994</x15:v>
            <x15:x in="0"/>
          </x15:c>
          <x15:c>
            <x15:v>457.75104000000016</x15:v>
            <x15:x in="0"/>
          </x15:c>
        </x15:pivotRow>
        <x15:pivotRow count="4">
          <x15:c>
            <x15:v>139.75787</x15:v>
            <x15:x in="0"/>
          </x15:c>
          <x15:c>
            <x15:v>154.78985</x15:v>
            <x15:x in="0"/>
          </x15:c>
          <x15:c>
            <x15:v>86.69480999999999</x15:v>
            <x15:x in="0"/>
          </x15:c>
          <x15:c>
            <x15:v>381.24252999999999</x15:v>
            <x15:x in="0"/>
          </x15:c>
        </x15:pivotRow>
        <x15:pivotRow count="4">
          <x15:c>
            <x15:v>182.79430999999997</x15:v>
            <x15:x in="0"/>
          </x15:c>
          <x15:c>
            <x15:v>116.52727999999999</x15:v>
            <x15:x in="0"/>
          </x15:c>
          <x15:c>
            <x15:v>93.773750000000049</x15:v>
            <x15:x in="0"/>
          </x15:c>
          <x15:c>
            <x15:v>393.09534000000002</x15:v>
            <x15:x in="0"/>
          </x15:c>
        </x15:pivotRow>
        <x15:pivotRow count="4">
          <x15:c>
            <x15:v>208.68946000000003</x15:v>
            <x15:x in="0"/>
          </x15:c>
          <x15:c>
            <x15:v>211.97811000000002</x15:v>
            <x15:x in="0"/>
          </x15:c>
          <x15:c>
            <x15:v>65.28519</x15:v>
            <x15:x in="0"/>
          </x15:c>
          <x15:c>
            <x15:v>485.95276000000007</x15:v>
            <x15:x in="0"/>
          </x15:c>
        </x15:pivotRow>
        <x15:pivotRow count="4">
          <x15:c>
            <x15:v>5166.1936699999997</x15:v>
            <x15:x in="0"/>
          </x15:c>
          <x15:c>
            <x15:v>4012.8914800000221</x15:v>
            <x15:x in="0"/>
          </x15:c>
          <x15:c>
            <x15:v>2477.4923399999916</x15:v>
            <x15:x in="0"/>
          </x15:c>
          <x15:c>
            <x15:v>11656.577490000018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238A5F-90F3-4388-B823-BFFA07BD329B}" name="TablaDinámica1" cacheId="0" applyNumberFormats="0" applyBorderFormats="0" applyFontFormats="0" applyPatternFormats="0" applyAlignmentFormats="0" applyWidthHeightFormats="1" dataCaption="Valores" tag="22dccab5-afcb-4ee5-a839-79759c16eb27" updatedVersion="8" minRefreshableVersion="3" useAutoFormatting="1" subtotalHiddenItems="1" itemPrintTitles="1" createdVersion="8" indent="0" compact="0" compactData="0" multipleFieldFilters="0" rowHeaderCaption="Categoria" colHeaderCaption="Mes">
  <location ref="B4:G38" firstHeaderRow="1" firstDataRow="2" firstDataCol="2" rowPageCount="2" colPageCount="1"/>
  <pivotFields count="6">
    <pivotField axis="axisRow" compact="0" allDrilled="1" outline="0" showAll="0" sortType="descending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allDrilled="1" outline="0" showAll="0" dataSourceSort="1" defaultSubtotal="0" defaultAttributeDrillState="1"/>
    <pivotField axis="axisPage" compact="0" allDrilled="1" outline="0" showAll="0" dataSourceSort="1" defaultSubtotal="0" defaultAttributeDrillState="1"/>
    <pivotField dataField="1" compact="0" outline="0" showAll="0" defaultSubtotal="0"/>
    <pivotField axis="axisRow" compact="0" allDrilled="1" outline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5" count="1" selected="0">
              <x v="0"/>
            </reference>
          </references>
        </pivotArea>
      </autoSortScope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</pivotFields>
  <rowFields count="2">
    <field x="0"/>
    <field x="4"/>
  </rowFields>
  <rowItems count="33">
    <i>
      <x v="1"/>
      <x/>
    </i>
    <i r="1">
      <x v="1"/>
    </i>
    <i r="1">
      <x v="2"/>
    </i>
    <i t="default">
      <x v="1"/>
    </i>
    <i>
      <x v="6"/>
      <x/>
    </i>
    <i r="1">
      <x v="1"/>
    </i>
    <i r="1">
      <x v="2"/>
    </i>
    <i t="default">
      <x v="6"/>
    </i>
    <i>
      <x v="4"/>
      <x/>
    </i>
    <i r="1">
      <x v="1"/>
    </i>
    <i r="1">
      <x v="2"/>
    </i>
    <i t="default">
      <x v="4"/>
    </i>
    <i>
      <x v="2"/>
      <x v="1"/>
    </i>
    <i r="1">
      <x/>
    </i>
    <i r="1">
      <x v="2"/>
    </i>
    <i t="default">
      <x v="2"/>
    </i>
    <i>
      <x v="7"/>
      <x/>
    </i>
    <i r="1">
      <x v="1"/>
    </i>
    <i r="1">
      <x v="2"/>
    </i>
    <i t="default">
      <x v="7"/>
    </i>
    <i>
      <x/>
      <x/>
    </i>
    <i r="1">
      <x v="2"/>
    </i>
    <i r="1">
      <x v="1"/>
    </i>
    <i t="default">
      <x/>
    </i>
    <i>
      <x v="3"/>
      <x/>
    </i>
    <i r="1">
      <x v="1"/>
    </i>
    <i r="1">
      <x v="2"/>
    </i>
    <i t="default">
      <x v="3"/>
    </i>
    <i>
      <x v="5"/>
      <x/>
    </i>
    <i r="1">
      <x v="1"/>
    </i>
    <i r="1">
      <x v="2"/>
    </i>
    <i t="default">
      <x v="5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pageFields count="2">
    <pageField fld="1" hier="16" name="[Customer Shopping].[Shopping Mall].&amp;[Kanyon]" cap="Kanyon"/>
    <pageField fld="2" hier="1" name="[Calendar].[Year].&amp;[2023]" cap="2023"/>
  </pageFields>
  <dataFields count="1">
    <dataField name="Sales" fld="3" baseField="0" baseItem="0" numFmtId="3"/>
  </dataFields>
  <formats count="11">
    <format dxfId="45">
      <pivotArea collapsedLevelsAreSubtotals="1" fieldPosition="0">
        <references count="1">
          <reference field="0" count="1">
            <x v="1"/>
          </reference>
        </references>
      </pivotArea>
    </format>
    <format dxfId="44">
      <pivotArea collapsedLevelsAreSubtotals="1" fieldPosition="0">
        <references count="1">
          <reference field="0" count="1">
            <x v="2"/>
          </reference>
        </references>
      </pivotArea>
    </format>
    <format dxfId="43">
      <pivotArea collapsedLevelsAreSubtotals="1" fieldPosition="0">
        <references count="1">
          <reference field="0" count="1">
            <x v="3"/>
          </reference>
        </references>
      </pivotArea>
    </format>
    <format dxfId="42">
      <pivotArea collapsedLevelsAreSubtotals="1" fieldPosition="0">
        <references count="1">
          <reference field="0" count="1">
            <x v="4"/>
          </reference>
        </references>
      </pivotArea>
    </format>
    <format dxfId="41">
      <pivotArea collapsedLevelsAreSubtotals="1" fieldPosition="0">
        <references count="1">
          <reference field="0" count="1">
            <x v="5"/>
          </reference>
        </references>
      </pivotArea>
    </format>
    <format dxfId="40">
      <pivotArea collapsedLevelsAreSubtotals="1" fieldPosition="0">
        <references count="1">
          <reference field="0" count="1">
            <x v="6"/>
          </reference>
        </references>
      </pivotArea>
    </format>
    <format dxfId="39">
      <pivotArea collapsedLevelsAreSubtotals="1" fieldPosition="0">
        <references count="1">
          <reference field="0" count="1">
            <x v="7"/>
          </reference>
        </references>
      </pivotArea>
    </format>
    <format dxfId="38">
      <pivotArea grandRow="1" outline="0" collapsedLevelsAreSubtotals="1" fieldPosition="0"/>
    </format>
    <format dxfId="37">
      <pivotArea dataOnly="0" labelOnly="1" fieldPosition="0">
        <references count="1">
          <reference field="0" count="7">
            <x v="1"/>
            <x v="2"/>
            <x v="3"/>
            <x v="4"/>
            <x v="5"/>
            <x v="6"/>
            <x v="7"/>
          </reference>
        </references>
      </pivotArea>
    </format>
    <format dxfId="36">
      <pivotArea dataOnly="0" labelOnly="1" grandRow="1" outline="0" fieldPosition="0"/>
    </format>
    <format dxfId="35">
      <pivotArea outline="0" collapsedLevelsAreSubtotals="1" fieldPosition="0"/>
    </format>
  </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Sales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2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Shopping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ACFA0-087B-439E-AF5F-DEAD2C95D2E6}" name="TablaDinámica1" cacheId="1" dataOnRows="1" applyNumberFormats="0" applyBorderFormats="0" applyFontFormats="0" applyPatternFormats="0" applyAlignmentFormats="0" applyWidthHeightFormats="1" dataCaption="Valores" grandTotalCaption="Total " updatedVersion="8" minRefreshableVersion="3" useAutoFormatting="1" subtotalHiddenItems="1" colGrandTotals="0" itemPrintTitles="1" createdVersion="8" indent="0" outline="1" outlineData="1" multipleFieldFilters="0" colHeaderCaption="Year">
  <location ref="B4:D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2">
        <item s="1" x="0"/>
        <item s="1" x="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2">
    <i>
      <x/>
    </i>
    <i>
      <x v="1"/>
    </i>
  </colItems>
  <pageFields count="2">
    <pageField fld="1" hier="16" name="[Customer Shopping].[Shopping Mall].&amp;[Forum Istanbul]" cap="Forum Istanbul"/>
    <pageField fld="2" hier="21" name="[Customer Shopping].[Category].&amp;[Books]" cap="Books"/>
  </pageFields>
  <dataFields count="3">
    <dataField fld="3" subtotal="count" baseField="0" baseItem="0"/>
    <dataField fld="4" subtotal="count" baseField="0" baseItem="0"/>
    <dataField fld="5" subtotal="count" baseField="0" baseItem="0"/>
  </dataFields>
  <formats count="35">
    <format dxfId="34">
      <pivotArea type="all" dataOnly="0" outline="0" fieldPosition="0"/>
    </format>
    <format dxfId="33">
      <pivotArea type="origin" dataOnly="0" labelOnly="1" outline="0" fieldPosition="0"/>
    </format>
    <format dxfId="32">
      <pivotArea field="0" type="button" dataOnly="0" labelOnly="1" outline="0" axis="axisCol" fieldPosition="0"/>
    </format>
    <format dxfId="31">
      <pivotArea type="topRight" dataOnly="0" labelOnly="1" outline="0" fieldPosition="0"/>
    </format>
    <format dxfId="30">
      <pivotArea field="-2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0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-2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Col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7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16">
      <pivotArea type="topRight" dataOnly="0" labelOnly="1" outline="0" offset="A1" fieldPosition="0"/>
    </format>
    <format dxfId="15">
      <pivotArea dataOnly="0" labelOnly="1" fieldPosition="0">
        <references count="1">
          <reference field="0" count="1">
            <x v="1"/>
          </reference>
        </references>
      </pivotArea>
    </format>
    <format dxfId="14">
      <pivotArea outline="0" collapsedLevelsAreSubtotals="1" fieldPosition="0">
        <references count="1">
          <reference field="0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0" count="1">
            <x v="1"/>
          </reference>
        </references>
      </pivotArea>
    </format>
    <format dxfId="11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10">
      <pivotArea dataOnly="0" labelOnly="1" fieldPosition="0">
        <references count="1">
          <reference field="0" count="1">
            <x v="0"/>
          </reference>
        </references>
      </pivotArea>
    </format>
    <format dxfId="9">
      <pivotArea dataOnly="0" outline="0" fieldPosition="0">
        <references count="1">
          <reference field="0" count="1">
            <x v="1"/>
          </reference>
        </references>
      </pivotArea>
    </format>
    <format dxfId="8">
      <pivotArea type="origin" dataOnly="0" labelOnly="1" outline="0" fieldPosition="0"/>
    </format>
    <format dxfId="7">
      <pivotArea field="-2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field="0" type="button" dataOnly="0" labelOnly="1" outline="0" axis="axisCol" fieldPosition="0"/>
    </format>
    <format dxfId="4">
      <pivotArea collapsedLevelsAreSubtotals="1" fieldPosition="0">
        <references count="1">
          <reference field="4294967294" count="1">
            <x v="0"/>
          </reference>
        </references>
      </pivotArea>
    </format>
    <format dxfId="3">
      <pivotArea outline="0" collapsedLevelsAreSubtotals="1" fieldPosition="0">
        <references count="1">
          <reference field="0" count="1" selected="0">
            <x v="0"/>
          </reference>
        </references>
      </pivotArea>
    </format>
    <format dxfId="2">
      <pivotArea collapsedLevelsAreSubtotals="1" fieldPosition="0">
        <references count="2">
          <reference field="4294967294" count="1">
            <x v="1"/>
          </reference>
          <reference field="0" count="1" selected="0">
            <x v="1"/>
          </reference>
        </references>
      </pivotArea>
    </format>
    <format dxfId="1">
      <pivotArea outline="0" collapsedLevelsAreSubtotals="1" fieldPosition="0"/>
    </format>
    <format dxfId="0">
      <pivotArea type="topRight" dataOnly="0" labelOnly="1" outline="0" fieldPosition="0"/>
    </format>
  </formats>
  <pivotHierarchies count="42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Shopping Mall].&amp;[Forum Istanbul]"/>
      </members>
    </pivotHierarchy>
    <pivotHierarchy dragToData="1"/>
    <pivotHierarchy dragToData="1"/>
    <pivotHierarchy dragToData="1"/>
    <pivotHierarchy dragToData="1"/>
    <pivotHierarchy multipleItemSelectionAllowed="1" dragToData="1">
      <members count="1" level="1">
        <member name="[Customer Shopping].[Category].&amp;[Book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ustomer Shopping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" xr10:uid="{BC30CFE9-87AF-490D-AA86-B2920B33DE37}" sourceName="[Customer Shopping].[Shopping Mall]">
  <data>
    <olap pivotCacheId="1099541842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1" xr10:uid="{74FB171A-7065-49ED-A300-D02E945E37FB}" sourceName="[Customer Shopping].[Shopping Mall]">
  <data>
    <olap pivotCacheId="1222876405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&amp;[Metrocity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3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Year" xr10:uid="{A7DD83E3-DD56-4341-BD64-5608B0C73D09}" sourceName="[Calendar].[Year]">
  <data>
    <olap pivotCacheId="1558898909">
      <levels count="2">
        <level uniqueName="[Calendar].[Year].[(All)]" sourceCaption="(All)" count="0"/>
        <level uniqueName="[Calendar].[Year].[Year]" sourceCaption="Year" count="3">
          <ranges>
            <range startItem="0">
              <i n="[Calendar].[Year].&amp;[2021]" c="2021"/>
              <i n="[Calendar].[Year].&amp;[2022]" c="2022"/>
              <i n="[Calendar].[Year].&amp;[2023]" c="2023"/>
            </range>
          </ranges>
        </level>
      </levels>
      <selections count="1">
        <selection n="[Calendar].[Year].&amp;[2022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  <pivotTable tabId="4294967295" name="PivotChartTable4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opping_Mall2" xr10:uid="{0F97B274-9204-49E1-906A-E19244CC3067}" sourceName="[Customer Shopping].[Shopping Mall]">
  <data>
    <olap pivotCacheId="1275468321">
      <levels count="2">
        <level uniqueName="[Customer Shopping].[Shopping Mall].[(All)]" sourceCaption="(All)" count="0"/>
        <level uniqueName="[Customer Shopping].[Shopping Mall].[Shopping Mall]" sourceCaption="Shopping Mall" count="10">
          <ranges>
            <range startItem="0">
              <i n="[Customer Shopping].[Shopping Mall].&amp;[Cevahir AVM]" c="Cevahir AVM"/>
              <i n="[Customer Shopping].[Shopping Mall].&amp;[Emaar Square Mall]" c="Emaar Square Mall"/>
              <i n="[Customer Shopping].[Shopping Mall].&amp;[Forum Istanbul]" c="Forum Istanbul"/>
              <i n="[Customer Shopping].[Shopping Mall].&amp;[Istinye Park]" c="Istinye Park"/>
              <i n="[Customer Shopping].[Shopping Mall].&amp;[Kanyon]" c="Kanyon"/>
              <i n="[Customer Shopping].[Shopping Mall].&amp;[Mall of Istanbul]" c="Mall of Istanbul"/>
              <i n="[Customer Shopping].[Shopping Mall].&amp;[Metrocity]" c="Metrocity"/>
              <i n="[Customer Shopping].[Shopping Mall].&amp;[Metropol AVM]" c="Metropol AVM"/>
              <i n="[Customer Shopping].[Shopping Mall].&amp;[Viaport Outlet]" c="Viaport Outlet"/>
              <i n="[Customer Shopping].[Shopping Mall].&amp;[Zorlu Center]" c="Zorlu Center"/>
            </range>
          </ranges>
        </level>
      </levels>
      <selections count="1">
        <selection n="[Customer Shopping].[Shopping Mall].&amp;[Cevahir AVM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7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on_Yr" xr10:uid="{38375EEE-846E-40BE-997E-407C429F1AAE}" sourceName="[Calendar].[Mon Yr]">
  <data>
    <olap pivotCacheId="1275468321">
      <levels count="2">
        <level uniqueName="[Calendar].[Mon Yr].[(All)]" sourceCaption="(All)" count="0"/>
        <level uniqueName="[Calendar].[Mon Yr].[Mon Yr]" sourceCaption="Mon Yr" count="36">
          <ranges>
            <range startItem="0">
              <i n="[Calendar].[Mon Yr].&amp;[ene-21]" c="ene-21"/>
              <i n="[Calendar].[Mon Yr].&amp;[feb-21]" c="feb-21"/>
              <i n="[Calendar].[Mon Yr].&amp;[mar-21]" c="mar-21"/>
              <i n="[Calendar].[Mon Yr].&amp;[abr-21]" c="abr-21"/>
              <i n="[Calendar].[Mon Yr].&amp;[may-21]" c="may-21"/>
              <i n="[Calendar].[Mon Yr].&amp;[jun-21]" c="jun-21"/>
              <i n="[Calendar].[Mon Yr].&amp;[jul-21]" c="jul-21"/>
              <i n="[Calendar].[Mon Yr].&amp;[ago-21]" c="ago-21"/>
              <i n="[Calendar].[Mon Yr].&amp;[sep-21]" c="sep-21"/>
              <i n="[Calendar].[Mon Yr].&amp;[oct-21]" c="oct-21"/>
              <i n="[Calendar].[Mon Yr].&amp;[nov-21]" c="nov-21"/>
              <i n="[Calendar].[Mon Yr].&amp;[dic-21]" c="dic-21"/>
              <i n="[Calendar].[Mon Yr].&amp;[ene-22]" c="ene-22"/>
              <i n="[Calendar].[Mon Yr].&amp;[feb-22]" c="feb-22"/>
              <i n="[Calendar].[Mon Yr].&amp;[mar-22]" c="mar-22"/>
              <i n="[Calendar].[Mon Yr].&amp;[abr-22]" c="abr-22"/>
              <i n="[Calendar].[Mon Yr].&amp;[may-22]" c="may-22"/>
              <i n="[Calendar].[Mon Yr].&amp;[jun-22]" c="jun-22"/>
              <i n="[Calendar].[Mon Yr].&amp;[jul-22]" c="jul-22"/>
              <i n="[Calendar].[Mon Yr].&amp;[ago-22]" c="ago-22"/>
              <i n="[Calendar].[Mon Yr].&amp;[sep-22]" c="sep-22"/>
              <i n="[Calendar].[Mon Yr].&amp;[oct-22]" c="oct-22"/>
              <i n="[Calendar].[Mon Yr].&amp;[nov-22]" c="nov-22"/>
              <i n="[Calendar].[Mon Yr].&amp;[dic-22]" c="dic-22"/>
              <i n="[Calendar].[Mon Yr].&amp;[ene-23]" c="ene-23"/>
              <i n="[Calendar].[Mon Yr].&amp;[feb-23]" c="feb-23"/>
              <i n="[Calendar].[Mon Yr].&amp;[mar-23]" c="mar-23"/>
              <i n="[Calendar].[Mon Yr].&amp;[abr-23]" c="abr-23" nd="1"/>
              <i n="[Calendar].[Mon Yr].&amp;[may-23]" c="may-23" nd="1"/>
              <i n="[Calendar].[Mon Yr].&amp;[jun-23]" c="jun-23" nd="1"/>
              <i n="[Calendar].[Mon Yr].&amp;[jul-23]" c="jul-23" nd="1"/>
              <i n="[Calendar].[Mon Yr].&amp;[ago-23]" c="ago-23" nd="1"/>
              <i n="[Calendar].[Mon Yr].&amp;[sep-23]" c="sep-23" nd="1"/>
              <i n="[Calendar].[Mon Yr].&amp;[oct-23]" c="oct-23" nd="1"/>
              <i n="[Calendar].[Mon Yr].&amp;[nov-23]" c="nov-23" nd="1"/>
              <i n="[Calendar].[Mon Yr].&amp;[dic-23]" c="dic-23" nd="1"/>
            </range>
          </ranges>
        </level>
      </levels>
      <selections count="33">
        <selection n="[Calendar].[Mon Yr].&amp;[abr-21]"/>
        <selection n="[Calendar].[Mon Yr].&amp;[abr-22]"/>
        <selection n="[Calendar].[Mon Yr].&amp;[abr-23]"/>
        <selection n="[Calendar].[Mon Yr].&amp;[ago-21]"/>
        <selection n="[Calendar].[Mon Yr].&amp;[ago-22]"/>
        <selection n="[Calendar].[Mon Yr].&amp;[ago-23]"/>
        <selection n="[Calendar].[Mon Yr].&amp;[dic-21]"/>
        <selection n="[Calendar].[Mon Yr].&amp;[dic-22]"/>
        <selection n="[Calendar].[Mon Yr].&amp;[dic-23]"/>
        <selection n="[Calendar].[Mon Yr].&amp;[ene-22]"/>
        <selection n="[Calendar].[Mon Yr].&amp;[ene-23]"/>
        <selection n="[Calendar].[Mon Yr].&amp;[feb-22]"/>
        <selection n="[Calendar].[Mon Yr].&amp;[feb-23]"/>
        <selection n="[Calendar].[Mon Yr].&amp;[jul-21]"/>
        <selection n="[Calendar].[Mon Yr].&amp;[jul-22]"/>
        <selection n="[Calendar].[Mon Yr].&amp;[jul-23]"/>
        <selection n="[Calendar].[Mon Yr].&amp;[jun-21]"/>
        <selection n="[Calendar].[Mon Yr].&amp;[jun-22]"/>
        <selection n="[Calendar].[Mon Yr].&amp;[jun-23]"/>
        <selection n="[Calendar].[Mon Yr].&amp;[mar-21]"/>
        <selection n="[Calendar].[Mon Yr].&amp;[mar-22]"/>
        <selection n="[Calendar].[Mon Yr].&amp;[may-21]"/>
        <selection n="[Calendar].[Mon Yr].&amp;[may-22]"/>
        <selection n="[Calendar].[Mon Yr].&amp;[may-23]"/>
        <selection n="[Calendar].[Mon Yr].&amp;[nov-21]"/>
        <selection n="[Calendar].[Mon Yr].&amp;[nov-22]"/>
        <selection n="[Calendar].[Mon Yr].&amp;[nov-23]"/>
        <selection n="[Calendar].[Mon Yr].&amp;[oct-21]"/>
        <selection n="[Calendar].[Mon Yr].&amp;[oct-22]"/>
        <selection n="[Calendar].[Mon Yr].&amp;[oct-23]"/>
        <selection n="[Calendar].[Mon Yr].&amp;[sep-21]"/>
        <selection n="[Calendar].[Mon Yr].&amp;[sep-22]"/>
        <selection n="[Calendar].[Mon Yr].&amp;[sep-23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6"/>
        <pivotTable tabId="4294967295" name="PivotChartTable7"/>
      </x15:slicerCachePivotTables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hopping Mall" xr10:uid="{939C29DE-C7DC-4443-95CD-CB3E92BE25B0}" cache="SegmentaciónDeDatos_Shopping_Mall" caption="Shopping Mall" level="1" rowHeight="241300"/>
  <slicer name="Shopping Mall 1" xr10:uid="{9E173BD5-5B44-43B7-B002-06BC707DD086}" cache="SegmentaciónDeDatos_Shopping_Mall1" caption="Shopping Mall" columnCount="2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4842E9F9-EC77-4A23-871A-A9A0CA3B4958}" cache="SegmentaciónDeDatos_Year" caption="Year" level="1" rowHeight="241300"/>
  <slicer name="Shopping Mall 2" xr10:uid="{5745E55A-4C0F-49E4-87A9-ABC10CD4AE6C}" cache="SegmentaciónDeDatos_Shopping_Mall2" caption="Shopping Mall" level="1" rowHeight="241300"/>
  <slicer name="Mon Yr" xr10:uid="{0ECA26B3-B47D-4D87-A6B1-10F22002B678}" cache="SegmentaciónDeDatos_Mon_Yr" caption="Mon Yr" startItem="17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484A-6BC8-438D-8EF8-1A8B3CCA2CD7}">
  <dimension ref="B1107"/>
  <sheetViews>
    <sheetView showGridLines="0" topLeftCell="A14" zoomScale="55" zoomScaleNormal="55" workbookViewId="0">
      <selection activeCell="P49" sqref="P49"/>
    </sheetView>
  </sheetViews>
  <sheetFormatPr baseColWidth="10" defaultRowHeight="15" x14ac:dyDescent="0.25"/>
  <cols>
    <col min="2" max="2" width="17.5703125" bestFit="1" customWidth="1"/>
    <col min="3" max="3" width="17.85546875" bestFit="1" customWidth="1"/>
    <col min="4" max="4" width="14.5703125" bestFit="1" customWidth="1"/>
    <col min="5" max="6" width="6.85546875" bestFit="1" customWidth="1"/>
    <col min="7" max="7" width="12.5703125" bestFit="1" customWidth="1"/>
    <col min="8" max="9" width="6.85546875" bestFit="1" customWidth="1"/>
    <col min="10" max="10" width="12.5703125" bestFit="1" customWidth="1"/>
    <col min="11" max="12" width="6" bestFit="1" customWidth="1"/>
    <col min="13" max="14" width="6.140625" bestFit="1" customWidth="1"/>
    <col min="15" max="15" width="5.42578125" bestFit="1" customWidth="1"/>
    <col min="16" max="16" width="6.85546875" bestFit="1" customWidth="1"/>
    <col min="17" max="17" width="5.85546875" bestFit="1" customWidth="1"/>
    <col min="18" max="18" width="6.28515625" bestFit="1" customWidth="1"/>
    <col min="19" max="19" width="6.140625" bestFit="1" customWidth="1"/>
    <col min="20" max="20" width="6.5703125" bestFit="1" customWidth="1"/>
    <col min="21" max="21" width="5.7109375" bestFit="1" customWidth="1"/>
    <col min="22" max="22" width="6.140625" bestFit="1" customWidth="1"/>
    <col min="23" max="24" width="6" bestFit="1" customWidth="1"/>
    <col min="25" max="26" width="6.140625" bestFit="1" customWidth="1"/>
    <col min="27" max="27" width="5.42578125" bestFit="1" customWidth="1"/>
    <col min="28" max="28" width="6.85546875" bestFit="1" customWidth="1"/>
    <col min="29" max="29" width="5.85546875" bestFit="1" customWidth="1"/>
    <col min="30" max="30" width="6.28515625" bestFit="1" customWidth="1"/>
    <col min="31" max="31" width="6.140625" bestFit="1" customWidth="1"/>
    <col min="32" max="32" width="6.5703125" bestFit="1" customWidth="1"/>
    <col min="33" max="33" width="5.7109375" bestFit="1" customWidth="1"/>
    <col min="34" max="34" width="6.140625" bestFit="1" customWidth="1"/>
    <col min="35" max="36" width="6" bestFit="1" customWidth="1"/>
    <col min="37" max="38" width="6.140625" bestFit="1" customWidth="1"/>
    <col min="39" max="39" width="5.42578125" bestFit="1" customWidth="1"/>
    <col min="40" max="40" width="12.5703125" bestFit="1" customWidth="1"/>
    <col min="41" max="43" width="8.7109375" bestFit="1" customWidth="1"/>
    <col min="44" max="62" width="9.7109375" bestFit="1" customWidth="1"/>
    <col min="63" max="71" width="8.7109375" bestFit="1" customWidth="1"/>
    <col min="72" max="93" width="9.7109375" bestFit="1" customWidth="1"/>
    <col min="94" max="102" width="8.7109375" bestFit="1" customWidth="1"/>
    <col min="103" max="123" width="9.7109375" bestFit="1" customWidth="1"/>
    <col min="124" max="132" width="8.7109375" bestFit="1" customWidth="1"/>
    <col min="133" max="154" width="9.7109375" bestFit="1" customWidth="1"/>
    <col min="155" max="163" width="8.7109375" bestFit="1" customWidth="1"/>
    <col min="164" max="184" width="9.7109375" bestFit="1" customWidth="1"/>
    <col min="185" max="193" width="8.7109375" bestFit="1" customWidth="1"/>
    <col min="194" max="215" width="9.7109375" bestFit="1" customWidth="1"/>
    <col min="216" max="224" width="8.7109375" bestFit="1" customWidth="1"/>
    <col min="225" max="246" width="9.7109375" bestFit="1" customWidth="1"/>
    <col min="247" max="255" width="8.7109375" bestFit="1" customWidth="1"/>
    <col min="256" max="285" width="9.7109375" bestFit="1" customWidth="1"/>
    <col min="286" max="307" width="10.7109375" bestFit="1" customWidth="1"/>
    <col min="308" max="316" width="9.7109375" bestFit="1" customWidth="1"/>
    <col min="317" max="337" width="10.7109375" bestFit="1" customWidth="1"/>
    <col min="338" max="346" width="9.7109375" bestFit="1" customWidth="1"/>
    <col min="347" max="368" width="10.7109375" bestFit="1" customWidth="1"/>
    <col min="369" max="377" width="8.7109375" bestFit="1" customWidth="1"/>
    <col min="378" max="399" width="9.7109375" bestFit="1" customWidth="1"/>
    <col min="400" max="408" width="8.7109375" bestFit="1" customWidth="1"/>
    <col min="409" max="427" width="9.7109375" bestFit="1" customWidth="1"/>
    <col min="428" max="436" width="8.7109375" bestFit="1" customWidth="1"/>
    <col min="437" max="458" width="9.7109375" bestFit="1" customWidth="1"/>
    <col min="459" max="467" width="8.7109375" bestFit="1" customWidth="1"/>
    <col min="468" max="488" width="9.7109375" bestFit="1" customWidth="1"/>
    <col min="489" max="497" width="8.7109375" bestFit="1" customWidth="1"/>
    <col min="498" max="519" width="9.7109375" bestFit="1" customWidth="1"/>
    <col min="520" max="528" width="8.7109375" bestFit="1" customWidth="1"/>
    <col min="529" max="549" width="9.7109375" bestFit="1" customWidth="1"/>
    <col min="550" max="558" width="8.7109375" bestFit="1" customWidth="1"/>
    <col min="559" max="580" width="9.7109375" bestFit="1" customWidth="1"/>
    <col min="581" max="589" width="8.7109375" bestFit="1" customWidth="1"/>
    <col min="590" max="611" width="9.7109375" bestFit="1" customWidth="1"/>
    <col min="612" max="620" width="8.7109375" bestFit="1" customWidth="1"/>
    <col min="621" max="650" width="9.7109375" bestFit="1" customWidth="1"/>
    <col min="651" max="672" width="10.7109375" bestFit="1" customWidth="1"/>
    <col min="673" max="681" width="9.7109375" bestFit="1" customWidth="1"/>
    <col min="682" max="702" width="10.7109375" bestFit="1" customWidth="1"/>
    <col min="703" max="711" width="9.7109375" bestFit="1" customWidth="1"/>
    <col min="712" max="733" width="10.7109375" bestFit="1" customWidth="1"/>
    <col min="734" max="742" width="8.7109375" bestFit="1" customWidth="1"/>
    <col min="743" max="764" width="9.7109375" bestFit="1" customWidth="1"/>
    <col min="765" max="773" width="8.7109375" bestFit="1" customWidth="1"/>
    <col min="774" max="792" width="9.7109375" bestFit="1" customWidth="1"/>
    <col min="793" max="801" width="8.7109375" bestFit="1" customWidth="1"/>
    <col min="802" max="823" width="9.7109375" bestFit="1" customWidth="1"/>
    <col min="824" max="832" width="8.7109375" bestFit="1" customWidth="1"/>
    <col min="833" max="853" width="9.7109375" bestFit="1" customWidth="1"/>
    <col min="854" max="862" width="8.7109375" bestFit="1" customWidth="1"/>
    <col min="863" max="884" width="9.7109375" bestFit="1" customWidth="1"/>
    <col min="885" max="893" width="8.7109375" bestFit="1" customWidth="1"/>
    <col min="894" max="914" width="9.7109375" bestFit="1" customWidth="1"/>
    <col min="915" max="923" width="8.7109375" bestFit="1" customWidth="1"/>
    <col min="924" max="945" width="9.7109375" bestFit="1" customWidth="1"/>
    <col min="946" max="954" width="8.7109375" bestFit="1" customWidth="1"/>
    <col min="955" max="976" width="9.7109375" bestFit="1" customWidth="1"/>
    <col min="977" max="985" width="8.7109375" bestFit="1" customWidth="1"/>
    <col min="986" max="1015" width="9.7109375" bestFit="1" customWidth="1"/>
    <col min="1016" max="1037" width="10.7109375" bestFit="1" customWidth="1"/>
    <col min="1038" max="1046" width="9.7109375" bestFit="1" customWidth="1"/>
    <col min="1047" max="1067" width="10.7109375" bestFit="1" customWidth="1"/>
    <col min="1068" max="1076" width="9.7109375" bestFit="1" customWidth="1"/>
    <col min="1077" max="1098" width="10.7109375" bestFit="1" customWidth="1"/>
    <col min="1099" max="1099" width="12.5703125" bestFit="1" customWidth="1"/>
  </cols>
  <sheetData>
    <row r="1107" spans="2:2" x14ac:dyDescent="0.25">
      <c r="B1107" s="1"/>
    </row>
  </sheetData>
  <conditionalFormatting sqref="B1:B2 B23:B1048576">
    <cfRule type="duplicateValues" dxfId="47" priority="3"/>
  </conditionalFormatting>
  <conditionalFormatting sqref="B1:B2 B12:B1048576">
    <cfRule type="duplicateValues" dxfId="46" priority="5"/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669C2-D6BD-4C66-B3C5-BF279054A7DB}">
  <dimension ref="B1:G38"/>
  <sheetViews>
    <sheetView topLeftCell="A21" zoomScaleNormal="100" workbookViewId="0">
      <selection activeCell="F39" sqref="F39"/>
    </sheetView>
  </sheetViews>
  <sheetFormatPr baseColWidth="10" defaultRowHeight="15" x14ac:dyDescent="0.25"/>
  <cols>
    <col min="1" max="1" width="2" customWidth="1"/>
    <col min="2" max="2" width="18.140625" bestFit="1" customWidth="1"/>
    <col min="3" max="3" width="18.85546875" bestFit="1" customWidth="1"/>
    <col min="4" max="6" width="9.140625" bestFit="1" customWidth="1"/>
    <col min="7" max="7" width="12.5703125" bestFit="1" customWidth="1"/>
    <col min="8" max="8" width="8.85546875" bestFit="1" customWidth="1"/>
    <col min="9" max="9" width="11.140625" bestFit="1" customWidth="1"/>
    <col min="10" max="10" width="6.5703125" bestFit="1" customWidth="1"/>
    <col min="11" max="11" width="12.5703125" bestFit="1" customWidth="1"/>
    <col min="12" max="12" width="8.42578125" bestFit="1" customWidth="1"/>
    <col min="13" max="13" width="10" bestFit="1" customWidth="1"/>
    <col min="14" max="14" width="16.28515625" bestFit="1" customWidth="1"/>
    <col min="15" max="15" width="7.5703125" bestFit="1" customWidth="1"/>
    <col min="16" max="16" width="8.85546875" bestFit="1" customWidth="1"/>
    <col min="17" max="17" width="11.140625" bestFit="1" customWidth="1"/>
    <col min="18" max="18" width="6.5703125" bestFit="1" customWidth="1"/>
    <col min="19" max="19" width="12.140625" bestFit="1" customWidth="1"/>
    <col min="20" max="20" width="8.42578125" bestFit="1" customWidth="1"/>
    <col min="21" max="21" width="10" bestFit="1" customWidth="1"/>
    <col min="22" max="22" width="16.28515625" bestFit="1" customWidth="1"/>
    <col min="23" max="23" width="7.5703125" bestFit="1" customWidth="1"/>
    <col min="24" max="24" width="8.85546875" bestFit="1" customWidth="1"/>
    <col min="25" max="25" width="11.140625" bestFit="1" customWidth="1"/>
    <col min="26" max="26" width="6.5703125" bestFit="1" customWidth="1"/>
    <col min="27" max="27" width="12.5703125" bestFit="1" customWidth="1"/>
  </cols>
  <sheetData>
    <row r="1" spans="2:7" x14ac:dyDescent="0.25">
      <c r="B1" s="2" t="s">
        <v>13</v>
      </c>
      <c r="C1" t="s" vm="2">
        <v>19</v>
      </c>
    </row>
    <row r="2" spans="2:7" x14ac:dyDescent="0.25">
      <c r="B2" s="2" t="s">
        <v>14</v>
      </c>
      <c r="C2" t="s" vm="1">
        <v>18</v>
      </c>
    </row>
    <row r="4" spans="2:7" x14ac:dyDescent="0.25">
      <c r="B4" s="2" t="s">
        <v>0</v>
      </c>
      <c r="D4" s="2" t="s">
        <v>20</v>
      </c>
    </row>
    <row r="5" spans="2:7" x14ac:dyDescent="0.25">
      <c r="B5" s="2" t="s">
        <v>21</v>
      </c>
      <c r="C5" s="2" t="s">
        <v>22</v>
      </c>
      <c r="D5" t="s">
        <v>15</v>
      </c>
      <c r="E5" t="s">
        <v>16</v>
      </c>
      <c r="F5" t="s">
        <v>17</v>
      </c>
      <c r="G5" t="s">
        <v>9</v>
      </c>
    </row>
    <row r="6" spans="2:7" x14ac:dyDescent="0.25">
      <c r="B6" s="3" t="s">
        <v>2</v>
      </c>
      <c r="C6" t="s">
        <v>10</v>
      </c>
      <c r="D6" s="3">
        <v>340590.8</v>
      </c>
      <c r="E6" s="3">
        <v>314183.76</v>
      </c>
      <c r="F6" s="3">
        <v>89423.84</v>
      </c>
      <c r="G6" s="3">
        <v>744198.4</v>
      </c>
    </row>
    <row r="7" spans="2:7" x14ac:dyDescent="0.25">
      <c r="B7" s="3"/>
      <c r="C7" t="s">
        <v>11</v>
      </c>
      <c r="D7" s="3">
        <v>281475.03999999998</v>
      </c>
      <c r="E7" s="3">
        <v>330388.08</v>
      </c>
      <c r="F7" s="3">
        <v>91824.48</v>
      </c>
      <c r="G7" s="3">
        <v>703687.6</v>
      </c>
    </row>
    <row r="8" spans="2:7" x14ac:dyDescent="0.25">
      <c r="B8" s="3"/>
      <c r="C8" t="s">
        <v>12</v>
      </c>
      <c r="D8" s="3">
        <v>197752.72</v>
      </c>
      <c r="E8" s="3">
        <v>220258.72</v>
      </c>
      <c r="F8" s="3">
        <v>53114.159999999996</v>
      </c>
      <c r="G8" s="3">
        <v>471125.60000000003</v>
      </c>
    </row>
    <row r="9" spans="2:7" x14ac:dyDescent="0.25">
      <c r="B9" t="s">
        <v>23</v>
      </c>
      <c r="D9" s="3">
        <v>819818.56</v>
      </c>
      <c r="E9" s="3">
        <v>864830.55999999994</v>
      </c>
      <c r="F9" s="3">
        <v>234362.47999999998</v>
      </c>
      <c r="G9" s="3">
        <v>1919011.6</v>
      </c>
    </row>
    <row r="10" spans="2:7" x14ac:dyDescent="0.25">
      <c r="B10" s="3" t="s">
        <v>7</v>
      </c>
      <c r="C10" t="s">
        <v>10</v>
      </c>
      <c r="D10" s="3">
        <v>349650</v>
      </c>
      <c r="E10" s="3">
        <v>306600</v>
      </c>
      <c r="F10" s="3">
        <v>25200</v>
      </c>
      <c r="G10" s="3">
        <v>681450</v>
      </c>
    </row>
    <row r="11" spans="2:7" x14ac:dyDescent="0.25">
      <c r="B11" s="3"/>
      <c r="C11" t="s">
        <v>11</v>
      </c>
      <c r="D11" s="3">
        <v>163800</v>
      </c>
      <c r="E11" s="3">
        <v>127050</v>
      </c>
      <c r="F11" s="3">
        <v>16800</v>
      </c>
      <c r="G11" s="3">
        <v>307650</v>
      </c>
    </row>
    <row r="12" spans="2:7" x14ac:dyDescent="0.25">
      <c r="B12" s="3"/>
      <c r="C12" t="s">
        <v>12</v>
      </c>
      <c r="D12" s="3">
        <v>122850</v>
      </c>
      <c r="E12" s="3">
        <v>151200</v>
      </c>
      <c r="F12" s="3">
        <v>61950</v>
      </c>
      <c r="G12" s="3">
        <v>336000</v>
      </c>
    </row>
    <row r="13" spans="2:7" x14ac:dyDescent="0.25">
      <c r="B13" t="s">
        <v>24</v>
      </c>
      <c r="D13" s="3">
        <v>636300</v>
      </c>
      <c r="E13" s="3">
        <v>584850</v>
      </c>
      <c r="F13" s="3">
        <v>103950</v>
      </c>
      <c r="G13" s="3">
        <v>1325100</v>
      </c>
    </row>
    <row r="14" spans="2:7" x14ac:dyDescent="0.25">
      <c r="B14" s="3" t="s">
        <v>5</v>
      </c>
      <c r="C14" t="s">
        <v>10</v>
      </c>
      <c r="D14" s="3">
        <v>166847.26</v>
      </c>
      <c r="E14" s="3">
        <v>185452.53</v>
      </c>
      <c r="F14" s="3">
        <v>114032.29999999999</v>
      </c>
      <c r="G14" s="3">
        <v>466332.08999999997</v>
      </c>
    </row>
    <row r="15" spans="2:7" x14ac:dyDescent="0.25">
      <c r="B15" s="3"/>
      <c r="C15" t="s">
        <v>11</v>
      </c>
      <c r="D15" s="3">
        <v>154843.86000000002</v>
      </c>
      <c r="E15" s="3">
        <v>150642.66999999998</v>
      </c>
      <c r="F15" s="3">
        <v>39611.22</v>
      </c>
      <c r="G15" s="3">
        <v>345097.74999999994</v>
      </c>
    </row>
    <row r="16" spans="2:7" x14ac:dyDescent="0.25">
      <c r="B16" s="3"/>
      <c r="C16" t="s">
        <v>12</v>
      </c>
      <c r="D16" s="3">
        <v>97827.71</v>
      </c>
      <c r="E16" s="3">
        <v>78022.099999999991</v>
      </c>
      <c r="F16" s="3">
        <v>2400.6799999999998</v>
      </c>
      <c r="G16" s="3">
        <v>178250.49</v>
      </c>
    </row>
    <row r="17" spans="2:7" x14ac:dyDescent="0.25">
      <c r="B17" t="s">
        <v>25</v>
      </c>
      <c r="D17" s="3">
        <v>419518.83000000007</v>
      </c>
      <c r="E17" s="3">
        <v>414117.3</v>
      </c>
      <c r="F17" s="3">
        <v>156044.19999999998</v>
      </c>
      <c r="G17" s="3">
        <v>989680.32999999984</v>
      </c>
    </row>
    <row r="18" spans="2:7" x14ac:dyDescent="0.25">
      <c r="B18" s="3" t="s">
        <v>3</v>
      </c>
      <c r="C18" t="s">
        <v>11</v>
      </c>
      <c r="D18" s="3">
        <v>23420.159999999996</v>
      </c>
      <c r="E18" s="3">
        <v>24924.579999999998</v>
      </c>
      <c r="F18" s="3">
        <v>7115.5</v>
      </c>
      <c r="G18" s="3">
        <v>55460.239999999991</v>
      </c>
    </row>
    <row r="19" spans="2:7" x14ac:dyDescent="0.25">
      <c r="B19" s="3"/>
      <c r="C19" t="s">
        <v>10</v>
      </c>
      <c r="D19" s="3">
        <v>21427.819999999996</v>
      </c>
      <c r="E19" s="3">
        <v>24070.720000000001</v>
      </c>
      <c r="F19" s="3">
        <v>7847.3799999999992</v>
      </c>
      <c r="G19" s="3">
        <v>53345.919999999998</v>
      </c>
    </row>
    <row r="20" spans="2:7" x14ac:dyDescent="0.25">
      <c r="B20" s="3"/>
      <c r="C20" t="s">
        <v>12</v>
      </c>
      <c r="D20" s="3">
        <v>11140.839999999998</v>
      </c>
      <c r="E20" s="3">
        <v>8416.6200000000008</v>
      </c>
      <c r="F20" s="3">
        <v>1748.3799999999999</v>
      </c>
      <c r="G20" s="3">
        <v>21305.839999999997</v>
      </c>
    </row>
    <row r="21" spans="2:7" x14ac:dyDescent="0.25">
      <c r="B21" t="s">
        <v>26</v>
      </c>
      <c r="D21" s="3">
        <v>55988.82</v>
      </c>
      <c r="E21" s="3">
        <v>57411.92</v>
      </c>
      <c r="F21" s="3">
        <v>16711.259999999998</v>
      </c>
      <c r="G21" s="3">
        <v>130111.99999999999</v>
      </c>
    </row>
    <row r="22" spans="2:7" x14ac:dyDescent="0.25">
      <c r="B22" s="3" t="s">
        <v>8</v>
      </c>
      <c r="C22" t="s">
        <v>10</v>
      </c>
      <c r="D22" s="3">
        <v>16486.400000000001</v>
      </c>
      <c r="E22" s="3">
        <v>9067.52</v>
      </c>
      <c r="F22" s="3">
        <v>2257.92</v>
      </c>
      <c r="G22" s="3">
        <v>27811.84</v>
      </c>
    </row>
    <row r="23" spans="2:7" x14ac:dyDescent="0.25">
      <c r="B23" s="3"/>
      <c r="C23" t="s">
        <v>11</v>
      </c>
      <c r="D23" s="3">
        <v>11504.64</v>
      </c>
      <c r="E23" s="3">
        <v>5770.24</v>
      </c>
      <c r="F23" s="3">
        <v>1361.92</v>
      </c>
      <c r="G23" s="3">
        <v>18636.8</v>
      </c>
    </row>
    <row r="24" spans="2:7" x14ac:dyDescent="0.25">
      <c r="B24" s="3"/>
      <c r="C24" t="s">
        <v>12</v>
      </c>
      <c r="D24" s="3">
        <v>6952.96</v>
      </c>
      <c r="E24" s="3">
        <v>5268.48</v>
      </c>
      <c r="F24" s="3">
        <v>1361.92</v>
      </c>
      <c r="G24" s="3">
        <v>13583.36</v>
      </c>
    </row>
    <row r="25" spans="2:7" x14ac:dyDescent="0.25">
      <c r="B25" t="s">
        <v>27</v>
      </c>
      <c r="D25" s="3">
        <v>34944</v>
      </c>
      <c r="E25" s="3">
        <v>20106.240000000002</v>
      </c>
      <c r="F25" s="3">
        <v>4981.76</v>
      </c>
      <c r="G25" s="3">
        <v>60032.000000000007</v>
      </c>
    </row>
    <row r="26" spans="2:7" x14ac:dyDescent="0.25">
      <c r="B26" t="s">
        <v>1</v>
      </c>
      <c r="C26" t="s">
        <v>10</v>
      </c>
      <c r="D26" s="3">
        <v>4075.3500000000004</v>
      </c>
      <c r="E26" s="3">
        <v>2878.5</v>
      </c>
      <c r="F26" s="3">
        <v>515.1</v>
      </c>
      <c r="G26" s="3">
        <v>7468.95</v>
      </c>
    </row>
    <row r="27" spans="2:7" x14ac:dyDescent="0.25">
      <c r="C27" t="s">
        <v>12</v>
      </c>
      <c r="D27" s="3">
        <v>2317.9499999999998</v>
      </c>
      <c r="E27" s="3">
        <v>1469.5500000000002</v>
      </c>
      <c r="F27" s="3"/>
      <c r="G27" s="3">
        <v>3787.5000000000005</v>
      </c>
    </row>
    <row r="28" spans="2:7" x14ac:dyDescent="0.25">
      <c r="C28" t="s">
        <v>11</v>
      </c>
      <c r="D28" s="3">
        <v>1893.7500000000005</v>
      </c>
      <c r="E28" s="3">
        <v>1863.4500000000003</v>
      </c>
      <c r="F28" s="3">
        <v>757.5</v>
      </c>
      <c r="G28" s="3">
        <v>4514.7</v>
      </c>
    </row>
    <row r="29" spans="2:7" x14ac:dyDescent="0.25">
      <c r="B29" t="s">
        <v>28</v>
      </c>
      <c r="D29" s="3">
        <v>8287.0499999999993</v>
      </c>
      <c r="E29" s="3">
        <v>6211.5000000000009</v>
      </c>
      <c r="F29" s="3">
        <v>1272.5999999999999</v>
      </c>
      <c r="G29" s="3">
        <v>15771.150000000001</v>
      </c>
    </row>
    <row r="30" spans="2:7" x14ac:dyDescent="0.25">
      <c r="B30" s="3" t="s">
        <v>4</v>
      </c>
      <c r="C30" t="s">
        <v>10</v>
      </c>
      <c r="D30" s="3">
        <v>2944.4900000000002</v>
      </c>
      <c r="E30" s="3">
        <v>3174.61</v>
      </c>
      <c r="F30" s="3">
        <v>711.28</v>
      </c>
      <c r="G30" s="3">
        <v>6830.38</v>
      </c>
    </row>
    <row r="31" spans="2:7" x14ac:dyDescent="0.25">
      <c r="B31" s="3"/>
      <c r="C31" t="s">
        <v>11</v>
      </c>
      <c r="D31" s="3">
        <v>2186.14</v>
      </c>
      <c r="E31" s="3">
        <v>2034.47</v>
      </c>
      <c r="F31" s="3">
        <v>622.37</v>
      </c>
      <c r="G31" s="3">
        <v>4842.9800000000005</v>
      </c>
    </row>
    <row r="32" spans="2:7" x14ac:dyDescent="0.25">
      <c r="B32" s="3"/>
      <c r="C32" t="s">
        <v>12</v>
      </c>
      <c r="D32" s="3">
        <v>1610.8400000000001</v>
      </c>
      <c r="E32" s="3">
        <v>444.55</v>
      </c>
      <c r="F32" s="3">
        <v>549.15</v>
      </c>
      <c r="G32" s="3">
        <v>2604.5400000000004</v>
      </c>
    </row>
    <row r="33" spans="2:7" x14ac:dyDescent="0.25">
      <c r="B33" t="s">
        <v>29</v>
      </c>
      <c r="D33" s="3">
        <v>6741.4700000000012</v>
      </c>
      <c r="E33" s="3">
        <v>5653.6299999999992</v>
      </c>
      <c r="F33" s="3">
        <v>1882.8000000000002</v>
      </c>
      <c r="G33" s="3">
        <v>14277.900000000001</v>
      </c>
    </row>
    <row r="34" spans="2:7" x14ac:dyDescent="0.25">
      <c r="B34" s="3" t="s">
        <v>6</v>
      </c>
      <c r="C34" t="s">
        <v>10</v>
      </c>
      <c r="D34" s="3">
        <v>2111.4</v>
      </c>
      <c r="E34" s="3">
        <v>1137.81</v>
      </c>
      <c r="F34" s="3">
        <v>70.38</v>
      </c>
      <c r="G34" s="3">
        <v>3319.59</v>
      </c>
    </row>
    <row r="35" spans="2:7" x14ac:dyDescent="0.25">
      <c r="B35" s="3"/>
      <c r="C35" t="s">
        <v>11</v>
      </c>
      <c r="D35" s="3">
        <v>1653.9300000000003</v>
      </c>
      <c r="E35" s="3">
        <v>2181.7800000000002</v>
      </c>
      <c r="F35" s="3">
        <v>492.66</v>
      </c>
      <c r="G35" s="3">
        <v>4328.3700000000008</v>
      </c>
    </row>
    <row r="36" spans="2:7" x14ac:dyDescent="0.25">
      <c r="B36" s="3"/>
      <c r="C36" t="s">
        <v>12</v>
      </c>
      <c r="D36" s="3">
        <v>1032.24</v>
      </c>
      <c r="E36" s="3">
        <v>1043.97</v>
      </c>
      <c r="F36" s="3">
        <v>105.57</v>
      </c>
      <c r="G36" s="3">
        <v>2181.7800000000002</v>
      </c>
    </row>
    <row r="37" spans="2:7" x14ac:dyDescent="0.25">
      <c r="B37" t="s">
        <v>30</v>
      </c>
      <c r="D37" s="3">
        <v>4797.57</v>
      </c>
      <c r="E37" s="3">
        <v>4363.5600000000004</v>
      </c>
      <c r="F37" s="3">
        <v>668.61</v>
      </c>
      <c r="G37" s="3">
        <v>9829.7400000000016</v>
      </c>
    </row>
    <row r="38" spans="2:7" x14ac:dyDescent="0.25">
      <c r="B38" s="3" t="s">
        <v>9</v>
      </c>
      <c r="C38" s="3"/>
      <c r="D38" s="3">
        <v>1986396.2999999991</v>
      </c>
      <c r="E38" s="3">
        <v>1957544.7099999997</v>
      </c>
      <c r="F38" s="3">
        <v>519873.7099999999</v>
      </c>
      <c r="G38" s="3">
        <v>4463814.72</v>
      </c>
    </row>
  </sheetData>
  <pageMargins left="0.7" right="0.7" top="0.75" bottom="0.75" header="0.3" footer="0.3"/>
  <pageSetup orientation="portrait" horizontalDpi="360" verticalDpi="36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60EC-3229-40C3-B65A-38E50A9BB328}">
  <dimension ref="O41"/>
  <sheetViews>
    <sheetView showGridLines="0" zoomScale="70" zoomScaleNormal="70" zoomScalePageLayoutView="25" workbookViewId="0">
      <selection activeCell="M1" sqref="M1"/>
    </sheetView>
  </sheetViews>
  <sheetFormatPr baseColWidth="10" defaultRowHeight="15" x14ac:dyDescent="0.25"/>
  <cols>
    <col min="2" max="2" width="23.42578125" bestFit="1" customWidth="1"/>
    <col min="3" max="3" width="29.7109375" bestFit="1" customWidth="1"/>
    <col min="4" max="4" width="14.42578125" bestFit="1" customWidth="1"/>
    <col min="5" max="5" width="13.5703125" bestFit="1" customWidth="1"/>
    <col min="6" max="6" width="16.7109375" bestFit="1" customWidth="1"/>
  </cols>
  <sheetData>
    <row r="41" spans="15:15" x14ac:dyDescent="0.25">
      <c r="O41" s="4"/>
    </row>
  </sheetData>
  <pageMargins left="0.7" right="0.7" top="0.75" bottom="0.75" header="0.3" footer="0.3"/>
  <pageSetup scale="54" orientation="portrait" horizontalDpi="360" verticalDpi="36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9AAE-C900-4BA4-AD9F-1EC2F93727BD}">
  <dimension ref="B1:F18"/>
  <sheetViews>
    <sheetView showGridLines="0" tabSelected="1" zoomScaleNormal="100" workbookViewId="0">
      <selection activeCell="B19" sqref="B19"/>
    </sheetView>
  </sheetViews>
  <sheetFormatPr baseColWidth="10" defaultRowHeight="15" x14ac:dyDescent="0.25"/>
  <cols>
    <col min="1" max="1" width="4.5703125" customWidth="1"/>
    <col min="2" max="2" width="13.5703125" bestFit="1" customWidth="1"/>
    <col min="3" max="3" width="13.85546875" customWidth="1"/>
    <col min="4" max="4" width="11.5703125" bestFit="1" customWidth="1"/>
    <col min="5" max="5" width="10.85546875" style="5" customWidth="1"/>
    <col min="6" max="6" width="14.140625" customWidth="1"/>
    <col min="7" max="7" width="10.42578125" bestFit="1" customWidth="1"/>
    <col min="8" max="8" width="13.5703125" bestFit="1" customWidth="1"/>
    <col min="9" max="9" width="18.140625" bestFit="1" customWidth="1"/>
  </cols>
  <sheetData>
    <row r="1" spans="2:6" x14ac:dyDescent="0.25">
      <c r="B1" s="7" t="s">
        <v>13</v>
      </c>
      <c r="C1" s="6" t="s" vm="3">
        <v>32</v>
      </c>
    </row>
    <row r="2" spans="2:6" x14ac:dyDescent="0.25">
      <c r="B2" s="7" t="s">
        <v>21</v>
      </c>
      <c r="C2" s="6" t="s" vm="4">
        <v>1</v>
      </c>
    </row>
    <row r="4" spans="2:6" ht="15.75" thickBot="1" x14ac:dyDescent="0.3">
      <c r="B4" s="11"/>
      <c r="C4" s="11" t="s">
        <v>14</v>
      </c>
      <c r="D4" s="11"/>
      <c r="E4" s="22"/>
      <c r="F4" s="23"/>
    </row>
    <row r="5" spans="2:6" ht="15.75" thickBot="1" x14ac:dyDescent="0.3">
      <c r="B5" s="11" t="s">
        <v>34</v>
      </c>
      <c r="C5" s="9">
        <v>2021</v>
      </c>
      <c r="D5" s="10">
        <v>2022</v>
      </c>
      <c r="E5" s="25" t="s">
        <v>35</v>
      </c>
      <c r="F5" s="27" t="s">
        <v>36</v>
      </c>
    </row>
    <row r="6" spans="2:6" x14ac:dyDescent="0.25">
      <c r="B6" s="12" t="s">
        <v>0</v>
      </c>
      <c r="C6" s="13">
        <v>19285.949999999997</v>
      </c>
      <c r="D6" s="17">
        <v>18982.94999999999</v>
      </c>
      <c r="E6" s="24">
        <f>D6-C6</f>
        <v>-303.00000000000728</v>
      </c>
      <c r="F6" s="26">
        <f>E6/C6</f>
        <v>-1.5710919088767074E-2</v>
      </c>
    </row>
    <row r="7" spans="2:6" x14ac:dyDescent="0.25">
      <c r="B7" s="12" t="s">
        <v>31</v>
      </c>
      <c r="C7" s="14">
        <v>339</v>
      </c>
      <c r="D7" s="18">
        <v>349</v>
      </c>
      <c r="E7" s="19">
        <f t="shared" ref="E7:E8" si="0">D7-C7</f>
        <v>10</v>
      </c>
      <c r="F7" s="20">
        <f t="shared" ref="F7:F8" si="1">E7/C7</f>
        <v>2.9498525073746312E-2</v>
      </c>
    </row>
    <row r="8" spans="2:6" x14ac:dyDescent="0.25">
      <c r="B8" s="12" t="s">
        <v>33</v>
      </c>
      <c r="C8" s="13">
        <v>56.890707964601759</v>
      </c>
      <c r="D8" s="17">
        <v>54.392406876790801</v>
      </c>
      <c r="E8" s="21">
        <f t="shared" si="0"/>
        <v>-2.4983010878109582</v>
      </c>
      <c r="F8" s="20">
        <f t="shared" si="1"/>
        <v>-4.3914044616309537E-2</v>
      </c>
    </row>
    <row r="10" spans="2:6" x14ac:dyDescent="0.25">
      <c r="B10" s="8" t="s">
        <v>37</v>
      </c>
      <c r="D10" s="15">
        <f>C8*E7</f>
        <v>568.90707964601756</v>
      </c>
    </row>
    <row r="11" spans="2:6" x14ac:dyDescent="0.25">
      <c r="B11" s="8" t="s">
        <v>38</v>
      </c>
      <c r="D11" s="16">
        <f>C7*E8</f>
        <v>-846.92406876791483</v>
      </c>
    </row>
    <row r="12" spans="2:6" x14ac:dyDescent="0.25">
      <c r="B12" t="s">
        <v>39</v>
      </c>
      <c r="D12" s="16">
        <f>E7*E8</f>
        <v>-24.983010878109582</v>
      </c>
    </row>
    <row r="13" spans="2:6" x14ac:dyDescent="0.25">
      <c r="B13" t="s">
        <v>41</v>
      </c>
      <c r="D13" s="28">
        <f>SUM(D10:D12)</f>
        <v>-303.00000000000682</v>
      </c>
    </row>
    <row r="16" spans="2:6" x14ac:dyDescent="0.25">
      <c r="B16" t="s">
        <v>42</v>
      </c>
    </row>
    <row r="17" spans="2:2" x14ac:dyDescent="0.25">
      <c r="B17" t="s">
        <v>40</v>
      </c>
    </row>
    <row r="18" spans="2:2" x14ac:dyDescent="0.25">
      <c r="B18" t="s">
        <v>43</v>
      </c>
    </row>
  </sheetData>
  <pageMargins left="0.7" right="0.7" top="0.75" bottom="0.75" header="0.3" footer="0.3"/>
  <pageSetup orientation="portrait" horizontalDpi="360" verticalDpi="36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4 d b c 0 7 4 7 - 9 d 6 4 - 4 1 a 9 - b f 6 1 - 6 5 6 1 0 0 1 e 7 2 9 9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 S a l e s - M i l l i o n < / M e a s u r e N a m e > < D i s p l a y N a m e > S a l e s - M i l l i o n < / D i s p l a y N a m e > < V i s i b l e > F a l s e < / V i s i b l e > < / i t e m > < i t e m > < M e a s u r e N a m e > S a l e s - M i l < / M e a s u r e N a m e > < D i s p l a y N a m e > S a l e s - M i l 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3 4 2 9 d 1 2 d - 4 4 2 f - 4 e 8 6 - b 2 4 6 - a e d c d d 0 a 4 1 1 0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 2 0 2 3 - 1 2 - 2 6 T 2 0 : 5 3 : 1 8 . 9 6 9 3 9 4 1 + 0 1 : 0 0 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u s t o m e r   S h o p p i n g _ 5 1 4 3 b 6 7 9 - 3 0 4 b - 4 9 6 8 - a f e a - c a 3 3 c c 6 8 0 6 4 2 , C a l e n d a r _ 1 f 9 6 5 5 f f - e 5 9 f - 4 a 6 5 - b 8 e 0 - 5 4 0 a 8 4 e 0 b 5 e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  S h o p p i n g _ 5 1 4 3 b 6 7 9 - 3 0 4 b - 4 9 6 8 - a f e a - c a 3 3 c c 6 8 0 6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 P r i c e < / s t r i n g > < / k e y > < v a l u e > < i n t > 6 7 < / i n t > < / v a l u e > < / i t e m > < i t e m > < k e y > < s t r i n g > S a l e s _ < / s t r i n g > < / k e y > < v a l u e > < i n t > 7 5 < / i n t > < / v a l u e > < / i t e m > < i t e m > < k e y > < s t r i n g > P a y m e n t   M e t h o d < / s t r i n g > < / k e y > < v a l u e > < i n t > 1 4 3 < / i n t > < / v a l u e > < / i t e m > < i t e m > < k e y > < s t r i n g > C a t e g o r y < / s t r i n g > < / k e y > < v a l u e > < i n t > 9 1 < / i n t > < / v a l u e > < / i t e m > < i t e m > < k e y > < s t r i n g > A g e < / s t r i n g > < / k e y > < v a l u e > < i n t > 6 0 < / i n t > < / v a l u e > < / i t e m > < i t e m > < k e y > < s t r i n g > G e n d e r < / s t r i n g > < / k e y > < v a l u e > < i n t > 8 2 < / i n t > < / v a l u e > < / i t e m > < i t e m > < k e y > < s t r i n g > C u s t o m e r   I d < / s t r i n g > < / k e y > < v a l u e > < i n t > 1 1 1 < / i n t > < / v a l u e > < / i t e m > < i t e m > < k e y > < s t r i n g > D i s t r i c t < / s t r i n g > < / k e y > < v a l u e > < i n t > 8 0 < / i n t > < / v a l u e > < / i t e m > < i t e m > < k e y > < s t r i n g > S h o p p i n g   M a l l < / s t r i n g > < / k e y > < v a l u e > < i n t > 1 2 4 < / i n t > < / v a l u e > < / i t e m > < i t e m > < k e y > < s t r i n g > I n v o i c e   D a t e < / s t r i n g > < / k e y > < v a l u e > < i n t > 1 1 3 < / i n t > < / v a l u e > < / i t e m > < i t e m > < k e y > < s t r i n g > I n v o i c e   N o < / s t r i n g > < / k e y > < v a l u e > < i n t > 2 2 9 < / i n t > < / v a l u e > < / i t e m > < i t e m > < k e y > < s t r i n g > Q u a n t i t y _ < / s t r i n g > < / k e y > < v a l u e > < i n t > 9 6 < / i n t > < / v a l u e > < / i t e m > < / C o l u m n W i d t h s > < C o l u m n D i s p l a y I n d e x > < i t e m > < k e y > < s t r i n g > P r i c e < / s t r i n g > < / k e y > < v a l u e > < i n t > 9 < / i n t > < / v a l u e > < / i t e m > < i t e m > < k e y > < s t r i n g > S a l e s _ < / s t r i n g > < / k e y > < v a l u e > < i n t > 1 1 < / i n t > < / v a l u e > < / i t e m > < i t e m > < k e y > < s t r i n g > P a y m e n t   M e t h o d < / s t r i n g > < / k e y > < v a l u e > < i n t > 8 < / i n t > < / v a l u e > < / i t e m > < i t e m > < k e y > < s t r i n g > C a t e g o r y < / s t r i n g > < / k e y > < v a l u e > < i n t > 7 < / i n t > < / v a l u e > < / i t e m > < i t e m > < k e y > < s t r i n g > A g e < / s t r i n g > < / k e y > < v a l u e > < i n t > 6 < / i n t > < / v a l u e > < / i t e m > < i t e m > < k e y > < s t r i n g > G e n d e r < / s t r i n g > < / k e y > < v a l u e > < i n t > 5 < / i n t > < / v a l u e > < / i t e m > < i t e m > < k e y > < s t r i n g > C u s t o m e r   I d < / s t r i n g > < / k e y > < v a l u e > < i n t > 4 < / i n t > < / v a l u e > < / i t e m > < i t e m > < k e y > < s t r i n g > D i s t r i c t < / s t r i n g > < / k e y > < v a l u e > < i n t > 3 < / i n t > < / v a l u e > < / i t e m > < i t e m > < k e y > < s t r i n g > S h o p p i n g   M a l l < / s t r i n g > < / k e y > < v a l u e > < i n t > 2 < / i n t > < / v a l u e > < / i t e m > < i t e m > < k e y > < s t r i n g > I n v o i c e   D a t e < / s t r i n g > < / k e y > < v a l u e > < i n t > 1 < / i n t > < / v a l u e > < / i t e m > < i t e m > < k e y > < s t r i n g > I n v o i c e   N o < / s t r i n g > < / k e y > < v a l u e > < i n t > 0 < / i n t > < / v a l u e > < / i t e m > < i t e m > < k e y > < s t r i n g > Q u a n t i t y _ 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u s t o m e r _ s h o p p i n _ 0 c 2 f 9 c e b - 9 0 5 8 - 4 5 a 8 - b c 9 d - 9 6 b a 6 d 8 5 d e 6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 i n v o i c e _ n o < / s t r i n g > < / k e y > < v a l u e > < i n t > 1 0 4 < / i n t > < / v a l u e > < / i t e m > < i t e m > < k e y > < s t r i n g > i n v o i c e _ d a t e < / s t r i n g > < / k e y > < v a l u e > < i n t > 1 1 6 < / i n t > < / v a l u e > < / i t e m > < i t e m > < k e y > < s t r i n g > s h o p p i n g _ m a l l < / s t r i n g > < / k e y > < v a l u e > < i n t > 1 2 7 < / i n t > < / v a l u e > < / i t e m > < i t e m > < k e y > < s t r i n g > d i s t r i c t < / s t r i n g > < / k e y > < v a l u e > < i n t > 7 9 < / i n t > < / v a l u e > < / i t e m > < i t e m > < k e y > < s t r i n g > c u s t o m e r _ i d < / s t r i n g > < / k e y > < v a l u e > < i n t > 1 1 3 < / i n t > < / v a l u e > < / i t e m > < i t e m > < k e y > < s t r i n g > g e n d e r < / s t r i n g > < / k e y > < v a l u e > < i n t > 8 0 < / i n t > < / v a l u e > < / i t e m > < i t e m > < k e y > < s t r i n g > a g e 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 p a y m e n t _ m e t h o d < / s t r i n g > < / k e y > < v a l u e > < i n t > 1 4 7 < / i n t > < / v a l u e > < / i t e m > < i t e m > < k e y > < s t r i n g > q u a n t i t y < / s t r i n g > < / k e y > < v a l u e > < i n t > 8 7 < / i n t > < / v a l u e > < / i t e m > < i t e m > < k e y > < s t r i n g > p r i c e < / s t r i n g > < / k e y > < v a l u e > < i n t > 6 7 < / i n t > < / v a l u e > < / i t e m > < i t e m > < k e y > < s t r i n g > i n v o i c e _ d a t e   ( a � o ) < / s t r i n g > < / k e y > < v a l u e > < i n t > 1 5 2 < / i n t > < / v a l u e > < / i t e m > < i t e m > < k e y > < s t r i n g > i n v o i c e _ d a t e   ( t r i m e s t r e ) < / s t r i n g > < / k e y > < v a l u e > < i n t > 1 8 7 < / i n t > < / v a l u e > < / i t e m > < i t e m > < k e y > < s t r i n g > i n v o i c e _ d a t e   ( � n d i c e   d e   m e s e s ) < / s t r i n g > < / k e y > < v a l u e > < i n t > 2 2 8 < / i n t > < / v a l u e > < / i t e m > < i t e m > < k e y > < s t r i n g > i n v o i c e _ d a t e   ( m e s ) < / s t r i n g > < / k e y > < v a l u e > < i n t > 1 5 5 < / i n t > < / v a l u e > < / i t e m > < / C o l u m n W i d t h s > < C o l u m n D i s p l a y I n d e x > < i t e m > < k e y > < s t r i n g > i n v o i c e _ n o 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 s h o p p i n g _ m a l l 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 a g e 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 p r i c e < / s t r i n g > < / k e y > < v a l u e > < i n t > 1 0 < / i n t > < / v a l u e > < / i t e m > < i t e m > < k e y > < s t r i n g > i n v o i c e _ d a t e   ( a � o ) < / s t r i n g > < / k e y > < v a l u e > < i n t > 1 1 < / i n t > < / v a l u e > < / i t e m > < i t e m > < k e y > < s t r i n g > i n v o i c e _ d a t e   ( t r i m e s t r e ) < / s t r i n g > < / k e y > < v a l u e > < i n t > 1 2 < / i n t > < / v a l u e > < / i t e m > < i t e m > < k e y > < s t r i n g > i n v o i c e _ d a t e   ( � n d i c e   d e   m e s e s ) < / s t r i n g > < / k e y > < v a l u e > < i n t > 1 3 < / i n t > < / v a l u e > < / i t e m > < i t e m > < k e y > < s t r i n g > i n v o i c e _ d a t e   ( m e s ) 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C a l e n d a r _ f 0 9 b 8 8 9 2 - a 9 f e - 4 2 3 b - b 2 d 4 - e a e a 0 1 1 c c f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< / s t r i n g > < / k e y > < v a l u e > < i n t > 1 1 0 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 6 4 < / i n t > < / v a l u e > < / i t e m > < i t e m > < k e y > < s t r i n g > M o n   Y e a r < / s t r i n g > < / k e y > < v a l u e > < i n t > 9 3 < / i n t > < / v a l u e > < / i t e m > < i t e m > < k e y > < s t r i n g > M o n   Y r < / s t r i n g > < / k e y > < v a l u e > < i n t > 7 8 < / i n t > < / v a l u e > < / i t e m > < i t e m > < k e y > < s t r i n g > D a y   o f   W e e k   N u m < / s t r i n g > < / k e y > < v a l u e > < i n t > 1 4 6 < / i n t > < / v a l u e > < / i t e m > < i t e m > < k e y > < s t r i n g > D O W < / s t r i n g > < / k e y > < v a l u e > < i n t > 6 8 < / i n t > < / v a l u e > < / i t e m > < i t e m > < k e y > < s t r i n g > W e e k   o f   Y e a r < / s t r i n g > < / k e y > < v a l u e > < i n t > 1 1 6 < / i n t > < / v a l u e > < / i t e m > < i t e m > < k e y > < s t r i n g > W e e k   S t a r t i n g   O n < / s t r i n g > < / k e y > < v a l u e > < i n t > 1 4 2 < / i n t > < / v a l u e > < / i t e m > < i t e m > < k e y > < s t r i n g > Q u a r t e r < / s t r i n g > < / k e y > < v a l u e > < i n t >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 M o n   Y e a r < / s t r i n g > < / k e y > < v a l u e > < i n t > 6 < / i n t > < / v a l u e > < / i t e m > < i t e m > < k e y > < s t r i n g > M o n   Y r < / s t r i n g > < / k e y > < v a l u e > < i n t > 7 < / i n t > < / v a l u e > < / i t e m > < i t e m > < k e y > < s t r i n g > D a y   o f   W e e k   N u m < / s t r i n g > < / k e y > < v a l u e > < i n t > 8 < / i n t > < / v a l u e > < / i t e m > < i t e m > < k e y > < s t r i n g > D O W < / s t r i n g > < / k e y > < v a l u e > < i n t > 9 < / i n t > < / v a l u e > < / i t e m > < i t e m > < k e y > < s t r i n g > W e e k   o f   Y e a r < / s t r i n g > < / k e y > < v a l u e > < i n t > 1 0 < / i n t > < / v a l u e > < / i t e m > < i t e m > < k e y > < s t r i n g > W e e k   S t a r t i n g   O n < / s t r i n g > < / k e y > < v a l u e > < i n t > 1 1 < / i n t > < / v a l u e > < / i t e m > < i t e m > < k e y > < s t r i n g > Q u a r t e r 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 C a l e n d a r _ 1 f 9 6 5 5 f f - e 5 9 f - 4 a 6 5 - b 8 e 0 - 5 4 0 a 8 4 e 0 b 5 e e 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 S h o p p i n g _ 5 1 4 3 b 6 7 9 - 3 0 4 b - 4 9 6 8 - a f e a - c a 3 3 c c 6 8 0 6 4 2 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 1 0 9 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  S h o p p i n g _ 5 1 4 3 b 6 7 9 - 3 0 4 b - 4 9 6 8 - a f e a - c a 3 3 c c 6 8 0 6 4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2 2 d c c a b 5 - a f c b - 4 e e 5 - a 8 3 9 - 7 9 7 5 9 c 1 6 e b 2 7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 S a l e s - M i l l i o n < / M e a s u r e N a m e > < D i s p l a y N a m e > S a l e s - M i l l i o n < / D i s p l a y N a m e > < V i s i b l e > F a l s e < / V i s i b l e > < / i t e m > < i t e m > < M e a s u r e N a m e > S a l e s - M i l < / M e a s u r e N a m e > < D i s p l a y N a m e > S a l e s - M i l 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 c u s t o m e r _ s h o p p i n 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 c u s t o m e r _ s h o p p i n 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 C o l u m n s \ i n v o i c e _ n o < / K e y > < / D i a g r a m O b j e c t K e y > < D i a g r a m O b j e c t K e y > < K e y > C o l u m n s \ i n v o i c e _ d a t e < / K e y > < / D i a g r a m O b j e c t K e y > < D i a g r a m O b j e c t K e y > < K e y > C o l u m n s \ s h o p p i n g _ m a l l < / K e y > < / D i a g r a m O b j e c t K e y > < D i a g r a m O b j e c t K e y > < K e y > C o l u m n s \ d i s t r i c t < / K e y > < / D i a g r a m O b j e c t K e y > < D i a g r a m O b j e c t K e y > < K e y > C o l u m n s \ c u s t o m e r _ i d 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 C o l u m n s \ c a t e g o r y < / K e y > < / D i a g r a m O b j e c t K e y > < D i a g r a m O b j e c t K e y > < K e y > C o l u m n s \ p a y m e n t _ m e t h o d < / K e y > < / D i a g r a m O b j e c t K e y > < D i a g r a m O b j e c t K e y > < K e y > C o l u m n s \ q u a n t i t y < / K e y > < / D i a g r a m O b j e c t K e y > < D i a g r a m O b j e c t K e y > < K e y > C o l u m n s \ p r i c e < / K e y > < / D i a g r a m O b j e c t K e y > < D i a g r a m O b j e c t K e y > < K e y > C o l u m n s \ i n v o i c e _ d a t e   ( a � o ) < / K e y > < / D i a g r a m O b j e c t K e y > < D i a g r a m O b j e c t K e y > < K e y > C o l u m n s \ i n v o i c e _ d a t e   ( t r i m e s t r e ) < / K e y > < / D i a g r a m O b j e c t K e y > < D i a g r a m O b j e c t K e y > < K e y > C o l u m n s \ i n v o i c e _ d a t e   ( � n d i c e   d e   m e s e s ) < / K e y > < / D i a g r a m O b j e c t K e y > < D i a g r a m O b j e c t K e y > < K e y > C o l u m n s \ i n v o i c e _ d a t e   ( m e s ) 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 C o l u m n s \ s h o p p i n g _ m a l l 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 ( a � o ) 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 ( t r i m e s t r e ) 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 ( � n d i c e   d e   m e s e s ) 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 C o l u m n s \ i n v o i c e _ d a t e   ( m e s ) 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 T a g s \ T a b l e s \ & l t ; T a b l e s \ C u s t o m e r   S h o p p i n g & g t ; 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< / K e y > < / D i a g r a m O b j e c t K e y > < D i a g r a m O b j e c t K e y > < K e y > T a b l e s \ C a l e n d a r \ C o l u m n s \ M o n   Y e a r < / K e y > < / D i a g r a m O b j e c t K e y > < D i a g r a m O b j e c t K e y > < K e y > T a b l e s \ C a l e n d a r \ C o l u m n s \ M o n   Y r < / K e y > < / D i a g r a m O b j e c t K e y > < D i a g r a m O b j e c t K e y > < K e y > T a b l e s \ C a l e n d a r \ C o l u m n s \ D a y   o f   W e e k   N u m < / K e y > < / D i a g r a m O b j e c t K e y > < D i a g r a m O b j e c t K e y > < K e y > T a b l e s \ C a l e n d a r \ C o l u m n s \ D O W < / K e y > < / D i a g r a m O b j e c t K e y > < D i a g r a m O b j e c t K e y > < K e y > T a b l e s \ C a l e n d a r \ C o l u m n s \ W e e k   o f   Y e a r < / K e y > < / D i a g r a m O b j e c t K e y > < D i a g r a m O b j e c t K e y > < K e y > T a b l e s \ C a l e n d a r \ C o l u m n s \ W e e k   S t a r t i n g   O n 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 T a b l e s \ C a l e n d a r \ C o l u m n s \ D a t e   ( � n d i c e   d e   m e s e s ) < / K e y > < / D i a g r a m O b j e c t K e y > < D i a g r a m O b j e c t K e y > < K e y > T a b l e s \ C u s t o m e r   S h o p p i n g < / K e y > < / D i a g r a m O b j e c t K e y > < D i a g r a m O b j e c t K e y > < K e y > T a b l e s \ C u s t o m e r   S h o p p i n g \ C o l u m n s \ I n v o i c e   N o < / K e y > < / D i a g r a m O b j e c t K e y > < D i a g r a m O b j e c t K e y > < K e y > T a b l e s \ C u s t o m e r   S h o p p i n g \ C o l u m n s \ I n v o i c e   D a t e < / K e y > < / D i a g r a m O b j e c t K e y > < D i a g r a m O b j e c t K e y > < K e y > T a b l e s \ C u s t o m e r   S h o p p i n g \ C o l u m n s \ S h o p p i n g   M a l l < / K e y > < / D i a g r a m O b j e c t K e y > < D i a g r a m O b j e c t K e y > < K e y > T a b l e s \ C u s t o m e r   S h o p p i n g \ C o l u m n s \ D i s t r i c t < / K e y > < / D i a g r a m O b j e c t K e y > < D i a g r a m O b j e c t K e y > < K e y > T a b l e s \ C u s t o m e r   S h o p p i n g \ C o l u m n s \ C u s t o m e r   I d < / K e y > < / D i a g r a m O b j e c t K e y > < D i a g r a m O b j e c t K e y > < K e y > T a b l e s \ C u s t o m e r   S h o p p i n g \ C o l u m n s \ G e n d e r < / K e y > < / D i a g r a m O b j e c t K e y > < D i a g r a m O b j e c t K e y > < K e y > T a b l e s \ C u s t o m e r   S h o p p i n g \ C o l u m n s \ A g e < / K e y > < / D i a g r a m O b j e c t K e y > < D i a g r a m O b j e c t K e y > < K e y > T a b l e s \ C u s t o m e r   S h o p p i n g \ C o l u m n s \ C a t e g o r y < / K e y > < / D i a g r a m O b j e c t K e y > < D i a g r a m O b j e c t K e y > < K e y > T a b l e s \ C u s t o m e r   S h o p p i n g \ C o l u m n s \ P a y m e n t   M e t h o d < / K e y > < / D i a g r a m O b j e c t K e y > < D i a g r a m O b j e c t K e y > < K e y > T a b l e s \ C u s t o m e r   S h o p p i n g \ C o l u m n s \ Q u a n t i t y _ < / K e y > < / D i a g r a m O b j e c t K e y > < D i a g r a m O b j e c t K e y > < K e y > T a b l e s \ C u s t o m e r   S h o p p i n g \ C o l u m n s \ P r i c e < / K e y > < / D i a g r a m O b j e c t K e y > < D i a g r a m O b j e c t K e y > < K e y > T a b l e s \ C u s t o m e r   S h o p p i n g \ C o l u m n s \ S a l e s _ < / K e y > < / D i a g r a m O b j e c t K e y > < D i a g r a m O b j e c t K e y > < K e y > T a b l e s \ C u s t o m e r   S h o p p i n g \ M e a s u r e s \ S u m a   d e   P r i c e < / K e y > < / D i a g r a m O b j e c t K e y > < D i a g r a m O b j e c t K e y > < K e y > T a b l e s \ C u s t o m e r   S h o p p i n g \ S u m a   d e   P r i c e \ A d d i t i o n a l   I n f o \ I m p l i c i t   M e a s u r e 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 D a t e & g t ; - & l t ; T a b l e s \ C a l e n d a r \ C o l u m n s \ D a t e & g t ; \ F K 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 D a t e & g t ; - & l t ; T a b l e s \ C a l e n d a r \ C o l u m n s \ D a t e & g t ; \ P K < / K e y > < / D i a g r a m O b j e c t K e y > < D i a g r a m O b j e c t K e y > < K e y > R e l a t i o n s h i p s \ & l t ; T a b l e s \ C u s t o m e r   S h o p p i n g \ C o l u m n s \ I n v o i c e   D a t e & g t ; - & l t ; T a b l e s \ C a l e n d a r \ C o l u m n s \ D a t e & g t ; \ C r o s s F i l t e r < / K e y > < / D i a g r a m O b j e c t K e y > < / A l l K e y s > < S e l e c t e d K e y s > < D i a g r a m O b j e c t K e y > < K e y > T a b l e s \ C u s t o m e r   S h o p p i n g 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 S h o p p i n g & g t ; 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  Y r 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 T a b l e s \ C a l e n d a r \ C o l u m n s \ D O W 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 o f 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  S t a r t i n g  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 4 5 7 < / L e f t > < T a b I n d e x > 1 < / T a b I n d e x > < T o p > 5 7 < / T o p > < W i d t h > 2 0 8 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 S h o p p i n g \ C o l u m n s \ I n v o i c e 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 S h o p p i n g \ C o l u m n s \ S h o p p i n g   M a l l 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 S h o p p i n g \ C o l u m n s \ P a y m e n t   M e t h o d 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 S h o p p i n g \ C o l u m n s \ Q u a n t i t y _ 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 S h o p p i n g \ C o l u m n s \ S a l e s _ 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 S h o p p i n g \ M e a s u r e s \ S u m a   d e 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 S h o p p i n g \ S u m a   d e 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 ( 4 4 1 , 1 3 2 ) . 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 4 4 1 . 0 0 0 0 0 0 0 0 0 0 0 0 0 6 < / b : _ x > < b : _ y > 1 3 2 < / b : _ y > < / b : P o i n t > < b : P o i n t > < b : _ x > 3 3 0 . 5 < / b : _ x > < b : _ y > 1 3 2 < / b : _ y > < / b : P o i n t > < b : P o i n t > < b : _ x > 3 2 8 . 5 < / b : _ x > < b : _ y > 1 3 0 < / b : _ y > < / b : P o i n t > < b : P o i n t > < b : _ x > 3 2 8 . 5 < / b : _ x > < b : _ y > 7 7 < / b : _ y > < / b : P o i n t > < b : P o i n t > < b : _ x > 3 2 6 . 5 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 4 4 1 . 0 0 0 0 0 0 0 0 0 0 0 0 0 6 < / b : _ x > < b : _ y > 1 2 4 < / b : _ y > < / L a b e l L o c a t i o n > < L o c a t i o n   x m l n s : b = " h t t p : / / s c h e m a s . d a t a c o n t r a c t . o r g / 2 0 0 4 / 0 7 / S y s t e m . W i n d o w s " > < b : _ x > 4 5 7 < / b : _ x > < b : _ y > 1 3 2 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 6 7 < / b : _ y > < / L a b e l L o c a t i o n > < L o c a t i o n   x m l n s : b = " h t t p : / / s c h e m a s . d a t a c o n t r a c t . o r g / 2 0 0 4 / 0 7 / S y s t e m . W i n d o w s " > < b : _ x > 2 0 0 . 0 0 0 0 0 0 0 0 0 0 0 0 1 1 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  S h o p p i n g \ C o l u m n s \ I n v o i c e 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 4 4 1 . 0 0 0 0 0 0 0 0 0 0 0 0 0 6 < / b : _ x > < b : _ y > 1 3 2 < / b : _ y > < / b : P o i n t > < b : P o i n t > < b : _ x > 3 3 0 . 5 < / b : _ x > < b : _ y > 1 3 2 < / b : _ y > < / b : P o i n t > < b : P o i n t > < b : _ x > 3 2 8 . 5 < / b : _ x > < b : _ y > 1 3 0 < / b : _ y > < / b : P o i n t > < b : P o i n t > < b : _ x > 3 2 8 . 5 < / b : _ x > < b : _ y > 7 7 < / b : _ y > < / b : P o i n t > < b : P o i n t > < b : _ x > 3 2 6 . 5 < / b : _ x > < b : _ y > 7 5 < / b : _ y > < / b : P o i n t > < b : P o i n t > < b : _ x > 2 1 6 . 0 0 0 0 0 0 0 0 0 0 0 0 1 1 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 W e e k   o f   Y e a r < / K e y > < / D i a g r a m O b j e c t K e y > < D i a g r a m O b j e c t K e y > < K e y > M e a s u r e s \ S u m a   d e   W e e k   o f   Y e a r \ T a g I n f o \ F o r m u l a < / K e y > < / D i a g r a m O b j e c t K e y > < D i a g r a m O b j e c t K e y > < K e y > M e a s u r e s \ S u m a   d e   W e e k   o f   Y e a r \ T a g I n f o \ V a l u e 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 C o l u m n s \ M o n < / K e y > < / D i a g r a m O b j e c t K e y > < D i a g r a m O b j e c t K e y > < K e y > C o l u m n s \ M o n   Y e a r < / K e y > < / D i a g r a m O b j e c t K e y > < D i a g r a m O b j e c t K e y > < K e y > C o l u m n s \ M o n   Y r < / K e y > < / D i a g r a m O b j e c t K e y > < D i a g r a m O b j e c t K e y > < K e y > C o l u m n s \ D a y   o f   W e e k   N u m < / K e y > < / D i a g r a m O b j e c t K e y > < D i a g r a m O b j e c t K e y > < K e y > C o l u m n s \ D O W < / K e y > < / D i a g r a m O b j e c t K e y > < D i a g r a m O b j e c t K e y > < K e y > C o l u m n s \ W e e k   o f   Y e a r < / K e y > < / D i a g r a m O b j e c t K e y > < D i a g r a m O b j e c t K e y > < K e y > C o l u m n s \ W e e k   S t a r t i n g   O n < / K e y > < / D i a g r a m O b j e c t K e y > < D i a g r a m O b j e c t K e y > < K e y > C o l u m n s \ Q u a r t e r < / K e y > < / D i a g r a m O b j e c t K e y > < D i a g r a m O b j e c t K e y > < K e y > C o l u m n s \ M o n t h   Y e a r   O r d e r < / K e y > < / D i a g r a m O b j e c t K e y > < D i a g r a m O b j e c t K e y > < K e y > C o l u m n s \ D a t e   ( � n d i c e   d e   m e s e s ) < / K e y > < / D i a g r a m O b j e c t K e y > < D i a g r a m O b j e c t K e y > < K e y > C o l u m n s \ D a t e   ( � n d i c e   d e   m e s e s ) 1 < / K e y > < / D i a g r a m O b j e c t K e y > < D i a g r a m O b j e c t K e y > < K e y > L i n k s \ & l t ; C o l u m n s \ S u m a   d e   W e e k   o f   Y e a r & g t ; - & l t ; M e a s u r e s \ W e e k   o f   Y e a r & g t ; < / K e y > < / D i a g r a m O b j e c t K e y > < D i a g r a m O b j e c t K e y > < K e y > L i n k s \ & l t ; C o l u m n s \ S u m a   d e   W e e k   o f   Y e a r & g t ; - & l t ; M e a s u r e s \ W e e k   o f   Y e a r & g t ; \ C O L U M N < / K e y > < / D i a g r a m O b j e c t K e y > < D i a g r a m O b j e c t K e y > < K e y > L i n k s \ & l t ; C o l u m n s \ S u m a   d e   W e e k   o f   Y e a r & g t ; - & l t ; M e a s u r e s \ W e e k   o f   Y e a r & g t ; \ M E A S U R E 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 2 < / F o c u s C o l u m n > < F o c u s R o w > 2 < / F o c u s R o w > < S e l e c t i o n E n d C o l u m n > 2 < / S e l e c t i o n E n d C o l u m n > < S e l e c t i o n E n d R o w > 2 < / S e l e c t i o n E n d R o w > < S e l e c t i o n S t a r t C o l u m n > 2 < / S e l e c t i o n S t a r t C o l u m n > < S e l e c t i o n S t a r t R o w > 2 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 W e e k   o f   Y e a r 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 W e e k   o f   Y e a r \ T a g I n f o \ F o r m u l a 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 W e e k   o f   Y e a r \ T a g I n f o \ V a l u e 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 ( � n d i c e   d e   m e s e s ) 1 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 W e e k   o f   Y e a r & g t ; - & l t ; M e a s u r e s \ W e e k   o f   Y e a r & g t ; \ M E A S U R E 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 S h o p p i n g 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 S h o p p i n g 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 P r i c e < / K e y > < / D i a g r a m O b j e c t K e y > < D i a g r a m O b j e c t K e y > < K e y > M e a s u r e s \ S u m a   d e   P r i c e \ T a g I n f o \ F o r m u l a < / K e y > < / D i a g r a m O b j e c t K e y > < D i a g r a m O b j e c t K e y > < K e y > M e a s u r e s \ S u m a   d e   P r i c e \ T a g I n f o \ V a l u e < / K e y > < / D i a g r a m O b j e c t K e y > < D i a g r a m O b j e c t K e y > < K e y > M e a s u r e s \ S u m a   d e   Q u a n t i t y _ < / K e y > < / D i a g r a m O b j e c t K e y > < D i a g r a m O b j e c t K e y > < K e y > M e a s u r e s \ S u m a   d e   Q u a n t i t y _ \ T a g I n f o \ F o r m u l a < / K e y > < / D i a g r a m O b j e c t K e y > < D i a g r a m O b j e c t K e y > < K e y > M e a s u r e s \ S u m a   d e   Q u a n t i t y _ \ T a g I n f o \ V a l u e < / K e y > < / D i a g r a m O b j e c t K e y > < D i a g r a m O b j e c t K e y > < K e y > M e a s u r e s \ S u m a   d e   S a l e s _ < / K e y > < / D i a g r a m O b j e c t K e y > < D i a g r a m O b j e c t K e y > < K e y > M e a s u r e s \ S u m a   d e   S a l e s _ \ T a g I n f o \ F o r m u l a < / K e y > < / D i a g r a m O b j e c t K e y > < D i a g r a m O b j e c t K e y > < K e y > M e a s u r e s \ S u m a   d e   S a l e s _ \ T a g I n f o \ V a l u e < / K e y > < / D i a g r a m O b j e c t K e y > < D i a g r a m O b j e c t K e y > < K e y > M e a s u r e s \ R e c u e n t o   d e   S h o p p i n g   M a l l < / K e y > < / D i a g r a m O b j e c t K e y > < D i a g r a m O b j e c t K e y > < K e y > M e a s u r e s \ R e c u e n t o   d e   S h o p p i n g   M a l l \ T a g I n f o \ F o r m u l a < / K e y > < / D i a g r a m O b j e c t K e y > < D i a g r a m O b j e c t K e y > < K e y > M e a s u r e s \ R e c u e n t o   d e   S h o p p i n g   M a l l \ T a g I n f o \ V a l u e < / K e y > < / D i a g r a m O b j e c t K e y > < D i a g r a m O b j e c t K e y > < K e y > M e a s u r e s \ R e c u e n t o   d e   P a y m e n t   M e t h o d < / K e y > < / D i a g r a m O b j e c t K e y > < D i a g r a m O b j e c t K e y > < K e y > M e a s u r e s \ R e c u e n t o   d e   P a y m e n t   M e t h o d \ T a g I n f o \ F o r m u l a < / K e y > < / D i a g r a m O b j e c t K e y > < D i a g r a m O b j e c t K e y > < K e y > M e a s u r e s \ R e c u e n t o   d e   P a y m e n t   M e t h o d \ T a g I n f o \ V a l u e < / K e y > < / D i a g r a m O b j e c t K e y > < D i a g r a m O b j e c t K e y > < K e y > M e a s u r e s \ Q u a n t i t y < / K e y > < / D i a g r a m O b j e c t K e y > < D i a g r a m O b j e c t K e y > < K e y > M e a s u r e s \ Q u a n t i t y \ T a g I n f o \ F o r m u l a < / K e y > < / D i a g r a m O b j e c t K e y > < D i a g r a m O b j e c t K e y > < K e y > M e a s u r e s \ Q u a n t i t y \ T a g I n f o \ V a l u e < / K e y > < / D i a g r a m O b j e c t K e y > < D i a g r a m O b j e c t K e y > < K e y > M e a s u r e s \ S a l e s < / K e y > < / D i a g r a m O b j e c t K e y > < D i a g r a m O b j e c t K e y > < K e y > M e a s u r e s \ S a l e s \ T a g I n f o \ F o r m u l a < / K e y > < / D i a g r a m O b j e c t K e y > < D i a g r a m O b j e c t K e y > < K e y > M e a s u r e s \ S a l e s \ T a g I n f o \ V a l u e < / K e y > < / D i a g r a m O b j e c t K e y > < D i a g r a m O b j e c t K e y > < K e y > M e a s u r e s \ A v e r a g e   P r i c e < / K e y > < / D i a g r a m O b j e c t K e y > < D i a g r a m O b j e c t K e y > < K e y > M e a s u r e s \ A v e r a g e   P r i c e \ T a g I n f o \ F o r m u l a < / K e y > < / D i a g r a m O b j e c t K e y > < D i a g r a m O b j e c t K e y > < K e y > M e a s u r e s \ A v e r a g e   P r i c e \ T a g I n f o \ V a l u e < / K e y > < / D i a g r a m O b j e c t K e y > < D i a g r a m O b j e c t K e y > < K e y > M e a s u r e s \ S a l e s - M i l l i o n < / K e y > < / D i a g r a m O b j e c t K e y > < D i a g r a m O b j e c t K e y > < K e y > M e a s u r e s \ S a l e s - M i l l i o n \ T a g I n f o \ F o r m u l a < / K e y > < / D i a g r a m O b j e c t K e y > < D i a g r a m O b j e c t K e y > < K e y > M e a s u r e s \ S a l e s - M i l l i o n \ T a g I n f o \ V a l u e < / K e y > < / D i a g r a m O b j e c t K e y > < D i a g r a m O b j e c t K e y > < K e y > M e a s u r e s \ S a l e s - M i l < / K e y > < / D i a g r a m O b j e c t K e y > < D i a g r a m O b j e c t K e y > < K e y > M e a s u r e s \ S a l e s - M i l \ T a g I n f o \ F o r m u l a < / K e y > < / D i a g r a m O b j e c t K e y > < D i a g r a m O b j e c t K e y > < K e y > M e a s u r e s \ S a l e s - M i l \ T a g I n f o \ V a l u e < / K e y > < / D i a g r a m O b j e c t K e y > < D i a g r a m O b j e c t K e y > < K e y > C o l u m n s \ I n v o i c e   N o < / K e y > < / D i a g r a m O b j e c t K e y > < D i a g r a m O b j e c t K e y > < K e y > C o l u m n s \ I n v o i c e   D a t e < / K e y > < / D i a g r a m O b j e c t K e y > < D i a g r a m O b j e c t K e y > < K e y > C o l u m n s \ S h o p p i n g   M a l l < / K e y > < / D i a g r a m O b j e c t K e y > < D i a g r a m O b j e c t K e y > < K e y > C o l u m n s \ D i s t r i c t < / K e y > < / D i a g r a m O b j e c t K e y > < D i a g r a m O b j e c t K e y > < K e y > C o l u m n s \ C u s t o m e r   I d < / K e y > < / D i a g r a m O b j e c t K e y > < D i a g r a m O b j e c t K e y > < K e y > C o l u m n s \ G e n d e r < / K e y > < / D i a g r a m O b j e c t K e y > < D i a g r a m O b j e c t K e y > < K e y > C o l u m n s \ A g e < / K e y > < / D i a g r a m O b j e c t K e y > < D i a g r a m O b j e c t K e y > < K e y > C o l u m n s \ C a t e g o r y < / K e y > < / D i a g r a m O b j e c t K e y > < D i a g r a m O b j e c t K e y > < K e y > C o l u m n s \ P a y m e n t   M e t h o d < / K e y > < / D i a g r a m O b j e c t K e y > < D i a g r a m O b j e c t K e y > < K e y > C o l u m n s \ Q u a n t i t y _ < / K e y > < / D i a g r a m O b j e c t K e y > < D i a g r a m O b j e c t K e y > < K e y > C o l u m n s \ P r i c e < / K e y > < / D i a g r a m O b j e c t K e y > < D i a g r a m O b j e c t K e y > < K e y > C o l u m n s \ S a l e s _ < / K e y > < / D i a g r a m O b j e c t K e y > < D i a g r a m O b j e c t K e y > < K e y > L i n k s \ & l t ; C o l u m n s \ S u m a   d e   P r i c e & g t ; - & l t ; M e a s u r e s \ P r i c e & g t ; < / K e y > < / D i a g r a m O b j e c t K e y > < D i a g r a m O b j e c t K e y > < K e y > L i n k s \ & l t ; C o l u m n s \ S u m a   d e   P r i c e & g t ; - & l t ; M e a s u r e s \ P r i c e & g t ; \ C O L U M N < / K e y > < / D i a g r a m O b j e c t K e y > < D i a g r a m O b j e c t K e y > < K e y > L i n k s \ & l t ; C o l u m n s \ S u m a   d e   P r i c e & g t ; - & l t ; M e a s u r e s \ P r i c e & g t ; \ M E A S U R E < / K e y > < / D i a g r a m O b j e c t K e y > < D i a g r a m O b j e c t K e y > < K e y > L i n k s \ & l t ; C o l u m n s \ S u m a   d e   Q u a n t i t y _ & g t ; - & l t ; M e a s u r e s \ Q u a n t i t y _ & g t ; < / K e y > < / D i a g r a m O b j e c t K e y > < D i a g r a m O b j e c t K e y > < K e y > L i n k s \ & l t ; C o l u m n s \ S u m a   d e   Q u a n t i t y _ & g t ; - & l t ; M e a s u r e s \ Q u a n t i t y _ & g t ; \ C O L U M N < / K e y > < / D i a g r a m O b j e c t K e y > < D i a g r a m O b j e c t K e y > < K e y > L i n k s \ & l t ; C o l u m n s \ S u m a   d e   Q u a n t i t y _ & g t ; - & l t ; M e a s u r e s \ Q u a n t i t y _ & g t ; \ M E A S U R E < / K e y > < / D i a g r a m O b j e c t K e y > < D i a g r a m O b j e c t K e y > < K e y > L i n k s \ & l t ; C o l u m n s \ S u m a   d e   S a l e s _ & g t ; - & l t ; M e a s u r e s \ S a l e s _ & g t ; < / K e y > < / D i a g r a m O b j e c t K e y > < D i a g r a m O b j e c t K e y > < K e y > L i n k s \ & l t ; C o l u m n s \ S u m a   d e   S a l e s _ & g t ; - & l t ; M e a s u r e s \ S a l e s _ & g t ; \ C O L U M N < / K e y > < / D i a g r a m O b j e c t K e y > < D i a g r a m O b j e c t K e y > < K e y > L i n k s \ & l t ; C o l u m n s \ S u m a   d e   S a l e s _ & g t ; - & l t ; M e a s u r e s \ S a l e s _ & g t ; \ M E A S U R E < / K e y > < / D i a g r a m O b j e c t K e y > < D i a g r a m O b j e c t K e y > < K e y > L i n k s \ & l t ; C o l u m n s \ R e c u e n t o   d e   S h o p p i n g   M a l l & g t ; - & l t ; M e a s u r e s \ S h o p p i n g   M a l l & g t ; < / K e y > < / D i a g r a m O b j e c t K e y > < D i a g r a m O b j e c t K e y > < K e y > L i n k s \ & l t ; C o l u m n s \ R e c u e n t o   d e   S h o p p i n g   M a l l & g t ; - & l t ; M e a s u r e s \ S h o p p i n g   M a l l & g t ; \ C O L U M N < / K e y > < / D i a g r a m O b j e c t K e y > < D i a g r a m O b j e c t K e y > < K e y > L i n k s \ & l t ; C o l u m n s \ R e c u e n t o   d e   S h o p p i n g   M a l l & g t ; - & l t ; M e a s u r e s \ S h o p p i n g   M a l l & g t ; \ M E A S U R E < / K e y > < / D i a g r a m O b j e c t K e y > < D i a g r a m O b j e c t K e y > < K e y > L i n k s \ & l t ; C o l u m n s \ R e c u e n t o   d e   P a y m e n t   M e t h o d & g t ; - & l t ; M e a s u r e s \ P a y m e n t   M e t h o d & g t ; < / K e y > < / D i a g r a m O b j e c t K e y > < D i a g r a m O b j e c t K e y > < K e y > L i n k s \ & l t ; C o l u m n s \ R e c u e n t o   d e   P a y m e n t   M e t h o d & g t ; - & l t ; M e a s u r e s \ P a y m e n t   M e t h o d & g t ; \ C O L U M N < / K e y > < / D i a g r a m O b j e c t K e y > < D i a g r a m O b j e c t K e y > < K e y > L i n k s \ & l t ; C o l u m n s \ R e c u e n t o   d e   P a y m e n t   M e t h o d & g t ; - & l t ; M e a s u r e s \ P a y m e n t   M e t h o d & g t ; \ M E A S U R E 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 P r i c e 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 Q u a n t i t y _ 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 Q u a n t i t y _ \ T a g I n f o \ F o r m u l a 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 Q u a n t i t y _ \ T a g I n f o \ V a l u e 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 S a l e s _ \ T a g I n f o \ F o r m u l a 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 S a l e s _ \ T a g I n f o \ V a l u e 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 S h o p p i n g   M a l l \ T a g I n f o \ V a l u e 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 P a y m e n t   M e t h o d \ T a g I n f o \ V a l u e 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 M e a s u r e s \ S a l e s - M i l l i o n 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 M e a s u r e s \ S a l e s - M i l l i o n \ T a g I n f o \ F o r m u l a 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 M e a s u r e s \ S a l e s - M i l l i o n \ T a g I n f o \ V a l u e 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 M e a s u r e s \ S a l e s - M i l \ T a g I n f o \ F o r m u l a 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 M e a s u r e s \ S a l e s - M i l \ T a g I n f o \ V a l u e 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 Q u a n t i t y _ & g t ; - & l t ; M e a s u r e s \ Q u a n t i t y _ & g t ; \ M E A S U R E 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 S a l e s _ & g t ; - & l t ; M e a s u r e s \ S a l e s _ & g t ; \ M E A S U R E 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 S h o p p i n g   M a l l & g t ; - & l t ; M e a s u r e s \ S h o p p i n g   M a l l & g t ; \ M E A S U R E 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 P a y m e n t   M e t h o d & g t ; - & l t ; M e a s u r e s \ P a y m e n t   M e t h o d & g t ; \ M E A S U R E 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_ 1 f 9 6 5 5 f f - e 5 9 f - 4 a 6 5 - b 8 e 0 - 5 4 0 a 8 4 e 0 b 5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 1 0 5 < / i n t > < / v a l u e > < / i t e m > < i t e m > < k e y > < s t r i n g > Y e a r < / s t r i n g > < / k e y > < v a l u e > < i n t > 6 2 < / i n t > < / v a l u e > < / i t e m > < i t e m > < k e y > < s t r i n g > M o n t h   N u m < / s t r i n g > < / k e y > < v a l u e > < i n t > 1 1 0 < / i n t > < / v a l u e > < / i t e m > < i t e m > < k e y > < s t r i n g > D a y < / s t r i n g > < / k e y > < v a l u e > < i n t > 5 9 < / i n t > < / v a l u e > < / i t e m > < i t e m > < k e y > < s t r i n g > M o n t h < / s t r i n g > < / k e y > < v a l u e > < i n t > 7 7 < / i n t > < / v a l u e > < / i t e m > < i t e m > < k e y > < s t r i n g > M o n < / s t r i n g > < / k e y > < v a l u e > < i n t > 6 4 < / i n t > < / v a l u e > < / i t e m > < i t e m > < k e y > < s t r i n g > M o n   Y e a r < / s t r i n g > < / k e y > < v a l u e > < i n t > 9 3 < / i n t > < / v a l u e > < / i t e m > < i t e m > < k e y > < s t r i n g > M o n   Y r < / s t r i n g > < / k e y > < v a l u e > < i n t > 7 8 < / i n t > < / v a l u e > < / i t e m > < i t e m > < k e y > < s t r i n g > D a y   o f   W e e k   N u m < / s t r i n g > < / k e y > < v a l u e > < i n t > 1 4 6 < / i n t > < / v a l u e > < / i t e m > < i t e m > < k e y > < s t r i n g > D O W < / s t r i n g > < / k e y > < v a l u e > < i n t > 6 8 < / i n t > < / v a l u e > < / i t e m > < i t e m > < k e y > < s t r i n g > W e e k   o f   Y e a r < / s t r i n g > < / k e y > < v a l u e > < i n t > 1 1 6 < / i n t > < / v a l u e > < / i t e m > < i t e m > < k e y > < s t r i n g > W e e k   S t a r t i n g   O n < / s t r i n g > < / k e y > < v a l u e > < i n t > 1 4 2 < / i n t > < / v a l u e > < / i t e m > < i t e m > < k e y > < s t r i n g > Q u a r t e r < / s t r i n g > < / k e y > < v a l u e > < i n t > 8 4 < / i n t > < / v a l u e > < / i t e m > < i t e m > < k e y > < s t r i n g > D a t e   ( � n d i c e   d e   m e s e s ) < / s t r i n g > < / k e y > < v a l u e > < i n t > 1 7 7 < / i n t > < / v a l u e > < / i t e m > < i t e m > < k e y > < s t r i n g > M o n t h   Y e a r   O r d e r < / s t r i n g > < / k e y > < v a l u e > < i n t > 1 4 5 < / i n t > < / v a l u e > < / i t e m > < i t e m > < k e y > < s t r i n g > D a t e   ( � n d i c e   d e   m e s e s ) 1 < / s t r i n g > < / k e y > < v a l u e > < i n t > 1 8 4 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< / s t r i n g > < / k e y > < v a l u e > < i n t > 2 < / i n t > < / v a l u e > < / i t e m > < i t e m > < k e y > < s t r i n g > D a y < / s t r i n g > < / k e y > < v a l u e > < i n t > 3 < / i n t > < / v a l u e > < / i t e m > < i t e m > < k e y > < s t r i n g > M o n t h < / s t r i n g > < / k e y > < v a l u e > < i n t > 4 < / i n t > < / v a l u e > < / i t e m > < i t e m > < k e y > < s t r i n g > M o n < / s t r i n g > < / k e y > < v a l u e > < i n t > 5 < / i n t > < / v a l u e > < / i t e m > < i t e m > < k e y > < s t r i n g > M o n   Y e a r < / s t r i n g > < / k e y > < v a l u e > < i n t > 6 < / i n t > < / v a l u e > < / i t e m > < i t e m > < k e y > < s t r i n g > M o n   Y r < / s t r i n g > < / k e y > < v a l u e > < i n t > 7 < / i n t > < / v a l u e > < / i t e m > < i t e m > < k e y > < s t r i n g > D a y   o f   W e e k   N u m < / s t r i n g > < / k e y > < v a l u e > < i n t > 8 < / i n t > < / v a l u e > < / i t e m > < i t e m > < k e y > < s t r i n g > D O W < / s t r i n g > < / k e y > < v a l u e > < i n t > 9 < / i n t > < / v a l u e > < / i t e m > < i t e m > < k e y > < s t r i n g > W e e k   o f   Y e a r < / s t r i n g > < / k e y > < v a l u e > < i n t > 1 0 < / i n t > < / v a l u e > < / i t e m > < i t e m > < k e y > < s t r i n g > W e e k   S t a r t i n g   O n < / s t r i n g > < / k e y > < v a l u e > < i n t > 1 1 < / i n t > < / v a l u e > < / i t e m > < i t e m > < k e y > < s t r i n g > Q u a r t e r < / s t r i n g > < / k e y > < v a l u e > < i n t > 1 2 < / i n t > < / v a l u e > < / i t e m > < i t e m > < k e y > < s t r i n g > D a t e   ( � n d i c e   d e   m e s e s ) < / s t r i n g > < / k e y > < v a l u e > < i n t > 1 4 < / i n t > < / v a l u e > < / i t e m > < i t e m > < k e y > < s t r i n g > M o n t h   Y e a r   O r d e r < / s t r i n g > < / k e y > < v a l u e > < i n t > 1 3 < / i n t > < / v a l u e > < / i t e m > < i t e m > < k e y > < s t r i n g > D a t e   ( � n d i c e   d e   m e s e s ) 1 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c u s t o m e r _ s h o p p i n _ d c a 4 7 e 4 f - 9 a f 5 - 4 1 f 9 - 8 1 d b - 1 b 8 8 b d 3 5 5 f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 i n v o i c e _ n o < / s t r i n g > < / k e y > < v a l u e > < i n t > 1 0 4 < / i n t > < / v a l u e > < / i t e m > < i t e m > < k e y > < s t r i n g > i n v o i c e _ d a t e < / s t r i n g > < / k e y > < v a l u e > < i n t > 1 1 6 < / i n t > < / v a l u e > < / i t e m > < i t e m > < k e y > < s t r i n g > s h o p p i n g _ m a l l < / s t r i n g > < / k e y > < v a l u e > < i n t > 1 2 7 < / i n t > < / v a l u e > < / i t e m > < i t e m > < k e y > < s t r i n g > d i s t r i c t < / s t r i n g > < / k e y > < v a l u e > < i n t > 7 9 < / i n t > < / v a l u e > < / i t e m > < i t e m > < k e y > < s t r i n g > c u s t o m e r _ i d < / s t r i n g > < / k e y > < v a l u e > < i n t > 1 1 3 < / i n t > < / v a l u e > < / i t e m > < i t e m > < k e y > < s t r i n g > g e n d e r < / s t r i n g > < / k e y > < v a l u e > < i n t > 8 0 < / i n t > < / v a l u e > < / i t e m > < i t e m > < k e y > < s t r i n g > a g e < / s t r i n g > < / k e y > < v a l u e > < i n t > 5 8 < / i n t > < / v a l u e > < / i t e m > < i t e m > < k e y > < s t r i n g > c a t e g o r y < / s t r i n g > < / k e y > < v a l u e > < i n t > 8 9 < / i n t > < / v a l u e > < / i t e m > < i t e m > < k e y > < s t r i n g > p a y m e n t _ m e t h o d < / s t r i n g > < / k e y > < v a l u e > < i n t > 1 4 7 < / i n t > < / v a l u e > < / i t e m > < i t e m > < k e y > < s t r i n g > q u a n t i t y < / s t r i n g > < / k e y > < v a l u e > < i n t > 8 7 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 i n v o i c e _ n o 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 s h o p p i n g _ m a l l < / s t r i n g > < / k e y > < v a l u e > < i n t > 2 < / i n t > < / v a l u e > < / i t e m > < i t e m > < k e y > < s t r i n g > d i s t r i c t < / s t r i n g > < / k e y > < v a l u e > < i n t > 3 < / i n t > < / v a l u e > < / i t e m > < i t e m > < k e y > < s t r i n g > c u s t o m e r _ i d 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 a g e < / s t r i n g > < / k e y > < v a l u e > < i n t > 6 < / i n t > < / v a l u e > < / i t e m > < i t e m > < k e y > < s t r i n g > c a t e g o r y < / s t r i n g > < / k e y > < v a l u e > < i n t > 7 < / i n t > < / v a l u e > < / i t e m > < i t e m > < k e y > < s t r i n g > p a y m e n t _ m e t h o d 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 p r i c e 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e f 1 d b 3 e - 1 3 0 f - 4 3 3 c - a 5 d 8 - 5 6 2 1 f 7 5 d 3 3 5 1 " > < C u s t o m C o n t e n t > < ! [ C D A T A [ < ? x m l   v e r s i o n = " 1 . 0 "   e n c o d i n g = " u t f - 1 6 " ? > < S e t t i n g s > < C a l c u l a t e d F i e l d s > < i t e m > < M e a s u r e N a m e > Q u a n t i t y < / M e a s u r e N a m e > < D i s p l a y N a m e > Q u a n t i t y < / D i s p l a y N a m e > < V i s i b l e > F a l s e < / V i s i b l e > < / i t e m > < i t e m > < M e a s u r e N a m e > S a l e s < / M e a s u r e N a m e > < D i s p l a y N a m e > S a l e s < / D i s p l a y N a m e > < V i s i b l e > F a l s e < / V i s i b l e > < / i t e m > < i t e m > < M e a s u r e N a m e > A v e r a g e   P r i c e < / M e a s u r e N a m e > < D i s p l a y N a m e > A v e r a g e   P r i c e < / D i s p l a y N a m e > < V i s i b l e > F a l s e < / V i s i b l e > < / i t e m > < i t e m > < M e a s u r e N a m e > A v e r a g e   P r i c e / 1 0 0 < / M e a s u r e N a m e > < D i s p l a y N a m e > A v e r a g e   P r i c e / 1 0 0 < / D i s p l a y N a m e > < V i s i b l e > F a l s e < / V i s i b l e > < / i t e m > < i t e m > < M e a s u r e N a m e > S a l e s - M i l l o n < / M e a s u r e N a m e > < D i s p l a y N a m e > S a l e s - M i l l o n 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 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 S t a r t i n g  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 Y e a r  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 ( � n d i c e   d e   m e s e s ) 1 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 c u s t o m e r _ s h o p p i n 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 c u s t o m e r _ s h o p p i n 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 C o l u m n s \ s h o p p i n g _ m a l l 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 C o l u m n s \ p a y m e n t _ m e t h o d 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  S h o p p i n g 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 S h o p p i n g 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 C o l u m n s \ S h o p p i n g   M a l l 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D a t a M a s h u p   s q m i d = " 4 4 1 e 2 0 5 6 - 7 5 a c - 4 f b 1 - a b 4 2 - 4 b b d c f 2 9 a a 1 f "   x m l n s = " h t t p : / / s c h e m a s . m i c r o s o f t . c o m / D a t a M a s h u p " > A A A A A M I F A A B Q S w M E F A A C A A g A s H m c V 2 b X j m e k A A A A 9 g A A A B I A H A B D b 2 5 m a W c v U G F j a 2 F n Z S 5 4 b W w g o h g A K K A U A A A A A A A A A A A A A A A A A A A A A A A A A A A A h Y 9 N D o I w G E S v Q r q n P 0 i M I R 9 l 4 V Y S E x L i t i k V G q E Y W i x 3 c + G R v I I Y R d 2 5 n D d v M X O / 3 i C b u j a 4 q M H q 3 q S I Y Y o C Z W R f a V O n a H T H c I M y D n s h T 6 J W w S w b m 0 y 2 S l H j 3 D k h x H u P / Q r 3 Q 0 0 i S h k 5 5 L t C N q o T 6 C P r / 3 K o j X X C S I U 4 l K 8 x P M K M r X F M Y 0 y B L B B y b b 5 C N O 9 9 t j 8 Q t m P r x k F x Z c O i B L J E I O 8 P / A F Q S w M E F A A C A A g A s H m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B 5 n F c U K 8 f X v A I A A C o I A A A T A B w A R m 9 y b X V s Y X M v U 2 V j d G l v b j E u b S C i G A A o o B Q A A A A A A A A A A A A A A A A A A A A A A A A A A A C 9 l F F P 2 z A Q x 9 8 r 9 T t Y 5 q V M U b S g j Y e h P F Q N Y x 2 C w o q E p r a q T H I k E Y 7 d 2 Q 5 q h f r d Z 8 c J a e u g s T 2 s L 7 3 c 2 f e / + 9 k + C b H K O U N T + x + c 9 X v 9 n s y I g A Q d 4 V E p F S 9 A o G n G V 6 u c p R i F i I L q 9 5 D + T X k p Y t C e k X z 2 I x 6 X B T A 1 + J p T 8 E e c K f 0 h B z j 6 M r + c R O O L y T w i i q A h I 3 Q j F f o u 5 j e C b 7 Q q n 8 e 1 y l J a F T + W z / j Y m 0 V A 8 y J X I E L s Y Q + N O C 0 L J s M g 8 N A 5 i 3 m i 6 w m D k 8 8 n H r o t u Y K p 2 l A I W 9 O / 5 g w W x 5 4 t 9 g h r v U L H E v Q N S A J C m l 7 u y I N e W E d q / 8 D 2 5 a F Z 7 R 9 S O o 0 J J U K G S p S 7 K U c Z Y a n O e L d Z Q Z v u T h A m H 7 k o b M U m K A c d + t 7 L C 8 7 Z M 8 9 j W D K u O 1 R 6 J V K w V l s P t a G E K G i C x q 6 C N a p 0 W R B K n a 1 J L p X I Y + U E X l H n i R N L g e m y H D d J j f q Y q d N P v m n F 5 t F 1 p F x s n N U r s j G 3 Y F m A y r i r 8 a s k T O V q 4 2 Z c 6 X p f 2 2 R l 8 Q B i u 2 1 J / w B G C s 2 u v g Q t b B u o 3 Y O D I 3 E I 4 7 H 9 Q t c c d 0 F + j U f m u 5 M 0 b t 4 C u j K O Q 9 4 4 a u w O 4 O 2 D G i d 4 H z q + s N Y O c z x M 6 x p 2 c O N R Y 3 f z x j f W g 6 6 s 5 x A 7 v m 3 s P e z 6 d h p j F / k w S Q z w q u K W t / Z a 2 A P 3 U A w c Q s E Y Q O I M z R q t x Y d Z l f + N p x P 8 8 e 3 s 1 W J O t d F 5 3 3 U J 3 n d f g r 3 U 1 l h a T r c d B J c G V 7 + X s z d V d 6 f p S G d j C R G d E / R 8 H Q P 1 7 7 l 4 e u D 8 6 R 9 m a J M 9 8 D / 6 a y r X e n 5 q L J R q Q n p k N W C a V c t p B q C 0 r i 3 g Z T Z W U I S 4 C W P v M m d J i K t V e L G d G d n F 3 w / S f b n / M 1 C j r m n 5 E 0 x T h y P n S g P O 0 H V Z u K G I d I y o a r 0 z 0 r S 3 y 4 d q z Y 6 A 6 9 Z y i D + i e 4 C n N + q Z 3 D u b q t V 6 V 3 d z V X S q i F B m V E 2 Y w 0 T f Y q E O 5 v 3 + d d 4 7 j L P f U E s B A i 0 A F A A C A A g A s H m c V 2 b X j m e k A A A A 9 g A A A B I A A A A A A A A A A A A A A A A A A A A A A E N v b m Z p Z y 9 Q Y W N r Y W d l L n h t b F B L A Q I t A B Q A A g A I A L B 5 n F c P y u m r p A A A A O k A A A A T A A A A A A A A A A A A A A A A A P A A A A B b Q 2 9 u d G V u d F 9 U e X B l c 1 0 u e G 1 s U E s B A i 0 A F A A C A A g A s H m c V x Q r x 9 e 8 A g A A K g g A A B M A A A A A A A A A A A A A A A A A 4 Q E A A E Z v c m 1 1 b G F z L 1 N l Y 3 R p b 2 4 x L m 1 Q S w U G A A A A A A M A A w D C A A A A 6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i A A A A A A A A C w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N v d W 5 0 I i B W Y W x 1 Z T 0 i b D E w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Z U M T g 6 M z M 6 M z I u N D M 1 N D Q x N F o i I C 8 + P E V u d H J 5 I F R 5 c G U 9 I k Z p b G x D b 2 x 1 b W 5 U e X B l c y I g V m F s d W U 9 I n N D U U 1 E Q X d Z R 0 J n W U R C Z 0 1 K Q m d B P S I g L z 4 8 R W 5 0 c n k g V H l w Z T 0 i R m l s b E N v b H V t b k 5 h b W V z I i B W Y W x 1 Z T 0 i c 1 s m c X V v d D t E Y X R l J n F 1 b 3 Q 7 L C Z x d W 9 0 O 1 l l Y X I m c X V v d D s s J n F 1 b 3 Q 7 T W 9 u d G g g T n V t J n F 1 b 3 Q 7 L C Z x d W 9 0 O 0 R h e S Z x d W 9 0 O y w m c X V v d D t N b 2 5 0 a C Z x d W 9 0 O y w m c X V v d D t N b 2 4 m c X V v d D s s J n F 1 b 3 Q 7 T W 9 u I F l l Y X I m c X V v d D s s J n F 1 b 3 Q 7 T W 9 u I F l y J n F 1 b 3 Q 7 L C Z x d W 9 0 O 0 R h e S B v Z i B X Z W V r I E 5 1 b S Z x d W 9 0 O y w m c X V v d D t E T 1 c m c X V v d D s s J n F 1 b 3 Q 7 V 2 V l a y B v Z i B Z Z W F y J n F 1 b 3 Q 7 L C Z x d W 9 0 O 1 d l Z W s g U 3 R h c n R p b m c g T 2 4 m c X V v d D s s J n F 1 b 3 Q 7 U X V h c n R l c i Z x d W 9 0 O y w m c X V v d D t N b 2 5 0 a C B Z Z W F y I E 9 y Z G V y J n F 1 b 3 Q 7 X S I g L z 4 8 R W 5 0 c n k g V H l w Z T 0 i R m l s b F N 0 Y X R 1 c y I g V m F s d W U 9 I n N D b 2 1 w b G V 0 Z S I g L z 4 8 R W 5 0 c n k g V H l w Z T 0 i U X V l c n l J R C I g V m F s d W U 9 I n M w M D I w N D J h Z C 0 w O G Z l L T Q 3 Z W Q t Y j Q y N i 0 0 M z M 1 M m U x Z T Z j Z m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L D J 9 J n F 1 b 3 Q 7 L C Z x d W 9 0 O 1 N l Y 3 R p b 2 4 x L 0 N h b G V u Z G F y L 0 N o Y W 5 n Z W Q g V H l w Z S 5 7 R G F 5 L D N 9 J n F 1 b 3 Q 7 L C Z x d W 9 0 O 1 N l Y 3 R p b 2 4 x L 0 N h b G V u Z G F y L 0 N o Y W 5 n Z W Q g V H l w Z S 5 7 T W 9 u d G g s N H 0 m c X V v d D s s J n F 1 b 3 Q 7 U 2 V j d G l v b j E v Q 2 F s Z W 5 k Y X I v Q 2 h h b m d l Z C B U e X B l L n t N b 2 4 s N X 0 m c X V v d D s s J n F 1 b 3 Q 7 U 2 V j d G l v b j E v Q 2 F s Z W 5 k Y X I v Q 2 h h b m d l Z C B U e X B l L n t N b 2 4 g W W V h c i w 2 f S Z x d W 9 0 O y w m c X V v d D t T Z W N 0 a W 9 u M S 9 D Y W x l b m R h c i 9 D a G F u Z 2 V k I F R 5 c G U u e 0 1 v b i B Z c i w 3 f S Z x d W 9 0 O y w m c X V v d D t T Z W N 0 a W 9 u M S 9 D Y W x l b m R h c i 9 D a G F u Z 2 V k I F R 5 c G U u e 0 R h e S B v Z i B X Z W V r I E 5 1 b S w 4 f S Z x d W 9 0 O y w m c X V v d D t T Z W N 0 a W 9 u M S 9 D Y W x l b m R h c i 9 D a G F u Z 2 V k I F R 5 c G U u e 0 R P V y w 5 f S Z x d W 9 0 O y w m c X V v d D t T Z W N 0 a W 9 u M S 9 D Y W x l b m R h c i 9 D a G F u Z 2 V k I F R 5 c G U u e 1 d l Z W s g b 2 Y g W W V h c i w x M H 0 m c X V v d D s s J n F 1 b 3 Q 7 U 2 V j d G l v b j E v Q 2 F s Z W 5 k Y X I v Q 2 h h b m d l Z C B U e X B l L n t X Z W V r I F N 0 Y X J 0 a W 5 n I E 9 u L D E x f S Z x d W 9 0 O y w m c X V v d D t T Z W N 0 a W 9 u M S 9 D Y W x l b m R h c i 9 D a G F u Z 2 V k I F R 5 c G U u e 1 F 1 Y X J 0 Z X I s M T J 9 J n F 1 b 3 Q 7 L C Z x d W 9 0 O 1 N l Y 3 R p b 2 4 x L 0 N h b G V u Z G F y L 1 B y b 2 1 v d G V k I E h l Y W R l c n M u e 0 1 v b n R o I F l l Y X I g T 3 J k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D Y W x l b m R h c i 9 D a G F u Z 2 V k I F R 5 c G U u e 0 R h d G U s M H 0 m c X V v d D s s J n F 1 b 3 Q 7 U 2 V j d G l v b j E v Q 2 F s Z W 5 k Y X I v Q 2 h h b m d l Z C B U e X B l L n t Z Z W F y L D F 9 J n F 1 b 3 Q 7 L C Z x d W 9 0 O 1 N l Y 3 R p b 2 4 x L 0 N h b G V u Z G F y L 0 N o Y W 5 n Z W Q g V H l w Z S 5 7 T W 9 u d G g g T n V t L D J 9 J n F 1 b 3 Q 7 L C Z x d W 9 0 O 1 N l Y 3 R p b 2 4 x L 0 N h b G V u Z G F y L 0 N o Y W 5 n Z W Q g V H l w Z S 5 7 R G F 5 L D N 9 J n F 1 b 3 Q 7 L C Z x d W 9 0 O 1 N l Y 3 R p b 2 4 x L 0 N h b G V u Z G F y L 0 N o Y W 5 n Z W Q g V H l w Z S 5 7 T W 9 u d G g s N H 0 m c X V v d D s s J n F 1 b 3 Q 7 U 2 V j d G l v b j E v Q 2 F s Z W 5 k Y X I v Q 2 h h b m d l Z C B U e X B l L n t N b 2 4 s N X 0 m c X V v d D s s J n F 1 b 3 Q 7 U 2 V j d G l v b j E v Q 2 F s Z W 5 k Y X I v Q 2 h h b m d l Z C B U e X B l L n t N b 2 4 g W W V h c i w 2 f S Z x d W 9 0 O y w m c X V v d D t T Z W N 0 a W 9 u M S 9 D Y W x l b m R h c i 9 D a G F u Z 2 V k I F R 5 c G U u e 0 1 v b i B Z c i w 3 f S Z x d W 9 0 O y w m c X V v d D t T Z W N 0 a W 9 u M S 9 D Y W x l b m R h c i 9 D a G F u Z 2 V k I F R 5 c G U u e 0 R h e S B v Z i B X Z W V r I E 5 1 b S w 4 f S Z x d W 9 0 O y w m c X V v d D t T Z W N 0 a W 9 u M S 9 D Y W x l b m R h c i 9 D a G F u Z 2 V k I F R 5 c G U u e 0 R P V y w 5 f S Z x d W 9 0 O y w m c X V v d D t T Z W N 0 a W 9 u M S 9 D Y W x l b m R h c i 9 D a G F u Z 2 V k I F R 5 c G U u e 1 d l Z W s g b 2 Y g W W V h c i w x M H 0 m c X V v d D s s J n F 1 b 3 Q 7 U 2 V j d G l v b j E v Q 2 F s Z W 5 k Y X I v Q 2 h h b m d l Z C B U e X B l L n t X Z W V r I F N 0 Y X J 0 a W 5 n I E 9 u L D E x f S Z x d W 9 0 O y w m c X V v d D t T Z W N 0 a W 9 u M S 9 D Y W x l b m R h c i 9 D a G F u Z 2 V k I F R 5 c G U u e 1 F 1 Y X J 0 Z X I s M T J 9 J n F 1 b 3 Q 7 L C Z x d W 9 0 O 1 N l Y 3 R p b 2 4 x L 0 N h b G V u Z G F y L 1 B y b 2 1 v d G V k I E h l Y W R l c n M u e 0 1 v b n R o I F l l Y X I g T 3 J k Z X I s M T N 9 J n F 1 b 3 Q 7 X S w m c X V v d D t S Z W x h d G l v b n N o a X B J b m Z v J n F 1 b 3 Q 7 O l t d f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V u Z G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N h b G V u Z G F y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S W 5 2 b 2 l j Z S B O b y Z x d W 9 0 O y w m c X V v d D t J b n Z v a W N l I E R h d G U m c X V v d D s s J n F 1 b 3 Q 7 U 2 h v c H B p b m c g T W F s b C Z x d W 9 0 O y w m c X V v d D t E a X N 0 c m l j d C Z x d W 9 0 O y w m c X V v d D t D d X N 0 b 2 1 l c i B J Z C Z x d W 9 0 O y w m c X V v d D t H Z W 5 k Z X I m c X V v d D s s J n F 1 b 3 Q 7 Q W d l J n F 1 b 3 Q 7 L C Z x d W 9 0 O 0 N h d G V n b 3 J 5 J n F 1 b 3 Q 7 L C Z x d W 9 0 O 1 B h e W 1 l b n Q g T W V 0 a G 9 k J n F 1 b 3 Q 7 L C Z x d W 9 0 O 1 F 1 Y W 5 0 a X R 5 X y Z x d W 9 0 O y w m c X V v d D t Q c m l j Z S Z x d W 9 0 O y w m c X V v d D t T Y W x l c 1 8 m c X V v d D t d I i A v P j x F b n R y e S B U e X B l P S J G a W x s Q 2 9 s d W 1 u V H l w Z X M i I F Z h b H V l P S J z Q m d r R 0 J n W U d B d 1 l H Q X d V R i I g L z 4 8 R W 5 0 c n k g V H l w Z T 0 i R m l s b E x h c 3 R V c G R h d G V k I i B W Y W x 1 Z T 0 i Z D I w M j M t M T I t M j Z U M T c 6 N T I 6 M T Q u M T Y 0 N z E x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5 N D U 3 I i A v P j x F b n R y e S B U e X B l P S J R d W V y e U l E I i B W Y W x 1 Z T 0 i c z M 1 Y j I 4 Y z R h L W M w N G E t N D d m Y i 0 5 N G Q 5 L T g 2 Y j g 0 Y j M 0 Y W E 5 O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U 2 h v c H B p b m c v Q 2 h h b m d l Z C B U e X B l L n t p b n Z v a W N l X 2 5 v L D B 9 J n F 1 b 3 Q 7 L C Z x d W 9 0 O 1 N l Y 3 R p b 2 4 x L 0 N 1 c 3 R v b W V y I F N o b 3 B w a W 5 n L 0 N o Y W 5 n Z W Q g V H l w Z S 5 7 a W 5 2 b 2 l j Z V 9 k Y X R l L D F 9 J n F 1 b 3 Q 7 L C Z x d W 9 0 O 1 N l Y 3 R p b 2 4 x L 0 N 1 c 3 R v b W V y I F N o b 3 B w a W 5 n L 0 N o Y W 5 n Z W Q g V H l w Z S 5 7 c 2 h v c H B p b m d f b W F s b C w y f S Z x d W 9 0 O y w m c X V v d D t T Z W N 0 a W 9 u M S 9 D d X N 0 b 2 1 l c i B T a G 9 w c G l u Z y 9 D a G F u Z 2 V k I F R 5 c G U u e 2 R p c 3 R y a W N 0 L D N 9 J n F 1 b 3 Q 7 L C Z x d W 9 0 O 1 N l Y 3 R p b 2 4 x L 0 N 1 c 3 R v b W V y I F N o b 3 B w a W 5 n L 0 N o Y W 5 n Z W Q g V H l w Z S 5 7 Y 3 V z d G 9 t Z X J f a W Q s N H 0 m c X V v d D s s J n F 1 b 3 Q 7 U 2 V j d G l v b j E v Q 3 V z d G 9 t Z X I g U 2 h v c H B p b m c v Q 2 h h b m d l Z C B U e X B l L n t n Z W 5 k Z X I s N X 0 m c X V v d D s s J n F 1 b 3 Q 7 U 2 V j d G l v b j E v Q 3 V z d G 9 t Z X I g U 2 h v c H B p b m c v Q 2 h h b m d l Z C B U e X B l L n t h Z 2 U s N n 0 m c X V v d D s s J n F 1 b 3 Q 7 U 2 V j d G l v b j E v Q 3 V z d G 9 t Z X I g U 2 h v c H B p b m c v Q 2 h h b m d l Z C B U e X B l L n t j Y X R l Z 2 9 y e S w 3 f S Z x d W 9 0 O y w m c X V v d D t T Z W N 0 a W 9 u M S 9 D d X N 0 b 2 1 l c i B T a G 9 w c G l u Z y 9 D a G F u Z 2 V k I F R 5 c G U u e 3 B h e W 1 l b n R f b W V 0 a G 9 k L D h 9 J n F 1 b 3 Q 7 L C Z x d W 9 0 O 1 N l Y 3 R p b 2 4 x L 0 N 1 c 3 R v b W V y I F N o b 3 B w a W 5 n L 0 N o Y W 5 n Z W Q g V H l w Z S 5 7 c X V h b n R p d H k s O X 0 m c X V v d D s s J n F 1 b 3 Q 7 U 2 V j d G l v b j E v Q 3 V z d G 9 t Z X I g U 2 h v c H B p b m c v Q 2 h h b m d l Z C B U e X B l L n t w c m l j Z S w x M H 0 m c X V v d D s s J n F 1 b 3 Q 7 U 2 V j d G l v b j E v Q 3 V z d G 9 t Z X I g U 2 h v c H B p b m c v Q 2 h h b m d l Z C B U e X B l M S 5 7 U 2 F s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d X N 0 b 2 1 l c i B T a G 9 w c G l u Z y 9 D a G F u Z 2 V k I F R 5 c G U u e 2 l u d m 9 p Y 2 V f b m 8 s M H 0 m c X V v d D s s J n F 1 b 3 Q 7 U 2 V j d G l v b j E v Q 3 V z d G 9 t Z X I g U 2 h v c H B p b m c v Q 2 h h b m d l Z C B U e X B l L n t p b n Z v a W N l X 2 R h d G U s M X 0 m c X V v d D s s J n F 1 b 3 Q 7 U 2 V j d G l v b j E v Q 3 V z d G 9 t Z X I g U 2 h v c H B p b m c v Q 2 h h b m d l Z C B U e X B l L n t z a G 9 w c G l u Z 1 9 t Y W x s L D J 9 J n F 1 b 3 Q 7 L C Z x d W 9 0 O 1 N l Y 3 R p b 2 4 x L 0 N 1 c 3 R v b W V y I F N o b 3 B w a W 5 n L 0 N o Y W 5 n Z W Q g V H l w Z S 5 7 Z G l z d H J p Y 3 Q s M 3 0 m c X V v d D s s J n F 1 b 3 Q 7 U 2 V j d G l v b j E v Q 3 V z d G 9 t Z X I g U 2 h v c H B p b m c v Q 2 h h b m d l Z C B U e X B l L n t j d X N 0 b 2 1 l c l 9 p Z C w 0 f S Z x d W 9 0 O y w m c X V v d D t T Z W N 0 a W 9 u M S 9 D d X N 0 b 2 1 l c i B T a G 9 w c G l u Z y 9 D a G F u Z 2 V k I F R 5 c G U u e 2 d l b m R l c i w 1 f S Z x d W 9 0 O y w m c X V v d D t T Z W N 0 a W 9 u M S 9 D d X N 0 b 2 1 l c i B T a G 9 w c G l u Z y 9 D a G F u Z 2 V k I F R 5 c G U u e 2 F n Z S w 2 f S Z x d W 9 0 O y w m c X V v d D t T Z W N 0 a W 9 u M S 9 D d X N 0 b 2 1 l c i B T a G 9 w c G l u Z y 9 D a G F u Z 2 V k I F R 5 c G U u e 2 N h d G V n b 3 J 5 L D d 9 J n F 1 b 3 Q 7 L C Z x d W 9 0 O 1 N l Y 3 R p b 2 4 x L 0 N 1 c 3 R v b W V y I F N o b 3 B w a W 5 n L 0 N o Y W 5 n Z W Q g V H l w Z S 5 7 c G F 5 b W V u d F 9 t Z X R o b 2 Q s O H 0 m c X V v d D s s J n F 1 b 3 Q 7 U 2 V j d G l v b j E v Q 3 V z d G 9 t Z X I g U 2 h v c H B p b m c v Q 2 h h b m d l Z C B U e X B l L n t x d W F u d G l 0 e S w 5 f S Z x d W 9 0 O y w m c X V v d D t T Z W N 0 a W 9 u M S 9 D d X N 0 b 2 1 l c i B T a G 9 w c G l u Z y 9 D a G F u Z 2 V k I F R 5 c G U u e 3 B y a W N l L D E w f S Z x d W 9 0 O y w m c X V v d D t T Z W N 0 a W 9 u M S 9 D d X N 0 b 2 1 l c i B T a G 9 w c G l u Z y 9 D a G F u Z 2 V k I F R 5 c G U x L n t T Y W x l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J T I w U 2 h v c H B p b m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l M j B T a G 9 w c G l u Z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2 h v c H B p b m c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U y M F N o b 3 B w a W 5 n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J T I w U 2 h v c H B p b m c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h P a X U T G Z F M v K h A f X c N 7 g U A A A A A A g A A A A A A E G Y A A A A B A A A g A A A A M i s v 5 R W G f h 3 Z u x / / t w R i m k z 9 J Q S g x y o k l 9 s P 8 7 3 X S U 4 A A A A A D o A A A A A C A A A g A A A A E c S W a u 3 E p 7 p b J x q W L J s X R u 0 k A f 9 U z e c 9 T Z X 9 S m E + j s B Q A A A A k t E 8 z p w J 6 W C o U G q J t / h a 6 J I w l f X B W C t 7 i x n F p z b q X G r L q K 8 R 1 c G z Y D E k 5 D B C L W S / 5 / 6 S Y g V 9 t W b D r t M W u 8 u X e 0 j z J x k p 7 y a V n 1 c b J w + 1 p O 9 A A A A A d F n i h K O n L 1 U 7 j o / l h L S U x m K 2 J A C q i b 8 B F d x W w H 4 j L w z 5 8 R O W e 0 A J Z t 0 P B I r x v 9 5 d J D e p k m I O i S 2 9 a Z M e Q 4 n c J Q = = < / D a t a M a s h u p > 
</file>

<file path=customXml/itemProps1.xml><?xml version="1.0" encoding="utf-8"?>
<ds:datastoreItem xmlns:ds="http://schemas.openxmlformats.org/officeDocument/2006/customXml" ds:itemID="{C69C6FFA-A7F3-4602-9EBF-11B5597FFE68}">
  <ds:schemaRefs/>
</ds:datastoreItem>
</file>

<file path=customXml/itemProps10.xml><?xml version="1.0" encoding="utf-8"?>
<ds:datastoreItem xmlns:ds="http://schemas.openxmlformats.org/officeDocument/2006/customXml" ds:itemID="{D789658C-279E-4982-A43C-23E2F509BAD0}">
  <ds:schemaRefs/>
</ds:datastoreItem>
</file>

<file path=customXml/itemProps11.xml><?xml version="1.0" encoding="utf-8"?>
<ds:datastoreItem xmlns:ds="http://schemas.openxmlformats.org/officeDocument/2006/customXml" ds:itemID="{C0243896-F9D8-4664-B8CD-F94CAE01E1F1}">
  <ds:schemaRefs/>
</ds:datastoreItem>
</file>

<file path=customXml/itemProps12.xml><?xml version="1.0" encoding="utf-8"?>
<ds:datastoreItem xmlns:ds="http://schemas.openxmlformats.org/officeDocument/2006/customXml" ds:itemID="{D12B1CEB-6B0F-47DF-81B6-E6E2A6603B42}">
  <ds:schemaRefs/>
</ds:datastoreItem>
</file>

<file path=customXml/itemProps13.xml><?xml version="1.0" encoding="utf-8"?>
<ds:datastoreItem xmlns:ds="http://schemas.openxmlformats.org/officeDocument/2006/customXml" ds:itemID="{948F87BD-2D79-416A-AF29-FFE0C3C8AB01}">
  <ds:schemaRefs/>
</ds:datastoreItem>
</file>

<file path=customXml/itemProps14.xml><?xml version="1.0" encoding="utf-8"?>
<ds:datastoreItem xmlns:ds="http://schemas.openxmlformats.org/officeDocument/2006/customXml" ds:itemID="{B021DE96-6785-4E8F-B17A-C113D22F7947}">
  <ds:schemaRefs/>
</ds:datastoreItem>
</file>

<file path=customXml/itemProps15.xml><?xml version="1.0" encoding="utf-8"?>
<ds:datastoreItem xmlns:ds="http://schemas.openxmlformats.org/officeDocument/2006/customXml" ds:itemID="{C5D0DA6E-B033-4D70-948D-123321CD5F1D}">
  <ds:schemaRefs/>
</ds:datastoreItem>
</file>

<file path=customXml/itemProps16.xml><?xml version="1.0" encoding="utf-8"?>
<ds:datastoreItem xmlns:ds="http://schemas.openxmlformats.org/officeDocument/2006/customXml" ds:itemID="{4146206C-AD2C-45F1-B0F6-0F4E11A31989}">
  <ds:schemaRefs/>
</ds:datastoreItem>
</file>

<file path=customXml/itemProps17.xml><?xml version="1.0" encoding="utf-8"?>
<ds:datastoreItem xmlns:ds="http://schemas.openxmlformats.org/officeDocument/2006/customXml" ds:itemID="{053EDC7A-36AB-49A5-895B-6C05DC9A9CBF}">
  <ds:schemaRefs/>
</ds:datastoreItem>
</file>

<file path=customXml/itemProps18.xml><?xml version="1.0" encoding="utf-8"?>
<ds:datastoreItem xmlns:ds="http://schemas.openxmlformats.org/officeDocument/2006/customXml" ds:itemID="{8249A0B9-C2CB-40A0-B0D7-06A578B309B5}">
  <ds:schemaRefs/>
</ds:datastoreItem>
</file>

<file path=customXml/itemProps19.xml><?xml version="1.0" encoding="utf-8"?>
<ds:datastoreItem xmlns:ds="http://schemas.openxmlformats.org/officeDocument/2006/customXml" ds:itemID="{852FEA3E-9DF2-4666-B01E-E28D3DD8DEAF}">
  <ds:schemaRefs/>
</ds:datastoreItem>
</file>

<file path=customXml/itemProps2.xml><?xml version="1.0" encoding="utf-8"?>
<ds:datastoreItem xmlns:ds="http://schemas.openxmlformats.org/officeDocument/2006/customXml" ds:itemID="{E56E1D44-46E5-484E-96AF-C1326C5215B5}">
  <ds:schemaRefs/>
</ds:datastoreItem>
</file>

<file path=customXml/itemProps20.xml><?xml version="1.0" encoding="utf-8"?>
<ds:datastoreItem xmlns:ds="http://schemas.openxmlformats.org/officeDocument/2006/customXml" ds:itemID="{5BE35135-204E-4D47-B081-7F65C7B71FB0}">
  <ds:schemaRefs/>
</ds:datastoreItem>
</file>

<file path=customXml/itemProps21.xml><?xml version="1.0" encoding="utf-8"?>
<ds:datastoreItem xmlns:ds="http://schemas.openxmlformats.org/officeDocument/2006/customXml" ds:itemID="{274C1F89-64FC-4E18-AC2F-C2EA6753F111}">
  <ds:schemaRefs/>
</ds:datastoreItem>
</file>

<file path=customXml/itemProps22.xml><?xml version="1.0" encoding="utf-8"?>
<ds:datastoreItem xmlns:ds="http://schemas.openxmlformats.org/officeDocument/2006/customXml" ds:itemID="{8E2B7F35-F18E-4AA5-8B18-10A9FEEDD8F6}">
  <ds:schemaRefs/>
</ds:datastoreItem>
</file>

<file path=customXml/itemProps23.xml><?xml version="1.0" encoding="utf-8"?>
<ds:datastoreItem xmlns:ds="http://schemas.openxmlformats.org/officeDocument/2006/customXml" ds:itemID="{2AEDE552-CDF7-4F08-96E7-00DCB84BB6B6}">
  <ds:schemaRefs/>
</ds:datastoreItem>
</file>

<file path=customXml/itemProps24.xml><?xml version="1.0" encoding="utf-8"?>
<ds:datastoreItem xmlns:ds="http://schemas.openxmlformats.org/officeDocument/2006/customXml" ds:itemID="{395A9F14-2718-41F4-AB10-5D4B86A58069}">
  <ds:schemaRefs/>
</ds:datastoreItem>
</file>

<file path=customXml/itemProps25.xml><?xml version="1.0" encoding="utf-8"?>
<ds:datastoreItem xmlns:ds="http://schemas.openxmlformats.org/officeDocument/2006/customXml" ds:itemID="{8CD10D4F-E3C4-411A-AA88-FD9EBA9486E1}">
  <ds:schemaRefs/>
</ds:datastoreItem>
</file>

<file path=customXml/itemProps3.xml><?xml version="1.0" encoding="utf-8"?>
<ds:datastoreItem xmlns:ds="http://schemas.openxmlformats.org/officeDocument/2006/customXml" ds:itemID="{CA2C2D97-8F13-4510-82DA-5DEB7D0C8424}">
  <ds:schemaRefs/>
</ds:datastoreItem>
</file>

<file path=customXml/itemProps4.xml><?xml version="1.0" encoding="utf-8"?>
<ds:datastoreItem xmlns:ds="http://schemas.openxmlformats.org/officeDocument/2006/customXml" ds:itemID="{EFDB3A4C-9C5F-4540-B3C2-ABCBBDB6AAA4}">
  <ds:schemaRefs/>
</ds:datastoreItem>
</file>

<file path=customXml/itemProps5.xml><?xml version="1.0" encoding="utf-8"?>
<ds:datastoreItem xmlns:ds="http://schemas.openxmlformats.org/officeDocument/2006/customXml" ds:itemID="{A690EFF6-EFA7-4A9C-A83E-F3E7B49B0D59}">
  <ds:schemaRefs/>
</ds:datastoreItem>
</file>

<file path=customXml/itemProps6.xml><?xml version="1.0" encoding="utf-8"?>
<ds:datastoreItem xmlns:ds="http://schemas.openxmlformats.org/officeDocument/2006/customXml" ds:itemID="{F80C6DDB-5242-4A70-A532-495141CCFE04}">
  <ds:schemaRefs/>
</ds:datastoreItem>
</file>

<file path=customXml/itemProps7.xml><?xml version="1.0" encoding="utf-8"?>
<ds:datastoreItem xmlns:ds="http://schemas.openxmlformats.org/officeDocument/2006/customXml" ds:itemID="{324A83E4-0864-4C44-B89D-A2CC3E8C6EDB}">
  <ds:schemaRefs/>
</ds:datastoreItem>
</file>

<file path=customXml/itemProps8.xml><?xml version="1.0" encoding="utf-8"?>
<ds:datastoreItem xmlns:ds="http://schemas.openxmlformats.org/officeDocument/2006/customXml" ds:itemID="{F543D921-2AD8-4711-8C2E-DFB5F713F6D3}">
  <ds:schemaRefs/>
</ds:datastoreItem>
</file>

<file path=customXml/itemProps9.xml><?xml version="1.0" encoding="utf-8"?>
<ds:datastoreItem xmlns:ds="http://schemas.openxmlformats.org/officeDocument/2006/customXml" ds:itemID="{DBEA97FA-F665-4C33-B184-B316A603BF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Graficos1</vt:lpstr>
      <vt:lpstr>Tabla dimanica</vt:lpstr>
      <vt:lpstr>Graficos2</vt:lpstr>
      <vt:lpstr>Analisis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2023-12-11T15:20:34Z</dcterms:created>
  <dcterms:modified xsi:type="dcterms:W3CDTF">2023-12-28T21:54:38Z</dcterms:modified>
</cp:coreProperties>
</file>