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OSIN\Documents\2022 ABC\Data Analytics Program=CareerFoundry\Data Immersion\Achievement 1\1.9 Statistical Hypothesis Testing\"/>
    </mc:Choice>
  </mc:AlternateContent>
  <bookViews>
    <workbookView xWindow="0" yWindow="0" windowWidth="23040" windowHeight="9192"/>
  </bookViews>
  <sheets>
    <sheet name="Integrated Data." sheetId="1" r:id="rId1"/>
    <sheet name="Answer " sheetId="2" r:id="rId2"/>
    <sheet name="Working Sheet" sheetId="3" r:id="rId3"/>
  </sheets>
  <externalReferences>
    <externalReference r:id="rId4"/>
  </externalReferences>
  <calcPr calcId="162913" concurrentCalc="0"/>
  <pivotCaches>
    <pivotCache cacheId="3"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459" i="1" l="1"/>
  <c r="Y459" i="1"/>
  <c r="Z459" i="1"/>
  <c r="X458" i="1"/>
  <c r="Y458" i="1"/>
  <c r="Z458" i="1"/>
  <c r="X457" i="1"/>
  <c r="Y457" i="1"/>
  <c r="Z457" i="1"/>
  <c r="X456" i="1"/>
  <c r="Y456" i="1"/>
  <c r="Z456" i="1"/>
  <c r="X455" i="1"/>
  <c r="Y455" i="1"/>
  <c r="Z455" i="1"/>
  <c r="X454" i="1"/>
  <c r="Y454" i="1"/>
  <c r="Z454" i="1"/>
  <c r="X453" i="1"/>
  <c r="Y453" i="1"/>
  <c r="Z453" i="1"/>
  <c r="X452" i="1"/>
  <c r="Y452" i="1"/>
  <c r="Z452" i="1"/>
  <c r="X451" i="1"/>
  <c r="Y451" i="1"/>
  <c r="Z451" i="1"/>
  <c r="X450" i="1"/>
  <c r="Y450" i="1"/>
  <c r="Z450" i="1"/>
  <c r="X449" i="1"/>
  <c r="Y449" i="1"/>
  <c r="Z449" i="1"/>
  <c r="X448" i="1"/>
  <c r="Y448" i="1"/>
  <c r="Z448" i="1"/>
  <c r="X447" i="1"/>
  <c r="Y447" i="1"/>
  <c r="Z447" i="1"/>
  <c r="X446" i="1"/>
  <c r="Y446" i="1"/>
  <c r="Z446" i="1"/>
  <c r="X445" i="1"/>
  <c r="Y445" i="1"/>
  <c r="Z445" i="1"/>
  <c r="X444" i="1"/>
  <c r="Y444" i="1"/>
  <c r="Z444" i="1"/>
  <c r="X443" i="1"/>
  <c r="Y443" i="1"/>
  <c r="Z443" i="1"/>
  <c r="X442" i="1"/>
  <c r="Y442" i="1"/>
  <c r="Z442" i="1"/>
  <c r="X441" i="1"/>
  <c r="Y441" i="1"/>
  <c r="Z441" i="1"/>
  <c r="X440" i="1"/>
  <c r="Y440" i="1"/>
  <c r="Z440" i="1"/>
  <c r="X439" i="1"/>
  <c r="Y439" i="1"/>
  <c r="Z439" i="1"/>
  <c r="X438" i="1"/>
  <c r="Y438" i="1"/>
  <c r="Z438" i="1"/>
  <c r="X437" i="1"/>
  <c r="Y437" i="1"/>
  <c r="Z437" i="1"/>
  <c r="X436" i="1"/>
  <c r="Y436" i="1"/>
  <c r="Z436" i="1"/>
  <c r="X435" i="1"/>
  <c r="Y435" i="1"/>
  <c r="Z435" i="1"/>
  <c r="X434" i="1"/>
  <c r="Y434" i="1"/>
  <c r="Z434" i="1"/>
  <c r="X433" i="1"/>
  <c r="Y433" i="1"/>
  <c r="Z433" i="1"/>
  <c r="X432" i="1"/>
  <c r="Y432" i="1"/>
  <c r="Z432" i="1"/>
  <c r="X431" i="1"/>
  <c r="Y431" i="1"/>
  <c r="Z431" i="1"/>
  <c r="X430" i="1"/>
  <c r="Y430" i="1"/>
  <c r="Z430" i="1"/>
  <c r="X429" i="1"/>
  <c r="Y429" i="1"/>
  <c r="Z429" i="1"/>
  <c r="X428" i="1"/>
  <c r="Y428" i="1"/>
  <c r="Z428" i="1"/>
  <c r="X427" i="1"/>
  <c r="Y427" i="1"/>
  <c r="Z427" i="1"/>
  <c r="X426" i="1"/>
  <c r="Y426" i="1"/>
  <c r="Z426" i="1"/>
  <c r="X425" i="1"/>
  <c r="Y425" i="1"/>
  <c r="Z425" i="1"/>
  <c r="X424" i="1"/>
  <c r="Y424" i="1"/>
  <c r="Z424" i="1"/>
  <c r="X423" i="1"/>
  <c r="Y423" i="1"/>
  <c r="Z423" i="1"/>
  <c r="X422" i="1"/>
  <c r="Y422" i="1"/>
  <c r="Z422" i="1"/>
  <c r="X421" i="1"/>
  <c r="Y421" i="1"/>
  <c r="Z421" i="1"/>
  <c r="X420" i="1"/>
  <c r="Y420" i="1"/>
  <c r="Z420" i="1"/>
  <c r="X419" i="1"/>
  <c r="Y419" i="1"/>
  <c r="Z419" i="1"/>
  <c r="X418" i="1"/>
  <c r="Y418" i="1"/>
  <c r="Z418" i="1"/>
  <c r="X417" i="1"/>
  <c r="Y417" i="1"/>
  <c r="Z417" i="1"/>
  <c r="X416" i="1"/>
  <c r="Y416" i="1"/>
  <c r="Z416" i="1"/>
  <c r="X415" i="1"/>
  <c r="Y415" i="1"/>
  <c r="Z415" i="1"/>
  <c r="X414" i="1"/>
  <c r="Y414" i="1"/>
  <c r="Z414" i="1"/>
  <c r="X413" i="1"/>
  <c r="Y413" i="1"/>
  <c r="Z413" i="1"/>
  <c r="X412" i="1"/>
  <c r="Y412" i="1"/>
  <c r="Z412" i="1"/>
  <c r="X411" i="1"/>
  <c r="Y411" i="1"/>
  <c r="Z411" i="1"/>
  <c r="X410" i="1"/>
  <c r="Y410" i="1"/>
  <c r="Z410" i="1"/>
  <c r="X409" i="1"/>
  <c r="Y409" i="1"/>
  <c r="Z409" i="1"/>
  <c r="X408" i="1"/>
  <c r="Y408" i="1"/>
  <c r="Z408" i="1"/>
  <c r="X407" i="1"/>
  <c r="Y407" i="1"/>
  <c r="Z407" i="1"/>
  <c r="X406" i="1"/>
  <c r="Y406" i="1"/>
  <c r="Z406" i="1"/>
  <c r="X405" i="1"/>
  <c r="Y405" i="1"/>
  <c r="Z405" i="1"/>
  <c r="X404" i="1"/>
  <c r="Y404" i="1"/>
  <c r="Z404" i="1"/>
  <c r="X403" i="1"/>
  <c r="Y403" i="1"/>
  <c r="Z403" i="1"/>
  <c r="X402" i="1"/>
  <c r="Y402" i="1"/>
  <c r="Z402" i="1"/>
  <c r="X401" i="1"/>
  <c r="Y401" i="1"/>
  <c r="Z401" i="1"/>
  <c r="X400" i="1"/>
  <c r="Y400" i="1"/>
  <c r="Z400" i="1"/>
  <c r="X399" i="1"/>
  <c r="Y399" i="1"/>
  <c r="Z399" i="1"/>
  <c r="X398" i="1"/>
  <c r="Y398" i="1"/>
  <c r="Z398" i="1"/>
  <c r="X397" i="1"/>
  <c r="Y397" i="1"/>
  <c r="Z397" i="1"/>
  <c r="X396" i="1"/>
  <c r="Y396" i="1"/>
  <c r="Z396" i="1"/>
  <c r="X395" i="1"/>
  <c r="Y395" i="1"/>
  <c r="Z395" i="1"/>
  <c r="X394" i="1"/>
  <c r="Y394" i="1"/>
  <c r="Z394" i="1"/>
  <c r="X393" i="1"/>
  <c r="Y393" i="1"/>
  <c r="Z393" i="1"/>
  <c r="X392" i="1"/>
  <c r="Y392" i="1"/>
  <c r="Z392" i="1"/>
  <c r="X391" i="1"/>
  <c r="Y391" i="1"/>
  <c r="Z391" i="1"/>
  <c r="X390" i="1"/>
  <c r="Y390" i="1"/>
  <c r="Z390" i="1"/>
  <c r="X389" i="1"/>
  <c r="Y389" i="1"/>
  <c r="Z389" i="1"/>
  <c r="X388" i="1"/>
  <c r="Y388" i="1"/>
  <c r="Z388" i="1"/>
  <c r="X387" i="1"/>
  <c r="Y387" i="1"/>
  <c r="Z387" i="1"/>
  <c r="X386" i="1"/>
  <c r="Y386" i="1"/>
  <c r="Z386" i="1"/>
  <c r="X385" i="1"/>
  <c r="Y385" i="1"/>
  <c r="Z385" i="1"/>
  <c r="X384" i="1"/>
  <c r="Y384" i="1"/>
  <c r="Z384" i="1"/>
  <c r="X383" i="1"/>
  <c r="Y383" i="1"/>
  <c r="Z383" i="1"/>
  <c r="X382" i="1"/>
  <c r="Y382" i="1"/>
  <c r="Z382" i="1"/>
  <c r="X381" i="1"/>
  <c r="Y381" i="1"/>
  <c r="Z381" i="1"/>
  <c r="X380" i="1"/>
  <c r="Y380" i="1"/>
  <c r="Z380" i="1"/>
  <c r="X379" i="1"/>
  <c r="Y379" i="1"/>
  <c r="Z379" i="1"/>
  <c r="X378" i="1"/>
  <c r="Y378" i="1"/>
  <c r="Z378" i="1"/>
  <c r="X377" i="1"/>
  <c r="Y377" i="1"/>
  <c r="Z377" i="1"/>
  <c r="X376" i="1"/>
  <c r="Y376" i="1"/>
  <c r="Z376" i="1"/>
  <c r="X375" i="1"/>
  <c r="Y375" i="1"/>
  <c r="Z375" i="1"/>
  <c r="X374" i="1"/>
  <c r="Y374" i="1"/>
  <c r="Z374" i="1"/>
  <c r="X373" i="1"/>
  <c r="Y373" i="1"/>
  <c r="Z373" i="1"/>
  <c r="X372" i="1"/>
  <c r="Y372" i="1"/>
  <c r="Z372" i="1"/>
  <c r="X371" i="1"/>
  <c r="Y371" i="1"/>
  <c r="Z371" i="1"/>
  <c r="X370" i="1"/>
  <c r="Y370" i="1"/>
  <c r="Z370" i="1"/>
  <c r="X369" i="1"/>
  <c r="Y369" i="1"/>
  <c r="Z369" i="1"/>
  <c r="X368" i="1"/>
  <c r="Y368" i="1"/>
  <c r="Z368" i="1"/>
  <c r="X367" i="1"/>
  <c r="Y367" i="1"/>
  <c r="Z367" i="1"/>
  <c r="X366" i="1"/>
  <c r="Y366" i="1"/>
  <c r="Z366" i="1"/>
  <c r="X365" i="1"/>
  <c r="Y365" i="1"/>
  <c r="Z365" i="1"/>
  <c r="X364" i="1"/>
  <c r="Y364" i="1"/>
  <c r="Z364" i="1"/>
  <c r="X363" i="1"/>
  <c r="Y363" i="1"/>
  <c r="Z363" i="1"/>
  <c r="X362" i="1"/>
  <c r="Y362" i="1"/>
  <c r="Z362" i="1"/>
  <c r="X361" i="1"/>
  <c r="Y361" i="1"/>
  <c r="Z361" i="1"/>
  <c r="X360" i="1"/>
  <c r="Y360" i="1"/>
  <c r="Z360" i="1"/>
  <c r="X359" i="1"/>
  <c r="Y359" i="1"/>
  <c r="Z359" i="1"/>
  <c r="X358" i="1"/>
  <c r="Y358" i="1"/>
  <c r="Z358" i="1"/>
  <c r="X357" i="1"/>
  <c r="Y357" i="1"/>
  <c r="Z357" i="1"/>
  <c r="X356" i="1"/>
  <c r="Y356" i="1"/>
  <c r="Z356" i="1"/>
  <c r="X355" i="1"/>
  <c r="Y355" i="1"/>
  <c r="Z355" i="1"/>
  <c r="X354" i="1"/>
  <c r="Y354" i="1"/>
  <c r="Z354" i="1"/>
  <c r="X353" i="1"/>
  <c r="Y353" i="1"/>
  <c r="Z353" i="1"/>
  <c r="X352" i="1"/>
  <c r="Y352" i="1"/>
  <c r="Z352" i="1"/>
  <c r="X351" i="1"/>
  <c r="Y351" i="1"/>
  <c r="Z351" i="1"/>
  <c r="X350" i="1"/>
  <c r="Y350" i="1"/>
  <c r="Z350" i="1"/>
  <c r="X349" i="1"/>
  <c r="Y349" i="1"/>
  <c r="Z349" i="1"/>
  <c r="X348" i="1"/>
  <c r="Y348" i="1"/>
  <c r="Z348" i="1"/>
  <c r="X347" i="1"/>
  <c r="Y347" i="1"/>
  <c r="Z347" i="1"/>
  <c r="X346" i="1"/>
  <c r="Y346" i="1"/>
  <c r="Z346" i="1"/>
  <c r="X345" i="1"/>
  <c r="Y345" i="1"/>
  <c r="Z345" i="1"/>
  <c r="X344" i="1"/>
  <c r="Y344" i="1"/>
  <c r="Z344" i="1"/>
  <c r="X343" i="1"/>
  <c r="Y343" i="1"/>
  <c r="Z343" i="1"/>
  <c r="X342" i="1"/>
  <c r="Y342" i="1"/>
  <c r="Z342" i="1"/>
  <c r="X341" i="1"/>
  <c r="Y341" i="1"/>
  <c r="Z341" i="1"/>
  <c r="X340" i="1"/>
  <c r="Y340" i="1"/>
  <c r="Z340" i="1"/>
  <c r="X339" i="1"/>
  <c r="Y339" i="1"/>
  <c r="Z339" i="1"/>
  <c r="X338" i="1"/>
  <c r="Y338" i="1"/>
  <c r="Z338" i="1"/>
  <c r="X337" i="1"/>
  <c r="Y337" i="1"/>
  <c r="Z337" i="1"/>
  <c r="X336" i="1"/>
  <c r="Y336" i="1"/>
  <c r="Z336" i="1"/>
  <c r="X335" i="1"/>
  <c r="Y335" i="1"/>
  <c r="Z335" i="1"/>
  <c r="X334" i="1"/>
  <c r="Y334" i="1"/>
  <c r="Z334" i="1"/>
  <c r="X333" i="1"/>
  <c r="Y333" i="1"/>
  <c r="Z333" i="1"/>
  <c r="X332" i="1"/>
  <c r="Y332" i="1"/>
  <c r="Z332" i="1"/>
  <c r="X331" i="1"/>
  <c r="Y331" i="1"/>
  <c r="Z331" i="1"/>
  <c r="X330" i="1"/>
  <c r="Y330" i="1"/>
  <c r="Z330" i="1"/>
  <c r="X329" i="1"/>
  <c r="Y329" i="1"/>
  <c r="Z329" i="1"/>
  <c r="X328" i="1"/>
  <c r="Y328" i="1"/>
  <c r="Z328" i="1"/>
  <c r="X327" i="1"/>
  <c r="Y327" i="1"/>
  <c r="Z327" i="1"/>
  <c r="X326" i="1"/>
  <c r="Y326" i="1"/>
  <c r="Z326" i="1"/>
  <c r="X325" i="1"/>
  <c r="Y325" i="1"/>
  <c r="Z325" i="1"/>
  <c r="X324" i="1"/>
  <c r="Y324" i="1"/>
  <c r="Z324" i="1"/>
  <c r="X323" i="1"/>
  <c r="Y323" i="1"/>
  <c r="Z323" i="1"/>
  <c r="X322" i="1"/>
  <c r="Y322" i="1"/>
  <c r="Z322" i="1"/>
  <c r="X321" i="1"/>
  <c r="Y321" i="1"/>
  <c r="Z321" i="1"/>
  <c r="X320" i="1"/>
  <c r="Y320" i="1"/>
  <c r="Z320" i="1"/>
  <c r="X319" i="1"/>
  <c r="Y319" i="1"/>
  <c r="Z319" i="1"/>
  <c r="X318" i="1"/>
  <c r="Y318" i="1"/>
  <c r="Z318" i="1"/>
  <c r="X317" i="1"/>
  <c r="Y317" i="1"/>
  <c r="Z317" i="1"/>
  <c r="X316" i="1"/>
  <c r="Y316" i="1"/>
  <c r="Z316" i="1"/>
  <c r="X315" i="1"/>
  <c r="Y315" i="1"/>
  <c r="Z315" i="1"/>
  <c r="X314" i="1"/>
  <c r="Y314" i="1"/>
  <c r="Z314" i="1"/>
  <c r="X313" i="1"/>
  <c r="Y313" i="1"/>
  <c r="Z313" i="1"/>
  <c r="X312" i="1"/>
  <c r="Y312" i="1"/>
  <c r="Z312" i="1"/>
  <c r="X311" i="1"/>
  <c r="Y311" i="1"/>
  <c r="Z311" i="1"/>
  <c r="X310" i="1"/>
  <c r="Y310" i="1"/>
  <c r="Z310" i="1"/>
  <c r="X309" i="1"/>
  <c r="Y309" i="1"/>
  <c r="Z309" i="1"/>
  <c r="X308" i="1"/>
  <c r="Y308" i="1"/>
  <c r="Z308" i="1"/>
  <c r="X307" i="1"/>
  <c r="Y307" i="1"/>
  <c r="Z307" i="1"/>
  <c r="X306" i="1"/>
  <c r="Y306" i="1"/>
  <c r="Z306" i="1"/>
  <c r="X305" i="1"/>
  <c r="Y305" i="1"/>
  <c r="Z305" i="1"/>
  <c r="X304" i="1"/>
  <c r="Y304" i="1"/>
  <c r="Z304" i="1"/>
  <c r="X303" i="1"/>
  <c r="Y303" i="1"/>
  <c r="Z303" i="1"/>
  <c r="X302" i="1"/>
  <c r="Y302" i="1"/>
  <c r="Z302" i="1"/>
  <c r="X301" i="1"/>
  <c r="Y301" i="1"/>
  <c r="Z301" i="1"/>
  <c r="X300" i="1"/>
  <c r="Y300" i="1"/>
  <c r="Z300" i="1"/>
  <c r="X299" i="1"/>
  <c r="Y299" i="1"/>
  <c r="Z299" i="1"/>
  <c r="X298" i="1"/>
  <c r="Y298" i="1"/>
  <c r="Z298" i="1"/>
  <c r="X297" i="1"/>
  <c r="Y297" i="1"/>
  <c r="Z297" i="1"/>
  <c r="X296" i="1"/>
  <c r="Y296" i="1"/>
  <c r="Z296" i="1"/>
  <c r="X295" i="1"/>
  <c r="Y295" i="1"/>
  <c r="Z295" i="1"/>
  <c r="X294" i="1"/>
  <c r="Y294" i="1"/>
  <c r="Z294" i="1"/>
  <c r="X293" i="1"/>
  <c r="Y293" i="1"/>
  <c r="Z293" i="1"/>
  <c r="X292" i="1"/>
  <c r="Y292" i="1"/>
  <c r="Z292" i="1"/>
  <c r="X291" i="1"/>
  <c r="Y291" i="1"/>
  <c r="Z291" i="1"/>
  <c r="X290" i="1"/>
  <c r="Y290" i="1"/>
  <c r="Z290" i="1"/>
  <c r="X289" i="1"/>
  <c r="Y289" i="1"/>
  <c r="Z289" i="1"/>
  <c r="X288" i="1"/>
  <c r="Y288" i="1"/>
  <c r="Z288" i="1"/>
  <c r="X287" i="1"/>
  <c r="Y287" i="1"/>
  <c r="Z287" i="1"/>
  <c r="X286" i="1"/>
  <c r="Y286" i="1"/>
  <c r="Z286" i="1"/>
  <c r="X285" i="1"/>
  <c r="Y285" i="1"/>
  <c r="Z285" i="1"/>
  <c r="X284" i="1"/>
  <c r="Y284" i="1"/>
  <c r="Z284" i="1"/>
  <c r="X283" i="1"/>
  <c r="Y283" i="1"/>
  <c r="Z283" i="1"/>
  <c r="X282" i="1"/>
  <c r="Y282" i="1"/>
  <c r="Z282" i="1"/>
  <c r="X281" i="1"/>
  <c r="Y281" i="1"/>
  <c r="Z281" i="1"/>
  <c r="X280" i="1"/>
  <c r="Y280" i="1"/>
  <c r="Z280" i="1"/>
  <c r="X279" i="1"/>
  <c r="Y279" i="1"/>
  <c r="Z279" i="1"/>
  <c r="X278" i="1"/>
  <c r="Y278" i="1"/>
  <c r="Z278" i="1"/>
  <c r="X277" i="1"/>
  <c r="Y277" i="1"/>
  <c r="Z277" i="1"/>
  <c r="X276" i="1"/>
  <c r="Y276" i="1"/>
  <c r="Z276" i="1"/>
  <c r="X275" i="1"/>
  <c r="Y275" i="1"/>
  <c r="Z275" i="1"/>
  <c r="X274" i="1"/>
  <c r="Y274" i="1"/>
  <c r="Z274" i="1"/>
  <c r="X273" i="1"/>
  <c r="Y273" i="1"/>
  <c r="Z273" i="1"/>
  <c r="X272" i="1"/>
  <c r="Y272" i="1"/>
  <c r="Z272" i="1"/>
  <c r="X271" i="1"/>
  <c r="Y271" i="1"/>
  <c r="Z271" i="1"/>
  <c r="X270" i="1"/>
  <c r="Y270" i="1"/>
  <c r="Z270" i="1"/>
  <c r="X269" i="1"/>
  <c r="Y269" i="1"/>
  <c r="Z269" i="1"/>
  <c r="X268" i="1"/>
  <c r="Y268" i="1"/>
  <c r="Z268" i="1"/>
  <c r="X267" i="1"/>
  <c r="Y267" i="1"/>
  <c r="Z267" i="1"/>
  <c r="X266" i="1"/>
  <c r="Y266" i="1"/>
  <c r="Z266" i="1"/>
  <c r="X265" i="1"/>
  <c r="Y265" i="1"/>
  <c r="Z265" i="1"/>
  <c r="X264" i="1"/>
  <c r="Y264" i="1"/>
  <c r="Z264" i="1"/>
  <c r="X263" i="1"/>
  <c r="Y263" i="1"/>
  <c r="Z263" i="1"/>
  <c r="X262" i="1"/>
  <c r="Y262" i="1"/>
  <c r="Z262" i="1"/>
  <c r="X261" i="1"/>
  <c r="Y261" i="1"/>
  <c r="Z261" i="1"/>
  <c r="X260" i="1"/>
  <c r="Y260" i="1"/>
  <c r="Z260" i="1"/>
  <c r="X259" i="1"/>
  <c r="Y259" i="1"/>
  <c r="Z259" i="1"/>
  <c r="X258" i="1"/>
  <c r="Y258" i="1"/>
  <c r="Z258" i="1"/>
  <c r="X257" i="1"/>
  <c r="Y257" i="1"/>
  <c r="Z257" i="1"/>
  <c r="X256" i="1"/>
  <c r="Y256" i="1"/>
  <c r="Z256" i="1"/>
  <c r="X255" i="1"/>
  <c r="Y255" i="1"/>
  <c r="Z255" i="1"/>
  <c r="X254" i="1"/>
  <c r="Y254" i="1"/>
  <c r="Z254" i="1"/>
  <c r="X253" i="1"/>
  <c r="Y253" i="1"/>
  <c r="Z253" i="1"/>
  <c r="X252" i="1"/>
  <c r="Y252" i="1"/>
  <c r="Z252" i="1"/>
  <c r="X251" i="1"/>
  <c r="Y251" i="1"/>
  <c r="Z251" i="1"/>
  <c r="X250" i="1"/>
  <c r="Y250" i="1"/>
  <c r="Z250" i="1"/>
  <c r="X249" i="1"/>
  <c r="Y249" i="1"/>
  <c r="Z249" i="1"/>
  <c r="X248" i="1"/>
  <c r="Y248" i="1"/>
  <c r="Z248" i="1"/>
  <c r="X247" i="1"/>
  <c r="Y247" i="1"/>
  <c r="Z247" i="1"/>
  <c r="X246" i="1"/>
  <c r="Y246" i="1"/>
  <c r="Z246" i="1"/>
  <c r="X245" i="1"/>
  <c r="Y245" i="1"/>
  <c r="Z245" i="1"/>
  <c r="X244" i="1"/>
  <c r="Y244" i="1"/>
  <c r="Z244" i="1"/>
  <c r="X243" i="1"/>
  <c r="Y243" i="1"/>
  <c r="Z243" i="1"/>
  <c r="X242" i="1"/>
  <c r="Y242" i="1"/>
  <c r="Z242" i="1"/>
  <c r="X241" i="1"/>
  <c r="Y241" i="1"/>
  <c r="Z241" i="1"/>
  <c r="X240" i="1"/>
  <c r="Y240" i="1"/>
  <c r="Z240" i="1"/>
  <c r="X239" i="1"/>
  <c r="Y239" i="1"/>
  <c r="Z239" i="1"/>
  <c r="X238" i="1"/>
  <c r="Y238" i="1"/>
  <c r="Z238" i="1"/>
  <c r="X237" i="1"/>
  <c r="Y237" i="1"/>
  <c r="Z237" i="1"/>
  <c r="X236" i="1"/>
  <c r="Y236" i="1"/>
  <c r="Z236" i="1"/>
  <c r="X235" i="1"/>
  <c r="Y235" i="1"/>
  <c r="Z235" i="1"/>
  <c r="X234" i="1"/>
  <c r="Y234" i="1"/>
  <c r="Z234" i="1"/>
  <c r="X233" i="1"/>
  <c r="Y233" i="1"/>
  <c r="Z233" i="1"/>
  <c r="X232" i="1"/>
  <c r="Y232" i="1"/>
  <c r="Z232" i="1"/>
  <c r="X231" i="1"/>
  <c r="Y231" i="1"/>
  <c r="Z231" i="1"/>
  <c r="X230" i="1"/>
  <c r="Y230" i="1"/>
  <c r="Z230" i="1"/>
  <c r="X229" i="1"/>
  <c r="Y229" i="1"/>
  <c r="Z229" i="1"/>
  <c r="X228" i="1"/>
  <c r="Y228" i="1"/>
  <c r="Z228" i="1"/>
  <c r="X227" i="1"/>
  <c r="Y227" i="1"/>
  <c r="Z227" i="1"/>
  <c r="X226" i="1"/>
  <c r="Y226" i="1"/>
  <c r="Z226" i="1"/>
  <c r="X225" i="1"/>
  <c r="Y225" i="1"/>
  <c r="Z225" i="1"/>
  <c r="X224" i="1"/>
  <c r="Y224" i="1"/>
  <c r="Z224" i="1"/>
  <c r="X223" i="1"/>
  <c r="Y223" i="1"/>
  <c r="Z223" i="1"/>
  <c r="X222" i="1"/>
  <c r="Y222" i="1"/>
  <c r="Z222" i="1"/>
  <c r="X221" i="1"/>
  <c r="Y221" i="1"/>
  <c r="Z221" i="1"/>
  <c r="X220" i="1"/>
  <c r="Y220" i="1"/>
  <c r="Z220" i="1"/>
  <c r="X219" i="1"/>
  <c r="Y219" i="1"/>
  <c r="Z219" i="1"/>
  <c r="X218" i="1"/>
  <c r="Y218" i="1"/>
  <c r="Z218" i="1"/>
  <c r="X217" i="1"/>
  <c r="Y217" i="1"/>
  <c r="Z217" i="1"/>
  <c r="X216" i="1"/>
  <c r="Y216" i="1"/>
  <c r="Z216" i="1"/>
  <c r="X215" i="1"/>
  <c r="Y215" i="1"/>
  <c r="Z215" i="1"/>
  <c r="X214" i="1"/>
  <c r="Y214" i="1"/>
  <c r="Z214" i="1"/>
  <c r="X213" i="1"/>
  <c r="Y213" i="1"/>
  <c r="Z213" i="1"/>
  <c r="X212" i="1"/>
  <c r="Y212" i="1"/>
  <c r="Z212" i="1"/>
  <c r="X211" i="1"/>
  <c r="Y211" i="1"/>
  <c r="Z211" i="1"/>
  <c r="X210" i="1"/>
  <c r="Y210" i="1"/>
  <c r="Z210" i="1"/>
  <c r="X209" i="1"/>
  <c r="Y209" i="1"/>
  <c r="Z209" i="1"/>
  <c r="X208" i="1"/>
  <c r="Y208" i="1"/>
  <c r="Z208" i="1"/>
  <c r="X207" i="1"/>
  <c r="Y207" i="1"/>
  <c r="Z207" i="1"/>
  <c r="X206" i="1"/>
  <c r="Y206" i="1"/>
  <c r="Z206" i="1"/>
  <c r="X205" i="1"/>
  <c r="Y205" i="1"/>
  <c r="Z205" i="1"/>
  <c r="X204" i="1"/>
  <c r="Y204" i="1"/>
  <c r="Z204" i="1"/>
  <c r="X203" i="1"/>
  <c r="Y203" i="1"/>
  <c r="Z203" i="1"/>
  <c r="X202" i="1"/>
  <c r="Y202" i="1"/>
  <c r="Z202" i="1"/>
  <c r="X201" i="1"/>
  <c r="Y201" i="1"/>
  <c r="Z201" i="1"/>
  <c r="X200" i="1"/>
  <c r="Y200" i="1"/>
  <c r="Z200" i="1"/>
  <c r="X199" i="1"/>
  <c r="Y199" i="1"/>
  <c r="Z199" i="1"/>
  <c r="X198" i="1"/>
  <c r="Y198" i="1"/>
  <c r="Z198" i="1"/>
  <c r="X197" i="1"/>
  <c r="Y197" i="1"/>
  <c r="Z197" i="1"/>
  <c r="X196" i="1"/>
  <c r="Y196" i="1"/>
  <c r="Z196" i="1"/>
  <c r="X195" i="1"/>
  <c r="Y195" i="1"/>
  <c r="Z195" i="1"/>
  <c r="X194" i="1"/>
  <c r="Y194" i="1"/>
  <c r="Z194" i="1"/>
  <c r="X193" i="1"/>
  <c r="Y193" i="1"/>
  <c r="Z193" i="1"/>
  <c r="X192" i="1"/>
  <c r="Y192" i="1"/>
  <c r="Z192" i="1"/>
  <c r="X191" i="1"/>
  <c r="Y191" i="1"/>
  <c r="Z191" i="1"/>
  <c r="X190" i="1"/>
  <c r="Y190" i="1"/>
  <c r="Z190" i="1"/>
  <c r="X189" i="1"/>
  <c r="Y189" i="1"/>
  <c r="Z189" i="1"/>
  <c r="X188" i="1"/>
  <c r="Y188" i="1"/>
  <c r="Z188" i="1"/>
  <c r="X187" i="1"/>
  <c r="Y187" i="1"/>
  <c r="Z187" i="1"/>
  <c r="X186" i="1"/>
  <c r="Y186" i="1"/>
  <c r="Z186" i="1"/>
  <c r="X185" i="1"/>
  <c r="Y185" i="1"/>
  <c r="Z185" i="1"/>
  <c r="X184" i="1"/>
  <c r="Y184" i="1"/>
  <c r="Z184" i="1"/>
  <c r="X183" i="1"/>
  <c r="Y183" i="1"/>
  <c r="Z183" i="1"/>
  <c r="X182" i="1"/>
  <c r="Y182" i="1"/>
  <c r="Z182" i="1"/>
  <c r="X181" i="1"/>
  <c r="Y181" i="1"/>
  <c r="Z181" i="1"/>
  <c r="X180" i="1"/>
  <c r="Y180" i="1"/>
  <c r="Z180" i="1"/>
  <c r="X179" i="1"/>
  <c r="Y179" i="1"/>
  <c r="Z179" i="1"/>
  <c r="X178" i="1"/>
  <c r="Y178" i="1"/>
  <c r="Z178" i="1"/>
  <c r="X177" i="1"/>
  <c r="Y177" i="1"/>
  <c r="Z177" i="1"/>
  <c r="X176" i="1"/>
  <c r="Y176" i="1"/>
  <c r="Z176" i="1"/>
  <c r="X175" i="1"/>
  <c r="Y175" i="1"/>
  <c r="Z175" i="1"/>
  <c r="X174" i="1"/>
  <c r="Y174" i="1"/>
  <c r="Z174" i="1"/>
  <c r="X173" i="1"/>
  <c r="Y173" i="1"/>
  <c r="Z173" i="1"/>
  <c r="X172" i="1"/>
  <c r="Y172" i="1"/>
  <c r="Z172" i="1"/>
  <c r="X171" i="1"/>
  <c r="Y171" i="1"/>
  <c r="Z171" i="1"/>
  <c r="X170" i="1"/>
  <c r="Y170" i="1"/>
  <c r="Z170" i="1"/>
  <c r="X169" i="1"/>
  <c r="Y169" i="1"/>
  <c r="Z169" i="1"/>
  <c r="X168" i="1"/>
  <c r="Y168" i="1"/>
  <c r="Z168" i="1"/>
  <c r="X167" i="1"/>
  <c r="Y167" i="1"/>
  <c r="Z167" i="1"/>
  <c r="X166" i="1"/>
  <c r="Y166" i="1"/>
  <c r="Z166" i="1"/>
  <c r="X165" i="1"/>
  <c r="Y165" i="1"/>
  <c r="Z165" i="1"/>
  <c r="X164" i="1"/>
  <c r="Y164" i="1"/>
  <c r="Z164" i="1"/>
  <c r="X163" i="1"/>
  <c r="Y163" i="1"/>
  <c r="Z163" i="1"/>
  <c r="X162" i="1"/>
  <c r="Y162" i="1"/>
  <c r="Z162" i="1"/>
  <c r="X161" i="1"/>
  <c r="Y161" i="1"/>
  <c r="Z161" i="1"/>
  <c r="X160" i="1"/>
  <c r="Y160" i="1"/>
  <c r="Z160" i="1"/>
  <c r="X159" i="1"/>
  <c r="Y159" i="1"/>
  <c r="Z159" i="1"/>
  <c r="X158" i="1"/>
  <c r="Y158" i="1"/>
  <c r="Z158" i="1"/>
  <c r="X157" i="1"/>
  <c r="Y157" i="1"/>
  <c r="Z157" i="1"/>
  <c r="X156" i="1"/>
  <c r="Y156" i="1"/>
  <c r="Z156" i="1"/>
  <c r="X155" i="1"/>
  <c r="Y155" i="1"/>
  <c r="Z155" i="1"/>
  <c r="X154" i="1"/>
  <c r="Y154" i="1"/>
  <c r="Z154" i="1"/>
  <c r="X153" i="1"/>
  <c r="Y153" i="1"/>
  <c r="Z153" i="1"/>
  <c r="X152" i="1"/>
  <c r="Y152" i="1"/>
  <c r="Z152" i="1"/>
  <c r="X151" i="1"/>
  <c r="Y151" i="1"/>
  <c r="Z151" i="1"/>
  <c r="X150" i="1"/>
  <c r="Y150" i="1"/>
  <c r="Z150" i="1"/>
  <c r="X149" i="1"/>
  <c r="Y149" i="1"/>
  <c r="Z149" i="1"/>
  <c r="X148" i="1"/>
  <c r="Y148" i="1"/>
  <c r="Z148" i="1"/>
  <c r="X147" i="1"/>
  <c r="Y147" i="1"/>
  <c r="Z147" i="1"/>
  <c r="X146" i="1"/>
  <c r="Y146" i="1"/>
  <c r="Z146" i="1"/>
  <c r="X145" i="1"/>
  <c r="Y145" i="1"/>
  <c r="Z145" i="1"/>
  <c r="X144" i="1"/>
  <c r="Y144" i="1"/>
  <c r="Z144" i="1"/>
  <c r="X143" i="1"/>
  <c r="Y143" i="1"/>
  <c r="Z143" i="1"/>
  <c r="X142" i="1"/>
  <c r="Y142" i="1"/>
  <c r="Z142" i="1"/>
  <c r="X141" i="1"/>
  <c r="Y141" i="1"/>
  <c r="Z141" i="1"/>
  <c r="X140" i="1"/>
  <c r="Y140" i="1"/>
  <c r="Z140" i="1"/>
  <c r="X139" i="1"/>
  <c r="Y139" i="1"/>
  <c r="Z139" i="1"/>
  <c r="X138" i="1"/>
  <c r="Y138" i="1"/>
  <c r="Z138" i="1"/>
  <c r="X137" i="1"/>
  <c r="Y137" i="1"/>
  <c r="Z137" i="1"/>
  <c r="X136" i="1"/>
  <c r="Y136" i="1"/>
  <c r="Z136" i="1"/>
  <c r="X135" i="1"/>
  <c r="Y135" i="1"/>
  <c r="Z135" i="1"/>
  <c r="X134" i="1"/>
  <c r="Y134" i="1"/>
  <c r="Z134" i="1"/>
  <c r="X133" i="1"/>
  <c r="Y133" i="1"/>
  <c r="Z133" i="1"/>
  <c r="X132" i="1"/>
  <c r="Y132" i="1"/>
  <c r="Z132" i="1"/>
  <c r="X131" i="1"/>
  <c r="Y131" i="1"/>
  <c r="Z131" i="1"/>
  <c r="X130" i="1"/>
  <c r="Y130" i="1"/>
  <c r="Z130" i="1"/>
  <c r="X129" i="1"/>
  <c r="Y129" i="1"/>
  <c r="Z129" i="1"/>
  <c r="X128" i="1"/>
  <c r="Y128" i="1"/>
  <c r="Z128" i="1"/>
  <c r="X127" i="1"/>
  <c r="Y127" i="1"/>
  <c r="Z127" i="1"/>
  <c r="X126" i="1"/>
  <c r="Y126" i="1"/>
  <c r="Z126" i="1"/>
  <c r="X125" i="1"/>
  <c r="Y125" i="1"/>
  <c r="Z125" i="1"/>
  <c r="X124" i="1"/>
  <c r="Y124" i="1"/>
  <c r="Z124" i="1"/>
  <c r="X123" i="1"/>
  <c r="Y123" i="1"/>
  <c r="Z123" i="1"/>
  <c r="X122" i="1"/>
  <c r="Y122" i="1"/>
  <c r="Z122" i="1"/>
  <c r="X121" i="1"/>
  <c r="Y121" i="1"/>
  <c r="Z121" i="1"/>
  <c r="X120" i="1"/>
  <c r="Y120" i="1"/>
  <c r="Z120" i="1"/>
  <c r="X119" i="1"/>
  <c r="Y119" i="1"/>
  <c r="Z119" i="1"/>
  <c r="X118" i="1"/>
  <c r="Y118" i="1"/>
  <c r="Z118" i="1"/>
  <c r="X117" i="1"/>
  <c r="Y117" i="1"/>
  <c r="Z117" i="1"/>
  <c r="X116" i="1"/>
  <c r="Y116" i="1"/>
  <c r="Z116" i="1"/>
  <c r="X115" i="1"/>
  <c r="Y115" i="1"/>
  <c r="Z115" i="1"/>
  <c r="X114" i="1"/>
  <c r="Y114" i="1"/>
  <c r="Z114" i="1"/>
  <c r="X113" i="1"/>
  <c r="Y113" i="1"/>
  <c r="Z113" i="1"/>
  <c r="X112" i="1"/>
  <c r="Y112" i="1"/>
  <c r="Z112" i="1"/>
  <c r="X111" i="1"/>
  <c r="Y111" i="1"/>
  <c r="Z111" i="1"/>
  <c r="X110" i="1"/>
  <c r="Y110" i="1"/>
  <c r="Z110" i="1"/>
  <c r="X109" i="1"/>
  <c r="Y109" i="1"/>
  <c r="Z109" i="1"/>
  <c r="X108" i="1"/>
  <c r="Y108" i="1"/>
  <c r="Z108" i="1"/>
  <c r="X107" i="1"/>
  <c r="Y107" i="1"/>
  <c r="Z107" i="1"/>
  <c r="X106" i="1"/>
  <c r="Y106" i="1"/>
  <c r="Z106" i="1"/>
  <c r="X105" i="1"/>
  <c r="Y105" i="1"/>
  <c r="Z105" i="1"/>
  <c r="X104" i="1"/>
  <c r="Y104" i="1"/>
  <c r="Z104" i="1"/>
  <c r="X103" i="1"/>
  <c r="Y103" i="1"/>
  <c r="Z103" i="1"/>
  <c r="X102" i="1"/>
  <c r="Y102" i="1"/>
  <c r="Z102" i="1"/>
  <c r="X101" i="1"/>
  <c r="Y101" i="1"/>
  <c r="Z101" i="1"/>
  <c r="X100" i="1"/>
  <c r="Y100" i="1"/>
  <c r="Z100" i="1"/>
  <c r="X99" i="1"/>
  <c r="Y99" i="1"/>
  <c r="Z99" i="1"/>
  <c r="X98" i="1"/>
  <c r="Y98" i="1"/>
  <c r="Z98" i="1"/>
  <c r="X97" i="1"/>
  <c r="Y97" i="1"/>
  <c r="Z97" i="1"/>
  <c r="X96" i="1"/>
  <c r="Y96" i="1"/>
  <c r="Z96" i="1"/>
  <c r="X95" i="1"/>
  <c r="Y95" i="1"/>
  <c r="Z95" i="1"/>
  <c r="X94" i="1"/>
  <c r="Y94" i="1"/>
  <c r="Z94" i="1"/>
  <c r="X93" i="1"/>
  <c r="Y93" i="1"/>
  <c r="Z93" i="1"/>
  <c r="X92" i="1"/>
  <c r="Y92" i="1"/>
  <c r="Z92" i="1"/>
  <c r="X91" i="1"/>
  <c r="Y91" i="1"/>
  <c r="Z91" i="1"/>
  <c r="X90" i="1"/>
  <c r="Y90" i="1"/>
  <c r="Z90" i="1"/>
  <c r="X89" i="1"/>
  <c r="Y89" i="1"/>
  <c r="Z89" i="1"/>
  <c r="X88" i="1"/>
  <c r="Y88" i="1"/>
  <c r="Z88" i="1"/>
  <c r="X87" i="1"/>
  <c r="Y87" i="1"/>
  <c r="Z87" i="1"/>
  <c r="X86" i="1"/>
  <c r="Y86" i="1"/>
  <c r="Z86" i="1"/>
  <c r="X85" i="1"/>
  <c r="Y85" i="1"/>
  <c r="Z85" i="1"/>
  <c r="X84" i="1"/>
  <c r="Y84" i="1"/>
  <c r="Z84" i="1"/>
  <c r="X83" i="1"/>
  <c r="Y83" i="1"/>
  <c r="Z83" i="1"/>
  <c r="X82" i="1"/>
  <c r="Y82" i="1"/>
  <c r="Z82" i="1"/>
  <c r="X81" i="1"/>
  <c r="Y81" i="1"/>
  <c r="Z81" i="1"/>
  <c r="X80" i="1"/>
  <c r="Y80" i="1"/>
  <c r="Z80" i="1"/>
  <c r="X79" i="1"/>
  <c r="Y79" i="1"/>
  <c r="Z79" i="1"/>
  <c r="X78" i="1"/>
  <c r="Y78" i="1"/>
  <c r="Z78" i="1"/>
  <c r="X77" i="1"/>
  <c r="Y77" i="1"/>
  <c r="Z77" i="1"/>
  <c r="X76" i="1"/>
  <c r="Y76" i="1"/>
  <c r="Z76" i="1"/>
  <c r="X75" i="1"/>
  <c r="Y75" i="1"/>
  <c r="Z75" i="1"/>
  <c r="X74" i="1"/>
  <c r="Y74" i="1"/>
  <c r="Z74" i="1"/>
  <c r="X73" i="1"/>
  <c r="Y73" i="1"/>
  <c r="Z73" i="1"/>
  <c r="X72" i="1"/>
  <c r="Y72" i="1"/>
  <c r="Z72" i="1"/>
  <c r="X71" i="1"/>
  <c r="Y71" i="1"/>
  <c r="Z71" i="1"/>
  <c r="X70" i="1"/>
  <c r="Y70" i="1"/>
  <c r="Z70" i="1"/>
  <c r="X69" i="1"/>
  <c r="Y69" i="1"/>
  <c r="Z69" i="1"/>
  <c r="X68" i="1"/>
  <c r="Y68" i="1"/>
  <c r="Z68" i="1"/>
  <c r="X67" i="1"/>
  <c r="Y67" i="1"/>
  <c r="Z67" i="1"/>
  <c r="X66" i="1"/>
  <c r="Y66" i="1"/>
  <c r="Z66" i="1"/>
  <c r="X65" i="1"/>
  <c r="Y65" i="1"/>
  <c r="Z65" i="1"/>
  <c r="X64" i="1"/>
  <c r="Y64" i="1"/>
  <c r="Z64" i="1"/>
  <c r="X63" i="1"/>
  <c r="Y63" i="1"/>
  <c r="Z63" i="1"/>
  <c r="X62" i="1"/>
  <c r="Y62" i="1"/>
  <c r="Z62" i="1"/>
  <c r="X61" i="1"/>
  <c r="Y61" i="1"/>
  <c r="Z61" i="1"/>
  <c r="X60" i="1"/>
  <c r="Y60" i="1"/>
  <c r="Z60" i="1"/>
  <c r="X59" i="1"/>
  <c r="Y59" i="1"/>
  <c r="Z59" i="1"/>
  <c r="X58" i="1"/>
  <c r="Y58" i="1"/>
  <c r="Z58" i="1"/>
  <c r="X57" i="1"/>
  <c r="Y57" i="1"/>
  <c r="Z57" i="1"/>
  <c r="X56" i="1"/>
  <c r="Y56" i="1"/>
  <c r="Z56" i="1"/>
  <c r="X55" i="1"/>
  <c r="Y55" i="1"/>
  <c r="Z55" i="1"/>
  <c r="X54" i="1"/>
  <c r="Y54" i="1"/>
  <c r="Z54" i="1"/>
  <c r="X53" i="1"/>
  <c r="Y53" i="1"/>
  <c r="Z53" i="1"/>
  <c r="X52" i="1"/>
  <c r="Y52" i="1"/>
  <c r="Z52" i="1"/>
  <c r="X51" i="1"/>
  <c r="Y51" i="1"/>
  <c r="Z51" i="1"/>
  <c r="X50" i="1"/>
  <c r="Y50" i="1"/>
  <c r="Z50" i="1"/>
  <c r="X49" i="1"/>
  <c r="Y49" i="1"/>
  <c r="Z49" i="1"/>
  <c r="X48" i="1"/>
  <c r="Y48" i="1"/>
  <c r="Z48" i="1"/>
  <c r="X47" i="1"/>
  <c r="Y47" i="1"/>
  <c r="Z47" i="1"/>
  <c r="X46" i="1"/>
  <c r="Y46" i="1"/>
  <c r="Z46" i="1"/>
  <c r="X45" i="1"/>
  <c r="Y45" i="1"/>
  <c r="Z45" i="1"/>
  <c r="X44" i="1"/>
  <c r="Y44" i="1"/>
  <c r="Z44" i="1"/>
  <c r="X43" i="1"/>
  <c r="Y43" i="1"/>
  <c r="Z43" i="1"/>
  <c r="X42" i="1"/>
  <c r="Y42" i="1"/>
  <c r="Z42" i="1"/>
  <c r="X41" i="1"/>
  <c r="Y41" i="1"/>
  <c r="Z41" i="1"/>
  <c r="X40" i="1"/>
  <c r="Y40" i="1"/>
  <c r="Z40" i="1"/>
  <c r="X39" i="1"/>
  <c r="Y39" i="1"/>
  <c r="Z39" i="1"/>
  <c r="X38" i="1"/>
  <c r="Y38" i="1"/>
  <c r="Z38" i="1"/>
  <c r="X37" i="1"/>
  <c r="Y37" i="1"/>
  <c r="Z37" i="1"/>
  <c r="X36" i="1"/>
  <c r="Y36" i="1"/>
  <c r="Z36" i="1"/>
  <c r="X35" i="1"/>
  <c r="Y35" i="1"/>
  <c r="Z35" i="1"/>
  <c r="X34" i="1"/>
  <c r="Y34" i="1"/>
  <c r="Z34" i="1"/>
  <c r="X33" i="1"/>
  <c r="Y33" i="1"/>
  <c r="Z33" i="1"/>
  <c r="X32" i="1"/>
  <c r="Y32" i="1"/>
  <c r="Z32" i="1"/>
  <c r="X31" i="1"/>
  <c r="Y31" i="1"/>
  <c r="Z31" i="1"/>
  <c r="X30" i="1"/>
  <c r="Y30" i="1"/>
  <c r="Z30" i="1"/>
  <c r="X29" i="1"/>
  <c r="Y29" i="1"/>
  <c r="Z29" i="1"/>
  <c r="X28" i="1"/>
  <c r="Y28" i="1"/>
  <c r="Z28" i="1"/>
  <c r="X27" i="1"/>
  <c r="Y27" i="1"/>
  <c r="Z27" i="1"/>
  <c r="X26" i="1"/>
  <c r="Y26" i="1"/>
  <c r="Z26" i="1"/>
  <c r="X25" i="1"/>
  <c r="Y25" i="1"/>
  <c r="Z25" i="1"/>
  <c r="X24" i="1"/>
  <c r="Y24" i="1"/>
  <c r="Z24" i="1"/>
  <c r="X23" i="1"/>
  <c r="Y23" i="1"/>
  <c r="Z23" i="1"/>
  <c r="X22" i="1"/>
  <c r="Y22" i="1"/>
  <c r="Z22" i="1"/>
  <c r="X21" i="1"/>
  <c r="Y21" i="1"/>
  <c r="Z21" i="1"/>
  <c r="X20" i="1"/>
  <c r="Y20" i="1"/>
  <c r="Z20" i="1"/>
  <c r="X19" i="1"/>
  <c r="Y19" i="1"/>
  <c r="Z19" i="1"/>
  <c r="X18" i="1"/>
  <c r="Y18" i="1"/>
  <c r="Z18" i="1"/>
  <c r="X17" i="1"/>
  <c r="Y17" i="1"/>
  <c r="Z17" i="1"/>
  <c r="X16" i="1"/>
  <c r="Y16" i="1"/>
  <c r="Z16" i="1"/>
  <c r="X15" i="1"/>
  <c r="Y15" i="1"/>
  <c r="Z15" i="1"/>
  <c r="X14" i="1"/>
  <c r="Y14" i="1"/>
  <c r="Z14" i="1"/>
  <c r="X13" i="1"/>
  <c r="Y13" i="1"/>
  <c r="Z13" i="1"/>
  <c r="X12" i="1"/>
  <c r="Y12" i="1"/>
  <c r="Z12" i="1"/>
  <c r="X11" i="1"/>
  <c r="Y11" i="1"/>
  <c r="Z11" i="1"/>
  <c r="X10" i="1"/>
  <c r="Y10" i="1"/>
  <c r="Z10" i="1"/>
  <c r="X9" i="1"/>
  <c r="Y9" i="1"/>
  <c r="Z9" i="1"/>
  <c r="X8" i="1"/>
  <c r="Y8" i="1"/>
  <c r="Z8" i="1"/>
  <c r="X7" i="1"/>
  <c r="Y7" i="1"/>
  <c r="Z7" i="1"/>
  <c r="X6" i="1"/>
  <c r="Y6" i="1"/>
  <c r="Z6" i="1"/>
  <c r="X5" i="1"/>
  <c r="Y5" i="1"/>
  <c r="Z5" i="1"/>
  <c r="X4" i="1"/>
  <c r="Y4" i="1"/>
  <c r="Z4" i="1"/>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 i="2"/>
  <c r="AA12" i="3"/>
  <c r="Z12" i="3"/>
  <c r="Y12" i="3"/>
  <c r="X12" i="3"/>
  <c r="AA11" i="3"/>
  <c r="Z11" i="3"/>
  <c r="Y11" i="3"/>
  <c r="X11" i="3"/>
  <c r="AC6" i="3"/>
  <c r="AB6" i="3"/>
  <c r="AA6" i="3"/>
  <c r="Z6" i="3"/>
  <c r="Y6" i="3"/>
  <c r="X6" i="3"/>
  <c r="AC5" i="3"/>
  <c r="AB5" i="3"/>
  <c r="AA5" i="3"/>
  <c r="Z5" i="3"/>
  <c r="Y5" i="3"/>
  <c r="X5" i="3"/>
  <c r="AC4" i="3"/>
  <c r="AB4" i="3"/>
  <c r="AA4" i="3"/>
  <c r="Z4" i="3"/>
  <c r="Y4" i="3"/>
  <c r="X4" i="3"/>
  <c r="X15" i="3"/>
  <c r="X13" i="3"/>
  <c r="X16" i="3"/>
  <c r="Y13" i="3"/>
  <c r="Y16" i="3"/>
  <c r="Z13" i="3"/>
  <c r="Z16" i="3"/>
  <c r="AA13" i="3"/>
  <c r="AA15" i="3"/>
  <c r="Y15" i="3"/>
  <c r="AA16" i="3"/>
  <c r="Z15" i="3"/>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 i="2"/>
  <c r="AA459" i="1"/>
  <c r="AN459" i="1"/>
  <c r="AM459" i="1"/>
  <c r="AL459" i="1"/>
  <c r="W459" i="1"/>
  <c r="AJ459" i="1"/>
  <c r="V459" i="1"/>
  <c r="AH459" i="1"/>
  <c r="U459" i="1"/>
  <c r="AG459" i="1"/>
  <c r="T459" i="1"/>
  <c r="AF459" i="1"/>
  <c r="S459" i="1"/>
  <c r="AE459" i="1"/>
  <c r="R459" i="1"/>
  <c r="AI459" i="1"/>
  <c r="Q459" i="1"/>
  <c r="AD459" i="1"/>
  <c r="AA458" i="1"/>
  <c r="AN458" i="1"/>
  <c r="AM458" i="1"/>
  <c r="AL458" i="1"/>
  <c r="W458" i="1"/>
  <c r="AJ458" i="1"/>
  <c r="V458" i="1"/>
  <c r="AH458" i="1"/>
  <c r="U458" i="1"/>
  <c r="AG458" i="1"/>
  <c r="T458" i="1"/>
  <c r="AF458" i="1"/>
  <c r="S458" i="1"/>
  <c r="AE458" i="1"/>
  <c r="R458" i="1"/>
  <c r="AI458" i="1"/>
  <c r="Q458" i="1"/>
  <c r="AD458" i="1"/>
  <c r="AA457" i="1"/>
  <c r="AN457" i="1"/>
  <c r="AM457" i="1"/>
  <c r="AL457" i="1"/>
  <c r="AK457" i="1"/>
  <c r="W457" i="1"/>
  <c r="AJ457" i="1"/>
  <c r="V457" i="1"/>
  <c r="AH457" i="1"/>
  <c r="U457" i="1"/>
  <c r="AG457" i="1"/>
  <c r="T457" i="1"/>
  <c r="AF457" i="1"/>
  <c r="S457" i="1"/>
  <c r="AE457" i="1"/>
  <c r="R457" i="1"/>
  <c r="AI457" i="1"/>
  <c r="Q457" i="1"/>
  <c r="AD457" i="1"/>
  <c r="AA456" i="1"/>
  <c r="AN456" i="1"/>
  <c r="AM456" i="1"/>
  <c r="AL456" i="1"/>
  <c r="W456" i="1"/>
  <c r="AJ456" i="1"/>
  <c r="V456" i="1"/>
  <c r="AH456" i="1"/>
  <c r="U456" i="1"/>
  <c r="AG456" i="1"/>
  <c r="T456" i="1"/>
  <c r="AF456" i="1"/>
  <c r="S456" i="1"/>
  <c r="AE456" i="1"/>
  <c r="R456" i="1"/>
  <c r="AI456" i="1"/>
  <c r="Q456" i="1"/>
  <c r="AD456" i="1"/>
  <c r="AA455" i="1"/>
  <c r="AN455" i="1"/>
  <c r="AM455" i="1"/>
  <c r="AL455" i="1"/>
  <c r="W455" i="1"/>
  <c r="AJ455" i="1"/>
  <c r="V455" i="1"/>
  <c r="AH455" i="1"/>
  <c r="U455" i="1"/>
  <c r="AG455" i="1"/>
  <c r="T455" i="1"/>
  <c r="AF455" i="1"/>
  <c r="S455" i="1"/>
  <c r="AE455" i="1"/>
  <c r="R455" i="1"/>
  <c r="AI455" i="1"/>
  <c r="Q455" i="1"/>
  <c r="AD455" i="1"/>
  <c r="AA454" i="1"/>
  <c r="AN454" i="1"/>
  <c r="AM454" i="1"/>
  <c r="AL454" i="1"/>
  <c r="AK454" i="1"/>
  <c r="W454" i="1"/>
  <c r="AJ454" i="1"/>
  <c r="V454" i="1"/>
  <c r="AH454" i="1"/>
  <c r="U454" i="1"/>
  <c r="AG454" i="1"/>
  <c r="T454" i="1"/>
  <c r="AF454" i="1"/>
  <c r="S454" i="1"/>
  <c r="AE454" i="1"/>
  <c r="R454" i="1"/>
  <c r="AI454" i="1"/>
  <c r="Q454" i="1"/>
  <c r="AD454" i="1"/>
  <c r="AA453" i="1"/>
  <c r="AN453" i="1"/>
  <c r="AM453" i="1"/>
  <c r="AL453" i="1"/>
  <c r="AK453" i="1"/>
  <c r="W453" i="1"/>
  <c r="AJ453" i="1"/>
  <c r="V453" i="1"/>
  <c r="AH453" i="1"/>
  <c r="U453" i="1"/>
  <c r="AG453" i="1"/>
  <c r="T453" i="1"/>
  <c r="AF453" i="1"/>
  <c r="S453" i="1"/>
  <c r="AE453" i="1"/>
  <c r="R453" i="1"/>
  <c r="AI453" i="1"/>
  <c r="Q453" i="1"/>
  <c r="AD453" i="1"/>
  <c r="AA452" i="1"/>
  <c r="AN452" i="1"/>
  <c r="AM452" i="1"/>
  <c r="AL452" i="1"/>
  <c r="W452" i="1"/>
  <c r="AJ452" i="1"/>
  <c r="V452" i="1"/>
  <c r="AH452" i="1"/>
  <c r="U452" i="1"/>
  <c r="AG452" i="1"/>
  <c r="T452" i="1"/>
  <c r="AF452" i="1"/>
  <c r="S452" i="1"/>
  <c r="AE452" i="1"/>
  <c r="R452" i="1"/>
  <c r="AI452" i="1"/>
  <c r="Q452" i="1"/>
  <c r="AD452" i="1"/>
  <c r="AA451" i="1"/>
  <c r="AN451" i="1"/>
  <c r="AM451" i="1"/>
  <c r="AL451" i="1"/>
  <c r="W451" i="1"/>
  <c r="AJ451" i="1"/>
  <c r="V451" i="1"/>
  <c r="AH451" i="1"/>
  <c r="U451" i="1"/>
  <c r="AG451" i="1"/>
  <c r="T451" i="1"/>
  <c r="AF451" i="1"/>
  <c r="S451" i="1"/>
  <c r="AE451" i="1"/>
  <c r="R451" i="1"/>
  <c r="AI451" i="1"/>
  <c r="Q451" i="1"/>
  <c r="AD451" i="1"/>
  <c r="AA450" i="1"/>
  <c r="AN450" i="1"/>
  <c r="AM450" i="1"/>
  <c r="AL450" i="1"/>
  <c r="W450" i="1"/>
  <c r="AJ450" i="1"/>
  <c r="V450" i="1"/>
  <c r="AH450" i="1"/>
  <c r="U450" i="1"/>
  <c r="AG450" i="1"/>
  <c r="T450" i="1"/>
  <c r="AF450" i="1"/>
  <c r="S450" i="1"/>
  <c r="AE450" i="1"/>
  <c r="R450" i="1"/>
  <c r="AI450" i="1"/>
  <c r="Q450" i="1"/>
  <c r="AD450" i="1"/>
  <c r="AA449" i="1"/>
  <c r="AN449" i="1"/>
  <c r="AM449" i="1"/>
  <c r="AL449" i="1"/>
  <c r="AK449" i="1"/>
  <c r="W449" i="1"/>
  <c r="AJ449" i="1"/>
  <c r="V449" i="1"/>
  <c r="AH449" i="1"/>
  <c r="U449" i="1"/>
  <c r="AG449" i="1"/>
  <c r="T449" i="1"/>
  <c r="AF449" i="1"/>
  <c r="S449" i="1"/>
  <c r="AE449" i="1"/>
  <c r="R449" i="1"/>
  <c r="AI449" i="1"/>
  <c r="Q449" i="1"/>
  <c r="AD449" i="1"/>
  <c r="AA448" i="1"/>
  <c r="AN448" i="1"/>
  <c r="AM448" i="1"/>
  <c r="AL448" i="1"/>
  <c r="W448" i="1"/>
  <c r="AJ448" i="1"/>
  <c r="V448" i="1"/>
  <c r="AH448" i="1"/>
  <c r="U448" i="1"/>
  <c r="AG448" i="1"/>
  <c r="T448" i="1"/>
  <c r="AF448" i="1"/>
  <c r="S448" i="1"/>
  <c r="AE448" i="1"/>
  <c r="R448" i="1"/>
  <c r="AI448" i="1"/>
  <c r="Q448" i="1"/>
  <c r="AD448" i="1"/>
  <c r="AA447" i="1"/>
  <c r="AN447" i="1"/>
  <c r="AM447" i="1"/>
  <c r="AL447" i="1"/>
  <c r="W447" i="1"/>
  <c r="AJ447" i="1"/>
  <c r="V447" i="1"/>
  <c r="AH447" i="1"/>
  <c r="U447" i="1"/>
  <c r="AG447" i="1"/>
  <c r="T447" i="1"/>
  <c r="AF447" i="1"/>
  <c r="S447" i="1"/>
  <c r="AE447" i="1"/>
  <c r="R447" i="1"/>
  <c r="AI447" i="1"/>
  <c r="Q447" i="1"/>
  <c r="AD447" i="1"/>
  <c r="AA446" i="1"/>
  <c r="AN446" i="1"/>
  <c r="AM446" i="1"/>
  <c r="AL446" i="1"/>
  <c r="AK446" i="1"/>
  <c r="W446" i="1"/>
  <c r="AJ446" i="1"/>
  <c r="V446" i="1"/>
  <c r="AH446" i="1"/>
  <c r="U446" i="1"/>
  <c r="AG446" i="1"/>
  <c r="T446" i="1"/>
  <c r="AF446" i="1"/>
  <c r="S446" i="1"/>
  <c r="AE446" i="1"/>
  <c r="R446" i="1"/>
  <c r="AI446" i="1"/>
  <c r="Q446" i="1"/>
  <c r="AD446" i="1"/>
  <c r="AA445" i="1"/>
  <c r="AN445" i="1"/>
  <c r="AM445" i="1"/>
  <c r="AL445" i="1"/>
  <c r="AK445" i="1"/>
  <c r="W445" i="1"/>
  <c r="AJ445" i="1"/>
  <c r="V445" i="1"/>
  <c r="AH445" i="1"/>
  <c r="U445" i="1"/>
  <c r="AG445" i="1"/>
  <c r="T445" i="1"/>
  <c r="AF445" i="1"/>
  <c r="S445" i="1"/>
  <c r="AE445" i="1"/>
  <c r="R445" i="1"/>
  <c r="AI445" i="1"/>
  <c r="Q445" i="1"/>
  <c r="AD445" i="1"/>
  <c r="AA444" i="1"/>
  <c r="AN444" i="1"/>
  <c r="AM444" i="1"/>
  <c r="AL444" i="1"/>
  <c r="W444" i="1"/>
  <c r="AJ444" i="1"/>
  <c r="V444" i="1"/>
  <c r="AH444" i="1"/>
  <c r="U444" i="1"/>
  <c r="AG444" i="1"/>
  <c r="T444" i="1"/>
  <c r="AF444" i="1"/>
  <c r="S444" i="1"/>
  <c r="AE444" i="1"/>
  <c r="R444" i="1"/>
  <c r="AI444" i="1"/>
  <c r="Q444" i="1"/>
  <c r="AD444" i="1"/>
  <c r="AA443" i="1"/>
  <c r="AN443" i="1"/>
  <c r="AM443" i="1"/>
  <c r="AL443" i="1"/>
  <c r="W443" i="1"/>
  <c r="AJ443" i="1"/>
  <c r="V443" i="1"/>
  <c r="AH443" i="1"/>
  <c r="U443" i="1"/>
  <c r="AG443" i="1"/>
  <c r="T443" i="1"/>
  <c r="AF443" i="1"/>
  <c r="S443" i="1"/>
  <c r="AE443" i="1"/>
  <c r="R443" i="1"/>
  <c r="AI443" i="1"/>
  <c r="Q443" i="1"/>
  <c r="AD443" i="1"/>
  <c r="AA442" i="1"/>
  <c r="AN442" i="1"/>
  <c r="AM442" i="1"/>
  <c r="AL442" i="1"/>
  <c r="AK442" i="1"/>
  <c r="W442" i="1"/>
  <c r="AJ442" i="1"/>
  <c r="V442" i="1"/>
  <c r="AH442" i="1"/>
  <c r="U442" i="1"/>
  <c r="AG442" i="1"/>
  <c r="T442" i="1"/>
  <c r="AF442" i="1"/>
  <c r="S442" i="1"/>
  <c r="AE442" i="1"/>
  <c r="R442" i="1"/>
  <c r="AI442" i="1"/>
  <c r="Q442" i="1"/>
  <c r="AD442" i="1"/>
  <c r="AA441" i="1"/>
  <c r="AN441" i="1"/>
  <c r="AM441" i="1"/>
  <c r="AL441" i="1"/>
  <c r="AK441" i="1"/>
  <c r="W441" i="1"/>
  <c r="AJ441" i="1"/>
  <c r="V441" i="1"/>
  <c r="AH441" i="1"/>
  <c r="U441" i="1"/>
  <c r="AG441" i="1"/>
  <c r="T441" i="1"/>
  <c r="AF441" i="1"/>
  <c r="S441" i="1"/>
  <c r="AE441" i="1"/>
  <c r="R441" i="1"/>
  <c r="AI441" i="1"/>
  <c r="Q441" i="1"/>
  <c r="AD441" i="1"/>
  <c r="AA440" i="1"/>
  <c r="AN440" i="1"/>
  <c r="AM440" i="1"/>
  <c r="AL440" i="1"/>
  <c r="W440" i="1"/>
  <c r="AJ440" i="1"/>
  <c r="V440" i="1"/>
  <c r="AH440" i="1"/>
  <c r="U440" i="1"/>
  <c r="AG440" i="1"/>
  <c r="T440" i="1"/>
  <c r="AF440" i="1"/>
  <c r="S440" i="1"/>
  <c r="AE440" i="1"/>
  <c r="R440" i="1"/>
  <c r="AI440" i="1"/>
  <c r="Q440" i="1"/>
  <c r="AD440" i="1"/>
  <c r="AA439" i="1"/>
  <c r="AN439" i="1"/>
  <c r="AM439" i="1"/>
  <c r="AL439" i="1"/>
  <c r="W439" i="1"/>
  <c r="AJ439" i="1"/>
  <c r="V439" i="1"/>
  <c r="AH439" i="1"/>
  <c r="U439" i="1"/>
  <c r="AG439" i="1"/>
  <c r="T439" i="1"/>
  <c r="AF439" i="1"/>
  <c r="S439" i="1"/>
  <c r="AE439" i="1"/>
  <c r="R439" i="1"/>
  <c r="AI439" i="1"/>
  <c r="Q439" i="1"/>
  <c r="AD439" i="1"/>
  <c r="AA438" i="1"/>
  <c r="AN438" i="1"/>
  <c r="AM438" i="1"/>
  <c r="AL438" i="1"/>
  <c r="W438" i="1"/>
  <c r="AJ438" i="1"/>
  <c r="V438" i="1"/>
  <c r="AH438" i="1"/>
  <c r="U438" i="1"/>
  <c r="AG438" i="1"/>
  <c r="T438" i="1"/>
  <c r="AF438" i="1"/>
  <c r="S438" i="1"/>
  <c r="AE438" i="1"/>
  <c r="R438" i="1"/>
  <c r="AI438" i="1"/>
  <c r="Q438" i="1"/>
  <c r="AD438" i="1"/>
  <c r="AA437" i="1"/>
  <c r="AN437" i="1"/>
  <c r="AM437" i="1"/>
  <c r="AL437" i="1"/>
  <c r="W437" i="1"/>
  <c r="AJ437" i="1"/>
  <c r="V437" i="1"/>
  <c r="AH437" i="1"/>
  <c r="U437" i="1"/>
  <c r="AG437" i="1"/>
  <c r="T437" i="1"/>
  <c r="AF437" i="1"/>
  <c r="S437" i="1"/>
  <c r="AE437" i="1"/>
  <c r="R437" i="1"/>
  <c r="AI437" i="1"/>
  <c r="Q437" i="1"/>
  <c r="AD437" i="1"/>
  <c r="AA436" i="1"/>
  <c r="AN436" i="1"/>
  <c r="AM436" i="1"/>
  <c r="AL436" i="1"/>
  <c r="W436" i="1"/>
  <c r="AJ436" i="1"/>
  <c r="V436" i="1"/>
  <c r="AH436" i="1"/>
  <c r="U436" i="1"/>
  <c r="AG436" i="1"/>
  <c r="T436" i="1"/>
  <c r="AF436" i="1"/>
  <c r="S436" i="1"/>
  <c r="AE436" i="1"/>
  <c r="R436" i="1"/>
  <c r="AI436" i="1"/>
  <c r="Q436" i="1"/>
  <c r="AD436" i="1"/>
  <c r="AA435" i="1"/>
  <c r="AN435" i="1"/>
  <c r="AM435" i="1"/>
  <c r="AL435" i="1"/>
  <c r="W435" i="1"/>
  <c r="AJ435" i="1"/>
  <c r="V435" i="1"/>
  <c r="AH435" i="1"/>
  <c r="U435" i="1"/>
  <c r="AG435" i="1"/>
  <c r="T435" i="1"/>
  <c r="AF435" i="1"/>
  <c r="S435" i="1"/>
  <c r="AE435" i="1"/>
  <c r="R435" i="1"/>
  <c r="AI435" i="1"/>
  <c r="Q435" i="1"/>
  <c r="AD435" i="1"/>
  <c r="AA434" i="1"/>
  <c r="AN434" i="1"/>
  <c r="AM434" i="1"/>
  <c r="AL434" i="1"/>
  <c r="W434" i="1"/>
  <c r="AJ434" i="1"/>
  <c r="V434" i="1"/>
  <c r="AH434" i="1"/>
  <c r="U434" i="1"/>
  <c r="AG434" i="1"/>
  <c r="T434" i="1"/>
  <c r="AF434" i="1"/>
  <c r="S434" i="1"/>
  <c r="AE434" i="1"/>
  <c r="R434" i="1"/>
  <c r="AI434" i="1"/>
  <c r="Q434" i="1"/>
  <c r="AD434" i="1"/>
  <c r="AA433" i="1"/>
  <c r="AN433" i="1"/>
  <c r="AM433" i="1"/>
  <c r="AL433" i="1"/>
  <c r="AK433" i="1"/>
  <c r="W433" i="1"/>
  <c r="AJ433" i="1"/>
  <c r="V433" i="1"/>
  <c r="AH433" i="1"/>
  <c r="U433" i="1"/>
  <c r="AG433" i="1"/>
  <c r="T433" i="1"/>
  <c r="AF433" i="1"/>
  <c r="S433" i="1"/>
  <c r="AE433" i="1"/>
  <c r="R433" i="1"/>
  <c r="AI433" i="1"/>
  <c r="Q433" i="1"/>
  <c r="AD433" i="1"/>
  <c r="AA432" i="1"/>
  <c r="AN432" i="1"/>
  <c r="AM432" i="1"/>
  <c r="AL432" i="1"/>
  <c r="W432" i="1"/>
  <c r="AJ432" i="1"/>
  <c r="V432" i="1"/>
  <c r="AH432" i="1"/>
  <c r="U432" i="1"/>
  <c r="AG432" i="1"/>
  <c r="T432" i="1"/>
  <c r="AF432" i="1"/>
  <c r="S432" i="1"/>
  <c r="AE432" i="1"/>
  <c r="R432" i="1"/>
  <c r="AI432" i="1"/>
  <c r="Q432" i="1"/>
  <c r="AD432" i="1"/>
  <c r="AA431" i="1"/>
  <c r="AN431" i="1"/>
  <c r="AM431" i="1"/>
  <c r="AL431" i="1"/>
  <c r="W431" i="1"/>
  <c r="AJ431" i="1"/>
  <c r="V431" i="1"/>
  <c r="AH431" i="1"/>
  <c r="U431" i="1"/>
  <c r="AG431" i="1"/>
  <c r="T431" i="1"/>
  <c r="AF431" i="1"/>
  <c r="S431" i="1"/>
  <c r="AE431" i="1"/>
  <c r="R431" i="1"/>
  <c r="AI431" i="1"/>
  <c r="Q431" i="1"/>
  <c r="AD431" i="1"/>
  <c r="AA430" i="1"/>
  <c r="AN430" i="1"/>
  <c r="AM430" i="1"/>
  <c r="AL430" i="1"/>
  <c r="AK430" i="1"/>
  <c r="W430" i="1"/>
  <c r="AJ430" i="1"/>
  <c r="V430" i="1"/>
  <c r="AH430" i="1"/>
  <c r="U430" i="1"/>
  <c r="AG430" i="1"/>
  <c r="T430" i="1"/>
  <c r="AF430" i="1"/>
  <c r="S430" i="1"/>
  <c r="AE430" i="1"/>
  <c r="R430" i="1"/>
  <c r="AI430" i="1"/>
  <c r="Q430" i="1"/>
  <c r="AD430" i="1"/>
  <c r="AA429" i="1"/>
  <c r="AN429" i="1"/>
  <c r="AM429" i="1"/>
  <c r="AL429" i="1"/>
  <c r="AK429" i="1"/>
  <c r="W429" i="1"/>
  <c r="AJ429" i="1"/>
  <c r="V429" i="1"/>
  <c r="AH429" i="1"/>
  <c r="U429" i="1"/>
  <c r="AG429" i="1"/>
  <c r="T429" i="1"/>
  <c r="AF429" i="1"/>
  <c r="S429" i="1"/>
  <c r="AE429" i="1"/>
  <c r="R429" i="1"/>
  <c r="AI429" i="1"/>
  <c r="Q429" i="1"/>
  <c r="AD429" i="1"/>
  <c r="AA428" i="1"/>
  <c r="AN428" i="1"/>
  <c r="AM428" i="1"/>
  <c r="AL428" i="1"/>
  <c r="W428" i="1"/>
  <c r="AJ428" i="1"/>
  <c r="V428" i="1"/>
  <c r="AH428" i="1"/>
  <c r="U428" i="1"/>
  <c r="AG428" i="1"/>
  <c r="T428" i="1"/>
  <c r="AF428" i="1"/>
  <c r="S428" i="1"/>
  <c r="AE428" i="1"/>
  <c r="R428" i="1"/>
  <c r="AI428" i="1"/>
  <c r="Q428" i="1"/>
  <c r="AD428" i="1"/>
  <c r="AA427" i="1"/>
  <c r="AN427" i="1"/>
  <c r="AM427" i="1"/>
  <c r="AL427" i="1"/>
  <c r="W427" i="1"/>
  <c r="AJ427" i="1"/>
  <c r="V427" i="1"/>
  <c r="AH427" i="1"/>
  <c r="U427" i="1"/>
  <c r="AG427" i="1"/>
  <c r="T427" i="1"/>
  <c r="AF427" i="1"/>
  <c r="S427" i="1"/>
  <c r="AE427" i="1"/>
  <c r="R427" i="1"/>
  <c r="AI427" i="1"/>
  <c r="Q427" i="1"/>
  <c r="AD427" i="1"/>
  <c r="AA426" i="1"/>
  <c r="AN426" i="1"/>
  <c r="AM426" i="1"/>
  <c r="AL426" i="1"/>
  <c r="AK426" i="1"/>
  <c r="W426" i="1"/>
  <c r="AJ426" i="1"/>
  <c r="V426" i="1"/>
  <c r="AH426" i="1"/>
  <c r="U426" i="1"/>
  <c r="AG426" i="1"/>
  <c r="T426" i="1"/>
  <c r="AF426" i="1"/>
  <c r="S426" i="1"/>
  <c r="AE426" i="1"/>
  <c r="R426" i="1"/>
  <c r="AI426" i="1"/>
  <c r="Q426" i="1"/>
  <c r="AD426" i="1"/>
  <c r="AA425" i="1"/>
  <c r="AN425" i="1"/>
  <c r="AM425" i="1"/>
  <c r="AL425" i="1"/>
  <c r="AK425" i="1"/>
  <c r="W425" i="1"/>
  <c r="AJ425" i="1"/>
  <c r="V425" i="1"/>
  <c r="AH425" i="1"/>
  <c r="U425" i="1"/>
  <c r="AG425" i="1"/>
  <c r="T425" i="1"/>
  <c r="AF425" i="1"/>
  <c r="S425" i="1"/>
  <c r="AE425" i="1"/>
  <c r="R425" i="1"/>
  <c r="AI425" i="1"/>
  <c r="Q425" i="1"/>
  <c r="AD425" i="1"/>
  <c r="AA424" i="1"/>
  <c r="AN424" i="1"/>
  <c r="AM424" i="1"/>
  <c r="AL424" i="1"/>
  <c r="W424" i="1"/>
  <c r="AJ424" i="1"/>
  <c r="V424" i="1"/>
  <c r="AH424" i="1"/>
  <c r="U424" i="1"/>
  <c r="AG424" i="1"/>
  <c r="T424" i="1"/>
  <c r="AF424" i="1"/>
  <c r="S424" i="1"/>
  <c r="AE424" i="1"/>
  <c r="R424" i="1"/>
  <c r="AI424" i="1"/>
  <c r="Q424" i="1"/>
  <c r="AD424" i="1"/>
  <c r="AA423" i="1"/>
  <c r="AN423" i="1"/>
  <c r="AM423" i="1"/>
  <c r="AL423" i="1"/>
  <c r="W423" i="1"/>
  <c r="AJ423" i="1"/>
  <c r="V423" i="1"/>
  <c r="AH423" i="1"/>
  <c r="U423" i="1"/>
  <c r="AG423" i="1"/>
  <c r="T423" i="1"/>
  <c r="AF423" i="1"/>
  <c r="S423" i="1"/>
  <c r="AE423" i="1"/>
  <c r="R423" i="1"/>
  <c r="AI423" i="1"/>
  <c r="Q423" i="1"/>
  <c r="AD423" i="1"/>
  <c r="AA422" i="1"/>
  <c r="AN422" i="1"/>
  <c r="AM422" i="1"/>
  <c r="AL422" i="1"/>
  <c r="AK422" i="1"/>
  <c r="W422" i="1"/>
  <c r="AJ422" i="1"/>
  <c r="V422" i="1"/>
  <c r="AH422" i="1"/>
  <c r="U422" i="1"/>
  <c r="AG422" i="1"/>
  <c r="T422" i="1"/>
  <c r="AF422" i="1"/>
  <c r="S422" i="1"/>
  <c r="AE422" i="1"/>
  <c r="R422" i="1"/>
  <c r="AI422" i="1"/>
  <c r="Q422" i="1"/>
  <c r="AD422" i="1"/>
  <c r="AA421" i="1"/>
  <c r="AN421" i="1"/>
  <c r="AM421" i="1"/>
  <c r="AL421" i="1"/>
  <c r="AK421" i="1"/>
  <c r="W421" i="1"/>
  <c r="AJ421" i="1"/>
  <c r="V421" i="1"/>
  <c r="AH421" i="1"/>
  <c r="U421" i="1"/>
  <c r="AG421" i="1"/>
  <c r="T421" i="1"/>
  <c r="AF421" i="1"/>
  <c r="S421" i="1"/>
  <c r="AE421" i="1"/>
  <c r="R421" i="1"/>
  <c r="AI421" i="1"/>
  <c r="Q421" i="1"/>
  <c r="AD421" i="1"/>
  <c r="AA420" i="1"/>
  <c r="AN420" i="1"/>
  <c r="AM420" i="1"/>
  <c r="AL420" i="1"/>
  <c r="W420" i="1"/>
  <c r="AJ420" i="1"/>
  <c r="V420" i="1"/>
  <c r="AH420" i="1"/>
  <c r="U420" i="1"/>
  <c r="AG420" i="1"/>
  <c r="T420" i="1"/>
  <c r="AF420" i="1"/>
  <c r="S420" i="1"/>
  <c r="AE420" i="1"/>
  <c r="R420" i="1"/>
  <c r="AI420" i="1"/>
  <c r="Q420" i="1"/>
  <c r="AD420" i="1"/>
  <c r="AA419" i="1"/>
  <c r="AN419" i="1"/>
  <c r="AM419" i="1"/>
  <c r="AL419" i="1"/>
  <c r="W419" i="1"/>
  <c r="AJ419" i="1"/>
  <c r="V419" i="1"/>
  <c r="AH419" i="1"/>
  <c r="U419" i="1"/>
  <c r="AG419" i="1"/>
  <c r="T419" i="1"/>
  <c r="AF419" i="1"/>
  <c r="S419" i="1"/>
  <c r="AE419" i="1"/>
  <c r="R419" i="1"/>
  <c r="AI419" i="1"/>
  <c r="Q419" i="1"/>
  <c r="AD419" i="1"/>
  <c r="AA418" i="1"/>
  <c r="AN418" i="1"/>
  <c r="AM418" i="1"/>
  <c r="AL418" i="1"/>
  <c r="AK418" i="1"/>
  <c r="W418" i="1"/>
  <c r="AJ418" i="1"/>
  <c r="V418" i="1"/>
  <c r="AH418" i="1"/>
  <c r="U418" i="1"/>
  <c r="AG418" i="1"/>
  <c r="T418" i="1"/>
  <c r="AF418" i="1"/>
  <c r="S418" i="1"/>
  <c r="AE418" i="1"/>
  <c r="R418" i="1"/>
  <c r="AI418" i="1"/>
  <c r="Q418" i="1"/>
  <c r="AD418" i="1"/>
  <c r="AA417" i="1"/>
  <c r="AN417" i="1"/>
  <c r="AM417" i="1"/>
  <c r="AL417" i="1"/>
  <c r="AK417" i="1"/>
  <c r="W417" i="1"/>
  <c r="AJ417" i="1"/>
  <c r="V417" i="1"/>
  <c r="AH417" i="1"/>
  <c r="U417" i="1"/>
  <c r="AG417" i="1"/>
  <c r="T417" i="1"/>
  <c r="AF417" i="1"/>
  <c r="S417" i="1"/>
  <c r="AE417" i="1"/>
  <c r="R417" i="1"/>
  <c r="AI417" i="1"/>
  <c r="Q417" i="1"/>
  <c r="AD417" i="1"/>
  <c r="AA416" i="1"/>
  <c r="AN416" i="1"/>
  <c r="AM416" i="1"/>
  <c r="AL416" i="1"/>
  <c r="W416" i="1"/>
  <c r="AJ416" i="1"/>
  <c r="V416" i="1"/>
  <c r="AH416" i="1"/>
  <c r="U416" i="1"/>
  <c r="AG416" i="1"/>
  <c r="T416" i="1"/>
  <c r="AF416" i="1"/>
  <c r="S416" i="1"/>
  <c r="AE416" i="1"/>
  <c r="R416" i="1"/>
  <c r="AI416" i="1"/>
  <c r="Q416" i="1"/>
  <c r="AD416" i="1"/>
  <c r="AA415" i="1"/>
  <c r="AN415" i="1"/>
  <c r="AM415" i="1"/>
  <c r="AL415" i="1"/>
  <c r="W415" i="1"/>
  <c r="AJ415" i="1"/>
  <c r="V415" i="1"/>
  <c r="AH415" i="1"/>
  <c r="U415" i="1"/>
  <c r="AG415" i="1"/>
  <c r="T415" i="1"/>
  <c r="AF415" i="1"/>
  <c r="S415" i="1"/>
  <c r="AE415" i="1"/>
  <c r="R415" i="1"/>
  <c r="AI415" i="1"/>
  <c r="Q415" i="1"/>
  <c r="AD415" i="1"/>
  <c r="AA414" i="1"/>
  <c r="AN414" i="1"/>
  <c r="AM414" i="1"/>
  <c r="AL414" i="1"/>
  <c r="AK414" i="1"/>
  <c r="W414" i="1"/>
  <c r="AJ414" i="1"/>
  <c r="V414" i="1"/>
  <c r="AH414" i="1"/>
  <c r="U414" i="1"/>
  <c r="AG414" i="1"/>
  <c r="T414" i="1"/>
  <c r="AF414" i="1"/>
  <c r="S414" i="1"/>
  <c r="AE414" i="1"/>
  <c r="R414" i="1"/>
  <c r="AI414" i="1"/>
  <c r="Q414" i="1"/>
  <c r="AD414" i="1"/>
  <c r="AA413" i="1"/>
  <c r="AN413" i="1"/>
  <c r="AM413" i="1"/>
  <c r="AL413" i="1"/>
  <c r="AK413" i="1"/>
  <c r="W413" i="1"/>
  <c r="AJ413" i="1"/>
  <c r="V413" i="1"/>
  <c r="AH413" i="1"/>
  <c r="U413" i="1"/>
  <c r="AG413" i="1"/>
  <c r="T413" i="1"/>
  <c r="AF413" i="1"/>
  <c r="S413" i="1"/>
  <c r="AE413" i="1"/>
  <c r="R413" i="1"/>
  <c r="AI413" i="1"/>
  <c r="Q413" i="1"/>
  <c r="AD413" i="1"/>
  <c r="AA412" i="1"/>
  <c r="AN412" i="1"/>
  <c r="AM412" i="1"/>
  <c r="AL412" i="1"/>
  <c r="W412" i="1"/>
  <c r="AJ412" i="1"/>
  <c r="V412" i="1"/>
  <c r="AH412" i="1"/>
  <c r="U412" i="1"/>
  <c r="AG412" i="1"/>
  <c r="T412" i="1"/>
  <c r="AF412" i="1"/>
  <c r="S412" i="1"/>
  <c r="AE412" i="1"/>
  <c r="R412" i="1"/>
  <c r="AI412" i="1"/>
  <c r="Q412" i="1"/>
  <c r="AD412" i="1"/>
  <c r="AA411" i="1"/>
  <c r="AN411" i="1"/>
  <c r="AM411" i="1"/>
  <c r="AL411" i="1"/>
  <c r="W411" i="1"/>
  <c r="AJ411" i="1"/>
  <c r="V411" i="1"/>
  <c r="AH411" i="1"/>
  <c r="U411" i="1"/>
  <c r="AG411" i="1"/>
  <c r="T411" i="1"/>
  <c r="AF411" i="1"/>
  <c r="S411" i="1"/>
  <c r="AE411" i="1"/>
  <c r="R411" i="1"/>
  <c r="AI411" i="1"/>
  <c r="Q411" i="1"/>
  <c r="AD411" i="1"/>
  <c r="AA410" i="1"/>
  <c r="AN410" i="1"/>
  <c r="AM410" i="1"/>
  <c r="AL410" i="1"/>
  <c r="AK410" i="1"/>
  <c r="W410" i="1"/>
  <c r="AJ410" i="1"/>
  <c r="V410" i="1"/>
  <c r="AH410" i="1"/>
  <c r="U410" i="1"/>
  <c r="AG410" i="1"/>
  <c r="T410" i="1"/>
  <c r="AF410" i="1"/>
  <c r="S410" i="1"/>
  <c r="AE410" i="1"/>
  <c r="R410" i="1"/>
  <c r="AI410" i="1"/>
  <c r="Q410" i="1"/>
  <c r="AD410" i="1"/>
  <c r="AA409" i="1"/>
  <c r="AN409" i="1"/>
  <c r="AM409" i="1"/>
  <c r="AL409" i="1"/>
  <c r="AK409" i="1"/>
  <c r="W409" i="1"/>
  <c r="AJ409" i="1"/>
  <c r="V409" i="1"/>
  <c r="AH409" i="1"/>
  <c r="U409" i="1"/>
  <c r="AG409" i="1"/>
  <c r="T409" i="1"/>
  <c r="AF409" i="1"/>
  <c r="S409" i="1"/>
  <c r="AE409" i="1"/>
  <c r="R409" i="1"/>
  <c r="AI409" i="1"/>
  <c r="Q409" i="1"/>
  <c r="AD409" i="1"/>
  <c r="AA408" i="1"/>
  <c r="AN408" i="1"/>
  <c r="AM408" i="1"/>
  <c r="AL408" i="1"/>
  <c r="W408" i="1"/>
  <c r="AJ408" i="1"/>
  <c r="V408" i="1"/>
  <c r="AH408" i="1"/>
  <c r="U408" i="1"/>
  <c r="AG408" i="1"/>
  <c r="T408" i="1"/>
  <c r="AF408" i="1"/>
  <c r="S408" i="1"/>
  <c r="AE408" i="1"/>
  <c r="R408" i="1"/>
  <c r="AI408" i="1"/>
  <c r="Q408" i="1"/>
  <c r="AD408" i="1"/>
  <c r="AA407" i="1"/>
  <c r="AN407" i="1"/>
  <c r="AM407" i="1"/>
  <c r="AL407" i="1"/>
  <c r="W407" i="1"/>
  <c r="AJ407" i="1"/>
  <c r="V407" i="1"/>
  <c r="AH407" i="1"/>
  <c r="U407" i="1"/>
  <c r="AG407" i="1"/>
  <c r="T407" i="1"/>
  <c r="AF407" i="1"/>
  <c r="S407" i="1"/>
  <c r="AE407" i="1"/>
  <c r="R407" i="1"/>
  <c r="AI407" i="1"/>
  <c r="Q407" i="1"/>
  <c r="AD407" i="1"/>
  <c r="AA406" i="1"/>
  <c r="AN406" i="1"/>
  <c r="AM406" i="1"/>
  <c r="AL406" i="1"/>
  <c r="AK406" i="1"/>
  <c r="W406" i="1"/>
  <c r="AJ406" i="1"/>
  <c r="V406" i="1"/>
  <c r="AH406" i="1"/>
  <c r="U406" i="1"/>
  <c r="AG406" i="1"/>
  <c r="T406" i="1"/>
  <c r="AF406" i="1"/>
  <c r="S406" i="1"/>
  <c r="AE406" i="1"/>
  <c r="R406" i="1"/>
  <c r="AI406" i="1"/>
  <c r="Q406" i="1"/>
  <c r="AD406" i="1"/>
  <c r="AA405" i="1"/>
  <c r="AN405" i="1"/>
  <c r="AM405" i="1"/>
  <c r="AL405" i="1"/>
  <c r="AK405" i="1"/>
  <c r="W405" i="1"/>
  <c r="AJ405" i="1"/>
  <c r="V405" i="1"/>
  <c r="AH405" i="1"/>
  <c r="U405" i="1"/>
  <c r="AG405" i="1"/>
  <c r="T405" i="1"/>
  <c r="AF405" i="1"/>
  <c r="S405" i="1"/>
  <c r="AE405" i="1"/>
  <c r="R405" i="1"/>
  <c r="AI405" i="1"/>
  <c r="Q405" i="1"/>
  <c r="AD405" i="1"/>
  <c r="AA404" i="1"/>
  <c r="AN404" i="1"/>
  <c r="AM404" i="1"/>
  <c r="AL404" i="1"/>
  <c r="W404" i="1"/>
  <c r="AJ404" i="1"/>
  <c r="V404" i="1"/>
  <c r="AH404" i="1"/>
  <c r="U404" i="1"/>
  <c r="AG404" i="1"/>
  <c r="T404" i="1"/>
  <c r="AF404" i="1"/>
  <c r="S404" i="1"/>
  <c r="AE404" i="1"/>
  <c r="R404" i="1"/>
  <c r="AI404" i="1"/>
  <c r="Q404" i="1"/>
  <c r="AD404" i="1"/>
  <c r="AA403" i="1"/>
  <c r="AN403" i="1"/>
  <c r="AM403" i="1"/>
  <c r="AL403" i="1"/>
  <c r="W403" i="1"/>
  <c r="AJ403" i="1"/>
  <c r="V403" i="1"/>
  <c r="AH403" i="1"/>
  <c r="U403" i="1"/>
  <c r="AG403" i="1"/>
  <c r="T403" i="1"/>
  <c r="AF403" i="1"/>
  <c r="S403" i="1"/>
  <c r="AE403" i="1"/>
  <c r="R403" i="1"/>
  <c r="AI403" i="1"/>
  <c r="Q403" i="1"/>
  <c r="AD403" i="1"/>
  <c r="AA402" i="1"/>
  <c r="AN402" i="1"/>
  <c r="AM402" i="1"/>
  <c r="AL402" i="1"/>
  <c r="AK402" i="1"/>
  <c r="W402" i="1"/>
  <c r="AJ402" i="1"/>
  <c r="V402" i="1"/>
  <c r="AH402" i="1"/>
  <c r="U402" i="1"/>
  <c r="AG402" i="1"/>
  <c r="T402" i="1"/>
  <c r="AF402" i="1"/>
  <c r="S402" i="1"/>
  <c r="AE402" i="1"/>
  <c r="R402" i="1"/>
  <c r="AI402" i="1"/>
  <c r="Q402" i="1"/>
  <c r="AD402" i="1"/>
  <c r="AA401" i="1"/>
  <c r="AN401" i="1"/>
  <c r="AM401" i="1"/>
  <c r="AL401" i="1"/>
  <c r="AK401" i="1"/>
  <c r="W401" i="1"/>
  <c r="AJ401" i="1"/>
  <c r="V401" i="1"/>
  <c r="AH401" i="1"/>
  <c r="U401" i="1"/>
  <c r="AG401" i="1"/>
  <c r="T401" i="1"/>
  <c r="AF401" i="1"/>
  <c r="S401" i="1"/>
  <c r="AE401" i="1"/>
  <c r="R401" i="1"/>
  <c r="AI401" i="1"/>
  <c r="Q401" i="1"/>
  <c r="AD401" i="1"/>
  <c r="AA400" i="1"/>
  <c r="AN400" i="1"/>
  <c r="AM400" i="1"/>
  <c r="AL400" i="1"/>
  <c r="W400" i="1"/>
  <c r="AJ400" i="1"/>
  <c r="V400" i="1"/>
  <c r="AH400" i="1"/>
  <c r="U400" i="1"/>
  <c r="AG400" i="1"/>
  <c r="T400" i="1"/>
  <c r="AF400" i="1"/>
  <c r="S400" i="1"/>
  <c r="AE400" i="1"/>
  <c r="R400" i="1"/>
  <c r="AI400" i="1"/>
  <c r="Q400" i="1"/>
  <c r="AD400" i="1"/>
  <c r="AA399" i="1"/>
  <c r="AN399" i="1"/>
  <c r="AM399" i="1"/>
  <c r="AL399" i="1"/>
  <c r="W399" i="1"/>
  <c r="AJ399" i="1"/>
  <c r="V399" i="1"/>
  <c r="AH399" i="1"/>
  <c r="U399" i="1"/>
  <c r="AG399" i="1"/>
  <c r="T399" i="1"/>
  <c r="AF399" i="1"/>
  <c r="S399" i="1"/>
  <c r="AE399" i="1"/>
  <c r="R399" i="1"/>
  <c r="AI399" i="1"/>
  <c r="Q399" i="1"/>
  <c r="AD399" i="1"/>
  <c r="AA398" i="1"/>
  <c r="AN398" i="1"/>
  <c r="AM398" i="1"/>
  <c r="AL398" i="1"/>
  <c r="AK398" i="1"/>
  <c r="W398" i="1"/>
  <c r="AJ398" i="1"/>
  <c r="V398" i="1"/>
  <c r="AH398" i="1"/>
  <c r="U398" i="1"/>
  <c r="AG398" i="1"/>
  <c r="T398" i="1"/>
  <c r="AF398" i="1"/>
  <c r="S398" i="1"/>
  <c r="AE398" i="1"/>
  <c r="R398" i="1"/>
  <c r="AI398" i="1"/>
  <c r="Q398" i="1"/>
  <c r="AD398" i="1"/>
  <c r="AA397" i="1"/>
  <c r="AN397" i="1"/>
  <c r="AM397" i="1"/>
  <c r="AL397" i="1"/>
  <c r="W397" i="1"/>
  <c r="AJ397" i="1"/>
  <c r="V397" i="1"/>
  <c r="AH397" i="1"/>
  <c r="U397" i="1"/>
  <c r="AG397" i="1"/>
  <c r="T397" i="1"/>
  <c r="AF397" i="1"/>
  <c r="S397" i="1"/>
  <c r="AE397" i="1"/>
  <c r="R397" i="1"/>
  <c r="AI397" i="1"/>
  <c r="Q397" i="1"/>
  <c r="AD397" i="1"/>
  <c r="AA396" i="1"/>
  <c r="AN396" i="1"/>
  <c r="AM396" i="1"/>
  <c r="AL396" i="1"/>
  <c r="W396" i="1"/>
  <c r="AJ396" i="1"/>
  <c r="V396" i="1"/>
  <c r="AH396" i="1"/>
  <c r="U396" i="1"/>
  <c r="AG396" i="1"/>
  <c r="T396" i="1"/>
  <c r="AF396" i="1"/>
  <c r="S396" i="1"/>
  <c r="AE396" i="1"/>
  <c r="R396" i="1"/>
  <c r="AI396" i="1"/>
  <c r="Q396" i="1"/>
  <c r="AD396" i="1"/>
  <c r="AA395" i="1"/>
  <c r="AN395" i="1"/>
  <c r="AM395" i="1"/>
  <c r="AL395" i="1"/>
  <c r="W395" i="1"/>
  <c r="AJ395" i="1"/>
  <c r="V395" i="1"/>
  <c r="AH395" i="1"/>
  <c r="U395" i="1"/>
  <c r="AG395" i="1"/>
  <c r="T395" i="1"/>
  <c r="AF395" i="1"/>
  <c r="S395" i="1"/>
  <c r="AE395" i="1"/>
  <c r="R395" i="1"/>
  <c r="AI395" i="1"/>
  <c r="Q395" i="1"/>
  <c r="AD395" i="1"/>
  <c r="AA394" i="1"/>
  <c r="AN394" i="1"/>
  <c r="AM394" i="1"/>
  <c r="AL394" i="1"/>
  <c r="AK394" i="1"/>
  <c r="W394" i="1"/>
  <c r="AJ394" i="1"/>
  <c r="V394" i="1"/>
  <c r="AH394" i="1"/>
  <c r="U394" i="1"/>
  <c r="AG394" i="1"/>
  <c r="T394" i="1"/>
  <c r="AF394" i="1"/>
  <c r="S394" i="1"/>
  <c r="AE394" i="1"/>
  <c r="R394" i="1"/>
  <c r="AI394" i="1"/>
  <c r="Q394" i="1"/>
  <c r="AD394" i="1"/>
  <c r="AA393" i="1"/>
  <c r="AN393" i="1"/>
  <c r="AM393" i="1"/>
  <c r="AL393" i="1"/>
  <c r="W393" i="1"/>
  <c r="AJ393" i="1"/>
  <c r="V393" i="1"/>
  <c r="AH393" i="1"/>
  <c r="U393" i="1"/>
  <c r="AG393" i="1"/>
  <c r="T393" i="1"/>
  <c r="AF393" i="1"/>
  <c r="S393" i="1"/>
  <c r="AE393" i="1"/>
  <c r="R393" i="1"/>
  <c r="AI393" i="1"/>
  <c r="Q393" i="1"/>
  <c r="AD393" i="1"/>
  <c r="AA392" i="1"/>
  <c r="AN392" i="1"/>
  <c r="AM392" i="1"/>
  <c r="AL392" i="1"/>
  <c r="W392" i="1"/>
  <c r="AJ392" i="1"/>
  <c r="V392" i="1"/>
  <c r="AH392" i="1"/>
  <c r="U392" i="1"/>
  <c r="AG392" i="1"/>
  <c r="T392" i="1"/>
  <c r="AF392" i="1"/>
  <c r="S392" i="1"/>
  <c r="AE392" i="1"/>
  <c r="R392" i="1"/>
  <c r="AI392" i="1"/>
  <c r="Q392" i="1"/>
  <c r="AD392" i="1"/>
  <c r="AA391" i="1"/>
  <c r="AN391" i="1"/>
  <c r="AM391" i="1"/>
  <c r="AL391" i="1"/>
  <c r="W391" i="1"/>
  <c r="AJ391" i="1"/>
  <c r="V391" i="1"/>
  <c r="AH391" i="1"/>
  <c r="U391" i="1"/>
  <c r="AG391" i="1"/>
  <c r="T391" i="1"/>
  <c r="AF391" i="1"/>
  <c r="S391" i="1"/>
  <c r="AE391" i="1"/>
  <c r="R391" i="1"/>
  <c r="AI391" i="1"/>
  <c r="Q391" i="1"/>
  <c r="AD391" i="1"/>
  <c r="AA390" i="1"/>
  <c r="AN390" i="1"/>
  <c r="AM390" i="1"/>
  <c r="AL390" i="1"/>
  <c r="W390" i="1"/>
  <c r="AJ390" i="1"/>
  <c r="V390" i="1"/>
  <c r="AH390" i="1"/>
  <c r="U390" i="1"/>
  <c r="AG390" i="1"/>
  <c r="T390" i="1"/>
  <c r="AF390" i="1"/>
  <c r="S390" i="1"/>
  <c r="AE390" i="1"/>
  <c r="R390" i="1"/>
  <c r="AI390" i="1"/>
  <c r="Q390" i="1"/>
  <c r="AD390" i="1"/>
  <c r="AA389" i="1"/>
  <c r="AN389" i="1"/>
  <c r="AM389" i="1"/>
  <c r="AL389" i="1"/>
  <c r="W389" i="1"/>
  <c r="AJ389" i="1"/>
  <c r="V389" i="1"/>
  <c r="AH389" i="1"/>
  <c r="U389" i="1"/>
  <c r="AG389" i="1"/>
  <c r="T389" i="1"/>
  <c r="AF389" i="1"/>
  <c r="S389" i="1"/>
  <c r="AE389" i="1"/>
  <c r="R389" i="1"/>
  <c r="AI389" i="1"/>
  <c r="Q389" i="1"/>
  <c r="AD389" i="1"/>
  <c r="AA388" i="1"/>
  <c r="AN388" i="1"/>
  <c r="AM388" i="1"/>
  <c r="AL388" i="1"/>
  <c r="AK388" i="1"/>
  <c r="W388" i="1"/>
  <c r="AJ388" i="1"/>
  <c r="V388" i="1"/>
  <c r="AH388" i="1"/>
  <c r="U388" i="1"/>
  <c r="AG388" i="1"/>
  <c r="T388" i="1"/>
  <c r="AF388" i="1"/>
  <c r="S388" i="1"/>
  <c r="AE388" i="1"/>
  <c r="R388" i="1"/>
  <c r="AI388" i="1"/>
  <c r="Q388" i="1"/>
  <c r="AD388" i="1"/>
  <c r="AA387" i="1"/>
  <c r="AN387" i="1"/>
  <c r="AM387" i="1"/>
  <c r="AL387" i="1"/>
  <c r="W387" i="1"/>
  <c r="AJ387" i="1"/>
  <c r="V387" i="1"/>
  <c r="AH387" i="1"/>
  <c r="U387" i="1"/>
  <c r="AG387" i="1"/>
  <c r="T387" i="1"/>
  <c r="AF387" i="1"/>
  <c r="S387" i="1"/>
  <c r="AE387" i="1"/>
  <c r="R387" i="1"/>
  <c r="AI387" i="1"/>
  <c r="Q387" i="1"/>
  <c r="AD387" i="1"/>
  <c r="AA386" i="1"/>
  <c r="AN386" i="1"/>
  <c r="AM386" i="1"/>
  <c r="AL386" i="1"/>
  <c r="AK386" i="1"/>
  <c r="W386" i="1"/>
  <c r="AJ386" i="1"/>
  <c r="V386" i="1"/>
  <c r="AH386" i="1"/>
  <c r="U386" i="1"/>
  <c r="AG386" i="1"/>
  <c r="T386" i="1"/>
  <c r="AF386" i="1"/>
  <c r="S386" i="1"/>
  <c r="AE386" i="1"/>
  <c r="R386" i="1"/>
  <c r="AI386" i="1"/>
  <c r="Q386" i="1"/>
  <c r="AD386" i="1"/>
  <c r="AA385" i="1"/>
  <c r="AN385" i="1"/>
  <c r="AM385" i="1"/>
  <c r="AL385" i="1"/>
  <c r="W385" i="1"/>
  <c r="AJ385" i="1"/>
  <c r="V385" i="1"/>
  <c r="AH385" i="1"/>
  <c r="U385" i="1"/>
  <c r="AG385" i="1"/>
  <c r="T385" i="1"/>
  <c r="AF385" i="1"/>
  <c r="S385" i="1"/>
  <c r="AE385" i="1"/>
  <c r="R385" i="1"/>
  <c r="AI385" i="1"/>
  <c r="Q385" i="1"/>
  <c r="AD385" i="1"/>
  <c r="AA384" i="1"/>
  <c r="AN384" i="1"/>
  <c r="AM384" i="1"/>
  <c r="AL384" i="1"/>
  <c r="AK384" i="1"/>
  <c r="W384" i="1"/>
  <c r="AJ384" i="1"/>
  <c r="V384" i="1"/>
  <c r="AH384" i="1"/>
  <c r="U384" i="1"/>
  <c r="AG384" i="1"/>
  <c r="T384" i="1"/>
  <c r="AF384" i="1"/>
  <c r="S384" i="1"/>
  <c r="AE384" i="1"/>
  <c r="R384" i="1"/>
  <c r="AI384" i="1"/>
  <c r="Q384" i="1"/>
  <c r="AD384" i="1"/>
  <c r="AA383" i="1"/>
  <c r="AN383" i="1"/>
  <c r="AM383" i="1"/>
  <c r="AL383" i="1"/>
  <c r="W383" i="1"/>
  <c r="AJ383" i="1"/>
  <c r="V383" i="1"/>
  <c r="AH383" i="1"/>
  <c r="U383" i="1"/>
  <c r="AG383" i="1"/>
  <c r="T383" i="1"/>
  <c r="AF383" i="1"/>
  <c r="S383" i="1"/>
  <c r="AE383" i="1"/>
  <c r="R383" i="1"/>
  <c r="AI383" i="1"/>
  <c r="Q383" i="1"/>
  <c r="AD383" i="1"/>
  <c r="AA382" i="1"/>
  <c r="AN382" i="1"/>
  <c r="AM382" i="1"/>
  <c r="AL382" i="1"/>
  <c r="AK382" i="1"/>
  <c r="W382" i="1"/>
  <c r="AJ382" i="1"/>
  <c r="V382" i="1"/>
  <c r="AH382" i="1"/>
  <c r="U382" i="1"/>
  <c r="AG382" i="1"/>
  <c r="T382" i="1"/>
  <c r="AF382" i="1"/>
  <c r="S382" i="1"/>
  <c r="AE382" i="1"/>
  <c r="R382" i="1"/>
  <c r="AI382" i="1"/>
  <c r="Q382" i="1"/>
  <c r="AD382" i="1"/>
  <c r="AA381" i="1"/>
  <c r="AN381" i="1"/>
  <c r="AM381" i="1"/>
  <c r="AL381" i="1"/>
  <c r="W381" i="1"/>
  <c r="AJ381" i="1"/>
  <c r="V381" i="1"/>
  <c r="AH381" i="1"/>
  <c r="U381" i="1"/>
  <c r="AG381" i="1"/>
  <c r="T381" i="1"/>
  <c r="AF381" i="1"/>
  <c r="S381" i="1"/>
  <c r="AE381" i="1"/>
  <c r="R381" i="1"/>
  <c r="AI381" i="1"/>
  <c r="Q381" i="1"/>
  <c r="AD381" i="1"/>
  <c r="AA380" i="1"/>
  <c r="AN380" i="1"/>
  <c r="AM380" i="1"/>
  <c r="AL380" i="1"/>
  <c r="W380" i="1"/>
  <c r="AJ380" i="1"/>
  <c r="V380" i="1"/>
  <c r="AH380" i="1"/>
  <c r="U380" i="1"/>
  <c r="AG380" i="1"/>
  <c r="T380" i="1"/>
  <c r="AF380" i="1"/>
  <c r="S380" i="1"/>
  <c r="AE380" i="1"/>
  <c r="R380" i="1"/>
  <c r="AI380" i="1"/>
  <c r="Q380" i="1"/>
  <c r="AD380" i="1"/>
  <c r="AA379" i="1"/>
  <c r="AN379" i="1"/>
  <c r="AM379" i="1"/>
  <c r="AL379" i="1"/>
  <c r="W379" i="1"/>
  <c r="AJ379" i="1"/>
  <c r="V379" i="1"/>
  <c r="AH379" i="1"/>
  <c r="U379" i="1"/>
  <c r="AG379" i="1"/>
  <c r="T379" i="1"/>
  <c r="AF379" i="1"/>
  <c r="S379" i="1"/>
  <c r="AE379" i="1"/>
  <c r="R379" i="1"/>
  <c r="AI379" i="1"/>
  <c r="Q379" i="1"/>
  <c r="AD379" i="1"/>
  <c r="AA378" i="1"/>
  <c r="AN378" i="1"/>
  <c r="AM378" i="1"/>
  <c r="AL378" i="1"/>
  <c r="AK378" i="1"/>
  <c r="W378" i="1"/>
  <c r="AJ378" i="1"/>
  <c r="V378" i="1"/>
  <c r="AH378" i="1"/>
  <c r="U378" i="1"/>
  <c r="AG378" i="1"/>
  <c r="T378" i="1"/>
  <c r="AF378" i="1"/>
  <c r="S378" i="1"/>
  <c r="AE378" i="1"/>
  <c r="R378" i="1"/>
  <c r="AI378" i="1"/>
  <c r="Q378" i="1"/>
  <c r="AD378" i="1"/>
  <c r="AA377" i="1"/>
  <c r="AN377" i="1"/>
  <c r="AL377" i="1"/>
  <c r="AK377" i="1"/>
  <c r="W377" i="1"/>
  <c r="AJ377" i="1"/>
  <c r="V377" i="1"/>
  <c r="AH377" i="1"/>
  <c r="U377" i="1"/>
  <c r="AG377" i="1"/>
  <c r="T377" i="1"/>
  <c r="AF377" i="1"/>
  <c r="S377" i="1"/>
  <c r="AE377" i="1"/>
  <c r="R377" i="1"/>
  <c r="AI377" i="1"/>
  <c r="Q377" i="1"/>
  <c r="AD377" i="1"/>
  <c r="AA376" i="1"/>
  <c r="AN376" i="1"/>
  <c r="AM376" i="1"/>
  <c r="AL376" i="1"/>
  <c r="W376" i="1"/>
  <c r="AJ376" i="1"/>
  <c r="V376" i="1"/>
  <c r="AH376" i="1"/>
  <c r="U376" i="1"/>
  <c r="AG376" i="1"/>
  <c r="T376" i="1"/>
  <c r="AF376" i="1"/>
  <c r="S376" i="1"/>
  <c r="AE376" i="1"/>
  <c r="R376" i="1"/>
  <c r="AI376" i="1"/>
  <c r="Q376" i="1"/>
  <c r="AD376" i="1"/>
  <c r="AA375" i="1"/>
  <c r="AN375" i="1"/>
  <c r="AM375" i="1"/>
  <c r="AL375" i="1"/>
  <c r="W375" i="1"/>
  <c r="AJ375" i="1"/>
  <c r="V375" i="1"/>
  <c r="AH375" i="1"/>
  <c r="U375" i="1"/>
  <c r="AG375" i="1"/>
  <c r="T375" i="1"/>
  <c r="AF375" i="1"/>
  <c r="S375" i="1"/>
  <c r="AE375" i="1"/>
  <c r="R375" i="1"/>
  <c r="AI375" i="1"/>
  <c r="Q375" i="1"/>
  <c r="AD375" i="1"/>
  <c r="AA374" i="1"/>
  <c r="AN374" i="1"/>
  <c r="AM374" i="1"/>
  <c r="AL374" i="1"/>
  <c r="W374" i="1"/>
  <c r="AJ374" i="1"/>
  <c r="V374" i="1"/>
  <c r="AH374" i="1"/>
  <c r="U374" i="1"/>
  <c r="AG374" i="1"/>
  <c r="T374" i="1"/>
  <c r="AF374" i="1"/>
  <c r="S374" i="1"/>
  <c r="AE374" i="1"/>
  <c r="R374" i="1"/>
  <c r="AI374" i="1"/>
  <c r="Q374" i="1"/>
  <c r="AD374" i="1"/>
  <c r="AA373" i="1"/>
  <c r="AN373" i="1"/>
  <c r="AM373" i="1"/>
  <c r="AL373" i="1"/>
  <c r="AK373" i="1"/>
  <c r="W373" i="1"/>
  <c r="AJ373" i="1"/>
  <c r="V373" i="1"/>
  <c r="AH373" i="1"/>
  <c r="U373" i="1"/>
  <c r="AG373" i="1"/>
  <c r="T373" i="1"/>
  <c r="AF373" i="1"/>
  <c r="S373" i="1"/>
  <c r="AE373" i="1"/>
  <c r="R373" i="1"/>
  <c r="AI373" i="1"/>
  <c r="Q373" i="1"/>
  <c r="AD373" i="1"/>
  <c r="AA372" i="1"/>
  <c r="AN372" i="1"/>
  <c r="AM372" i="1"/>
  <c r="AL372" i="1"/>
  <c r="W372" i="1"/>
  <c r="AJ372" i="1"/>
  <c r="V372" i="1"/>
  <c r="AH372" i="1"/>
  <c r="U372" i="1"/>
  <c r="AG372" i="1"/>
  <c r="T372" i="1"/>
  <c r="AF372" i="1"/>
  <c r="S372" i="1"/>
  <c r="AE372" i="1"/>
  <c r="R372" i="1"/>
  <c r="AI372" i="1"/>
  <c r="Q372" i="1"/>
  <c r="AD372" i="1"/>
  <c r="AA371" i="1"/>
  <c r="AN371" i="1"/>
  <c r="AM371" i="1"/>
  <c r="AL371" i="1"/>
  <c r="W371" i="1"/>
  <c r="AJ371" i="1"/>
  <c r="V371" i="1"/>
  <c r="AH371" i="1"/>
  <c r="U371" i="1"/>
  <c r="AG371" i="1"/>
  <c r="T371" i="1"/>
  <c r="AF371" i="1"/>
  <c r="S371" i="1"/>
  <c r="AE371" i="1"/>
  <c r="R371" i="1"/>
  <c r="AI371" i="1"/>
  <c r="Q371" i="1"/>
  <c r="AD371" i="1"/>
  <c r="AA370" i="1"/>
  <c r="AN370" i="1"/>
  <c r="AM370" i="1"/>
  <c r="AL370" i="1"/>
  <c r="W370" i="1"/>
  <c r="AJ370" i="1"/>
  <c r="V370" i="1"/>
  <c r="AH370" i="1"/>
  <c r="U370" i="1"/>
  <c r="AG370" i="1"/>
  <c r="T370" i="1"/>
  <c r="AF370" i="1"/>
  <c r="S370" i="1"/>
  <c r="AE370" i="1"/>
  <c r="R370" i="1"/>
  <c r="AI370" i="1"/>
  <c r="Q370" i="1"/>
  <c r="AD370" i="1"/>
  <c r="AA369" i="1"/>
  <c r="AN369" i="1"/>
  <c r="AM369" i="1"/>
  <c r="AL369" i="1"/>
  <c r="W369" i="1"/>
  <c r="AJ369" i="1"/>
  <c r="V369" i="1"/>
  <c r="AH369" i="1"/>
  <c r="U369" i="1"/>
  <c r="AG369" i="1"/>
  <c r="T369" i="1"/>
  <c r="AF369" i="1"/>
  <c r="S369" i="1"/>
  <c r="AE369" i="1"/>
  <c r="R369" i="1"/>
  <c r="AI369" i="1"/>
  <c r="Q369" i="1"/>
  <c r="AD369" i="1"/>
  <c r="AA368" i="1"/>
  <c r="AN368" i="1"/>
  <c r="AM368" i="1"/>
  <c r="AL368" i="1"/>
  <c r="W368" i="1"/>
  <c r="AJ368" i="1"/>
  <c r="V368" i="1"/>
  <c r="AH368" i="1"/>
  <c r="U368" i="1"/>
  <c r="AG368" i="1"/>
  <c r="T368" i="1"/>
  <c r="AF368" i="1"/>
  <c r="S368" i="1"/>
  <c r="AE368" i="1"/>
  <c r="R368" i="1"/>
  <c r="AI368" i="1"/>
  <c r="Q368" i="1"/>
  <c r="AD368" i="1"/>
  <c r="AA367" i="1"/>
  <c r="AN367" i="1"/>
  <c r="AM367" i="1"/>
  <c r="AL367" i="1"/>
  <c r="W367" i="1"/>
  <c r="AJ367" i="1"/>
  <c r="V367" i="1"/>
  <c r="AH367" i="1"/>
  <c r="U367" i="1"/>
  <c r="AG367" i="1"/>
  <c r="T367" i="1"/>
  <c r="AF367" i="1"/>
  <c r="S367" i="1"/>
  <c r="AE367" i="1"/>
  <c r="R367" i="1"/>
  <c r="AI367" i="1"/>
  <c r="Q367" i="1"/>
  <c r="AD367" i="1"/>
  <c r="AA366" i="1"/>
  <c r="AN366" i="1"/>
  <c r="AM366" i="1"/>
  <c r="AL366" i="1"/>
  <c r="AK366" i="1"/>
  <c r="W366" i="1"/>
  <c r="AJ366" i="1"/>
  <c r="V366" i="1"/>
  <c r="AH366" i="1"/>
  <c r="U366" i="1"/>
  <c r="AG366" i="1"/>
  <c r="T366" i="1"/>
  <c r="AF366" i="1"/>
  <c r="S366" i="1"/>
  <c r="AE366" i="1"/>
  <c r="R366" i="1"/>
  <c r="AI366" i="1"/>
  <c r="Q366" i="1"/>
  <c r="AD366" i="1"/>
  <c r="AA365" i="1"/>
  <c r="AN365" i="1"/>
  <c r="AM365" i="1"/>
  <c r="AL365" i="1"/>
  <c r="AK365" i="1"/>
  <c r="W365" i="1"/>
  <c r="AJ365" i="1"/>
  <c r="V365" i="1"/>
  <c r="AH365" i="1"/>
  <c r="U365" i="1"/>
  <c r="AG365" i="1"/>
  <c r="T365" i="1"/>
  <c r="AF365" i="1"/>
  <c r="S365" i="1"/>
  <c r="AE365" i="1"/>
  <c r="R365" i="1"/>
  <c r="AI365" i="1"/>
  <c r="Q365" i="1"/>
  <c r="AD365" i="1"/>
  <c r="AA364" i="1"/>
  <c r="AN364" i="1"/>
  <c r="AM364" i="1"/>
  <c r="AL364" i="1"/>
  <c r="W364" i="1"/>
  <c r="AJ364" i="1"/>
  <c r="V364" i="1"/>
  <c r="AH364" i="1"/>
  <c r="U364" i="1"/>
  <c r="AG364" i="1"/>
  <c r="T364" i="1"/>
  <c r="AF364" i="1"/>
  <c r="S364" i="1"/>
  <c r="AE364" i="1"/>
  <c r="R364" i="1"/>
  <c r="AI364" i="1"/>
  <c r="Q364" i="1"/>
  <c r="AD364" i="1"/>
  <c r="AA363" i="1"/>
  <c r="AN363" i="1"/>
  <c r="AM363" i="1"/>
  <c r="AL363" i="1"/>
  <c r="W363" i="1"/>
  <c r="AJ363" i="1"/>
  <c r="V363" i="1"/>
  <c r="AH363" i="1"/>
  <c r="U363" i="1"/>
  <c r="AG363" i="1"/>
  <c r="T363" i="1"/>
  <c r="AF363" i="1"/>
  <c r="S363" i="1"/>
  <c r="AE363" i="1"/>
  <c r="R363" i="1"/>
  <c r="AI363" i="1"/>
  <c r="Q363" i="1"/>
  <c r="AD363" i="1"/>
  <c r="AA362" i="1"/>
  <c r="AN362" i="1"/>
  <c r="AM362" i="1"/>
  <c r="AL362" i="1"/>
  <c r="W362" i="1"/>
  <c r="AJ362" i="1"/>
  <c r="V362" i="1"/>
  <c r="AH362" i="1"/>
  <c r="U362" i="1"/>
  <c r="AG362" i="1"/>
  <c r="T362" i="1"/>
  <c r="AF362" i="1"/>
  <c r="S362" i="1"/>
  <c r="AE362" i="1"/>
  <c r="R362" i="1"/>
  <c r="AI362" i="1"/>
  <c r="Q362" i="1"/>
  <c r="AD362" i="1"/>
  <c r="AA361" i="1"/>
  <c r="AN361" i="1"/>
  <c r="AM361" i="1"/>
  <c r="AL361" i="1"/>
  <c r="W361" i="1"/>
  <c r="AJ361" i="1"/>
  <c r="V361" i="1"/>
  <c r="AH361" i="1"/>
  <c r="U361" i="1"/>
  <c r="AG361" i="1"/>
  <c r="T361" i="1"/>
  <c r="AF361" i="1"/>
  <c r="S361" i="1"/>
  <c r="AE361" i="1"/>
  <c r="R361" i="1"/>
  <c r="AI361" i="1"/>
  <c r="Q361" i="1"/>
  <c r="AD361" i="1"/>
  <c r="AA360" i="1"/>
  <c r="AN360" i="1"/>
  <c r="AM360" i="1"/>
  <c r="AL360" i="1"/>
  <c r="W360" i="1"/>
  <c r="AJ360" i="1"/>
  <c r="V360" i="1"/>
  <c r="AH360" i="1"/>
  <c r="U360" i="1"/>
  <c r="AG360" i="1"/>
  <c r="T360" i="1"/>
  <c r="AF360" i="1"/>
  <c r="S360" i="1"/>
  <c r="AE360" i="1"/>
  <c r="R360" i="1"/>
  <c r="AI360" i="1"/>
  <c r="Q360" i="1"/>
  <c r="AD360" i="1"/>
  <c r="AA359" i="1"/>
  <c r="AN359" i="1"/>
  <c r="AM359" i="1"/>
  <c r="AL359" i="1"/>
  <c r="W359" i="1"/>
  <c r="AJ359" i="1"/>
  <c r="V359" i="1"/>
  <c r="AH359" i="1"/>
  <c r="U359" i="1"/>
  <c r="AG359" i="1"/>
  <c r="T359" i="1"/>
  <c r="AF359" i="1"/>
  <c r="S359" i="1"/>
  <c r="AE359" i="1"/>
  <c r="R359" i="1"/>
  <c r="AI359" i="1"/>
  <c r="Q359" i="1"/>
  <c r="AD359" i="1"/>
  <c r="AA358" i="1"/>
  <c r="AN358" i="1"/>
  <c r="AM358" i="1"/>
  <c r="AL358" i="1"/>
  <c r="W358" i="1"/>
  <c r="AJ358" i="1"/>
  <c r="V358" i="1"/>
  <c r="AH358" i="1"/>
  <c r="U358" i="1"/>
  <c r="AG358" i="1"/>
  <c r="T358" i="1"/>
  <c r="AF358" i="1"/>
  <c r="S358" i="1"/>
  <c r="AE358" i="1"/>
  <c r="R358" i="1"/>
  <c r="AI358" i="1"/>
  <c r="Q358" i="1"/>
  <c r="AD358" i="1"/>
  <c r="AA357" i="1"/>
  <c r="AN357" i="1"/>
  <c r="AM357" i="1"/>
  <c r="AL357" i="1"/>
  <c r="W357" i="1"/>
  <c r="AJ357" i="1"/>
  <c r="V357" i="1"/>
  <c r="AH357" i="1"/>
  <c r="U357" i="1"/>
  <c r="AG357" i="1"/>
  <c r="T357" i="1"/>
  <c r="AF357" i="1"/>
  <c r="S357" i="1"/>
  <c r="AE357" i="1"/>
  <c r="R357" i="1"/>
  <c r="AI357" i="1"/>
  <c r="Q357" i="1"/>
  <c r="AD357" i="1"/>
  <c r="AA356" i="1"/>
  <c r="AN356" i="1"/>
  <c r="AM356" i="1"/>
  <c r="AL356" i="1"/>
  <c r="W356" i="1"/>
  <c r="AJ356" i="1"/>
  <c r="V356" i="1"/>
  <c r="AH356" i="1"/>
  <c r="U356" i="1"/>
  <c r="AG356" i="1"/>
  <c r="T356" i="1"/>
  <c r="AF356" i="1"/>
  <c r="S356" i="1"/>
  <c r="AE356" i="1"/>
  <c r="R356" i="1"/>
  <c r="AI356" i="1"/>
  <c r="Q356" i="1"/>
  <c r="AD356" i="1"/>
  <c r="AA355" i="1"/>
  <c r="AN355" i="1"/>
  <c r="AM355" i="1"/>
  <c r="AL355" i="1"/>
  <c r="W355" i="1"/>
  <c r="AJ355" i="1"/>
  <c r="V355" i="1"/>
  <c r="AH355" i="1"/>
  <c r="U355" i="1"/>
  <c r="AG355" i="1"/>
  <c r="T355" i="1"/>
  <c r="AF355" i="1"/>
  <c r="S355" i="1"/>
  <c r="AE355" i="1"/>
  <c r="R355" i="1"/>
  <c r="AI355" i="1"/>
  <c r="Q355" i="1"/>
  <c r="AD355" i="1"/>
  <c r="AA354" i="1"/>
  <c r="AN354" i="1"/>
  <c r="AM354" i="1"/>
  <c r="AL354" i="1"/>
  <c r="W354" i="1"/>
  <c r="AJ354" i="1"/>
  <c r="V354" i="1"/>
  <c r="AH354" i="1"/>
  <c r="U354" i="1"/>
  <c r="AG354" i="1"/>
  <c r="T354" i="1"/>
  <c r="AF354" i="1"/>
  <c r="S354" i="1"/>
  <c r="AE354" i="1"/>
  <c r="R354" i="1"/>
  <c r="AI354" i="1"/>
  <c r="Q354" i="1"/>
  <c r="AD354" i="1"/>
  <c r="AA353" i="1"/>
  <c r="AN353" i="1"/>
  <c r="AM353" i="1"/>
  <c r="AL353" i="1"/>
  <c r="W353" i="1"/>
  <c r="AJ353" i="1"/>
  <c r="V353" i="1"/>
  <c r="AH353" i="1"/>
  <c r="U353" i="1"/>
  <c r="AG353" i="1"/>
  <c r="T353" i="1"/>
  <c r="AF353" i="1"/>
  <c r="S353" i="1"/>
  <c r="AE353" i="1"/>
  <c r="R353" i="1"/>
  <c r="AI353" i="1"/>
  <c r="Q353" i="1"/>
  <c r="AD353" i="1"/>
  <c r="AA352" i="1"/>
  <c r="AN352" i="1"/>
  <c r="AM352" i="1"/>
  <c r="AL352" i="1"/>
  <c r="W352" i="1"/>
  <c r="AJ352" i="1"/>
  <c r="V352" i="1"/>
  <c r="AH352" i="1"/>
  <c r="U352" i="1"/>
  <c r="AG352" i="1"/>
  <c r="T352" i="1"/>
  <c r="AF352" i="1"/>
  <c r="S352" i="1"/>
  <c r="AE352" i="1"/>
  <c r="R352" i="1"/>
  <c r="AI352" i="1"/>
  <c r="Q352" i="1"/>
  <c r="AD352" i="1"/>
  <c r="AA351" i="1"/>
  <c r="AN351" i="1"/>
  <c r="AM351" i="1"/>
  <c r="AL351" i="1"/>
  <c r="W351" i="1"/>
  <c r="AJ351" i="1"/>
  <c r="V351" i="1"/>
  <c r="AH351" i="1"/>
  <c r="U351" i="1"/>
  <c r="AG351" i="1"/>
  <c r="T351" i="1"/>
  <c r="AF351" i="1"/>
  <c r="S351" i="1"/>
  <c r="AE351" i="1"/>
  <c r="R351" i="1"/>
  <c r="AI351" i="1"/>
  <c r="Q351" i="1"/>
  <c r="AD351" i="1"/>
  <c r="AA350" i="1"/>
  <c r="AN350" i="1"/>
  <c r="AM350" i="1"/>
  <c r="AL350" i="1"/>
  <c r="W350" i="1"/>
  <c r="AJ350" i="1"/>
  <c r="V350" i="1"/>
  <c r="AH350" i="1"/>
  <c r="U350" i="1"/>
  <c r="AG350" i="1"/>
  <c r="T350" i="1"/>
  <c r="AF350" i="1"/>
  <c r="S350" i="1"/>
  <c r="AE350" i="1"/>
  <c r="R350" i="1"/>
  <c r="AI350" i="1"/>
  <c r="Q350" i="1"/>
  <c r="AD350" i="1"/>
  <c r="AA349" i="1"/>
  <c r="AN349" i="1"/>
  <c r="AM349" i="1"/>
  <c r="AL349" i="1"/>
  <c r="W349" i="1"/>
  <c r="AJ349" i="1"/>
  <c r="V349" i="1"/>
  <c r="AH349" i="1"/>
  <c r="U349" i="1"/>
  <c r="AG349" i="1"/>
  <c r="T349" i="1"/>
  <c r="AF349" i="1"/>
  <c r="S349" i="1"/>
  <c r="AE349" i="1"/>
  <c r="R349" i="1"/>
  <c r="AI349" i="1"/>
  <c r="Q349" i="1"/>
  <c r="AD349" i="1"/>
  <c r="AA348" i="1"/>
  <c r="AN348" i="1"/>
  <c r="AM348" i="1"/>
  <c r="AL348" i="1"/>
  <c r="W348" i="1"/>
  <c r="AJ348" i="1"/>
  <c r="V348" i="1"/>
  <c r="AH348" i="1"/>
  <c r="U348" i="1"/>
  <c r="AG348" i="1"/>
  <c r="T348" i="1"/>
  <c r="AF348" i="1"/>
  <c r="S348" i="1"/>
  <c r="AE348" i="1"/>
  <c r="R348" i="1"/>
  <c r="AI348" i="1"/>
  <c r="Q348" i="1"/>
  <c r="AD348" i="1"/>
  <c r="AA347" i="1"/>
  <c r="AN347" i="1"/>
  <c r="AM347" i="1"/>
  <c r="AL347" i="1"/>
  <c r="W347" i="1"/>
  <c r="AJ347" i="1"/>
  <c r="V347" i="1"/>
  <c r="AH347" i="1"/>
  <c r="U347" i="1"/>
  <c r="AG347" i="1"/>
  <c r="T347" i="1"/>
  <c r="AF347" i="1"/>
  <c r="S347" i="1"/>
  <c r="AE347" i="1"/>
  <c r="R347" i="1"/>
  <c r="AI347" i="1"/>
  <c r="Q347" i="1"/>
  <c r="AD347" i="1"/>
  <c r="AA346" i="1"/>
  <c r="AN346" i="1"/>
  <c r="AM346" i="1"/>
  <c r="AL346" i="1"/>
  <c r="W346" i="1"/>
  <c r="AJ346" i="1"/>
  <c r="V346" i="1"/>
  <c r="AH346" i="1"/>
  <c r="U346" i="1"/>
  <c r="AG346" i="1"/>
  <c r="T346" i="1"/>
  <c r="AF346" i="1"/>
  <c r="S346" i="1"/>
  <c r="AE346" i="1"/>
  <c r="R346" i="1"/>
  <c r="AI346" i="1"/>
  <c r="Q346" i="1"/>
  <c r="AD346" i="1"/>
  <c r="AA345" i="1"/>
  <c r="AN345" i="1"/>
  <c r="AM345" i="1"/>
  <c r="AL345" i="1"/>
  <c r="W345" i="1"/>
  <c r="AJ345" i="1"/>
  <c r="V345" i="1"/>
  <c r="AH345" i="1"/>
  <c r="U345" i="1"/>
  <c r="AG345" i="1"/>
  <c r="T345" i="1"/>
  <c r="AF345" i="1"/>
  <c r="S345" i="1"/>
  <c r="AE345" i="1"/>
  <c r="R345" i="1"/>
  <c r="AI345" i="1"/>
  <c r="Q345" i="1"/>
  <c r="AD345" i="1"/>
  <c r="AA344" i="1"/>
  <c r="AN344" i="1"/>
  <c r="AM344" i="1"/>
  <c r="AL344" i="1"/>
  <c r="W344" i="1"/>
  <c r="AJ344" i="1"/>
  <c r="V344" i="1"/>
  <c r="AH344" i="1"/>
  <c r="U344" i="1"/>
  <c r="AG344" i="1"/>
  <c r="T344" i="1"/>
  <c r="AF344" i="1"/>
  <c r="S344" i="1"/>
  <c r="AE344" i="1"/>
  <c r="R344" i="1"/>
  <c r="AI344" i="1"/>
  <c r="Q344" i="1"/>
  <c r="AD344" i="1"/>
  <c r="AA343" i="1"/>
  <c r="AN343" i="1"/>
  <c r="AM343" i="1"/>
  <c r="AL343" i="1"/>
  <c r="W343" i="1"/>
  <c r="AJ343" i="1"/>
  <c r="V343" i="1"/>
  <c r="AH343" i="1"/>
  <c r="U343" i="1"/>
  <c r="AG343" i="1"/>
  <c r="T343" i="1"/>
  <c r="AF343" i="1"/>
  <c r="S343" i="1"/>
  <c r="AE343" i="1"/>
  <c r="R343" i="1"/>
  <c r="AI343" i="1"/>
  <c r="Q343" i="1"/>
  <c r="AD343" i="1"/>
  <c r="AA342" i="1"/>
  <c r="AN342" i="1"/>
  <c r="AM342" i="1"/>
  <c r="AK342" i="1"/>
  <c r="W342" i="1"/>
  <c r="AJ342" i="1"/>
  <c r="V342" i="1"/>
  <c r="AH342" i="1"/>
  <c r="U342" i="1"/>
  <c r="AG342" i="1"/>
  <c r="T342" i="1"/>
  <c r="AF342" i="1"/>
  <c r="S342" i="1"/>
  <c r="AE342" i="1"/>
  <c r="R342" i="1"/>
  <c r="AI342" i="1"/>
  <c r="Q342" i="1"/>
  <c r="AD342" i="1"/>
  <c r="AA341" i="1"/>
  <c r="AN341" i="1"/>
  <c r="AM341" i="1"/>
  <c r="AL341" i="1"/>
  <c r="W341" i="1"/>
  <c r="AJ341" i="1"/>
  <c r="V341" i="1"/>
  <c r="AH341" i="1"/>
  <c r="U341" i="1"/>
  <c r="AG341" i="1"/>
  <c r="T341" i="1"/>
  <c r="AF341" i="1"/>
  <c r="S341" i="1"/>
  <c r="AE341" i="1"/>
  <c r="R341" i="1"/>
  <c r="AI341" i="1"/>
  <c r="Q341" i="1"/>
  <c r="AD341" i="1"/>
  <c r="AA340" i="1"/>
  <c r="AN340" i="1"/>
  <c r="AM340" i="1"/>
  <c r="AL340" i="1"/>
  <c r="W340" i="1"/>
  <c r="AJ340" i="1"/>
  <c r="V340" i="1"/>
  <c r="AH340" i="1"/>
  <c r="U340" i="1"/>
  <c r="AG340" i="1"/>
  <c r="T340" i="1"/>
  <c r="AF340" i="1"/>
  <c r="S340" i="1"/>
  <c r="AE340" i="1"/>
  <c r="R340" i="1"/>
  <c r="AI340" i="1"/>
  <c r="Q340" i="1"/>
  <c r="AD340" i="1"/>
  <c r="AA339" i="1"/>
  <c r="AN339" i="1"/>
  <c r="AM339" i="1"/>
  <c r="AL339" i="1"/>
  <c r="W339" i="1"/>
  <c r="AJ339" i="1"/>
  <c r="V339" i="1"/>
  <c r="AH339" i="1"/>
  <c r="U339" i="1"/>
  <c r="AG339" i="1"/>
  <c r="T339" i="1"/>
  <c r="AF339" i="1"/>
  <c r="S339" i="1"/>
  <c r="AE339" i="1"/>
  <c r="R339" i="1"/>
  <c r="AI339" i="1"/>
  <c r="Q339" i="1"/>
  <c r="AD339" i="1"/>
  <c r="AA338" i="1"/>
  <c r="AN338" i="1"/>
  <c r="AM338" i="1"/>
  <c r="AL338" i="1"/>
  <c r="W338" i="1"/>
  <c r="AJ338" i="1"/>
  <c r="V338" i="1"/>
  <c r="AH338" i="1"/>
  <c r="U338" i="1"/>
  <c r="AG338" i="1"/>
  <c r="T338" i="1"/>
  <c r="AF338" i="1"/>
  <c r="S338" i="1"/>
  <c r="AE338" i="1"/>
  <c r="R338" i="1"/>
  <c r="AI338" i="1"/>
  <c r="Q338" i="1"/>
  <c r="AD338" i="1"/>
  <c r="AA337" i="1"/>
  <c r="AN337" i="1"/>
  <c r="AM337" i="1"/>
  <c r="AL337" i="1"/>
  <c r="AK337" i="1"/>
  <c r="W337" i="1"/>
  <c r="AJ337" i="1"/>
  <c r="V337" i="1"/>
  <c r="AH337" i="1"/>
  <c r="U337" i="1"/>
  <c r="AG337" i="1"/>
  <c r="T337" i="1"/>
  <c r="AF337" i="1"/>
  <c r="S337" i="1"/>
  <c r="AE337" i="1"/>
  <c r="R337" i="1"/>
  <c r="AI337" i="1"/>
  <c r="Q337" i="1"/>
  <c r="AD337" i="1"/>
  <c r="AA336" i="1"/>
  <c r="AN336" i="1"/>
  <c r="AM336" i="1"/>
  <c r="AL336" i="1"/>
  <c r="AK336" i="1"/>
  <c r="W336" i="1"/>
  <c r="AJ336" i="1"/>
  <c r="V336" i="1"/>
  <c r="AH336" i="1"/>
  <c r="U336" i="1"/>
  <c r="AG336" i="1"/>
  <c r="T336" i="1"/>
  <c r="AF336" i="1"/>
  <c r="S336" i="1"/>
  <c r="AE336" i="1"/>
  <c r="R336" i="1"/>
  <c r="AI336" i="1"/>
  <c r="Q336" i="1"/>
  <c r="AD336" i="1"/>
  <c r="AA335" i="1"/>
  <c r="AN335" i="1"/>
  <c r="AM335" i="1"/>
  <c r="AL335" i="1"/>
  <c r="W335" i="1"/>
  <c r="AJ335" i="1"/>
  <c r="V335" i="1"/>
  <c r="AH335" i="1"/>
  <c r="U335" i="1"/>
  <c r="AG335" i="1"/>
  <c r="T335" i="1"/>
  <c r="AF335" i="1"/>
  <c r="S335" i="1"/>
  <c r="AE335" i="1"/>
  <c r="R335" i="1"/>
  <c r="AI335" i="1"/>
  <c r="Q335" i="1"/>
  <c r="AD335" i="1"/>
  <c r="AA334" i="1"/>
  <c r="AN334" i="1"/>
  <c r="AM334" i="1"/>
  <c r="AL334" i="1"/>
  <c r="W334" i="1"/>
  <c r="AJ334" i="1"/>
  <c r="V334" i="1"/>
  <c r="AH334" i="1"/>
  <c r="U334" i="1"/>
  <c r="AG334" i="1"/>
  <c r="T334" i="1"/>
  <c r="AF334" i="1"/>
  <c r="S334" i="1"/>
  <c r="AE334" i="1"/>
  <c r="R334" i="1"/>
  <c r="AI334" i="1"/>
  <c r="Q334" i="1"/>
  <c r="AD334" i="1"/>
  <c r="AA333" i="1"/>
  <c r="AN333" i="1"/>
  <c r="AM333" i="1"/>
  <c r="AL333" i="1"/>
  <c r="AK333" i="1"/>
  <c r="W333" i="1"/>
  <c r="AJ333" i="1"/>
  <c r="V333" i="1"/>
  <c r="AH333" i="1"/>
  <c r="U333" i="1"/>
  <c r="AG333" i="1"/>
  <c r="T333" i="1"/>
  <c r="AF333" i="1"/>
  <c r="S333" i="1"/>
  <c r="AE333" i="1"/>
  <c r="R333" i="1"/>
  <c r="AI333" i="1"/>
  <c r="Q333" i="1"/>
  <c r="AD333" i="1"/>
  <c r="AA332" i="1"/>
  <c r="AN332" i="1"/>
  <c r="AM332" i="1"/>
  <c r="AL332" i="1"/>
  <c r="W332" i="1"/>
  <c r="AJ332" i="1"/>
  <c r="V332" i="1"/>
  <c r="AH332" i="1"/>
  <c r="U332" i="1"/>
  <c r="AG332" i="1"/>
  <c r="T332" i="1"/>
  <c r="AF332" i="1"/>
  <c r="S332" i="1"/>
  <c r="AE332" i="1"/>
  <c r="R332" i="1"/>
  <c r="AI332" i="1"/>
  <c r="Q332" i="1"/>
  <c r="AD332" i="1"/>
  <c r="AA331" i="1"/>
  <c r="AN331" i="1"/>
  <c r="AM331" i="1"/>
  <c r="AL331" i="1"/>
  <c r="W331" i="1"/>
  <c r="AJ331" i="1"/>
  <c r="V331" i="1"/>
  <c r="AH331" i="1"/>
  <c r="U331" i="1"/>
  <c r="AG331" i="1"/>
  <c r="T331" i="1"/>
  <c r="AF331" i="1"/>
  <c r="S331" i="1"/>
  <c r="AE331" i="1"/>
  <c r="R331" i="1"/>
  <c r="AI331" i="1"/>
  <c r="Q331" i="1"/>
  <c r="AD331" i="1"/>
  <c r="AA330" i="1"/>
  <c r="AN330" i="1"/>
  <c r="AM330" i="1"/>
  <c r="AL330" i="1"/>
  <c r="W330" i="1"/>
  <c r="AJ330" i="1"/>
  <c r="V330" i="1"/>
  <c r="AH330" i="1"/>
  <c r="U330" i="1"/>
  <c r="AG330" i="1"/>
  <c r="T330" i="1"/>
  <c r="AF330" i="1"/>
  <c r="S330" i="1"/>
  <c r="AE330" i="1"/>
  <c r="R330" i="1"/>
  <c r="AI330" i="1"/>
  <c r="Q330" i="1"/>
  <c r="AD330" i="1"/>
  <c r="AA329" i="1"/>
  <c r="AN329" i="1"/>
  <c r="AM329" i="1"/>
  <c r="AL329" i="1"/>
  <c r="W329" i="1"/>
  <c r="AJ329" i="1"/>
  <c r="V329" i="1"/>
  <c r="AH329" i="1"/>
  <c r="U329" i="1"/>
  <c r="AG329" i="1"/>
  <c r="T329" i="1"/>
  <c r="AF329" i="1"/>
  <c r="S329" i="1"/>
  <c r="AE329" i="1"/>
  <c r="R329" i="1"/>
  <c r="AI329" i="1"/>
  <c r="Q329" i="1"/>
  <c r="AD329" i="1"/>
  <c r="AA328" i="1"/>
  <c r="AN328" i="1"/>
  <c r="AM328" i="1"/>
  <c r="AL328" i="1"/>
  <c r="W328" i="1"/>
  <c r="AJ328" i="1"/>
  <c r="V328" i="1"/>
  <c r="AH328" i="1"/>
  <c r="U328" i="1"/>
  <c r="AG328" i="1"/>
  <c r="T328" i="1"/>
  <c r="AF328" i="1"/>
  <c r="S328" i="1"/>
  <c r="AE328" i="1"/>
  <c r="R328" i="1"/>
  <c r="AI328" i="1"/>
  <c r="Q328" i="1"/>
  <c r="AD328" i="1"/>
  <c r="AA327" i="1"/>
  <c r="AN327" i="1"/>
  <c r="AM327" i="1"/>
  <c r="AL327" i="1"/>
  <c r="W327" i="1"/>
  <c r="AJ327" i="1"/>
  <c r="V327" i="1"/>
  <c r="AH327" i="1"/>
  <c r="U327" i="1"/>
  <c r="AG327" i="1"/>
  <c r="T327" i="1"/>
  <c r="AF327" i="1"/>
  <c r="S327" i="1"/>
  <c r="AE327" i="1"/>
  <c r="R327" i="1"/>
  <c r="AI327" i="1"/>
  <c r="Q327" i="1"/>
  <c r="AD327" i="1"/>
  <c r="AA326" i="1"/>
  <c r="AN326" i="1"/>
  <c r="AM326" i="1"/>
  <c r="AL326" i="1"/>
  <c r="W326" i="1"/>
  <c r="AJ326" i="1"/>
  <c r="V326" i="1"/>
  <c r="AH326" i="1"/>
  <c r="U326" i="1"/>
  <c r="AG326" i="1"/>
  <c r="T326" i="1"/>
  <c r="AF326" i="1"/>
  <c r="S326" i="1"/>
  <c r="AE326" i="1"/>
  <c r="R326" i="1"/>
  <c r="AI326" i="1"/>
  <c r="Q326" i="1"/>
  <c r="AD326" i="1"/>
  <c r="AA325" i="1"/>
  <c r="AN325" i="1"/>
  <c r="AM325" i="1"/>
  <c r="AL325" i="1"/>
  <c r="AK325" i="1"/>
  <c r="W325" i="1"/>
  <c r="AJ325" i="1"/>
  <c r="V325" i="1"/>
  <c r="AH325" i="1"/>
  <c r="U325" i="1"/>
  <c r="AG325" i="1"/>
  <c r="T325" i="1"/>
  <c r="AF325" i="1"/>
  <c r="S325" i="1"/>
  <c r="AE325" i="1"/>
  <c r="R325" i="1"/>
  <c r="AI325" i="1"/>
  <c r="Q325" i="1"/>
  <c r="AD325" i="1"/>
  <c r="AA324" i="1"/>
  <c r="AN324" i="1"/>
  <c r="AM324" i="1"/>
  <c r="AL324" i="1"/>
  <c r="W324" i="1"/>
  <c r="AJ324" i="1"/>
  <c r="V324" i="1"/>
  <c r="AH324" i="1"/>
  <c r="U324" i="1"/>
  <c r="AG324" i="1"/>
  <c r="T324" i="1"/>
  <c r="AF324" i="1"/>
  <c r="S324" i="1"/>
  <c r="AE324" i="1"/>
  <c r="R324" i="1"/>
  <c r="AI324" i="1"/>
  <c r="Q324" i="1"/>
  <c r="AD324" i="1"/>
  <c r="AA323" i="1"/>
  <c r="AN323" i="1"/>
  <c r="AM323" i="1"/>
  <c r="AL323" i="1"/>
  <c r="W323" i="1"/>
  <c r="AJ323" i="1"/>
  <c r="V323" i="1"/>
  <c r="AH323" i="1"/>
  <c r="U323" i="1"/>
  <c r="AG323" i="1"/>
  <c r="T323" i="1"/>
  <c r="AF323" i="1"/>
  <c r="S323" i="1"/>
  <c r="AE323" i="1"/>
  <c r="R323" i="1"/>
  <c r="AI323" i="1"/>
  <c r="Q323" i="1"/>
  <c r="AD323" i="1"/>
  <c r="AA322" i="1"/>
  <c r="AN322" i="1"/>
  <c r="AM322" i="1"/>
  <c r="AL322" i="1"/>
  <c r="W322" i="1"/>
  <c r="AJ322" i="1"/>
  <c r="V322" i="1"/>
  <c r="AH322" i="1"/>
  <c r="U322" i="1"/>
  <c r="AG322" i="1"/>
  <c r="T322" i="1"/>
  <c r="AF322" i="1"/>
  <c r="S322" i="1"/>
  <c r="AE322" i="1"/>
  <c r="R322" i="1"/>
  <c r="AI322" i="1"/>
  <c r="Q322" i="1"/>
  <c r="AD322" i="1"/>
  <c r="AA321" i="1"/>
  <c r="AN321" i="1"/>
  <c r="AM321" i="1"/>
  <c r="AL321" i="1"/>
  <c r="W321" i="1"/>
  <c r="AJ321" i="1"/>
  <c r="V321" i="1"/>
  <c r="AH321" i="1"/>
  <c r="U321" i="1"/>
  <c r="AG321" i="1"/>
  <c r="T321" i="1"/>
  <c r="AF321" i="1"/>
  <c r="S321" i="1"/>
  <c r="AE321" i="1"/>
  <c r="R321" i="1"/>
  <c r="AI321" i="1"/>
  <c r="Q321" i="1"/>
  <c r="AD321" i="1"/>
  <c r="AA320" i="1"/>
  <c r="AN320" i="1"/>
  <c r="AM320" i="1"/>
  <c r="AL320" i="1"/>
  <c r="W320" i="1"/>
  <c r="AJ320" i="1"/>
  <c r="V320" i="1"/>
  <c r="AH320" i="1"/>
  <c r="U320" i="1"/>
  <c r="AG320" i="1"/>
  <c r="T320" i="1"/>
  <c r="AF320" i="1"/>
  <c r="S320" i="1"/>
  <c r="AE320" i="1"/>
  <c r="R320" i="1"/>
  <c r="AI320" i="1"/>
  <c r="Q320" i="1"/>
  <c r="AD320" i="1"/>
  <c r="AA319" i="1"/>
  <c r="AN319" i="1"/>
  <c r="AM319" i="1"/>
  <c r="AL319" i="1"/>
  <c r="AK319" i="1"/>
  <c r="W319" i="1"/>
  <c r="AJ319" i="1"/>
  <c r="V319" i="1"/>
  <c r="AH319" i="1"/>
  <c r="U319" i="1"/>
  <c r="AG319" i="1"/>
  <c r="T319" i="1"/>
  <c r="AF319" i="1"/>
  <c r="S319" i="1"/>
  <c r="AE319" i="1"/>
  <c r="R319" i="1"/>
  <c r="AI319" i="1"/>
  <c r="Q319" i="1"/>
  <c r="AD319" i="1"/>
  <c r="AA318" i="1"/>
  <c r="AN318" i="1"/>
  <c r="AM318" i="1"/>
  <c r="AL318" i="1"/>
  <c r="AK318" i="1"/>
  <c r="W318" i="1"/>
  <c r="AJ318" i="1"/>
  <c r="V318" i="1"/>
  <c r="AH318" i="1"/>
  <c r="U318" i="1"/>
  <c r="AG318" i="1"/>
  <c r="T318" i="1"/>
  <c r="AF318" i="1"/>
  <c r="S318" i="1"/>
  <c r="AE318" i="1"/>
  <c r="R318" i="1"/>
  <c r="AI318" i="1"/>
  <c r="Q318" i="1"/>
  <c r="AD318" i="1"/>
  <c r="AA317" i="1"/>
  <c r="AN317" i="1"/>
  <c r="AM317" i="1"/>
  <c r="AL317" i="1"/>
  <c r="AK317" i="1"/>
  <c r="W317" i="1"/>
  <c r="AJ317" i="1"/>
  <c r="V317" i="1"/>
  <c r="AH317" i="1"/>
  <c r="U317" i="1"/>
  <c r="AG317" i="1"/>
  <c r="T317" i="1"/>
  <c r="AF317" i="1"/>
  <c r="S317" i="1"/>
  <c r="AE317" i="1"/>
  <c r="R317" i="1"/>
  <c r="AI317" i="1"/>
  <c r="Q317" i="1"/>
  <c r="AD317" i="1"/>
  <c r="AA316" i="1"/>
  <c r="AN316" i="1"/>
  <c r="AM316" i="1"/>
  <c r="AL316" i="1"/>
  <c r="W316" i="1"/>
  <c r="AJ316" i="1"/>
  <c r="V316" i="1"/>
  <c r="AH316" i="1"/>
  <c r="U316" i="1"/>
  <c r="AG316" i="1"/>
  <c r="T316" i="1"/>
  <c r="AF316" i="1"/>
  <c r="S316" i="1"/>
  <c r="AE316" i="1"/>
  <c r="R316" i="1"/>
  <c r="AI316" i="1"/>
  <c r="Q316" i="1"/>
  <c r="AD316" i="1"/>
  <c r="AA315" i="1"/>
  <c r="AN315" i="1"/>
  <c r="AM315" i="1"/>
  <c r="AL315" i="1"/>
  <c r="W315" i="1"/>
  <c r="AJ315" i="1"/>
  <c r="V315" i="1"/>
  <c r="AH315" i="1"/>
  <c r="U315" i="1"/>
  <c r="AG315" i="1"/>
  <c r="T315" i="1"/>
  <c r="AF315" i="1"/>
  <c r="S315" i="1"/>
  <c r="AE315" i="1"/>
  <c r="R315" i="1"/>
  <c r="AI315" i="1"/>
  <c r="Q315" i="1"/>
  <c r="AD315" i="1"/>
  <c r="AA314" i="1"/>
  <c r="AN314" i="1"/>
  <c r="AM314" i="1"/>
  <c r="AL314" i="1"/>
  <c r="W314" i="1"/>
  <c r="AJ314" i="1"/>
  <c r="V314" i="1"/>
  <c r="AH314" i="1"/>
  <c r="U314" i="1"/>
  <c r="AG314" i="1"/>
  <c r="T314" i="1"/>
  <c r="AF314" i="1"/>
  <c r="S314" i="1"/>
  <c r="AE314" i="1"/>
  <c r="R314" i="1"/>
  <c r="AI314" i="1"/>
  <c r="Q314" i="1"/>
  <c r="AD314" i="1"/>
  <c r="AA313" i="1"/>
  <c r="AN313" i="1"/>
  <c r="AM313" i="1"/>
  <c r="AL313" i="1"/>
  <c r="W313" i="1"/>
  <c r="AJ313" i="1"/>
  <c r="V313" i="1"/>
  <c r="AH313" i="1"/>
  <c r="U313" i="1"/>
  <c r="AG313" i="1"/>
  <c r="T313" i="1"/>
  <c r="AF313" i="1"/>
  <c r="S313" i="1"/>
  <c r="AE313" i="1"/>
  <c r="R313" i="1"/>
  <c r="AI313" i="1"/>
  <c r="Q313" i="1"/>
  <c r="AD313" i="1"/>
  <c r="AA312" i="1"/>
  <c r="AN312" i="1"/>
  <c r="AM312" i="1"/>
  <c r="AL312" i="1"/>
  <c r="W312" i="1"/>
  <c r="AJ312" i="1"/>
  <c r="V312" i="1"/>
  <c r="AH312" i="1"/>
  <c r="U312" i="1"/>
  <c r="AG312" i="1"/>
  <c r="T312" i="1"/>
  <c r="AF312" i="1"/>
  <c r="S312" i="1"/>
  <c r="AE312" i="1"/>
  <c r="R312" i="1"/>
  <c r="AI312" i="1"/>
  <c r="Q312" i="1"/>
  <c r="AD312" i="1"/>
  <c r="AA311" i="1"/>
  <c r="AN311" i="1"/>
  <c r="AM311" i="1"/>
  <c r="AL311" i="1"/>
  <c r="W311" i="1"/>
  <c r="AJ311" i="1"/>
  <c r="V311" i="1"/>
  <c r="AH311" i="1"/>
  <c r="U311" i="1"/>
  <c r="AG311" i="1"/>
  <c r="T311" i="1"/>
  <c r="AF311" i="1"/>
  <c r="S311" i="1"/>
  <c r="AE311" i="1"/>
  <c r="R311" i="1"/>
  <c r="AI311" i="1"/>
  <c r="Q311" i="1"/>
  <c r="AD311" i="1"/>
  <c r="AA310" i="1"/>
  <c r="AN310" i="1"/>
  <c r="AM310" i="1"/>
  <c r="AL310" i="1"/>
  <c r="AK310" i="1"/>
  <c r="W310" i="1"/>
  <c r="AJ310" i="1"/>
  <c r="V310" i="1"/>
  <c r="AH310" i="1"/>
  <c r="U310" i="1"/>
  <c r="AG310" i="1"/>
  <c r="T310" i="1"/>
  <c r="AF310" i="1"/>
  <c r="S310" i="1"/>
  <c r="AE310" i="1"/>
  <c r="R310" i="1"/>
  <c r="AI310" i="1"/>
  <c r="Q310" i="1"/>
  <c r="AD310" i="1"/>
  <c r="AA309" i="1"/>
  <c r="AN309" i="1"/>
  <c r="AM309" i="1"/>
  <c r="AL309" i="1"/>
  <c r="W309" i="1"/>
  <c r="AJ309" i="1"/>
  <c r="V309" i="1"/>
  <c r="AH309" i="1"/>
  <c r="U309" i="1"/>
  <c r="AG309" i="1"/>
  <c r="T309" i="1"/>
  <c r="AF309" i="1"/>
  <c r="S309" i="1"/>
  <c r="AE309" i="1"/>
  <c r="R309" i="1"/>
  <c r="AI309" i="1"/>
  <c r="Q309" i="1"/>
  <c r="AD309" i="1"/>
  <c r="AA308" i="1"/>
  <c r="AN308" i="1"/>
  <c r="AM308" i="1"/>
  <c r="AL308" i="1"/>
  <c r="W308" i="1"/>
  <c r="AJ308" i="1"/>
  <c r="V308" i="1"/>
  <c r="AH308" i="1"/>
  <c r="U308" i="1"/>
  <c r="AG308" i="1"/>
  <c r="T308" i="1"/>
  <c r="AF308" i="1"/>
  <c r="S308" i="1"/>
  <c r="AE308" i="1"/>
  <c r="R308" i="1"/>
  <c r="AI308" i="1"/>
  <c r="Q308" i="1"/>
  <c r="AD308" i="1"/>
  <c r="AA307" i="1"/>
  <c r="AN307" i="1"/>
  <c r="AM307" i="1"/>
  <c r="AL307" i="1"/>
  <c r="W307" i="1"/>
  <c r="AJ307" i="1"/>
  <c r="V307" i="1"/>
  <c r="AH307" i="1"/>
  <c r="U307" i="1"/>
  <c r="AG307" i="1"/>
  <c r="T307" i="1"/>
  <c r="AF307" i="1"/>
  <c r="S307" i="1"/>
  <c r="AE307" i="1"/>
  <c r="R307" i="1"/>
  <c r="AI307" i="1"/>
  <c r="Q307" i="1"/>
  <c r="AD307" i="1"/>
  <c r="AA306" i="1"/>
  <c r="AN306" i="1"/>
  <c r="AM306" i="1"/>
  <c r="AL306" i="1"/>
  <c r="W306" i="1"/>
  <c r="AJ306" i="1"/>
  <c r="V306" i="1"/>
  <c r="AH306" i="1"/>
  <c r="U306" i="1"/>
  <c r="AG306" i="1"/>
  <c r="T306" i="1"/>
  <c r="AF306" i="1"/>
  <c r="S306" i="1"/>
  <c r="AE306" i="1"/>
  <c r="R306" i="1"/>
  <c r="AI306" i="1"/>
  <c r="Q306" i="1"/>
  <c r="AD306" i="1"/>
  <c r="AA305" i="1"/>
  <c r="AN305" i="1"/>
  <c r="AM305" i="1"/>
  <c r="AL305" i="1"/>
  <c r="W305" i="1"/>
  <c r="AJ305" i="1"/>
  <c r="V305" i="1"/>
  <c r="AH305" i="1"/>
  <c r="U305" i="1"/>
  <c r="AG305" i="1"/>
  <c r="T305" i="1"/>
  <c r="AF305" i="1"/>
  <c r="S305" i="1"/>
  <c r="AE305" i="1"/>
  <c r="R305" i="1"/>
  <c r="AI305" i="1"/>
  <c r="Q305" i="1"/>
  <c r="AD305" i="1"/>
  <c r="AA304" i="1"/>
  <c r="AN304" i="1"/>
  <c r="AM304" i="1"/>
  <c r="AL304" i="1"/>
  <c r="AK304" i="1"/>
  <c r="W304" i="1"/>
  <c r="AJ304" i="1"/>
  <c r="V304" i="1"/>
  <c r="AH304" i="1"/>
  <c r="U304" i="1"/>
  <c r="AG304" i="1"/>
  <c r="T304" i="1"/>
  <c r="AF304" i="1"/>
  <c r="S304" i="1"/>
  <c r="AE304" i="1"/>
  <c r="R304" i="1"/>
  <c r="AI304" i="1"/>
  <c r="Q304" i="1"/>
  <c r="AD304" i="1"/>
  <c r="AA303" i="1"/>
  <c r="AN303" i="1"/>
  <c r="AM303" i="1"/>
  <c r="AL303" i="1"/>
  <c r="W303" i="1"/>
  <c r="AJ303" i="1"/>
  <c r="V303" i="1"/>
  <c r="AH303" i="1"/>
  <c r="U303" i="1"/>
  <c r="AG303" i="1"/>
  <c r="T303" i="1"/>
  <c r="AF303" i="1"/>
  <c r="S303" i="1"/>
  <c r="AE303" i="1"/>
  <c r="R303" i="1"/>
  <c r="AI303" i="1"/>
  <c r="Q303" i="1"/>
  <c r="AD303" i="1"/>
  <c r="AA302" i="1"/>
  <c r="AN302" i="1"/>
  <c r="AM302" i="1"/>
  <c r="AL302" i="1"/>
  <c r="W302" i="1"/>
  <c r="AJ302" i="1"/>
  <c r="V302" i="1"/>
  <c r="AH302" i="1"/>
  <c r="U302" i="1"/>
  <c r="AG302" i="1"/>
  <c r="T302" i="1"/>
  <c r="AF302" i="1"/>
  <c r="S302" i="1"/>
  <c r="AE302" i="1"/>
  <c r="R302" i="1"/>
  <c r="AI302" i="1"/>
  <c r="Q302" i="1"/>
  <c r="AD302" i="1"/>
  <c r="AA301" i="1"/>
  <c r="AN301" i="1"/>
  <c r="AM301" i="1"/>
  <c r="AL301" i="1"/>
  <c r="W301" i="1"/>
  <c r="AJ301" i="1"/>
  <c r="V301" i="1"/>
  <c r="AH301" i="1"/>
  <c r="U301" i="1"/>
  <c r="AG301" i="1"/>
  <c r="T301" i="1"/>
  <c r="AF301" i="1"/>
  <c r="S301" i="1"/>
  <c r="AE301" i="1"/>
  <c r="R301" i="1"/>
  <c r="AI301" i="1"/>
  <c r="Q301" i="1"/>
  <c r="AD301" i="1"/>
  <c r="AA300" i="1"/>
  <c r="AN300" i="1"/>
  <c r="AL300" i="1"/>
  <c r="AK300" i="1"/>
  <c r="W300" i="1"/>
  <c r="AJ300" i="1"/>
  <c r="V300" i="1"/>
  <c r="AH300" i="1"/>
  <c r="U300" i="1"/>
  <c r="AG300" i="1"/>
  <c r="T300" i="1"/>
  <c r="AF300" i="1"/>
  <c r="S300" i="1"/>
  <c r="AE300" i="1"/>
  <c r="R300" i="1"/>
  <c r="AI300" i="1"/>
  <c r="Q300" i="1"/>
  <c r="AD300" i="1"/>
  <c r="AA299" i="1"/>
  <c r="AN299" i="1"/>
  <c r="AM299" i="1"/>
  <c r="AL299" i="1"/>
  <c r="W299" i="1"/>
  <c r="AJ299" i="1"/>
  <c r="V299" i="1"/>
  <c r="AH299" i="1"/>
  <c r="U299" i="1"/>
  <c r="AG299" i="1"/>
  <c r="T299" i="1"/>
  <c r="AF299" i="1"/>
  <c r="S299" i="1"/>
  <c r="AE299" i="1"/>
  <c r="R299" i="1"/>
  <c r="AI299" i="1"/>
  <c r="Q299" i="1"/>
  <c r="AD299" i="1"/>
  <c r="AA298" i="1"/>
  <c r="AN298" i="1"/>
  <c r="AM298" i="1"/>
  <c r="AL298" i="1"/>
  <c r="W298" i="1"/>
  <c r="AJ298" i="1"/>
  <c r="V298" i="1"/>
  <c r="AH298" i="1"/>
  <c r="U298" i="1"/>
  <c r="AG298" i="1"/>
  <c r="T298" i="1"/>
  <c r="AF298" i="1"/>
  <c r="S298" i="1"/>
  <c r="AE298" i="1"/>
  <c r="R298" i="1"/>
  <c r="AI298" i="1"/>
  <c r="Q298" i="1"/>
  <c r="AD298" i="1"/>
  <c r="AA297" i="1"/>
  <c r="AN297" i="1"/>
  <c r="AM297" i="1"/>
  <c r="AL297" i="1"/>
  <c r="W297" i="1"/>
  <c r="AJ297" i="1"/>
  <c r="V297" i="1"/>
  <c r="AH297" i="1"/>
  <c r="U297" i="1"/>
  <c r="AG297" i="1"/>
  <c r="T297" i="1"/>
  <c r="AF297" i="1"/>
  <c r="S297" i="1"/>
  <c r="AE297" i="1"/>
  <c r="R297" i="1"/>
  <c r="AI297" i="1"/>
  <c r="Q297" i="1"/>
  <c r="AD297" i="1"/>
  <c r="AA296" i="1"/>
  <c r="AN296" i="1"/>
  <c r="AM296" i="1"/>
  <c r="AL296" i="1"/>
  <c r="W296" i="1"/>
  <c r="AJ296" i="1"/>
  <c r="V296" i="1"/>
  <c r="AH296" i="1"/>
  <c r="U296" i="1"/>
  <c r="AG296" i="1"/>
  <c r="T296" i="1"/>
  <c r="AF296" i="1"/>
  <c r="S296" i="1"/>
  <c r="AE296" i="1"/>
  <c r="R296" i="1"/>
  <c r="AI296" i="1"/>
  <c r="Q296" i="1"/>
  <c r="AD296" i="1"/>
  <c r="AA295" i="1"/>
  <c r="AN295" i="1"/>
  <c r="AM295" i="1"/>
  <c r="AL295" i="1"/>
  <c r="W295" i="1"/>
  <c r="AJ295" i="1"/>
  <c r="V295" i="1"/>
  <c r="AH295" i="1"/>
  <c r="U295" i="1"/>
  <c r="AG295" i="1"/>
  <c r="T295" i="1"/>
  <c r="AF295" i="1"/>
  <c r="S295" i="1"/>
  <c r="AE295" i="1"/>
  <c r="R295" i="1"/>
  <c r="AI295" i="1"/>
  <c r="Q295" i="1"/>
  <c r="AD295" i="1"/>
  <c r="AA294" i="1"/>
  <c r="AN294" i="1"/>
  <c r="AM294" i="1"/>
  <c r="AL294" i="1"/>
  <c r="AK294" i="1"/>
  <c r="W294" i="1"/>
  <c r="AJ294" i="1"/>
  <c r="V294" i="1"/>
  <c r="AH294" i="1"/>
  <c r="U294" i="1"/>
  <c r="AG294" i="1"/>
  <c r="T294" i="1"/>
  <c r="AF294" i="1"/>
  <c r="S294" i="1"/>
  <c r="AE294" i="1"/>
  <c r="R294" i="1"/>
  <c r="AI294" i="1"/>
  <c r="Q294" i="1"/>
  <c r="AD294" i="1"/>
  <c r="AA293" i="1"/>
  <c r="AN293" i="1"/>
  <c r="AM293" i="1"/>
  <c r="AL293" i="1"/>
  <c r="W293" i="1"/>
  <c r="AJ293" i="1"/>
  <c r="V293" i="1"/>
  <c r="AH293" i="1"/>
  <c r="U293" i="1"/>
  <c r="AG293" i="1"/>
  <c r="T293" i="1"/>
  <c r="AF293" i="1"/>
  <c r="S293" i="1"/>
  <c r="AE293" i="1"/>
  <c r="R293" i="1"/>
  <c r="AI293" i="1"/>
  <c r="Q293" i="1"/>
  <c r="AD293" i="1"/>
  <c r="AA292" i="1"/>
  <c r="AN292" i="1"/>
  <c r="AM292" i="1"/>
  <c r="AL292" i="1"/>
  <c r="W292" i="1"/>
  <c r="AJ292" i="1"/>
  <c r="V292" i="1"/>
  <c r="AH292" i="1"/>
  <c r="U292" i="1"/>
  <c r="AG292" i="1"/>
  <c r="T292" i="1"/>
  <c r="AF292" i="1"/>
  <c r="S292" i="1"/>
  <c r="AE292" i="1"/>
  <c r="R292" i="1"/>
  <c r="AI292" i="1"/>
  <c r="Q292" i="1"/>
  <c r="AD292" i="1"/>
  <c r="AA291" i="1"/>
  <c r="AN291" i="1"/>
  <c r="AM291" i="1"/>
  <c r="AL291" i="1"/>
  <c r="W291" i="1"/>
  <c r="AJ291" i="1"/>
  <c r="V291" i="1"/>
  <c r="AH291" i="1"/>
  <c r="U291" i="1"/>
  <c r="AG291" i="1"/>
  <c r="T291" i="1"/>
  <c r="AF291" i="1"/>
  <c r="S291" i="1"/>
  <c r="AE291" i="1"/>
  <c r="R291" i="1"/>
  <c r="AI291" i="1"/>
  <c r="Q291" i="1"/>
  <c r="AD291" i="1"/>
  <c r="AA290" i="1"/>
  <c r="AN290" i="1"/>
  <c r="AM290" i="1"/>
  <c r="AL290" i="1"/>
  <c r="W290" i="1"/>
  <c r="AJ290" i="1"/>
  <c r="V290" i="1"/>
  <c r="AH290" i="1"/>
  <c r="U290" i="1"/>
  <c r="AG290" i="1"/>
  <c r="T290" i="1"/>
  <c r="AF290" i="1"/>
  <c r="S290" i="1"/>
  <c r="AE290" i="1"/>
  <c r="R290" i="1"/>
  <c r="AI290" i="1"/>
  <c r="Q290" i="1"/>
  <c r="AD290" i="1"/>
  <c r="AA289" i="1"/>
  <c r="AN289" i="1"/>
  <c r="AM289" i="1"/>
  <c r="AL289" i="1"/>
  <c r="W289" i="1"/>
  <c r="AJ289" i="1"/>
  <c r="V289" i="1"/>
  <c r="AH289" i="1"/>
  <c r="U289" i="1"/>
  <c r="AG289" i="1"/>
  <c r="T289" i="1"/>
  <c r="AF289" i="1"/>
  <c r="S289" i="1"/>
  <c r="AE289" i="1"/>
  <c r="R289" i="1"/>
  <c r="AI289" i="1"/>
  <c r="Q289" i="1"/>
  <c r="AD289" i="1"/>
  <c r="AA288" i="1"/>
  <c r="AN288" i="1"/>
  <c r="AM288" i="1"/>
  <c r="AL288" i="1"/>
  <c r="W288" i="1"/>
  <c r="AJ288" i="1"/>
  <c r="V288" i="1"/>
  <c r="AH288" i="1"/>
  <c r="U288" i="1"/>
  <c r="AG288" i="1"/>
  <c r="T288" i="1"/>
  <c r="AF288" i="1"/>
  <c r="S288" i="1"/>
  <c r="AE288" i="1"/>
  <c r="R288" i="1"/>
  <c r="AI288" i="1"/>
  <c r="Q288" i="1"/>
  <c r="AD288" i="1"/>
  <c r="AA287" i="1"/>
  <c r="AN287" i="1"/>
  <c r="AM287" i="1"/>
  <c r="AL287" i="1"/>
  <c r="W287" i="1"/>
  <c r="AJ287" i="1"/>
  <c r="V287" i="1"/>
  <c r="AH287" i="1"/>
  <c r="U287" i="1"/>
  <c r="AG287" i="1"/>
  <c r="T287" i="1"/>
  <c r="AF287" i="1"/>
  <c r="S287" i="1"/>
  <c r="AE287" i="1"/>
  <c r="R287" i="1"/>
  <c r="AI287" i="1"/>
  <c r="Q287" i="1"/>
  <c r="AD287" i="1"/>
  <c r="AA286" i="1"/>
  <c r="AN286" i="1"/>
  <c r="AM286" i="1"/>
  <c r="AL286" i="1"/>
  <c r="W286" i="1"/>
  <c r="AJ286" i="1"/>
  <c r="V286" i="1"/>
  <c r="AH286" i="1"/>
  <c r="U286" i="1"/>
  <c r="AG286" i="1"/>
  <c r="T286" i="1"/>
  <c r="AF286" i="1"/>
  <c r="S286" i="1"/>
  <c r="AE286" i="1"/>
  <c r="R286" i="1"/>
  <c r="AI286" i="1"/>
  <c r="Q286" i="1"/>
  <c r="AD286" i="1"/>
  <c r="AA285" i="1"/>
  <c r="AN285" i="1"/>
  <c r="AM285" i="1"/>
  <c r="AL285" i="1"/>
  <c r="AK285" i="1"/>
  <c r="W285" i="1"/>
  <c r="AJ285" i="1"/>
  <c r="V285" i="1"/>
  <c r="AH285" i="1"/>
  <c r="U285" i="1"/>
  <c r="AG285" i="1"/>
  <c r="T285" i="1"/>
  <c r="AF285" i="1"/>
  <c r="S285" i="1"/>
  <c r="AE285" i="1"/>
  <c r="R285" i="1"/>
  <c r="AI285" i="1"/>
  <c r="Q285" i="1"/>
  <c r="AD285" i="1"/>
  <c r="AA284" i="1"/>
  <c r="AN284" i="1"/>
  <c r="AM284" i="1"/>
  <c r="AL284" i="1"/>
  <c r="AK284" i="1"/>
  <c r="W284" i="1"/>
  <c r="AJ284" i="1"/>
  <c r="V284" i="1"/>
  <c r="AH284" i="1"/>
  <c r="U284" i="1"/>
  <c r="AG284" i="1"/>
  <c r="T284" i="1"/>
  <c r="AF284" i="1"/>
  <c r="S284" i="1"/>
  <c r="AE284" i="1"/>
  <c r="R284" i="1"/>
  <c r="AI284" i="1"/>
  <c r="Q284" i="1"/>
  <c r="AD284" i="1"/>
  <c r="AA283" i="1"/>
  <c r="AN283" i="1"/>
  <c r="AM283" i="1"/>
  <c r="AL283" i="1"/>
  <c r="W283" i="1"/>
  <c r="AJ283" i="1"/>
  <c r="V283" i="1"/>
  <c r="AH283" i="1"/>
  <c r="U283" i="1"/>
  <c r="AG283" i="1"/>
  <c r="T283" i="1"/>
  <c r="AF283" i="1"/>
  <c r="S283" i="1"/>
  <c r="AE283" i="1"/>
  <c r="R283" i="1"/>
  <c r="AI283" i="1"/>
  <c r="Q283" i="1"/>
  <c r="AD283" i="1"/>
  <c r="AA282" i="1"/>
  <c r="AN282" i="1"/>
  <c r="AM282" i="1"/>
  <c r="AL282" i="1"/>
  <c r="W282" i="1"/>
  <c r="AJ282" i="1"/>
  <c r="V282" i="1"/>
  <c r="AH282" i="1"/>
  <c r="U282" i="1"/>
  <c r="AG282" i="1"/>
  <c r="T282" i="1"/>
  <c r="AF282" i="1"/>
  <c r="S282" i="1"/>
  <c r="AE282" i="1"/>
  <c r="R282" i="1"/>
  <c r="AI282" i="1"/>
  <c r="Q282" i="1"/>
  <c r="AD282" i="1"/>
  <c r="AA281" i="1"/>
  <c r="AN281" i="1"/>
  <c r="AM281" i="1"/>
  <c r="AL281" i="1"/>
  <c r="W281" i="1"/>
  <c r="AJ281" i="1"/>
  <c r="V281" i="1"/>
  <c r="AH281" i="1"/>
  <c r="U281" i="1"/>
  <c r="AG281" i="1"/>
  <c r="T281" i="1"/>
  <c r="AF281" i="1"/>
  <c r="S281" i="1"/>
  <c r="AE281" i="1"/>
  <c r="R281" i="1"/>
  <c r="AI281" i="1"/>
  <c r="Q281" i="1"/>
  <c r="AD281" i="1"/>
  <c r="AA280" i="1"/>
  <c r="AN280" i="1"/>
  <c r="AM280" i="1"/>
  <c r="AL280" i="1"/>
  <c r="W280" i="1"/>
  <c r="AJ280" i="1"/>
  <c r="V280" i="1"/>
  <c r="AH280" i="1"/>
  <c r="U280" i="1"/>
  <c r="AG280" i="1"/>
  <c r="T280" i="1"/>
  <c r="AF280" i="1"/>
  <c r="S280" i="1"/>
  <c r="AE280" i="1"/>
  <c r="R280" i="1"/>
  <c r="AI280" i="1"/>
  <c r="Q280" i="1"/>
  <c r="AD280" i="1"/>
  <c r="AA279" i="1"/>
  <c r="AN279" i="1"/>
  <c r="AM279" i="1"/>
  <c r="AL279" i="1"/>
  <c r="W279" i="1"/>
  <c r="AJ279" i="1"/>
  <c r="V279" i="1"/>
  <c r="AH279" i="1"/>
  <c r="U279" i="1"/>
  <c r="AG279" i="1"/>
  <c r="T279" i="1"/>
  <c r="AF279" i="1"/>
  <c r="S279" i="1"/>
  <c r="AE279" i="1"/>
  <c r="R279" i="1"/>
  <c r="AI279" i="1"/>
  <c r="Q279" i="1"/>
  <c r="AD279" i="1"/>
  <c r="AA278" i="1"/>
  <c r="AN278" i="1"/>
  <c r="AM278" i="1"/>
  <c r="AL278" i="1"/>
  <c r="AK278" i="1"/>
  <c r="W278" i="1"/>
  <c r="AJ278" i="1"/>
  <c r="V278" i="1"/>
  <c r="AH278" i="1"/>
  <c r="U278" i="1"/>
  <c r="AG278" i="1"/>
  <c r="T278" i="1"/>
  <c r="AF278" i="1"/>
  <c r="S278" i="1"/>
  <c r="AE278" i="1"/>
  <c r="R278" i="1"/>
  <c r="AI278" i="1"/>
  <c r="Q278" i="1"/>
  <c r="AD278" i="1"/>
  <c r="AA277" i="1"/>
  <c r="AN277" i="1"/>
  <c r="AM277" i="1"/>
  <c r="AL277" i="1"/>
  <c r="W277" i="1"/>
  <c r="AJ277" i="1"/>
  <c r="V277" i="1"/>
  <c r="AH277" i="1"/>
  <c r="U277" i="1"/>
  <c r="AG277" i="1"/>
  <c r="T277" i="1"/>
  <c r="AF277" i="1"/>
  <c r="S277" i="1"/>
  <c r="AE277" i="1"/>
  <c r="R277" i="1"/>
  <c r="AI277" i="1"/>
  <c r="Q277" i="1"/>
  <c r="AD277" i="1"/>
  <c r="AA276" i="1"/>
  <c r="AN276" i="1"/>
  <c r="AM276" i="1"/>
  <c r="AL276" i="1"/>
  <c r="W276" i="1"/>
  <c r="AJ276" i="1"/>
  <c r="V276" i="1"/>
  <c r="AH276" i="1"/>
  <c r="U276" i="1"/>
  <c r="AG276" i="1"/>
  <c r="T276" i="1"/>
  <c r="AF276" i="1"/>
  <c r="S276" i="1"/>
  <c r="AE276" i="1"/>
  <c r="R276" i="1"/>
  <c r="AI276" i="1"/>
  <c r="Q276" i="1"/>
  <c r="AD276" i="1"/>
  <c r="AA275" i="1"/>
  <c r="AN275" i="1"/>
  <c r="AM275" i="1"/>
  <c r="AL275" i="1"/>
  <c r="W275" i="1"/>
  <c r="AJ275" i="1"/>
  <c r="V275" i="1"/>
  <c r="AH275" i="1"/>
  <c r="U275" i="1"/>
  <c r="AG275" i="1"/>
  <c r="T275" i="1"/>
  <c r="AF275" i="1"/>
  <c r="S275" i="1"/>
  <c r="AE275" i="1"/>
  <c r="R275" i="1"/>
  <c r="AI275" i="1"/>
  <c r="Q275" i="1"/>
  <c r="AD275" i="1"/>
  <c r="AA274" i="1"/>
  <c r="AN274" i="1"/>
  <c r="AM274" i="1"/>
  <c r="AL274" i="1"/>
  <c r="W274" i="1"/>
  <c r="AJ274" i="1"/>
  <c r="V274" i="1"/>
  <c r="AH274" i="1"/>
  <c r="U274" i="1"/>
  <c r="AG274" i="1"/>
  <c r="T274" i="1"/>
  <c r="AF274" i="1"/>
  <c r="S274" i="1"/>
  <c r="AE274" i="1"/>
  <c r="R274" i="1"/>
  <c r="AI274" i="1"/>
  <c r="Q274" i="1"/>
  <c r="AD274" i="1"/>
  <c r="AA273" i="1"/>
  <c r="AN273" i="1"/>
  <c r="AM273" i="1"/>
  <c r="AL273" i="1"/>
  <c r="W273" i="1"/>
  <c r="AJ273" i="1"/>
  <c r="V273" i="1"/>
  <c r="AH273" i="1"/>
  <c r="U273" i="1"/>
  <c r="AG273" i="1"/>
  <c r="T273" i="1"/>
  <c r="AF273" i="1"/>
  <c r="S273" i="1"/>
  <c r="AE273" i="1"/>
  <c r="R273" i="1"/>
  <c r="AI273" i="1"/>
  <c r="Q273" i="1"/>
  <c r="AD273" i="1"/>
  <c r="AA272" i="1"/>
  <c r="AN272" i="1"/>
  <c r="AM272" i="1"/>
  <c r="AL272" i="1"/>
  <c r="W272" i="1"/>
  <c r="AJ272" i="1"/>
  <c r="V272" i="1"/>
  <c r="AH272" i="1"/>
  <c r="U272" i="1"/>
  <c r="AG272" i="1"/>
  <c r="T272" i="1"/>
  <c r="AF272" i="1"/>
  <c r="S272" i="1"/>
  <c r="AE272" i="1"/>
  <c r="R272" i="1"/>
  <c r="AI272" i="1"/>
  <c r="Q272" i="1"/>
  <c r="AD272" i="1"/>
  <c r="AA271" i="1"/>
  <c r="AN271" i="1"/>
  <c r="AM271" i="1"/>
  <c r="AL271" i="1"/>
  <c r="W271" i="1"/>
  <c r="AJ271" i="1"/>
  <c r="V271" i="1"/>
  <c r="AH271" i="1"/>
  <c r="U271" i="1"/>
  <c r="AG271" i="1"/>
  <c r="T271" i="1"/>
  <c r="AF271" i="1"/>
  <c r="S271" i="1"/>
  <c r="AE271" i="1"/>
  <c r="R271" i="1"/>
  <c r="AI271" i="1"/>
  <c r="Q271" i="1"/>
  <c r="AD271" i="1"/>
  <c r="AA270" i="1"/>
  <c r="AN270" i="1"/>
  <c r="AM270" i="1"/>
  <c r="AL270" i="1"/>
  <c r="W270" i="1"/>
  <c r="AJ270" i="1"/>
  <c r="V270" i="1"/>
  <c r="AH270" i="1"/>
  <c r="U270" i="1"/>
  <c r="AG270" i="1"/>
  <c r="T270" i="1"/>
  <c r="AF270" i="1"/>
  <c r="S270" i="1"/>
  <c r="AE270" i="1"/>
  <c r="R270" i="1"/>
  <c r="AI270" i="1"/>
  <c r="Q270" i="1"/>
  <c r="AD270" i="1"/>
  <c r="AA269" i="1"/>
  <c r="AN269" i="1"/>
  <c r="AM269" i="1"/>
  <c r="AL269" i="1"/>
  <c r="W269" i="1"/>
  <c r="AJ269" i="1"/>
  <c r="V269" i="1"/>
  <c r="AH269" i="1"/>
  <c r="U269" i="1"/>
  <c r="AG269" i="1"/>
  <c r="T269" i="1"/>
  <c r="AF269" i="1"/>
  <c r="S269" i="1"/>
  <c r="AE269" i="1"/>
  <c r="R269" i="1"/>
  <c r="AI269" i="1"/>
  <c r="Q269" i="1"/>
  <c r="AD269" i="1"/>
  <c r="AA268" i="1"/>
  <c r="AN268" i="1"/>
  <c r="AM268" i="1"/>
  <c r="AL268" i="1"/>
  <c r="AK268" i="1"/>
  <c r="W268" i="1"/>
  <c r="AJ268" i="1"/>
  <c r="V268" i="1"/>
  <c r="AH268" i="1"/>
  <c r="U268" i="1"/>
  <c r="AG268" i="1"/>
  <c r="T268" i="1"/>
  <c r="AF268" i="1"/>
  <c r="S268" i="1"/>
  <c r="AE268" i="1"/>
  <c r="R268" i="1"/>
  <c r="AI268" i="1"/>
  <c r="Q268" i="1"/>
  <c r="AD268" i="1"/>
  <c r="AA267" i="1"/>
  <c r="AN267" i="1"/>
  <c r="AM267" i="1"/>
  <c r="AL267" i="1"/>
  <c r="W267" i="1"/>
  <c r="AJ267" i="1"/>
  <c r="V267" i="1"/>
  <c r="AH267" i="1"/>
  <c r="U267" i="1"/>
  <c r="AG267" i="1"/>
  <c r="T267" i="1"/>
  <c r="AF267" i="1"/>
  <c r="S267" i="1"/>
  <c r="AE267" i="1"/>
  <c r="R267" i="1"/>
  <c r="AI267" i="1"/>
  <c r="Q267" i="1"/>
  <c r="AD267" i="1"/>
  <c r="AA266" i="1"/>
  <c r="AN266" i="1"/>
  <c r="AM266" i="1"/>
  <c r="AL266" i="1"/>
  <c r="W266" i="1"/>
  <c r="AJ266" i="1"/>
  <c r="V266" i="1"/>
  <c r="AH266" i="1"/>
  <c r="U266" i="1"/>
  <c r="AG266" i="1"/>
  <c r="T266" i="1"/>
  <c r="AF266" i="1"/>
  <c r="S266" i="1"/>
  <c r="AE266" i="1"/>
  <c r="R266" i="1"/>
  <c r="AI266" i="1"/>
  <c r="Q266" i="1"/>
  <c r="AD266" i="1"/>
  <c r="AA265" i="1"/>
  <c r="AN265" i="1"/>
  <c r="AM265" i="1"/>
  <c r="AL265" i="1"/>
  <c r="W265" i="1"/>
  <c r="AJ265" i="1"/>
  <c r="V265" i="1"/>
  <c r="AH265" i="1"/>
  <c r="U265" i="1"/>
  <c r="AG265" i="1"/>
  <c r="T265" i="1"/>
  <c r="AF265" i="1"/>
  <c r="S265" i="1"/>
  <c r="AE265" i="1"/>
  <c r="R265" i="1"/>
  <c r="AI265" i="1"/>
  <c r="Q265" i="1"/>
  <c r="AD265" i="1"/>
  <c r="AA264" i="1"/>
  <c r="AN264" i="1"/>
  <c r="AM264" i="1"/>
  <c r="AL264" i="1"/>
  <c r="W264" i="1"/>
  <c r="AJ264" i="1"/>
  <c r="V264" i="1"/>
  <c r="AH264" i="1"/>
  <c r="U264" i="1"/>
  <c r="AG264" i="1"/>
  <c r="T264" i="1"/>
  <c r="AF264" i="1"/>
  <c r="S264" i="1"/>
  <c r="AE264" i="1"/>
  <c r="R264" i="1"/>
  <c r="AI264" i="1"/>
  <c r="Q264" i="1"/>
  <c r="AD264" i="1"/>
  <c r="AA263" i="1"/>
  <c r="AN263" i="1"/>
  <c r="AM263" i="1"/>
  <c r="AL263" i="1"/>
  <c r="W263" i="1"/>
  <c r="AJ263" i="1"/>
  <c r="V263" i="1"/>
  <c r="AH263" i="1"/>
  <c r="U263" i="1"/>
  <c r="AG263" i="1"/>
  <c r="T263" i="1"/>
  <c r="AF263" i="1"/>
  <c r="S263" i="1"/>
  <c r="AE263" i="1"/>
  <c r="R263" i="1"/>
  <c r="AI263" i="1"/>
  <c r="Q263" i="1"/>
  <c r="AD263" i="1"/>
  <c r="AA262" i="1"/>
  <c r="AN262" i="1"/>
  <c r="AM262" i="1"/>
  <c r="AL262" i="1"/>
  <c r="AK262" i="1"/>
  <c r="W262" i="1"/>
  <c r="AJ262" i="1"/>
  <c r="V262" i="1"/>
  <c r="AH262" i="1"/>
  <c r="U262" i="1"/>
  <c r="AG262" i="1"/>
  <c r="T262" i="1"/>
  <c r="AF262" i="1"/>
  <c r="S262" i="1"/>
  <c r="AE262" i="1"/>
  <c r="R262" i="1"/>
  <c r="AI262" i="1"/>
  <c r="Q262" i="1"/>
  <c r="AD262" i="1"/>
  <c r="AA261" i="1"/>
  <c r="AN261" i="1"/>
  <c r="AM261" i="1"/>
  <c r="AL261" i="1"/>
  <c r="W261" i="1"/>
  <c r="AJ261" i="1"/>
  <c r="V261" i="1"/>
  <c r="AH261" i="1"/>
  <c r="U261" i="1"/>
  <c r="AG261" i="1"/>
  <c r="T261" i="1"/>
  <c r="AF261" i="1"/>
  <c r="S261" i="1"/>
  <c r="AE261" i="1"/>
  <c r="R261" i="1"/>
  <c r="AI261" i="1"/>
  <c r="Q261" i="1"/>
  <c r="AD261" i="1"/>
  <c r="AA260" i="1"/>
  <c r="AN260" i="1"/>
  <c r="AM260" i="1"/>
  <c r="AL260" i="1"/>
  <c r="W260" i="1"/>
  <c r="AJ260" i="1"/>
  <c r="V260" i="1"/>
  <c r="AH260" i="1"/>
  <c r="U260" i="1"/>
  <c r="AG260" i="1"/>
  <c r="T260" i="1"/>
  <c r="AF260" i="1"/>
  <c r="S260" i="1"/>
  <c r="AE260" i="1"/>
  <c r="R260" i="1"/>
  <c r="AI260" i="1"/>
  <c r="Q260" i="1"/>
  <c r="AD260" i="1"/>
  <c r="AA259" i="1"/>
  <c r="AN259" i="1"/>
  <c r="AM259" i="1"/>
  <c r="AL259" i="1"/>
  <c r="W259" i="1"/>
  <c r="AJ259" i="1"/>
  <c r="V259" i="1"/>
  <c r="AH259" i="1"/>
  <c r="U259" i="1"/>
  <c r="AG259" i="1"/>
  <c r="T259" i="1"/>
  <c r="AF259" i="1"/>
  <c r="S259" i="1"/>
  <c r="AE259" i="1"/>
  <c r="R259" i="1"/>
  <c r="AI259" i="1"/>
  <c r="Q259" i="1"/>
  <c r="AD259" i="1"/>
  <c r="AA258" i="1"/>
  <c r="AN258" i="1"/>
  <c r="AM258" i="1"/>
  <c r="AL258" i="1"/>
  <c r="W258" i="1"/>
  <c r="AJ258" i="1"/>
  <c r="V258" i="1"/>
  <c r="AH258" i="1"/>
  <c r="U258" i="1"/>
  <c r="AG258" i="1"/>
  <c r="T258" i="1"/>
  <c r="AF258" i="1"/>
  <c r="S258" i="1"/>
  <c r="AE258" i="1"/>
  <c r="R258" i="1"/>
  <c r="AI258" i="1"/>
  <c r="Q258" i="1"/>
  <c r="AD258" i="1"/>
  <c r="AA257" i="1"/>
  <c r="AN257" i="1"/>
  <c r="AM257" i="1"/>
  <c r="AL257" i="1"/>
  <c r="AK257" i="1"/>
  <c r="W257" i="1"/>
  <c r="AJ257" i="1"/>
  <c r="V257" i="1"/>
  <c r="AH257" i="1"/>
  <c r="U257" i="1"/>
  <c r="AG257" i="1"/>
  <c r="T257" i="1"/>
  <c r="AF257" i="1"/>
  <c r="S257" i="1"/>
  <c r="AE257" i="1"/>
  <c r="R257" i="1"/>
  <c r="AI257" i="1"/>
  <c r="Q257" i="1"/>
  <c r="AD257" i="1"/>
  <c r="AA256" i="1"/>
  <c r="AN256" i="1"/>
  <c r="AM256" i="1"/>
  <c r="AL256" i="1"/>
  <c r="W256" i="1"/>
  <c r="AJ256" i="1"/>
  <c r="V256" i="1"/>
  <c r="AH256" i="1"/>
  <c r="U256" i="1"/>
  <c r="AG256" i="1"/>
  <c r="T256" i="1"/>
  <c r="AF256" i="1"/>
  <c r="S256" i="1"/>
  <c r="AE256" i="1"/>
  <c r="R256" i="1"/>
  <c r="AI256" i="1"/>
  <c r="Q256" i="1"/>
  <c r="AD256" i="1"/>
  <c r="AA255" i="1"/>
  <c r="AN255" i="1"/>
  <c r="AM255" i="1"/>
  <c r="AL255" i="1"/>
  <c r="W255" i="1"/>
  <c r="AJ255" i="1"/>
  <c r="V255" i="1"/>
  <c r="AH255" i="1"/>
  <c r="U255" i="1"/>
  <c r="AG255" i="1"/>
  <c r="T255" i="1"/>
  <c r="AF255" i="1"/>
  <c r="S255" i="1"/>
  <c r="AE255" i="1"/>
  <c r="R255" i="1"/>
  <c r="AI255" i="1"/>
  <c r="Q255" i="1"/>
  <c r="AD255" i="1"/>
  <c r="AA254" i="1"/>
  <c r="AN254" i="1"/>
  <c r="AM254" i="1"/>
  <c r="AL254" i="1"/>
  <c r="W254" i="1"/>
  <c r="AJ254" i="1"/>
  <c r="V254" i="1"/>
  <c r="AH254" i="1"/>
  <c r="U254" i="1"/>
  <c r="AG254" i="1"/>
  <c r="T254" i="1"/>
  <c r="AF254" i="1"/>
  <c r="S254" i="1"/>
  <c r="AE254" i="1"/>
  <c r="R254" i="1"/>
  <c r="AI254" i="1"/>
  <c r="Q254" i="1"/>
  <c r="AD254" i="1"/>
  <c r="AA253" i="1"/>
  <c r="AN253" i="1"/>
  <c r="AM253" i="1"/>
  <c r="AL253" i="1"/>
  <c r="W253" i="1"/>
  <c r="AJ253" i="1"/>
  <c r="V253" i="1"/>
  <c r="AH253" i="1"/>
  <c r="U253" i="1"/>
  <c r="AG253" i="1"/>
  <c r="T253" i="1"/>
  <c r="AF253" i="1"/>
  <c r="S253" i="1"/>
  <c r="AE253" i="1"/>
  <c r="R253" i="1"/>
  <c r="AI253" i="1"/>
  <c r="Q253" i="1"/>
  <c r="AD253" i="1"/>
  <c r="AA252" i="1"/>
  <c r="AN252" i="1"/>
  <c r="AM252" i="1"/>
  <c r="AL252" i="1"/>
  <c r="AK252" i="1"/>
  <c r="W252" i="1"/>
  <c r="AJ252" i="1"/>
  <c r="V252" i="1"/>
  <c r="AH252" i="1"/>
  <c r="U252" i="1"/>
  <c r="AG252" i="1"/>
  <c r="T252" i="1"/>
  <c r="AF252" i="1"/>
  <c r="S252" i="1"/>
  <c r="AE252" i="1"/>
  <c r="R252" i="1"/>
  <c r="AI252" i="1"/>
  <c r="Q252" i="1"/>
  <c r="AD252" i="1"/>
  <c r="AA251" i="1"/>
  <c r="AN251" i="1"/>
  <c r="AM251" i="1"/>
  <c r="AL251" i="1"/>
  <c r="W251" i="1"/>
  <c r="AJ251" i="1"/>
  <c r="V251" i="1"/>
  <c r="AH251" i="1"/>
  <c r="U251" i="1"/>
  <c r="AG251" i="1"/>
  <c r="T251" i="1"/>
  <c r="AF251" i="1"/>
  <c r="S251" i="1"/>
  <c r="AE251" i="1"/>
  <c r="R251" i="1"/>
  <c r="AI251" i="1"/>
  <c r="Q251" i="1"/>
  <c r="AD251" i="1"/>
  <c r="AA250" i="1"/>
  <c r="AN250" i="1"/>
  <c r="AM250" i="1"/>
  <c r="AL250" i="1"/>
  <c r="W250" i="1"/>
  <c r="AJ250" i="1"/>
  <c r="V250" i="1"/>
  <c r="AH250" i="1"/>
  <c r="U250" i="1"/>
  <c r="AG250" i="1"/>
  <c r="T250" i="1"/>
  <c r="AF250" i="1"/>
  <c r="S250" i="1"/>
  <c r="AE250" i="1"/>
  <c r="R250" i="1"/>
  <c r="AI250" i="1"/>
  <c r="Q250" i="1"/>
  <c r="AD250" i="1"/>
  <c r="AA249" i="1"/>
  <c r="AN249" i="1"/>
  <c r="AM249" i="1"/>
  <c r="AL249" i="1"/>
  <c r="W249" i="1"/>
  <c r="AJ249" i="1"/>
  <c r="V249" i="1"/>
  <c r="AH249" i="1"/>
  <c r="U249" i="1"/>
  <c r="AG249" i="1"/>
  <c r="T249" i="1"/>
  <c r="AF249" i="1"/>
  <c r="S249" i="1"/>
  <c r="AE249" i="1"/>
  <c r="R249" i="1"/>
  <c r="AI249" i="1"/>
  <c r="Q249" i="1"/>
  <c r="AD249" i="1"/>
  <c r="AA248" i="1"/>
  <c r="AN248" i="1"/>
  <c r="AM248" i="1"/>
  <c r="AL248" i="1"/>
  <c r="W248" i="1"/>
  <c r="AJ248" i="1"/>
  <c r="V248" i="1"/>
  <c r="AH248" i="1"/>
  <c r="U248" i="1"/>
  <c r="AG248" i="1"/>
  <c r="T248" i="1"/>
  <c r="AF248" i="1"/>
  <c r="S248" i="1"/>
  <c r="AE248" i="1"/>
  <c r="R248" i="1"/>
  <c r="AI248" i="1"/>
  <c r="Q248" i="1"/>
  <c r="AD248" i="1"/>
  <c r="AA247" i="1"/>
  <c r="AN247" i="1"/>
  <c r="AM247" i="1"/>
  <c r="AL247" i="1"/>
  <c r="W247" i="1"/>
  <c r="AJ247" i="1"/>
  <c r="V247" i="1"/>
  <c r="AH247" i="1"/>
  <c r="U247" i="1"/>
  <c r="AG247" i="1"/>
  <c r="T247" i="1"/>
  <c r="AF247" i="1"/>
  <c r="S247" i="1"/>
  <c r="AE247" i="1"/>
  <c r="R247" i="1"/>
  <c r="AI247" i="1"/>
  <c r="Q247" i="1"/>
  <c r="AD247" i="1"/>
  <c r="AA246" i="1"/>
  <c r="AN246" i="1"/>
  <c r="AM246" i="1"/>
  <c r="AL246" i="1"/>
  <c r="W246" i="1"/>
  <c r="AJ246" i="1"/>
  <c r="V246" i="1"/>
  <c r="AH246" i="1"/>
  <c r="U246" i="1"/>
  <c r="AG246" i="1"/>
  <c r="T246" i="1"/>
  <c r="AF246" i="1"/>
  <c r="S246" i="1"/>
  <c r="AE246" i="1"/>
  <c r="R246" i="1"/>
  <c r="AI246" i="1"/>
  <c r="Q246" i="1"/>
  <c r="AD246" i="1"/>
  <c r="AA245" i="1"/>
  <c r="AN245" i="1"/>
  <c r="AM245" i="1"/>
  <c r="AL245" i="1"/>
  <c r="W245" i="1"/>
  <c r="AJ245" i="1"/>
  <c r="V245" i="1"/>
  <c r="AH245" i="1"/>
  <c r="U245" i="1"/>
  <c r="AG245" i="1"/>
  <c r="T245" i="1"/>
  <c r="AF245" i="1"/>
  <c r="S245" i="1"/>
  <c r="AE245" i="1"/>
  <c r="R245" i="1"/>
  <c r="AI245" i="1"/>
  <c r="Q245" i="1"/>
  <c r="AD245" i="1"/>
  <c r="AA244" i="1"/>
  <c r="AN244" i="1"/>
  <c r="AM244" i="1"/>
  <c r="AL244" i="1"/>
  <c r="W244" i="1"/>
  <c r="AJ244" i="1"/>
  <c r="V244" i="1"/>
  <c r="AH244" i="1"/>
  <c r="U244" i="1"/>
  <c r="AG244" i="1"/>
  <c r="T244" i="1"/>
  <c r="AF244" i="1"/>
  <c r="S244" i="1"/>
  <c r="AE244" i="1"/>
  <c r="R244" i="1"/>
  <c r="AI244" i="1"/>
  <c r="Q244" i="1"/>
  <c r="AD244" i="1"/>
  <c r="AA243" i="1"/>
  <c r="AN243" i="1"/>
  <c r="AM243" i="1"/>
  <c r="AL243" i="1"/>
  <c r="W243" i="1"/>
  <c r="AJ243" i="1"/>
  <c r="V243" i="1"/>
  <c r="AH243" i="1"/>
  <c r="U243" i="1"/>
  <c r="AG243" i="1"/>
  <c r="T243" i="1"/>
  <c r="AF243" i="1"/>
  <c r="S243" i="1"/>
  <c r="AE243" i="1"/>
  <c r="R243" i="1"/>
  <c r="AI243" i="1"/>
  <c r="Q243" i="1"/>
  <c r="AD243" i="1"/>
  <c r="R242" i="1"/>
  <c r="AI242" i="1"/>
  <c r="AA242" i="1"/>
  <c r="AN242" i="1"/>
  <c r="AM242" i="1"/>
  <c r="AL242" i="1"/>
  <c r="W242" i="1"/>
  <c r="AJ242" i="1"/>
  <c r="V242" i="1"/>
  <c r="AH242" i="1"/>
  <c r="U242" i="1"/>
  <c r="AG242" i="1"/>
  <c r="T242" i="1"/>
  <c r="AF242" i="1"/>
  <c r="S242" i="1"/>
  <c r="AE242" i="1"/>
  <c r="Q242" i="1"/>
  <c r="AD242" i="1"/>
  <c r="AM241" i="1"/>
  <c r="AA241" i="1"/>
  <c r="AN241" i="1"/>
  <c r="AL241" i="1"/>
  <c r="AK241" i="1"/>
  <c r="W241" i="1"/>
  <c r="AJ241" i="1"/>
  <c r="V241" i="1"/>
  <c r="AH241" i="1"/>
  <c r="U241" i="1"/>
  <c r="AG241" i="1"/>
  <c r="T241" i="1"/>
  <c r="AF241" i="1"/>
  <c r="S241" i="1"/>
  <c r="AE241" i="1"/>
  <c r="R241" i="1"/>
  <c r="AI241" i="1"/>
  <c r="Q241" i="1"/>
  <c r="AD241" i="1"/>
  <c r="AA240" i="1"/>
  <c r="AN240" i="1"/>
  <c r="AM240" i="1"/>
  <c r="AL240" i="1"/>
  <c r="W240" i="1"/>
  <c r="AJ240" i="1"/>
  <c r="V240" i="1"/>
  <c r="AH240" i="1"/>
  <c r="U240" i="1"/>
  <c r="AG240" i="1"/>
  <c r="T240" i="1"/>
  <c r="AF240" i="1"/>
  <c r="S240" i="1"/>
  <c r="AE240" i="1"/>
  <c r="R240" i="1"/>
  <c r="AI240" i="1"/>
  <c r="Q240" i="1"/>
  <c r="AD240" i="1"/>
  <c r="AA239" i="1"/>
  <c r="AN239" i="1"/>
  <c r="AM239" i="1"/>
  <c r="AL239" i="1"/>
  <c r="W239" i="1"/>
  <c r="AJ239" i="1"/>
  <c r="V239" i="1"/>
  <c r="AH239" i="1"/>
  <c r="U239" i="1"/>
  <c r="AG239" i="1"/>
  <c r="T239" i="1"/>
  <c r="AF239" i="1"/>
  <c r="S239" i="1"/>
  <c r="AE239" i="1"/>
  <c r="R239" i="1"/>
  <c r="AI239" i="1"/>
  <c r="Q239" i="1"/>
  <c r="AD239" i="1"/>
  <c r="AA238" i="1"/>
  <c r="AN238" i="1"/>
  <c r="AM238" i="1"/>
  <c r="AL238" i="1"/>
  <c r="W238" i="1"/>
  <c r="AJ238" i="1"/>
  <c r="V238" i="1"/>
  <c r="AH238" i="1"/>
  <c r="U238" i="1"/>
  <c r="AG238" i="1"/>
  <c r="T238" i="1"/>
  <c r="AF238" i="1"/>
  <c r="S238" i="1"/>
  <c r="AE238" i="1"/>
  <c r="R238" i="1"/>
  <c r="AI238" i="1"/>
  <c r="Q238" i="1"/>
  <c r="AD238" i="1"/>
  <c r="AA237" i="1"/>
  <c r="AN237" i="1"/>
  <c r="AM237" i="1"/>
  <c r="AL237" i="1"/>
  <c r="W237" i="1"/>
  <c r="AJ237" i="1"/>
  <c r="V237" i="1"/>
  <c r="AH237" i="1"/>
  <c r="U237" i="1"/>
  <c r="AG237" i="1"/>
  <c r="T237" i="1"/>
  <c r="AF237" i="1"/>
  <c r="S237" i="1"/>
  <c r="AE237" i="1"/>
  <c r="R237" i="1"/>
  <c r="AI237" i="1"/>
  <c r="Q237" i="1"/>
  <c r="AD237" i="1"/>
  <c r="AA236" i="1"/>
  <c r="AN236" i="1"/>
  <c r="AM236" i="1"/>
  <c r="AL236" i="1"/>
  <c r="W236" i="1"/>
  <c r="AJ236" i="1"/>
  <c r="V236" i="1"/>
  <c r="AH236" i="1"/>
  <c r="U236" i="1"/>
  <c r="AG236" i="1"/>
  <c r="T236" i="1"/>
  <c r="AF236" i="1"/>
  <c r="S236" i="1"/>
  <c r="AE236" i="1"/>
  <c r="R236" i="1"/>
  <c r="AI236" i="1"/>
  <c r="Q236" i="1"/>
  <c r="AD236" i="1"/>
  <c r="AA235" i="1"/>
  <c r="AN235" i="1"/>
  <c r="AM235" i="1"/>
  <c r="AL235" i="1"/>
  <c r="AK235" i="1"/>
  <c r="W235" i="1"/>
  <c r="AJ235" i="1"/>
  <c r="V235" i="1"/>
  <c r="AH235" i="1"/>
  <c r="U235" i="1"/>
  <c r="AG235" i="1"/>
  <c r="T235" i="1"/>
  <c r="AF235" i="1"/>
  <c r="S235" i="1"/>
  <c r="AE235" i="1"/>
  <c r="R235" i="1"/>
  <c r="AI235" i="1"/>
  <c r="Q235" i="1"/>
  <c r="AD235" i="1"/>
  <c r="AA234" i="1"/>
  <c r="AN234" i="1"/>
  <c r="AM234" i="1"/>
  <c r="AL234" i="1"/>
  <c r="W234" i="1"/>
  <c r="AJ234" i="1"/>
  <c r="V234" i="1"/>
  <c r="AH234" i="1"/>
  <c r="U234" i="1"/>
  <c r="AG234" i="1"/>
  <c r="T234" i="1"/>
  <c r="AF234" i="1"/>
  <c r="S234" i="1"/>
  <c r="AE234" i="1"/>
  <c r="R234" i="1"/>
  <c r="AI234" i="1"/>
  <c r="Q234" i="1"/>
  <c r="AD234" i="1"/>
  <c r="AA233" i="1"/>
  <c r="AN233" i="1"/>
  <c r="AM233" i="1"/>
  <c r="AL233" i="1"/>
  <c r="W233" i="1"/>
  <c r="AJ233" i="1"/>
  <c r="V233" i="1"/>
  <c r="AH233" i="1"/>
  <c r="U233" i="1"/>
  <c r="AG233" i="1"/>
  <c r="T233" i="1"/>
  <c r="AF233" i="1"/>
  <c r="S233" i="1"/>
  <c r="AE233" i="1"/>
  <c r="R233" i="1"/>
  <c r="AI233" i="1"/>
  <c r="Q233" i="1"/>
  <c r="AD233" i="1"/>
  <c r="AM232" i="1"/>
  <c r="AA232" i="1"/>
  <c r="AN232" i="1"/>
  <c r="AL232" i="1"/>
  <c r="W232" i="1"/>
  <c r="AJ232" i="1"/>
  <c r="V232" i="1"/>
  <c r="AH232" i="1"/>
  <c r="U232" i="1"/>
  <c r="AG232" i="1"/>
  <c r="T232" i="1"/>
  <c r="AF232" i="1"/>
  <c r="S232" i="1"/>
  <c r="AE232" i="1"/>
  <c r="R232" i="1"/>
  <c r="AI232" i="1"/>
  <c r="Q232" i="1"/>
  <c r="AD232" i="1"/>
  <c r="AA231" i="1"/>
  <c r="AN231" i="1"/>
  <c r="AM231" i="1"/>
  <c r="AL231" i="1"/>
  <c r="W231" i="1"/>
  <c r="AJ231" i="1"/>
  <c r="V231" i="1"/>
  <c r="AH231" i="1"/>
  <c r="U231" i="1"/>
  <c r="AG231" i="1"/>
  <c r="T231" i="1"/>
  <c r="AF231" i="1"/>
  <c r="S231" i="1"/>
  <c r="AE231" i="1"/>
  <c r="R231" i="1"/>
  <c r="AI231" i="1"/>
  <c r="Q231" i="1"/>
  <c r="AD231" i="1"/>
  <c r="AA230" i="1"/>
  <c r="AN230" i="1"/>
  <c r="AM230" i="1"/>
  <c r="AL230" i="1"/>
  <c r="W230" i="1"/>
  <c r="AJ230" i="1"/>
  <c r="V230" i="1"/>
  <c r="AH230" i="1"/>
  <c r="U230" i="1"/>
  <c r="AG230" i="1"/>
  <c r="T230" i="1"/>
  <c r="AF230" i="1"/>
  <c r="S230" i="1"/>
  <c r="AE230" i="1"/>
  <c r="R230" i="1"/>
  <c r="AI230" i="1"/>
  <c r="Q230" i="1"/>
  <c r="AD230" i="1"/>
  <c r="AA229" i="1"/>
  <c r="AN229" i="1"/>
  <c r="AM229" i="1"/>
  <c r="AL229" i="1"/>
  <c r="W229" i="1"/>
  <c r="AJ229" i="1"/>
  <c r="V229" i="1"/>
  <c r="AH229" i="1"/>
  <c r="U229" i="1"/>
  <c r="AG229" i="1"/>
  <c r="T229" i="1"/>
  <c r="AF229" i="1"/>
  <c r="S229" i="1"/>
  <c r="AE229" i="1"/>
  <c r="R229" i="1"/>
  <c r="AI229" i="1"/>
  <c r="Q229" i="1"/>
  <c r="AD229" i="1"/>
  <c r="AA228" i="1"/>
  <c r="AN228" i="1"/>
  <c r="AM228" i="1"/>
  <c r="AL228" i="1"/>
  <c r="W228" i="1"/>
  <c r="AJ228" i="1"/>
  <c r="V228" i="1"/>
  <c r="AH228" i="1"/>
  <c r="U228" i="1"/>
  <c r="AG228" i="1"/>
  <c r="T228" i="1"/>
  <c r="AF228" i="1"/>
  <c r="S228" i="1"/>
  <c r="AE228" i="1"/>
  <c r="R228" i="1"/>
  <c r="AI228" i="1"/>
  <c r="Q228" i="1"/>
  <c r="AD228" i="1"/>
  <c r="AA227" i="1"/>
  <c r="AN227" i="1"/>
  <c r="AM227" i="1"/>
  <c r="AL227" i="1"/>
  <c r="W227" i="1"/>
  <c r="AJ227" i="1"/>
  <c r="V227" i="1"/>
  <c r="AH227" i="1"/>
  <c r="U227" i="1"/>
  <c r="AG227" i="1"/>
  <c r="T227" i="1"/>
  <c r="AF227" i="1"/>
  <c r="S227" i="1"/>
  <c r="AE227" i="1"/>
  <c r="R227" i="1"/>
  <c r="AI227" i="1"/>
  <c r="Q227" i="1"/>
  <c r="AD227" i="1"/>
  <c r="AA226" i="1"/>
  <c r="AN226" i="1"/>
  <c r="AM226" i="1"/>
  <c r="AL226" i="1"/>
  <c r="W226" i="1"/>
  <c r="AJ226" i="1"/>
  <c r="V226" i="1"/>
  <c r="AH226" i="1"/>
  <c r="U226" i="1"/>
  <c r="AG226" i="1"/>
  <c r="T226" i="1"/>
  <c r="AF226" i="1"/>
  <c r="S226" i="1"/>
  <c r="AE226" i="1"/>
  <c r="R226" i="1"/>
  <c r="AI226" i="1"/>
  <c r="Q226" i="1"/>
  <c r="AD226" i="1"/>
  <c r="AA225" i="1"/>
  <c r="AN225" i="1"/>
  <c r="AM225" i="1"/>
  <c r="AL225" i="1"/>
  <c r="W225" i="1"/>
  <c r="AJ225" i="1"/>
  <c r="V225" i="1"/>
  <c r="AH225" i="1"/>
  <c r="U225" i="1"/>
  <c r="AG225" i="1"/>
  <c r="T225" i="1"/>
  <c r="AF225" i="1"/>
  <c r="S225" i="1"/>
  <c r="AE225" i="1"/>
  <c r="R225" i="1"/>
  <c r="AI225" i="1"/>
  <c r="Q225" i="1"/>
  <c r="AD225" i="1"/>
  <c r="AA224" i="1"/>
  <c r="AN224" i="1"/>
  <c r="AM224" i="1"/>
  <c r="AL224" i="1"/>
  <c r="W224" i="1"/>
  <c r="AJ224" i="1"/>
  <c r="V224" i="1"/>
  <c r="AH224" i="1"/>
  <c r="U224" i="1"/>
  <c r="AG224" i="1"/>
  <c r="T224" i="1"/>
  <c r="AF224" i="1"/>
  <c r="S224" i="1"/>
  <c r="AE224" i="1"/>
  <c r="R224" i="1"/>
  <c r="AI224" i="1"/>
  <c r="Q224" i="1"/>
  <c r="AD224" i="1"/>
  <c r="AA223" i="1"/>
  <c r="AN223" i="1"/>
  <c r="AM223" i="1"/>
  <c r="AL223" i="1"/>
  <c r="W223" i="1"/>
  <c r="AJ223" i="1"/>
  <c r="V223" i="1"/>
  <c r="AH223" i="1"/>
  <c r="U223" i="1"/>
  <c r="AG223" i="1"/>
  <c r="T223" i="1"/>
  <c r="AF223" i="1"/>
  <c r="S223" i="1"/>
  <c r="AE223" i="1"/>
  <c r="R223" i="1"/>
  <c r="AI223" i="1"/>
  <c r="Q223" i="1"/>
  <c r="AD223" i="1"/>
  <c r="AA222" i="1"/>
  <c r="AN222" i="1"/>
  <c r="AM222" i="1"/>
  <c r="AL222" i="1"/>
  <c r="W222" i="1"/>
  <c r="AJ222" i="1"/>
  <c r="V222" i="1"/>
  <c r="AH222" i="1"/>
  <c r="U222" i="1"/>
  <c r="AG222" i="1"/>
  <c r="T222" i="1"/>
  <c r="AF222" i="1"/>
  <c r="S222" i="1"/>
  <c r="AE222" i="1"/>
  <c r="R222" i="1"/>
  <c r="AI222" i="1"/>
  <c r="Q222" i="1"/>
  <c r="AD222" i="1"/>
  <c r="AA221" i="1"/>
  <c r="AN221" i="1"/>
  <c r="AM221" i="1"/>
  <c r="AL221" i="1"/>
  <c r="W221" i="1"/>
  <c r="AJ221" i="1"/>
  <c r="V221" i="1"/>
  <c r="AH221" i="1"/>
  <c r="U221" i="1"/>
  <c r="AG221" i="1"/>
  <c r="T221" i="1"/>
  <c r="AF221" i="1"/>
  <c r="S221" i="1"/>
  <c r="AE221" i="1"/>
  <c r="R221" i="1"/>
  <c r="AI221" i="1"/>
  <c r="Q221" i="1"/>
  <c r="AD221" i="1"/>
  <c r="AA220" i="1"/>
  <c r="AN220" i="1"/>
  <c r="AM220" i="1"/>
  <c r="AL220" i="1"/>
  <c r="W220" i="1"/>
  <c r="AJ220" i="1"/>
  <c r="V220" i="1"/>
  <c r="AH220" i="1"/>
  <c r="U220" i="1"/>
  <c r="AG220" i="1"/>
  <c r="T220" i="1"/>
  <c r="AF220" i="1"/>
  <c r="S220" i="1"/>
  <c r="AE220" i="1"/>
  <c r="R220" i="1"/>
  <c r="AI220" i="1"/>
  <c r="Q220" i="1"/>
  <c r="AD220" i="1"/>
  <c r="AA219" i="1"/>
  <c r="AN219" i="1"/>
  <c r="AM219" i="1"/>
  <c r="AL219" i="1"/>
  <c r="W219" i="1"/>
  <c r="AJ219" i="1"/>
  <c r="V219" i="1"/>
  <c r="AH219" i="1"/>
  <c r="U219" i="1"/>
  <c r="AG219" i="1"/>
  <c r="T219" i="1"/>
  <c r="AF219" i="1"/>
  <c r="S219" i="1"/>
  <c r="AE219" i="1"/>
  <c r="R219" i="1"/>
  <c r="AI219" i="1"/>
  <c r="Q219" i="1"/>
  <c r="AD219" i="1"/>
  <c r="AA218" i="1"/>
  <c r="AN218" i="1"/>
  <c r="AM218" i="1"/>
  <c r="AL218" i="1"/>
  <c r="W218" i="1"/>
  <c r="AJ218" i="1"/>
  <c r="V218" i="1"/>
  <c r="AH218" i="1"/>
  <c r="U218" i="1"/>
  <c r="AG218" i="1"/>
  <c r="T218" i="1"/>
  <c r="AF218" i="1"/>
  <c r="S218" i="1"/>
  <c r="AE218" i="1"/>
  <c r="R218" i="1"/>
  <c r="AI218" i="1"/>
  <c r="Q218" i="1"/>
  <c r="AD218" i="1"/>
  <c r="AA217" i="1"/>
  <c r="AN217" i="1"/>
  <c r="AM217" i="1"/>
  <c r="AL217" i="1"/>
  <c r="W217" i="1"/>
  <c r="AJ217" i="1"/>
  <c r="V217" i="1"/>
  <c r="AH217" i="1"/>
  <c r="U217" i="1"/>
  <c r="AG217" i="1"/>
  <c r="T217" i="1"/>
  <c r="AF217" i="1"/>
  <c r="S217" i="1"/>
  <c r="AE217" i="1"/>
  <c r="R217" i="1"/>
  <c r="AI217" i="1"/>
  <c r="Q217" i="1"/>
  <c r="AD217" i="1"/>
  <c r="AA216" i="1"/>
  <c r="AN216" i="1"/>
  <c r="AM216" i="1"/>
  <c r="AL216" i="1"/>
  <c r="W216" i="1"/>
  <c r="AJ216" i="1"/>
  <c r="V216" i="1"/>
  <c r="AH216" i="1"/>
  <c r="U216" i="1"/>
  <c r="AG216" i="1"/>
  <c r="T216" i="1"/>
  <c r="AF216" i="1"/>
  <c r="S216" i="1"/>
  <c r="AE216" i="1"/>
  <c r="R216" i="1"/>
  <c r="AI216" i="1"/>
  <c r="Q216" i="1"/>
  <c r="AD216" i="1"/>
  <c r="AA215" i="1"/>
  <c r="AN215" i="1"/>
  <c r="AM215" i="1"/>
  <c r="AL215" i="1"/>
  <c r="W215" i="1"/>
  <c r="AJ215" i="1"/>
  <c r="V215" i="1"/>
  <c r="AH215" i="1"/>
  <c r="U215" i="1"/>
  <c r="AG215" i="1"/>
  <c r="T215" i="1"/>
  <c r="AF215" i="1"/>
  <c r="S215" i="1"/>
  <c r="AE215" i="1"/>
  <c r="R215" i="1"/>
  <c r="AI215" i="1"/>
  <c r="Q215" i="1"/>
  <c r="AD215" i="1"/>
  <c r="AA214" i="1"/>
  <c r="AN214" i="1"/>
  <c r="AM214" i="1"/>
  <c r="AL214" i="1"/>
  <c r="W214" i="1"/>
  <c r="AJ214" i="1"/>
  <c r="V214" i="1"/>
  <c r="AH214" i="1"/>
  <c r="U214" i="1"/>
  <c r="AG214" i="1"/>
  <c r="T214" i="1"/>
  <c r="AF214" i="1"/>
  <c r="S214" i="1"/>
  <c r="AE214" i="1"/>
  <c r="R214" i="1"/>
  <c r="AI214" i="1"/>
  <c r="Q214" i="1"/>
  <c r="AD214" i="1"/>
  <c r="AA213" i="1"/>
  <c r="AN213" i="1"/>
  <c r="AM213" i="1"/>
  <c r="AL213" i="1"/>
  <c r="W213" i="1"/>
  <c r="AJ213" i="1"/>
  <c r="V213" i="1"/>
  <c r="AH213" i="1"/>
  <c r="U213" i="1"/>
  <c r="AG213" i="1"/>
  <c r="T213" i="1"/>
  <c r="AF213" i="1"/>
  <c r="S213" i="1"/>
  <c r="AE213" i="1"/>
  <c r="R213" i="1"/>
  <c r="AI213" i="1"/>
  <c r="Q213" i="1"/>
  <c r="AD213" i="1"/>
  <c r="AA212" i="1"/>
  <c r="AN212" i="1"/>
  <c r="AM212" i="1"/>
  <c r="AL212" i="1"/>
  <c r="W212" i="1"/>
  <c r="AJ212" i="1"/>
  <c r="V212" i="1"/>
  <c r="AH212" i="1"/>
  <c r="U212" i="1"/>
  <c r="AG212" i="1"/>
  <c r="T212" i="1"/>
  <c r="AF212" i="1"/>
  <c r="S212" i="1"/>
  <c r="AE212" i="1"/>
  <c r="R212" i="1"/>
  <c r="AI212" i="1"/>
  <c r="Q212" i="1"/>
  <c r="AD212" i="1"/>
  <c r="AA211" i="1"/>
  <c r="AN211" i="1"/>
  <c r="AM211" i="1"/>
  <c r="AL211" i="1"/>
  <c r="W211" i="1"/>
  <c r="AJ211" i="1"/>
  <c r="V211" i="1"/>
  <c r="AH211" i="1"/>
  <c r="U211" i="1"/>
  <c r="AG211" i="1"/>
  <c r="T211" i="1"/>
  <c r="AF211" i="1"/>
  <c r="S211" i="1"/>
  <c r="AE211" i="1"/>
  <c r="R211" i="1"/>
  <c r="AI211" i="1"/>
  <c r="Q211" i="1"/>
  <c r="AD211" i="1"/>
  <c r="AA210" i="1"/>
  <c r="AN210" i="1"/>
  <c r="AM210" i="1"/>
  <c r="AL210" i="1"/>
  <c r="W210" i="1"/>
  <c r="AJ210" i="1"/>
  <c r="V210" i="1"/>
  <c r="AH210" i="1"/>
  <c r="U210" i="1"/>
  <c r="AG210" i="1"/>
  <c r="T210" i="1"/>
  <c r="AF210" i="1"/>
  <c r="S210" i="1"/>
  <c r="AE210" i="1"/>
  <c r="R210" i="1"/>
  <c r="AI210" i="1"/>
  <c r="Q210" i="1"/>
  <c r="AD210" i="1"/>
  <c r="AA209" i="1"/>
  <c r="AN209" i="1"/>
  <c r="AM209" i="1"/>
  <c r="AL209" i="1"/>
  <c r="W209" i="1"/>
  <c r="AJ209" i="1"/>
  <c r="V209" i="1"/>
  <c r="AH209" i="1"/>
  <c r="U209" i="1"/>
  <c r="AG209" i="1"/>
  <c r="T209" i="1"/>
  <c r="AF209" i="1"/>
  <c r="S209" i="1"/>
  <c r="AE209" i="1"/>
  <c r="R209" i="1"/>
  <c r="AI209" i="1"/>
  <c r="Q209" i="1"/>
  <c r="AD209" i="1"/>
  <c r="AA208" i="1"/>
  <c r="AN208" i="1"/>
  <c r="AM208" i="1"/>
  <c r="AL208" i="1"/>
  <c r="W208" i="1"/>
  <c r="AJ208" i="1"/>
  <c r="V208" i="1"/>
  <c r="AH208" i="1"/>
  <c r="U208" i="1"/>
  <c r="AG208" i="1"/>
  <c r="T208" i="1"/>
  <c r="AF208" i="1"/>
  <c r="S208" i="1"/>
  <c r="AE208" i="1"/>
  <c r="R208" i="1"/>
  <c r="AI208" i="1"/>
  <c r="Q208" i="1"/>
  <c r="AD208" i="1"/>
  <c r="AA207" i="1"/>
  <c r="AN207" i="1"/>
  <c r="AM207" i="1"/>
  <c r="AL207" i="1"/>
  <c r="W207" i="1"/>
  <c r="AJ207" i="1"/>
  <c r="V207" i="1"/>
  <c r="AH207" i="1"/>
  <c r="U207" i="1"/>
  <c r="AG207" i="1"/>
  <c r="T207" i="1"/>
  <c r="AF207" i="1"/>
  <c r="S207" i="1"/>
  <c r="AE207" i="1"/>
  <c r="R207" i="1"/>
  <c r="AI207" i="1"/>
  <c r="Q207" i="1"/>
  <c r="AD207" i="1"/>
  <c r="AA206" i="1"/>
  <c r="AN206" i="1"/>
  <c r="AM206" i="1"/>
  <c r="AL206" i="1"/>
  <c r="AK206" i="1"/>
  <c r="W206" i="1"/>
  <c r="AJ206" i="1"/>
  <c r="V206" i="1"/>
  <c r="AH206" i="1"/>
  <c r="U206" i="1"/>
  <c r="AG206" i="1"/>
  <c r="T206" i="1"/>
  <c r="AF206" i="1"/>
  <c r="S206" i="1"/>
  <c r="AE206" i="1"/>
  <c r="R206" i="1"/>
  <c r="AI206" i="1"/>
  <c r="Q206" i="1"/>
  <c r="AD206" i="1"/>
  <c r="AA205" i="1"/>
  <c r="AN205" i="1"/>
  <c r="AM205" i="1"/>
  <c r="AL205" i="1"/>
  <c r="W205" i="1"/>
  <c r="AJ205" i="1"/>
  <c r="V205" i="1"/>
  <c r="AH205" i="1"/>
  <c r="U205" i="1"/>
  <c r="AG205" i="1"/>
  <c r="T205" i="1"/>
  <c r="AF205" i="1"/>
  <c r="S205" i="1"/>
  <c r="AE205" i="1"/>
  <c r="R205" i="1"/>
  <c r="AI205" i="1"/>
  <c r="Q205" i="1"/>
  <c r="AD205" i="1"/>
  <c r="AA204" i="1"/>
  <c r="AN204" i="1"/>
  <c r="AM204" i="1"/>
  <c r="AL204" i="1"/>
  <c r="W204" i="1"/>
  <c r="AJ204" i="1"/>
  <c r="V204" i="1"/>
  <c r="AH204" i="1"/>
  <c r="U204" i="1"/>
  <c r="AG204" i="1"/>
  <c r="T204" i="1"/>
  <c r="AF204" i="1"/>
  <c r="S204" i="1"/>
  <c r="AE204" i="1"/>
  <c r="R204" i="1"/>
  <c r="AI204" i="1"/>
  <c r="Q204" i="1"/>
  <c r="AD204" i="1"/>
  <c r="AA203" i="1"/>
  <c r="AN203" i="1"/>
  <c r="AM203" i="1"/>
  <c r="AL203" i="1"/>
  <c r="W203" i="1"/>
  <c r="AJ203" i="1"/>
  <c r="V203" i="1"/>
  <c r="AH203" i="1"/>
  <c r="U203" i="1"/>
  <c r="AG203" i="1"/>
  <c r="T203" i="1"/>
  <c r="AF203" i="1"/>
  <c r="S203" i="1"/>
  <c r="AE203" i="1"/>
  <c r="R203" i="1"/>
  <c r="AI203" i="1"/>
  <c r="Q203" i="1"/>
  <c r="AD203" i="1"/>
  <c r="AA202" i="1"/>
  <c r="AN202" i="1"/>
  <c r="AM202" i="1"/>
  <c r="AL202" i="1"/>
  <c r="AK202" i="1"/>
  <c r="W202" i="1"/>
  <c r="AJ202" i="1"/>
  <c r="V202" i="1"/>
  <c r="AH202" i="1"/>
  <c r="U202" i="1"/>
  <c r="AG202" i="1"/>
  <c r="T202" i="1"/>
  <c r="AF202" i="1"/>
  <c r="S202" i="1"/>
  <c r="AE202" i="1"/>
  <c r="R202" i="1"/>
  <c r="AI202" i="1"/>
  <c r="Q202" i="1"/>
  <c r="AD202" i="1"/>
  <c r="AA201" i="1"/>
  <c r="AN201" i="1"/>
  <c r="AM201" i="1"/>
  <c r="AL201" i="1"/>
  <c r="W201" i="1"/>
  <c r="AJ201" i="1"/>
  <c r="V201" i="1"/>
  <c r="AH201" i="1"/>
  <c r="U201" i="1"/>
  <c r="AG201" i="1"/>
  <c r="T201" i="1"/>
  <c r="AF201" i="1"/>
  <c r="S201" i="1"/>
  <c r="AE201" i="1"/>
  <c r="R201" i="1"/>
  <c r="AI201" i="1"/>
  <c r="Q201" i="1"/>
  <c r="AD201" i="1"/>
  <c r="AA200" i="1"/>
  <c r="AN200" i="1"/>
  <c r="AM200" i="1"/>
  <c r="AL200" i="1"/>
  <c r="W200" i="1"/>
  <c r="AJ200" i="1"/>
  <c r="V200" i="1"/>
  <c r="AH200" i="1"/>
  <c r="U200" i="1"/>
  <c r="AG200" i="1"/>
  <c r="T200" i="1"/>
  <c r="AF200" i="1"/>
  <c r="S200" i="1"/>
  <c r="AE200" i="1"/>
  <c r="R200" i="1"/>
  <c r="AI200" i="1"/>
  <c r="Q200" i="1"/>
  <c r="AD200" i="1"/>
  <c r="AA199" i="1"/>
  <c r="AN199" i="1"/>
  <c r="AM199" i="1"/>
  <c r="AL199" i="1"/>
  <c r="W199" i="1"/>
  <c r="AJ199" i="1"/>
  <c r="V199" i="1"/>
  <c r="AH199" i="1"/>
  <c r="U199" i="1"/>
  <c r="AG199" i="1"/>
  <c r="T199" i="1"/>
  <c r="AF199" i="1"/>
  <c r="S199" i="1"/>
  <c r="AE199" i="1"/>
  <c r="R199" i="1"/>
  <c r="AI199" i="1"/>
  <c r="Q199" i="1"/>
  <c r="AD199" i="1"/>
  <c r="AA198" i="1"/>
  <c r="AN198" i="1"/>
  <c r="AM198" i="1"/>
  <c r="AL198" i="1"/>
  <c r="AK198" i="1"/>
  <c r="W198" i="1"/>
  <c r="AJ198" i="1"/>
  <c r="V198" i="1"/>
  <c r="AH198" i="1"/>
  <c r="U198" i="1"/>
  <c r="AG198" i="1"/>
  <c r="T198" i="1"/>
  <c r="AF198" i="1"/>
  <c r="S198" i="1"/>
  <c r="AE198" i="1"/>
  <c r="R198" i="1"/>
  <c r="AI198" i="1"/>
  <c r="Q198" i="1"/>
  <c r="AD198" i="1"/>
  <c r="AA197" i="1"/>
  <c r="AN197" i="1"/>
  <c r="AM197" i="1"/>
  <c r="AL197" i="1"/>
  <c r="W197" i="1"/>
  <c r="AJ197" i="1"/>
  <c r="V197" i="1"/>
  <c r="AH197" i="1"/>
  <c r="U197" i="1"/>
  <c r="AG197" i="1"/>
  <c r="T197" i="1"/>
  <c r="AF197" i="1"/>
  <c r="S197" i="1"/>
  <c r="AE197" i="1"/>
  <c r="R197" i="1"/>
  <c r="AI197" i="1"/>
  <c r="Q197" i="1"/>
  <c r="AD197" i="1"/>
  <c r="AA196" i="1"/>
  <c r="AN196" i="1"/>
  <c r="AM196" i="1"/>
  <c r="AL196" i="1"/>
  <c r="W196" i="1"/>
  <c r="AJ196" i="1"/>
  <c r="V196" i="1"/>
  <c r="AH196" i="1"/>
  <c r="U196" i="1"/>
  <c r="AG196" i="1"/>
  <c r="T196" i="1"/>
  <c r="AF196" i="1"/>
  <c r="S196" i="1"/>
  <c r="AE196" i="1"/>
  <c r="R196" i="1"/>
  <c r="AI196" i="1"/>
  <c r="Q196" i="1"/>
  <c r="AD196" i="1"/>
  <c r="AA195" i="1"/>
  <c r="AN195" i="1"/>
  <c r="AM195" i="1"/>
  <c r="AL195" i="1"/>
  <c r="W195" i="1"/>
  <c r="AJ195" i="1"/>
  <c r="V195" i="1"/>
  <c r="AH195" i="1"/>
  <c r="U195" i="1"/>
  <c r="AG195" i="1"/>
  <c r="T195" i="1"/>
  <c r="AF195" i="1"/>
  <c r="S195" i="1"/>
  <c r="AE195" i="1"/>
  <c r="R195" i="1"/>
  <c r="AI195" i="1"/>
  <c r="Q195" i="1"/>
  <c r="AD195" i="1"/>
  <c r="AA194" i="1"/>
  <c r="AN194" i="1"/>
  <c r="AM194" i="1"/>
  <c r="AL194" i="1"/>
  <c r="AK194" i="1"/>
  <c r="W194" i="1"/>
  <c r="AJ194" i="1"/>
  <c r="V194" i="1"/>
  <c r="AH194" i="1"/>
  <c r="U194" i="1"/>
  <c r="AG194" i="1"/>
  <c r="T194" i="1"/>
  <c r="AF194" i="1"/>
  <c r="S194" i="1"/>
  <c r="AE194" i="1"/>
  <c r="R194" i="1"/>
  <c r="AI194" i="1"/>
  <c r="Q194" i="1"/>
  <c r="AD194" i="1"/>
  <c r="AA193" i="1"/>
  <c r="AN193" i="1"/>
  <c r="AM193" i="1"/>
  <c r="AL193" i="1"/>
  <c r="AK193" i="1"/>
  <c r="W193" i="1"/>
  <c r="AJ193" i="1"/>
  <c r="V193" i="1"/>
  <c r="AH193" i="1"/>
  <c r="U193" i="1"/>
  <c r="AG193" i="1"/>
  <c r="T193" i="1"/>
  <c r="AF193" i="1"/>
  <c r="S193" i="1"/>
  <c r="AE193" i="1"/>
  <c r="R193" i="1"/>
  <c r="AI193" i="1"/>
  <c r="Q193" i="1"/>
  <c r="AD193" i="1"/>
  <c r="AA192" i="1"/>
  <c r="AN192" i="1"/>
  <c r="AM192" i="1"/>
  <c r="AL192" i="1"/>
  <c r="W192" i="1"/>
  <c r="AJ192" i="1"/>
  <c r="V192" i="1"/>
  <c r="AH192" i="1"/>
  <c r="U192" i="1"/>
  <c r="AG192" i="1"/>
  <c r="T192" i="1"/>
  <c r="AF192" i="1"/>
  <c r="S192" i="1"/>
  <c r="AE192" i="1"/>
  <c r="R192" i="1"/>
  <c r="AI192" i="1"/>
  <c r="Q192" i="1"/>
  <c r="AD192" i="1"/>
  <c r="AA191" i="1"/>
  <c r="AN191" i="1"/>
  <c r="AM191" i="1"/>
  <c r="AL191" i="1"/>
  <c r="W191" i="1"/>
  <c r="AJ191" i="1"/>
  <c r="V191" i="1"/>
  <c r="AH191" i="1"/>
  <c r="U191" i="1"/>
  <c r="AG191" i="1"/>
  <c r="T191" i="1"/>
  <c r="AF191" i="1"/>
  <c r="S191" i="1"/>
  <c r="AE191" i="1"/>
  <c r="R191" i="1"/>
  <c r="AI191" i="1"/>
  <c r="Q191" i="1"/>
  <c r="AD191" i="1"/>
  <c r="AA190" i="1"/>
  <c r="AN190" i="1"/>
  <c r="AM190" i="1"/>
  <c r="AL190" i="1"/>
  <c r="W190" i="1"/>
  <c r="AJ190" i="1"/>
  <c r="V190" i="1"/>
  <c r="AH190" i="1"/>
  <c r="U190" i="1"/>
  <c r="AG190" i="1"/>
  <c r="T190" i="1"/>
  <c r="AF190" i="1"/>
  <c r="S190" i="1"/>
  <c r="AE190" i="1"/>
  <c r="R190" i="1"/>
  <c r="AI190" i="1"/>
  <c r="Q190" i="1"/>
  <c r="AD190" i="1"/>
  <c r="AA189" i="1"/>
  <c r="AN189" i="1"/>
  <c r="AM189" i="1"/>
  <c r="AL189" i="1"/>
  <c r="W189" i="1"/>
  <c r="AJ189" i="1"/>
  <c r="V189" i="1"/>
  <c r="AH189" i="1"/>
  <c r="U189" i="1"/>
  <c r="AG189" i="1"/>
  <c r="T189" i="1"/>
  <c r="AF189" i="1"/>
  <c r="S189" i="1"/>
  <c r="AE189" i="1"/>
  <c r="R189" i="1"/>
  <c r="AI189" i="1"/>
  <c r="Q189" i="1"/>
  <c r="AD189" i="1"/>
  <c r="AA188" i="1"/>
  <c r="AN188" i="1"/>
  <c r="AM188" i="1"/>
  <c r="AL188" i="1"/>
  <c r="W188" i="1"/>
  <c r="AJ188" i="1"/>
  <c r="V188" i="1"/>
  <c r="AH188" i="1"/>
  <c r="U188" i="1"/>
  <c r="AG188" i="1"/>
  <c r="T188" i="1"/>
  <c r="AF188" i="1"/>
  <c r="S188" i="1"/>
  <c r="AE188" i="1"/>
  <c r="R188" i="1"/>
  <c r="AI188" i="1"/>
  <c r="Q188" i="1"/>
  <c r="AD188" i="1"/>
  <c r="AA187" i="1"/>
  <c r="AN187" i="1"/>
  <c r="AM187" i="1"/>
  <c r="AL187" i="1"/>
  <c r="W187" i="1"/>
  <c r="AJ187" i="1"/>
  <c r="V187" i="1"/>
  <c r="AH187" i="1"/>
  <c r="U187" i="1"/>
  <c r="AG187" i="1"/>
  <c r="T187" i="1"/>
  <c r="AF187" i="1"/>
  <c r="S187" i="1"/>
  <c r="AE187" i="1"/>
  <c r="R187" i="1"/>
  <c r="AI187" i="1"/>
  <c r="Q187" i="1"/>
  <c r="AD187" i="1"/>
  <c r="AA186" i="1"/>
  <c r="AN186" i="1"/>
  <c r="AM186" i="1"/>
  <c r="AL186" i="1"/>
  <c r="AK186" i="1"/>
  <c r="W186" i="1"/>
  <c r="AJ186" i="1"/>
  <c r="V186" i="1"/>
  <c r="AH186" i="1"/>
  <c r="U186" i="1"/>
  <c r="AG186" i="1"/>
  <c r="T186" i="1"/>
  <c r="AF186" i="1"/>
  <c r="S186" i="1"/>
  <c r="AE186" i="1"/>
  <c r="R186" i="1"/>
  <c r="AI186" i="1"/>
  <c r="Q186" i="1"/>
  <c r="AD186" i="1"/>
  <c r="AA185" i="1"/>
  <c r="AN185" i="1"/>
  <c r="AM185" i="1"/>
  <c r="AL185" i="1"/>
  <c r="W185" i="1"/>
  <c r="AJ185" i="1"/>
  <c r="V185" i="1"/>
  <c r="AH185" i="1"/>
  <c r="U185" i="1"/>
  <c r="AG185" i="1"/>
  <c r="T185" i="1"/>
  <c r="AF185" i="1"/>
  <c r="S185" i="1"/>
  <c r="AE185" i="1"/>
  <c r="R185" i="1"/>
  <c r="AI185" i="1"/>
  <c r="Q185" i="1"/>
  <c r="AD185" i="1"/>
  <c r="AA184" i="1"/>
  <c r="AN184" i="1"/>
  <c r="AM184" i="1"/>
  <c r="AL184" i="1"/>
  <c r="W184" i="1"/>
  <c r="AJ184" i="1"/>
  <c r="V184" i="1"/>
  <c r="AH184" i="1"/>
  <c r="U184" i="1"/>
  <c r="AG184" i="1"/>
  <c r="T184" i="1"/>
  <c r="AF184" i="1"/>
  <c r="S184" i="1"/>
  <c r="AE184" i="1"/>
  <c r="R184" i="1"/>
  <c r="AI184" i="1"/>
  <c r="Q184" i="1"/>
  <c r="AD184" i="1"/>
  <c r="AA183" i="1"/>
  <c r="AN183" i="1"/>
  <c r="AM183" i="1"/>
  <c r="AL183" i="1"/>
  <c r="W183" i="1"/>
  <c r="AJ183" i="1"/>
  <c r="V183" i="1"/>
  <c r="AH183" i="1"/>
  <c r="U183" i="1"/>
  <c r="AG183" i="1"/>
  <c r="T183" i="1"/>
  <c r="AF183" i="1"/>
  <c r="S183" i="1"/>
  <c r="AE183" i="1"/>
  <c r="R183" i="1"/>
  <c r="AI183" i="1"/>
  <c r="Q183" i="1"/>
  <c r="AD183" i="1"/>
  <c r="AM182" i="1"/>
  <c r="AA182" i="1"/>
  <c r="AN182" i="1"/>
  <c r="AL182" i="1"/>
  <c r="W182" i="1"/>
  <c r="AJ182" i="1"/>
  <c r="V182" i="1"/>
  <c r="AH182" i="1"/>
  <c r="U182" i="1"/>
  <c r="AG182" i="1"/>
  <c r="T182" i="1"/>
  <c r="AF182" i="1"/>
  <c r="S182" i="1"/>
  <c r="AE182" i="1"/>
  <c r="R182" i="1"/>
  <c r="AI182" i="1"/>
  <c r="Q182" i="1"/>
  <c r="AD182" i="1"/>
  <c r="AA181" i="1"/>
  <c r="AN181" i="1"/>
  <c r="AM181" i="1"/>
  <c r="AL181" i="1"/>
  <c r="W181" i="1"/>
  <c r="AJ181" i="1"/>
  <c r="V181" i="1"/>
  <c r="AH181" i="1"/>
  <c r="U181" i="1"/>
  <c r="AG181" i="1"/>
  <c r="T181" i="1"/>
  <c r="AF181" i="1"/>
  <c r="S181" i="1"/>
  <c r="AE181" i="1"/>
  <c r="R181" i="1"/>
  <c r="AI181" i="1"/>
  <c r="Q181" i="1"/>
  <c r="AD181" i="1"/>
  <c r="AA180" i="1"/>
  <c r="AN180" i="1"/>
  <c r="AM180" i="1"/>
  <c r="AL180" i="1"/>
  <c r="W180" i="1"/>
  <c r="AJ180" i="1"/>
  <c r="V180" i="1"/>
  <c r="AH180" i="1"/>
  <c r="U180" i="1"/>
  <c r="AG180" i="1"/>
  <c r="T180" i="1"/>
  <c r="AF180" i="1"/>
  <c r="S180" i="1"/>
  <c r="AE180" i="1"/>
  <c r="R180" i="1"/>
  <c r="AI180" i="1"/>
  <c r="Q180" i="1"/>
  <c r="AD180" i="1"/>
  <c r="AA179" i="1"/>
  <c r="AN179" i="1"/>
  <c r="AM179" i="1"/>
  <c r="AL179" i="1"/>
  <c r="W179" i="1"/>
  <c r="AJ179" i="1"/>
  <c r="V179" i="1"/>
  <c r="AH179" i="1"/>
  <c r="U179" i="1"/>
  <c r="AG179" i="1"/>
  <c r="T179" i="1"/>
  <c r="AF179" i="1"/>
  <c r="S179" i="1"/>
  <c r="AE179" i="1"/>
  <c r="R179" i="1"/>
  <c r="AI179" i="1"/>
  <c r="Q179" i="1"/>
  <c r="AD179" i="1"/>
  <c r="AA178" i="1"/>
  <c r="AN178" i="1"/>
  <c r="AM178" i="1"/>
  <c r="AL178" i="1"/>
  <c r="W178" i="1"/>
  <c r="AJ178" i="1"/>
  <c r="V178" i="1"/>
  <c r="AH178" i="1"/>
  <c r="U178" i="1"/>
  <c r="AG178" i="1"/>
  <c r="T178" i="1"/>
  <c r="AF178" i="1"/>
  <c r="S178" i="1"/>
  <c r="AE178" i="1"/>
  <c r="R178" i="1"/>
  <c r="AI178" i="1"/>
  <c r="Q178" i="1"/>
  <c r="AD178" i="1"/>
  <c r="AA177" i="1"/>
  <c r="AN177" i="1"/>
  <c r="AM177" i="1"/>
  <c r="AL177" i="1"/>
  <c r="W177" i="1"/>
  <c r="AJ177" i="1"/>
  <c r="V177" i="1"/>
  <c r="AH177" i="1"/>
  <c r="U177" i="1"/>
  <c r="AG177" i="1"/>
  <c r="T177" i="1"/>
  <c r="AF177" i="1"/>
  <c r="S177" i="1"/>
  <c r="AE177" i="1"/>
  <c r="R177" i="1"/>
  <c r="AI177" i="1"/>
  <c r="Q177" i="1"/>
  <c r="AD177" i="1"/>
  <c r="AA176" i="1"/>
  <c r="AN176" i="1"/>
  <c r="AM176" i="1"/>
  <c r="AL176" i="1"/>
  <c r="W176" i="1"/>
  <c r="AJ176" i="1"/>
  <c r="V176" i="1"/>
  <c r="AH176" i="1"/>
  <c r="U176" i="1"/>
  <c r="AG176" i="1"/>
  <c r="T176" i="1"/>
  <c r="AF176" i="1"/>
  <c r="S176" i="1"/>
  <c r="AE176" i="1"/>
  <c r="R176" i="1"/>
  <c r="AI176" i="1"/>
  <c r="Q176" i="1"/>
  <c r="AD176" i="1"/>
  <c r="AA175" i="1"/>
  <c r="AN175" i="1"/>
  <c r="AM175" i="1"/>
  <c r="AL175" i="1"/>
  <c r="W175" i="1"/>
  <c r="AJ175" i="1"/>
  <c r="V175" i="1"/>
  <c r="AH175" i="1"/>
  <c r="U175" i="1"/>
  <c r="AG175" i="1"/>
  <c r="T175" i="1"/>
  <c r="AF175" i="1"/>
  <c r="S175" i="1"/>
  <c r="AE175" i="1"/>
  <c r="R175" i="1"/>
  <c r="AI175" i="1"/>
  <c r="Q175" i="1"/>
  <c r="AD175" i="1"/>
  <c r="AA174" i="1"/>
  <c r="AN174" i="1"/>
  <c r="AM174" i="1"/>
  <c r="AL174" i="1"/>
  <c r="AK174" i="1"/>
  <c r="W174" i="1"/>
  <c r="AJ174" i="1"/>
  <c r="V174" i="1"/>
  <c r="AH174" i="1"/>
  <c r="U174" i="1"/>
  <c r="AG174" i="1"/>
  <c r="T174" i="1"/>
  <c r="AF174" i="1"/>
  <c r="S174" i="1"/>
  <c r="AE174" i="1"/>
  <c r="R174" i="1"/>
  <c r="AI174" i="1"/>
  <c r="Q174" i="1"/>
  <c r="AD174" i="1"/>
  <c r="AA173" i="1"/>
  <c r="AN173" i="1"/>
  <c r="AM173" i="1"/>
  <c r="AL173" i="1"/>
  <c r="W173" i="1"/>
  <c r="AJ173" i="1"/>
  <c r="V173" i="1"/>
  <c r="AH173" i="1"/>
  <c r="U173" i="1"/>
  <c r="AG173" i="1"/>
  <c r="T173" i="1"/>
  <c r="AF173" i="1"/>
  <c r="S173" i="1"/>
  <c r="AE173" i="1"/>
  <c r="R173" i="1"/>
  <c r="AI173" i="1"/>
  <c r="Q173" i="1"/>
  <c r="AD173" i="1"/>
  <c r="AA172" i="1"/>
  <c r="AN172" i="1"/>
  <c r="AM172" i="1"/>
  <c r="AL172" i="1"/>
  <c r="W172" i="1"/>
  <c r="AJ172" i="1"/>
  <c r="V172" i="1"/>
  <c r="AH172" i="1"/>
  <c r="U172" i="1"/>
  <c r="AG172" i="1"/>
  <c r="T172" i="1"/>
  <c r="AF172" i="1"/>
  <c r="S172" i="1"/>
  <c r="AE172" i="1"/>
  <c r="R172" i="1"/>
  <c r="AI172" i="1"/>
  <c r="Q172" i="1"/>
  <c r="AD172" i="1"/>
  <c r="AA171" i="1"/>
  <c r="AN171" i="1"/>
  <c r="AM171" i="1"/>
  <c r="AL171" i="1"/>
  <c r="W171" i="1"/>
  <c r="AJ171" i="1"/>
  <c r="V171" i="1"/>
  <c r="AH171" i="1"/>
  <c r="U171" i="1"/>
  <c r="AG171" i="1"/>
  <c r="T171" i="1"/>
  <c r="AF171" i="1"/>
  <c r="S171" i="1"/>
  <c r="AE171" i="1"/>
  <c r="R171" i="1"/>
  <c r="AI171" i="1"/>
  <c r="Q171" i="1"/>
  <c r="AD171" i="1"/>
  <c r="AA170" i="1"/>
  <c r="AN170" i="1"/>
  <c r="AM170" i="1"/>
  <c r="AL170" i="1"/>
  <c r="W170" i="1"/>
  <c r="AJ170" i="1"/>
  <c r="V170" i="1"/>
  <c r="AH170" i="1"/>
  <c r="U170" i="1"/>
  <c r="AG170" i="1"/>
  <c r="T170" i="1"/>
  <c r="AF170" i="1"/>
  <c r="S170" i="1"/>
  <c r="AE170" i="1"/>
  <c r="R170" i="1"/>
  <c r="AI170" i="1"/>
  <c r="Q170" i="1"/>
  <c r="AD170" i="1"/>
  <c r="AA169" i="1"/>
  <c r="AN169" i="1"/>
  <c r="AM169" i="1"/>
  <c r="AL169" i="1"/>
  <c r="W169" i="1"/>
  <c r="AJ169" i="1"/>
  <c r="V169" i="1"/>
  <c r="AH169" i="1"/>
  <c r="U169" i="1"/>
  <c r="AG169" i="1"/>
  <c r="T169" i="1"/>
  <c r="AF169" i="1"/>
  <c r="S169" i="1"/>
  <c r="AE169" i="1"/>
  <c r="R169" i="1"/>
  <c r="AI169" i="1"/>
  <c r="Q169" i="1"/>
  <c r="AD169" i="1"/>
  <c r="AA168" i="1"/>
  <c r="AN168" i="1"/>
  <c r="AM168" i="1"/>
  <c r="AL168" i="1"/>
  <c r="W168" i="1"/>
  <c r="AJ168" i="1"/>
  <c r="V168" i="1"/>
  <c r="AH168" i="1"/>
  <c r="U168" i="1"/>
  <c r="AG168" i="1"/>
  <c r="T168" i="1"/>
  <c r="AF168" i="1"/>
  <c r="S168" i="1"/>
  <c r="AE168" i="1"/>
  <c r="R168" i="1"/>
  <c r="AI168" i="1"/>
  <c r="Q168" i="1"/>
  <c r="AD168" i="1"/>
  <c r="AA167" i="1"/>
  <c r="AN167" i="1"/>
  <c r="AM167" i="1"/>
  <c r="AL167" i="1"/>
  <c r="W167" i="1"/>
  <c r="AJ167" i="1"/>
  <c r="V167" i="1"/>
  <c r="AH167" i="1"/>
  <c r="U167" i="1"/>
  <c r="AG167" i="1"/>
  <c r="T167" i="1"/>
  <c r="AF167" i="1"/>
  <c r="S167" i="1"/>
  <c r="AE167" i="1"/>
  <c r="R167" i="1"/>
  <c r="AI167" i="1"/>
  <c r="Q167" i="1"/>
  <c r="AD167" i="1"/>
  <c r="AA166" i="1"/>
  <c r="AN166" i="1"/>
  <c r="AM166" i="1"/>
  <c r="AL166" i="1"/>
  <c r="W166" i="1"/>
  <c r="AJ166" i="1"/>
  <c r="V166" i="1"/>
  <c r="AH166" i="1"/>
  <c r="U166" i="1"/>
  <c r="AG166" i="1"/>
  <c r="T166" i="1"/>
  <c r="AF166" i="1"/>
  <c r="S166" i="1"/>
  <c r="AE166" i="1"/>
  <c r="R166" i="1"/>
  <c r="AI166" i="1"/>
  <c r="Q166" i="1"/>
  <c r="AD166" i="1"/>
  <c r="AA165" i="1"/>
  <c r="AN165" i="1"/>
  <c r="AM165" i="1"/>
  <c r="AL165" i="1"/>
  <c r="W165" i="1"/>
  <c r="AJ165" i="1"/>
  <c r="V165" i="1"/>
  <c r="AH165" i="1"/>
  <c r="U165" i="1"/>
  <c r="AG165" i="1"/>
  <c r="T165" i="1"/>
  <c r="AF165" i="1"/>
  <c r="S165" i="1"/>
  <c r="AE165" i="1"/>
  <c r="R165" i="1"/>
  <c r="AI165" i="1"/>
  <c r="Q165" i="1"/>
  <c r="AD165" i="1"/>
  <c r="AA164" i="1"/>
  <c r="AN164" i="1"/>
  <c r="AM164" i="1"/>
  <c r="AL164" i="1"/>
  <c r="AK164" i="1"/>
  <c r="W164" i="1"/>
  <c r="AJ164" i="1"/>
  <c r="V164" i="1"/>
  <c r="AH164" i="1"/>
  <c r="U164" i="1"/>
  <c r="AG164" i="1"/>
  <c r="T164" i="1"/>
  <c r="AF164" i="1"/>
  <c r="S164" i="1"/>
  <c r="AE164" i="1"/>
  <c r="R164" i="1"/>
  <c r="AI164" i="1"/>
  <c r="Q164" i="1"/>
  <c r="AD164" i="1"/>
  <c r="AA163" i="1"/>
  <c r="AN163" i="1"/>
  <c r="AM163" i="1"/>
  <c r="AL163" i="1"/>
  <c r="W163" i="1"/>
  <c r="AJ163" i="1"/>
  <c r="V163" i="1"/>
  <c r="AH163" i="1"/>
  <c r="U163" i="1"/>
  <c r="AG163" i="1"/>
  <c r="T163" i="1"/>
  <c r="AF163" i="1"/>
  <c r="S163" i="1"/>
  <c r="AE163" i="1"/>
  <c r="R163" i="1"/>
  <c r="AI163" i="1"/>
  <c r="Q163" i="1"/>
  <c r="AD163" i="1"/>
  <c r="AA162" i="1"/>
  <c r="AN162" i="1"/>
  <c r="AM162" i="1"/>
  <c r="AL162" i="1"/>
  <c r="W162" i="1"/>
  <c r="AJ162" i="1"/>
  <c r="V162" i="1"/>
  <c r="AH162" i="1"/>
  <c r="U162" i="1"/>
  <c r="AG162" i="1"/>
  <c r="T162" i="1"/>
  <c r="AF162" i="1"/>
  <c r="S162" i="1"/>
  <c r="AE162" i="1"/>
  <c r="R162" i="1"/>
  <c r="AI162" i="1"/>
  <c r="Q162" i="1"/>
  <c r="AD162" i="1"/>
  <c r="AA161" i="1"/>
  <c r="AN161" i="1"/>
  <c r="AM161" i="1"/>
  <c r="AL161" i="1"/>
  <c r="AK161" i="1"/>
  <c r="W161" i="1"/>
  <c r="AJ161" i="1"/>
  <c r="V161" i="1"/>
  <c r="AH161" i="1"/>
  <c r="U161" i="1"/>
  <c r="AG161" i="1"/>
  <c r="T161" i="1"/>
  <c r="AF161" i="1"/>
  <c r="S161" i="1"/>
  <c r="AE161" i="1"/>
  <c r="R161" i="1"/>
  <c r="AI161" i="1"/>
  <c r="Q161" i="1"/>
  <c r="AD161" i="1"/>
  <c r="AA160" i="1"/>
  <c r="AN160" i="1"/>
  <c r="AM160" i="1"/>
  <c r="AL160" i="1"/>
  <c r="W160" i="1"/>
  <c r="AJ160" i="1"/>
  <c r="V160" i="1"/>
  <c r="AH160" i="1"/>
  <c r="U160" i="1"/>
  <c r="AG160" i="1"/>
  <c r="T160" i="1"/>
  <c r="AF160" i="1"/>
  <c r="S160" i="1"/>
  <c r="AE160" i="1"/>
  <c r="R160" i="1"/>
  <c r="AI160" i="1"/>
  <c r="Q160" i="1"/>
  <c r="AD160" i="1"/>
  <c r="AA159" i="1"/>
  <c r="AN159" i="1"/>
  <c r="AM159" i="1"/>
  <c r="AL159" i="1"/>
  <c r="W159" i="1"/>
  <c r="AJ159" i="1"/>
  <c r="V159" i="1"/>
  <c r="AH159" i="1"/>
  <c r="U159" i="1"/>
  <c r="AG159" i="1"/>
  <c r="T159" i="1"/>
  <c r="AF159" i="1"/>
  <c r="S159" i="1"/>
  <c r="AE159" i="1"/>
  <c r="R159" i="1"/>
  <c r="AI159" i="1"/>
  <c r="Q159" i="1"/>
  <c r="AD159" i="1"/>
  <c r="AA158" i="1"/>
  <c r="AN158" i="1"/>
  <c r="AM158" i="1"/>
  <c r="AL158" i="1"/>
  <c r="W158" i="1"/>
  <c r="AJ158" i="1"/>
  <c r="V158" i="1"/>
  <c r="AH158" i="1"/>
  <c r="U158" i="1"/>
  <c r="AG158" i="1"/>
  <c r="T158" i="1"/>
  <c r="AF158" i="1"/>
  <c r="S158" i="1"/>
  <c r="AE158" i="1"/>
  <c r="R158" i="1"/>
  <c r="AI158" i="1"/>
  <c r="Q158" i="1"/>
  <c r="AD158" i="1"/>
  <c r="AA157" i="1"/>
  <c r="AN157" i="1"/>
  <c r="AM157" i="1"/>
  <c r="AL157" i="1"/>
  <c r="AK157" i="1"/>
  <c r="W157" i="1"/>
  <c r="AJ157" i="1"/>
  <c r="V157" i="1"/>
  <c r="AH157" i="1"/>
  <c r="U157" i="1"/>
  <c r="AG157" i="1"/>
  <c r="T157" i="1"/>
  <c r="AF157" i="1"/>
  <c r="S157" i="1"/>
  <c r="AE157" i="1"/>
  <c r="R157" i="1"/>
  <c r="AI157" i="1"/>
  <c r="Q157" i="1"/>
  <c r="AD157" i="1"/>
  <c r="AA156" i="1"/>
  <c r="AN156" i="1"/>
  <c r="AM156" i="1"/>
  <c r="AL156" i="1"/>
  <c r="AK156" i="1"/>
  <c r="W156" i="1"/>
  <c r="AJ156" i="1"/>
  <c r="V156" i="1"/>
  <c r="AH156" i="1"/>
  <c r="U156" i="1"/>
  <c r="AG156" i="1"/>
  <c r="T156" i="1"/>
  <c r="AF156" i="1"/>
  <c r="S156" i="1"/>
  <c r="AE156" i="1"/>
  <c r="R156" i="1"/>
  <c r="AI156" i="1"/>
  <c r="Q156" i="1"/>
  <c r="AD156" i="1"/>
  <c r="AA155" i="1"/>
  <c r="AN155" i="1"/>
  <c r="AM155" i="1"/>
  <c r="AL155" i="1"/>
  <c r="W155" i="1"/>
  <c r="AJ155" i="1"/>
  <c r="V155" i="1"/>
  <c r="AH155" i="1"/>
  <c r="U155" i="1"/>
  <c r="AG155" i="1"/>
  <c r="T155" i="1"/>
  <c r="AF155" i="1"/>
  <c r="S155" i="1"/>
  <c r="AE155" i="1"/>
  <c r="R155" i="1"/>
  <c r="AI155" i="1"/>
  <c r="Q155" i="1"/>
  <c r="AD155" i="1"/>
  <c r="AA154" i="1"/>
  <c r="AN154" i="1"/>
  <c r="AM154" i="1"/>
  <c r="AL154" i="1"/>
  <c r="W154" i="1"/>
  <c r="AJ154" i="1"/>
  <c r="V154" i="1"/>
  <c r="AH154" i="1"/>
  <c r="U154" i="1"/>
  <c r="AG154" i="1"/>
  <c r="T154" i="1"/>
  <c r="AF154" i="1"/>
  <c r="S154" i="1"/>
  <c r="AE154" i="1"/>
  <c r="R154" i="1"/>
  <c r="AI154" i="1"/>
  <c r="Q154" i="1"/>
  <c r="AD154" i="1"/>
  <c r="AA153" i="1"/>
  <c r="AN153" i="1"/>
  <c r="AM153" i="1"/>
  <c r="AL153" i="1"/>
  <c r="W153" i="1"/>
  <c r="AJ153" i="1"/>
  <c r="V153" i="1"/>
  <c r="AH153" i="1"/>
  <c r="U153" i="1"/>
  <c r="AG153" i="1"/>
  <c r="T153" i="1"/>
  <c r="AF153" i="1"/>
  <c r="S153" i="1"/>
  <c r="AE153" i="1"/>
  <c r="R153" i="1"/>
  <c r="AI153" i="1"/>
  <c r="Q153" i="1"/>
  <c r="AD153" i="1"/>
  <c r="AA152" i="1"/>
  <c r="AN152" i="1"/>
  <c r="AM152" i="1"/>
  <c r="AL152" i="1"/>
  <c r="W152" i="1"/>
  <c r="AJ152" i="1"/>
  <c r="V152" i="1"/>
  <c r="AH152" i="1"/>
  <c r="U152" i="1"/>
  <c r="AG152" i="1"/>
  <c r="T152" i="1"/>
  <c r="AF152" i="1"/>
  <c r="S152" i="1"/>
  <c r="AE152" i="1"/>
  <c r="R152" i="1"/>
  <c r="AI152" i="1"/>
  <c r="Q152" i="1"/>
  <c r="AD152" i="1"/>
  <c r="AA151" i="1"/>
  <c r="AN151" i="1"/>
  <c r="AM151" i="1"/>
  <c r="AL151" i="1"/>
  <c r="W151" i="1"/>
  <c r="AJ151" i="1"/>
  <c r="V151" i="1"/>
  <c r="AH151" i="1"/>
  <c r="U151" i="1"/>
  <c r="AG151" i="1"/>
  <c r="T151" i="1"/>
  <c r="AF151" i="1"/>
  <c r="S151" i="1"/>
  <c r="AE151" i="1"/>
  <c r="R151" i="1"/>
  <c r="AI151" i="1"/>
  <c r="Q151" i="1"/>
  <c r="AD151" i="1"/>
  <c r="AA150" i="1"/>
  <c r="AN150" i="1"/>
  <c r="AM150" i="1"/>
  <c r="AL150" i="1"/>
  <c r="W150" i="1"/>
  <c r="AJ150" i="1"/>
  <c r="V150" i="1"/>
  <c r="AH150" i="1"/>
  <c r="U150" i="1"/>
  <c r="AG150" i="1"/>
  <c r="T150" i="1"/>
  <c r="AF150" i="1"/>
  <c r="S150" i="1"/>
  <c r="AE150" i="1"/>
  <c r="R150" i="1"/>
  <c r="AI150" i="1"/>
  <c r="Q150" i="1"/>
  <c r="AD150" i="1"/>
  <c r="AA149" i="1"/>
  <c r="AN149" i="1"/>
  <c r="AM149" i="1"/>
  <c r="AL149" i="1"/>
  <c r="AK149" i="1"/>
  <c r="W149" i="1"/>
  <c r="AJ149" i="1"/>
  <c r="V149" i="1"/>
  <c r="AH149" i="1"/>
  <c r="U149" i="1"/>
  <c r="AG149" i="1"/>
  <c r="T149" i="1"/>
  <c r="AF149" i="1"/>
  <c r="S149" i="1"/>
  <c r="AE149" i="1"/>
  <c r="R149" i="1"/>
  <c r="AI149" i="1"/>
  <c r="Q149" i="1"/>
  <c r="AD149" i="1"/>
  <c r="AA148" i="1"/>
  <c r="AN148" i="1"/>
  <c r="AM148" i="1"/>
  <c r="AL148" i="1"/>
  <c r="W148" i="1"/>
  <c r="AJ148" i="1"/>
  <c r="V148" i="1"/>
  <c r="AH148" i="1"/>
  <c r="U148" i="1"/>
  <c r="AG148" i="1"/>
  <c r="T148" i="1"/>
  <c r="AF148" i="1"/>
  <c r="S148" i="1"/>
  <c r="AE148" i="1"/>
  <c r="R148" i="1"/>
  <c r="AI148" i="1"/>
  <c r="Q148" i="1"/>
  <c r="AD148" i="1"/>
  <c r="AA147" i="1"/>
  <c r="AN147" i="1"/>
  <c r="AM147" i="1"/>
  <c r="AL147" i="1"/>
  <c r="W147" i="1"/>
  <c r="AJ147" i="1"/>
  <c r="V147" i="1"/>
  <c r="AH147" i="1"/>
  <c r="U147" i="1"/>
  <c r="AG147" i="1"/>
  <c r="T147" i="1"/>
  <c r="AF147" i="1"/>
  <c r="S147" i="1"/>
  <c r="AE147" i="1"/>
  <c r="R147" i="1"/>
  <c r="AI147" i="1"/>
  <c r="Q147" i="1"/>
  <c r="AD147" i="1"/>
  <c r="AA146" i="1"/>
  <c r="AN146" i="1"/>
  <c r="AM146" i="1"/>
  <c r="AL146" i="1"/>
  <c r="W146" i="1"/>
  <c r="AJ146" i="1"/>
  <c r="V146" i="1"/>
  <c r="AH146" i="1"/>
  <c r="U146" i="1"/>
  <c r="AG146" i="1"/>
  <c r="T146" i="1"/>
  <c r="AF146" i="1"/>
  <c r="S146" i="1"/>
  <c r="AE146" i="1"/>
  <c r="R146" i="1"/>
  <c r="AI146" i="1"/>
  <c r="Q146" i="1"/>
  <c r="AD146" i="1"/>
  <c r="AA145" i="1"/>
  <c r="AN145" i="1"/>
  <c r="AM145" i="1"/>
  <c r="AL145" i="1"/>
  <c r="W145" i="1"/>
  <c r="AJ145" i="1"/>
  <c r="V145" i="1"/>
  <c r="AH145" i="1"/>
  <c r="U145" i="1"/>
  <c r="AG145" i="1"/>
  <c r="T145" i="1"/>
  <c r="AF145" i="1"/>
  <c r="S145" i="1"/>
  <c r="AE145" i="1"/>
  <c r="R145" i="1"/>
  <c r="AI145" i="1"/>
  <c r="Q145" i="1"/>
  <c r="AD145" i="1"/>
  <c r="AA144" i="1"/>
  <c r="AN144" i="1"/>
  <c r="AM144" i="1"/>
  <c r="AL144" i="1"/>
  <c r="W144" i="1"/>
  <c r="AJ144" i="1"/>
  <c r="V144" i="1"/>
  <c r="AH144" i="1"/>
  <c r="U144" i="1"/>
  <c r="AG144" i="1"/>
  <c r="T144" i="1"/>
  <c r="AF144" i="1"/>
  <c r="S144" i="1"/>
  <c r="AE144" i="1"/>
  <c r="R144" i="1"/>
  <c r="AI144" i="1"/>
  <c r="Q144" i="1"/>
  <c r="AD144" i="1"/>
  <c r="AA143" i="1"/>
  <c r="AN143" i="1"/>
  <c r="AM143" i="1"/>
  <c r="AL143" i="1"/>
  <c r="W143" i="1"/>
  <c r="AJ143" i="1"/>
  <c r="V143" i="1"/>
  <c r="AH143" i="1"/>
  <c r="U143" i="1"/>
  <c r="AG143" i="1"/>
  <c r="T143" i="1"/>
  <c r="AF143" i="1"/>
  <c r="S143" i="1"/>
  <c r="AE143" i="1"/>
  <c r="R143" i="1"/>
  <c r="AI143" i="1"/>
  <c r="Q143" i="1"/>
  <c r="AD143" i="1"/>
  <c r="AA142" i="1"/>
  <c r="AN142" i="1"/>
  <c r="AM142" i="1"/>
  <c r="AL142" i="1"/>
  <c r="W142" i="1"/>
  <c r="AJ142" i="1"/>
  <c r="V142" i="1"/>
  <c r="AH142" i="1"/>
  <c r="U142" i="1"/>
  <c r="AG142" i="1"/>
  <c r="T142" i="1"/>
  <c r="AF142" i="1"/>
  <c r="S142" i="1"/>
  <c r="AE142" i="1"/>
  <c r="R142" i="1"/>
  <c r="AI142" i="1"/>
  <c r="Q142" i="1"/>
  <c r="AD142" i="1"/>
  <c r="AA141" i="1"/>
  <c r="AN141" i="1"/>
  <c r="AM141" i="1"/>
  <c r="AL141" i="1"/>
  <c r="W141" i="1"/>
  <c r="AJ141" i="1"/>
  <c r="V141" i="1"/>
  <c r="AH141" i="1"/>
  <c r="U141" i="1"/>
  <c r="AG141" i="1"/>
  <c r="T141" i="1"/>
  <c r="AF141" i="1"/>
  <c r="S141" i="1"/>
  <c r="AE141" i="1"/>
  <c r="R141" i="1"/>
  <c r="AI141" i="1"/>
  <c r="Q141" i="1"/>
  <c r="AD141" i="1"/>
  <c r="AA140" i="1"/>
  <c r="AN140" i="1"/>
  <c r="AM140" i="1"/>
  <c r="AL140" i="1"/>
  <c r="W140" i="1"/>
  <c r="AJ140" i="1"/>
  <c r="V140" i="1"/>
  <c r="AH140" i="1"/>
  <c r="U140" i="1"/>
  <c r="AG140" i="1"/>
  <c r="T140" i="1"/>
  <c r="AF140" i="1"/>
  <c r="S140" i="1"/>
  <c r="AE140" i="1"/>
  <c r="R140" i="1"/>
  <c r="AI140" i="1"/>
  <c r="Q140" i="1"/>
  <c r="AD140" i="1"/>
  <c r="AA139" i="1"/>
  <c r="AN139" i="1"/>
  <c r="AM139" i="1"/>
  <c r="AL139" i="1"/>
  <c r="W139" i="1"/>
  <c r="AJ139" i="1"/>
  <c r="V139" i="1"/>
  <c r="AH139" i="1"/>
  <c r="U139" i="1"/>
  <c r="AG139" i="1"/>
  <c r="T139" i="1"/>
  <c r="AF139" i="1"/>
  <c r="S139" i="1"/>
  <c r="AE139" i="1"/>
  <c r="R139" i="1"/>
  <c r="AI139" i="1"/>
  <c r="Q139" i="1"/>
  <c r="AD139" i="1"/>
  <c r="AA138" i="1"/>
  <c r="AN138" i="1"/>
  <c r="AM138" i="1"/>
  <c r="AL138" i="1"/>
  <c r="W138" i="1"/>
  <c r="AJ138" i="1"/>
  <c r="V138" i="1"/>
  <c r="AH138" i="1"/>
  <c r="U138" i="1"/>
  <c r="AG138" i="1"/>
  <c r="T138" i="1"/>
  <c r="AF138" i="1"/>
  <c r="S138" i="1"/>
  <c r="AE138" i="1"/>
  <c r="R138" i="1"/>
  <c r="AI138" i="1"/>
  <c r="Q138" i="1"/>
  <c r="AD138" i="1"/>
  <c r="AA137" i="1"/>
  <c r="AN137" i="1"/>
  <c r="AM137" i="1"/>
  <c r="AL137" i="1"/>
  <c r="W137" i="1"/>
  <c r="AJ137" i="1"/>
  <c r="V137" i="1"/>
  <c r="AH137" i="1"/>
  <c r="U137" i="1"/>
  <c r="AG137" i="1"/>
  <c r="T137" i="1"/>
  <c r="AF137" i="1"/>
  <c r="S137" i="1"/>
  <c r="AE137" i="1"/>
  <c r="R137" i="1"/>
  <c r="AI137" i="1"/>
  <c r="Q137" i="1"/>
  <c r="AD137" i="1"/>
  <c r="AA136" i="1"/>
  <c r="AN136" i="1"/>
  <c r="AM136" i="1"/>
  <c r="AL136" i="1"/>
  <c r="W136" i="1"/>
  <c r="AJ136" i="1"/>
  <c r="V136" i="1"/>
  <c r="AH136" i="1"/>
  <c r="U136" i="1"/>
  <c r="AG136" i="1"/>
  <c r="T136" i="1"/>
  <c r="AF136" i="1"/>
  <c r="S136" i="1"/>
  <c r="AE136" i="1"/>
  <c r="R136" i="1"/>
  <c r="AI136" i="1"/>
  <c r="Q136" i="1"/>
  <c r="AD136" i="1"/>
  <c r="AA135" i="1"/>
  <c r="AN135" i="1"/>
  <c r="AM135" i="1"/>
  <c r="AL135" i="1"/>
  <c r="W135" i="1"/>
  <c r="AJ135" i="1"/>
  <c r="V135" i="1"/>
  <c r="AH135" i="1"/>
  <c r="U135" i="1"/>
  <c r="AG135" i="1"/>
  <c r="T135" i="1"/>
  <c r="AF135" i="1"/>
  <c r="S135" i="1"/>
  <c r="AE135" i="1"/>
  <c r="R135" i="1"/>
  <c r="AI135" i="1"/>
  <c r="Q135" i="1"/>
  <c r="AD135" i="1"/>
  <c r="AA134" i="1"/>
  <c r="AN134" i="1"/>
  <c r="AM134" i="1"/>
  <c r="AL134" i="1"/>
  <c r="W134" i="1"/>
  <c r="AJ134" i="1"/>
  <c r="V134" i="1"/>
  <c r="AH134" i="1"/>
  <c r="U134" i="1"/>
  <c r="AG134" i="1"/>
  <c r="T134" i="1"/>
  <c r="AF134" i="1"/>
  <c r="S134" i="1"/>
  <c r="AE134" i="1"/>
  <c r="R134" i="1"/>
  <c r="AI134" i="1"/>
  <c r="Q134" i="1"/>
  <c r="AD134" i="1"/>
  <c r="AA133" i="1"/>
  <c r="AN133" i="1"/>
  <c r="AM133" i="1"/>
  <c r="AL133" i="1"/>
  <c r="W133" i="1"/>
  <c r="AJ133" i="1"/>
  <c r="V133" i="1"/>
  <c r="AH133" i="1"/>
  <c r="U133" i="1"/>
  <c r="AG133" i="1"/>
  <c r="T133" i="1"/>
  <c r="AF133" i="1"/>
  <c r="S133" i="1"/>
  <c r="AE133" i="1"/>
  <c r="R133" i="1"/>
  <c r="AI133" i="1"/>
  <c r="Q133" i="1"/>
  <c r="AD133" i="1"/>
  <c r="AA132" i="1"/>
  <c r="AN132" i="1"/>
  <c r="AM132" i="1"/>
  <c r="AL132" i="1"/>
  <c r="W132" i="1"/>
  <c r="AJ132" i="1"/>
  <c r="V132" i="1"/>
  <c r="AH132" i="1"/>
  <c r="U132" i="1"/>
  <c r="AG132" i="1"/>
  <c r="T132" i="1"/>
  <c r="AF132" i="1"/>
  <c r="S132" i="1"/>
  <c r="AE132" i="1"/>
  <c r="R132" i="1"/>
  <c r="AI132" i="1"/>
  <c r="Q132" i="1"/>
  <c r="AD132" i="1"/>
  <c r="AA131" i="1"/>
  <c r="AN131" i="1"/>
  <c r="AM131" i="1"/>
  <c r="AL131" i="1"/>
  <c r="AK131" i="1"/>
  <c r="W131" i="1"/>
  <c r="AJ131" i="1"/>
  <c r="V131" i="1"/>
  <c r="AH131" i="1"/>
  <c r="U131" i="1"/>
  <c r="AG131" i="1"/>
  <c r="T131" i="1"/>
  <c r="AF131" i="1"/>
  <c r="S131" i="1"/>
  <c r="AE131" i="1"/>
  <c r="R131" i="1"/>
  <c r="AI131" i="1"/>
  <c r="Q131" i="1"/>
  <c r="AD131" i="1"/>
  <c r="AA130" i="1"/>
  <c r="AN130" i="1"/>
  <c r="AM130" i="1"/>
  <c r="AL130" i="1"/>
  <c r="W130" i="1"/>
  <c r="AJ130" i="1"/>
  <c r="V130" i="1"/>
  <c r="AH130" i="1"/>
  <c r="U130" i="1"/>
  <c r="AG130" i="1"/>
  <c r="T130" i="1"/>
  <c r="AF130" i="1"/>
  <c r="S130" i="1"/>
  <c r="AE130" i="1"/>
  <c r="R130" i="1"/>
  <c r="AI130" i="1"/>
  <c r="Q130" i="1"/>
  <c r="AD130" i="1"/>
  <c r="AA129" i="1"/>
  <c r="AN129" i="1"/>
  <c r="AM129" i="1"/>
  <c r="AL129" i="1"/>
  <c r="W129" i="1"/>
  <c r="AJ129" i="1"/>
  <c r="V129" i="1"/>
  <c r="AH129" i="1"/>
  <c r="U129" i="1"/>
  <c r="AG129" i="1"/>
  <c r="T129" i="1"/>
  <c r="AF129" i="1"/>
  <c r="S129" i="1"/>
  <c r="AE129" i="1"/>
  <c r="R129" i="1"/>
  <c r="AI129" i="1"/>
  <c r="Q129" i="1"/>
  <c r="AD129" i="1"/>
  <c r="AA128" i="1"/>
  <c r="AN128" i="1"/>
  <c r="AM128" i="1"/>
  <c r="AL128" i="1"/>
  <c r="W128" i="1"/>
  <c r="AJ128" i="1"/>
  <c r="V128" i="1"/>
  <c r="AH128" i="1"/>
  <c r="U128" i="1"/>
  <c r="AG128" i="1"/>
  <c r="T128" i="1"/>
  <c r="AF128" i="1"/>
  <c r="S128" i="1"/>
  <c r="AE128" i="1"/>
  <c r="R128" i="1"/>
  <c r="AI128" i="1"/>
  <c r="Q128" i="1"/>
  <c r="AD128" i="1"/>
  <c r="AA127" i="1"/>
  <c r="AN127" i="1"/>
  <c r="AM127" i="1"/>
  <c r="AL127" i="1"/>
  <c r="W127" i="1"/>
  <c r="AJ127" i="1"/>
  <c r="V127" i="1"/>
  <c r="AH127" i="1"/>
  <c r="U127" i="1"/>
  <c r="AG127" i="1"/>
  <c r="T127" i="1"/>
  <c r="AF127" i="1"/>
  <c r="S127" i="1"/>
  <c r="AE127" i="1"/>
  <c r="R127" i="1"/>
  <c r="AI127" i="1"/>
  <c r="Q127" i="1"/>
  <c r="AD127" i="1"/>
  <c r="AA126" i="1"/>
  <c r="AN126" i="1"/>
  <c r="AM126" i="1"/>
  <c r="AL126" i="1"/>
  <c r="W126" i="1"/>
  <c r="AJ126" i="1"/>
  <c r="V126" i="1"/>
  <c r="AH126" i="1"/>
  <c r="U126" i="1"/>
  <c r="AG126" i="1"/>
  <c r="T126" i="1"/>
  <c r="AF126" i="1"/>
  <c r="S126" i="1"/>
  <c r="AE126" i="1"/>
  <c r="R126" i="1"/>
  <c r="AI126" i="1"/>
  <c r="Q126" i="1"/>
  <c r="AD126" i="1"/>
  <c r="AA125" i="1"/>
  <c r="AN125" i="1"/>
  <c r="AM125" i="1"/>
  <c r="AL125" i="1"/>
  <c r="W125" i="1"/>
  <c r="AJ125" i="1"/>
  <c r="V125" i="1"/>
  <c r="AH125" i="1"/>
  <c r="U125" i="1"/>
  <c r="AG125" i="1"/>
  <c r="T125" i="1"/>
  <c r="AF125" i="1"/>
  <c r="S125" i="1"/>
  <c r="AE125" i="1"/>
  <c r="R125" i="1"/>
  <c r="AI125" i="1"/>
  <c r="Q125" i="1"/>
  <c r="AD125" i="1"/>
  <c r="AA124" i="1"/>
  <c r="AN124" i="1"/>
  <c r="AM124" i="1"/>
  <c r="AL124" i="1"/>
  <c r="W124" i="1"/>
  <c r="AJ124" i="1"/>
  <c r="V124" i="1"/>
  <c r="AH124" i="1"/>
  <c r="U124" i="1"/>
  <c r="AG124" i="1"/>
  <c r="T124" i="1"/>
  <c r="AF124" i="1"/>
  <c r="S124" i="1"/>
  <c r="AE124" i="1"/>
  <c r="R124" i="1"/>
  <c r="AI124" i="1"/>
  <c r="Q124" i="1"/>
  <c r="AD124" i="1"/>
  <c r="AA123" i="1"/>
  <c r="AN123" i="1"/>
  <c r="AM123" i="1"/>
  <c r="AL123" i="1"/>
  <c r="W123" i="1"/>
  <c r="AJ123" i="1"/>
  <c r="V123" i="1"/>
  <c r="AH123" i="1"/>
  <c r="U123" i="1"/>
  <c r="AG123" i="1"/>
  <c r="T123" i="1"/>
  <c r="AF123" i="1"/>
  <c r="S123" i="1"/>
  <c r="AE123" i="1"/>
  <c r="R123" i="1"/>
  <c r="AI123" i="1"/>
  <c r="Q123" i="1"/>
  <c r="AD123" i="1"/>
  <c r="AA122" i="1"/>
  <c r="AN122" i="1"/>
  <c r="AM122" i="1"/>
  <c r="AL122" i="1"/>
  <c r="W122" i="1"/>
  <c r="AJ122" i="1"/>
  <c r="V122" i="1"/>
  <c r="AH122" i="1"/>
  <c r="U122" i="1"/>
  <c r="AG122" i="1"/>
  <c r="T122" i="1"/>
  <c r="AF122" i="1"/>
  <c r="S122" i="1"/>
  <c r="AE122" i="1"/>
  <c r="R122" i="1"/>
  <c r="AI122" i="1"/>
  <c r="Q122" i="1"/>
  <c r="AD122" i="1"/>
  <c r="AA121" i="1"/>
  <c r="AN121" i="1"/>
  <c r="AM121" i="1"/>
  <c r="AL121" i="1"/>
  <c r="W121" i="1"/>
  <c r="AJ121" i="1"/>
  <c r="V121" i="1"/>
  <c r="AH121" i="1"/>
  <c r="U121" i="1"/>
  <c r="AG121" i="1"/>
  <c r="T121" i="1"/>
  <c r="AF121" i="1"/>
  <c r="S121" i="1"/>
  <c r="AE121" i="1"/>
  <c r="R121" i="1"/>
  <c r="AI121" i="1"/>
  <c r="Q121" i="1"/>
  <c r="AD121" i="1"/>
  <c r="AA120" i="1"/>
  <c r="AN120" i="1"/>
  <c r="AM120" i="1"/>
  <c r="AL120" i="1"/>
  <c r="AK120" i="1"/>
  <c r="W120" i="1"/>
  <c r="AJ120" i="1"/>
  <c r="V120" i="1"/>
  <c r="AH120" i="1"/>
  <c r="U120" i="1"/>
  <c r="AG120" i="1"/>
  <c r="T120" i="1"/>
  <c r="AF120" i="1"/>
  <c r="S120" i="1"/>
  <c r="AE120" i="1"/>
  <c r="R120" i="1"/>
  <c r="AI120" i="1"/>
  <c r="Q120" i="1"/>
  <c r="AD120" i="1"/>
  <c r="AA119" i="1"/>
  <c r="AN119" i="1"/>
  <c r="AM119" i="1"/>
  <c r="AL119" i="1"/>
  <c r="W119" i="1"/>
  <c r="AJ119" i="1"/>
  <c r="V119" i="1"/>
  <c r="AH119" i="1"/>
  <c r="U119" i="1"/>
  <c r="AG119" i="1"/>
  <c r="T119" i="1"/>
  <c r="AF119" i="1"/>
  <c r="S119" i="1"/>
  <c r="AE119" i="1"/>
  <c r="R119" i="1"/>
  <c r="AI119" i="1"/>
  <c r="Q119" i="1"/>
  <c r="AD119" i="1"/>
  <c r="AA118" i="1"/>
  <c r="AN118" i="1"/>
  <c r="AM118" i="1"/>
  <c r="AL118" i="1"/>
  <c r="W118" i="1"/>
  <c r="AJ118" i="1"/>
  <c r="V118" i="1"/>
  <c r="AH118" i="1"/>
  <c r="U118" i="1"/>
  <c r="AG118" i="1"/>
  <c r="T118" i="1"/>
  <c r="AF118" i="1"/>
  <c r="S118" i="1"/>
  <c r="AE118" i="1"/>
  <c r="R118" i="1"/>
  <c r="AI118" i="1"/>
  <c r="Q118" i="1"/>
  <c r="AD118" i="1"/>
  <c r="AA117" i="1"/>
  <c r="AN117" i="1"/>
  <c r="AM117" i="1"/>
  <c r="AL117" i="1"/>
  <c r="W117" i="1"/>
  <c r="AJ117" i="1"/>
  <c r="V117" i="1"/>
  <c r="AH117" i="1"/>
  <c r="U117" i="1"/>
  <c r="AG117" i="1"/>
  <c r="T117" i="1"/>
  <c r="AF117" i="1"/>
  <c r="S117" i="1"/>
  <c r="AE117" i="1"/>
  <c r="R117" i="1"/>
  <c r="AI117" i="1"/>
  <c r="Q117" i="1"/>
  <c r="AD117" i="1"/>
  <c r="AA116" i="1"/>
  <c r="AN116" i="1"/>
  <c r="AM116" i="1"/>
  <c r="AL116" i="1"/>
  <c r="W116" i="1"/>
  <c r="AJ116" i="1"/>
  <c r="V116" i="1"/>
  <c r="AH116" i="1"/>
  <c r="U116" i="1"/>
  <c r="AG116" i="1"/>
  <c r="T116" i="1"/>
  <c r="AF116" i="1"/>
  <c r="S116" i="1"/>
  <c r="AE116" i="1"/>
  <c r="R116" i="1"/>
  <c r="AI116" i="1"/>
  <c r="Q116" i="1"/>
  <c r="AD116" i="1"/>
  <c r="AA115" i="1"/>
  <c r="AN115" i="1"/>
  <c r="AM115" i="1"/>
  <c r="AL115" i="1"/>
  <c r="W115" i="1"/>
  <c r="AJ115" i="1"/>
  <c r="V115" i="1"/>
  <c r="AH115" i="1"/>
  <c r="U115" i="1"/>
  <c r="AG115" i="1"/>
  <c r="T115" i="1"/>
  <c r="AF115" i="1"/>
  <c r="S115" i="1"/>
  <c r="AE115" i="1"/>
  <c r="R115" i="1"/>
  <c r="AI115" i="1"/>
  <c r="Q115" i="1"/>
  <c r="AD115" i="1"/>
  <c r="AA114" i="1"/>
  <c r="AN114" i="1"/>
  <c r="AM114" i="1"/>
  <c r="AL114" i="1"/>
  <c r="W114" i="1"/>
  <c r="AJ114" i="1"/>
  <c r="V114" i="1"/>
  <c r="AH114" i="1"/>
  <c r="U114" i="1"/>
  <c r="AG114" i="1"/>
  <c r="T114" i="1"/>
  <c r="AF114" i="1"/>
  <c r="S114" i="1"/>
  <c r="AE114" i="1"/>
  <c r="R114" i="1"/>
  <c r="AI114" i="1"/>
  <c r="Q114" i="1"/>
  <c r="AD114" i="1"/>
  <c r="AA113" i="1"/>
  <c r="AN113" i="1"/>
  <c r="AM113" i="1"/>
  <c r="AL113" i="1"/>
  <c r="W113" i="1"/>
  <c r="AJ113" i="1"/>
  <c r="V113" i="1"/>
  <c r="AH113" i="1"/>
  <c r="U113" i="1"/>
  <c r="AG113" i="1"/>
  <c r="T113" i="1"/>
  <c r="AF113" i="1"/>
  <c r="S113" i="1"/>
  <c r="AE113" i="1"/>
  <c r="R113" i="1"/>
  <c r="AI113" i="1"/>
  <c r="Q113" i="1"/>
  <c r="AD113" i="1"/>
  <c r="AA112" i="1"/>
  <c r="AN112" i="1"/>
  <c r="AM112" i="1"/>
  <c r="AL112" i="1"/>
  <c r="W112" i="1"/>
  <c r="AJ112" i="1"/>
  <c r="V112" i="1"/>
  <c r="AH112" i="1"/>
  <c r="U112" i="1"/>
  <c r="AG112" i="1"/>
  <c r="T112" i="1"/>
  <c r="AF112" i="1"/>
  <c r="S112" i="1"/>
  <c r="AE112" i="1"/>
  <c r="R112" i="1"/>
  <c r="AI112" i="1"/>
  <c r="Q112" i="1"/>
  <c r="AD112" i="1"/>
  <c r="AA111" i="1"/>
  <c r="AN111" i="1"/>
  <c r="AM111" i="1"/>
  <c r="AL111" i="1"/>
  <c r="AK111" i="1"/>
  <c r="W111" i="1"/>
  <c r="AJ111" i="1"/>
  <c r="V111" i="1"/>
  <c r="AH111" i="1"/>
  <c r="U111" i="1"/>
  <c r="AG111" i="1"/>
  <c r="T111" i="1"/>
  <c r="AF111" i="1"/>
  <c r="S111" i="1"/>
  <c r="AE111" i="1"/>
  <c r="R111" i="1"/>
  <c r="AI111" i="1"/>
  <c r="Q111" i="1"/>
  <c r="AD111" i="1"/>
  <c r="AA110" i="1"/>
  <c r="AN110" i="1"/>
  <c r="AM110" i="1"/>
  <c r="AL110" i="1"/>
  <c r="AK110" i="1"/>
  <c r="W110" i="1"/>
  <c r="AJ110" i="1"/>
  <c r="V110" i="1"/>
  <c r="AH110" i="1"/>
  <c r="U110" i="1"/>
  <c r="AG110" i="1"/>
  <c r="T110" i="1"/>
  <c r="AF110" i="1"/>
  <c r="S110" i="1"/>
  <c r="AE110" i="1"/>
  <c r="R110" i="1"/>
  <c r="AI110" i="1"/>
  <c r="Q110" i="1"/>
  <c r="AD110" i="1"/>
  <c r="AA109" i="1"/>
  <c r="AN109" i="1"/>
  <c r="AM109" i="1"/>
  <c r="AL109" i="1"/>
  <c r="W109" i="1"/>
  <c r="AJ109" i="1"/>
  <c r="V109" i="1"/>
  <c r="AH109" i="1"/>
  <c r="U109" i="1"/>
  <c r="AG109" i="1"/>
  <c r="T109" i="1"/>
  <c r="AF109" i="1"/>
  <c r="S109" i="1"/>
  <c r="AE109" i="1"/>
  <c r="R109" i="1"/>
  <c r="AI109" i="1"/>
  <c r="Q109" i="1"/>
  <c r="AD109" i="1"/>
  <c r="AA108" i="1"/>
  <c r="AN108" i="1"/>
  <c r="AM108" i="1"/>
  <c r="AL108" i="1"/>
  <c r="W108" i="1"/>
  <c r="AJ108" i="1"/>
  <c r="V108" i="1"/>
  <c r="AH108" i="1"/>
  <c r="U108" i="1"/>
  <c r="AG108" i="1"/>
  <c r="T108" i="1"/>
  <c r="AF108" i="1"/>
  <c r="S108" i="1"/>
  <c r="AE108" i="1"/>
  <c r="R108" i="1"/>
  <c r="AI108" i="1"/>
  <c r="Q108" i="1"/>
  <c r="AD108" i="1"/>
  <c r="AA107" i="1"/>
  <c r="AN107" i="1"/>
  <c r="AM107" i="1"/>
  <c r="AL107" i="1"/>
  <c r="W107" i="1"/>
  <c r="AJ107" i="1"/>
  <c r="V107" i="1"/>
  <c r="AH107" i="1"/>
  <c r="U107" i="1"/>
  <c r="AG107" i="1"/>
  <c r="T107" i="1"/>
  <c r="AF107" i="1"/>
  <c r="S107" i="1"/>
  <c r="AE107" i="1"/>
  <c r="R107" i="1"/>
  <c r="AI107" i="1"/>
  <c r="Q107" i="1"/>
  <c r="AD107" i="1"/>
  <c r="AA106" i="1"/>
  <c r="AN106" i="1"/>
  <c r="AM106" i="1"/>
  <c r="AL106" i="1"/>
  <c r="AK106" i="1"/>
  <c r="W106" i="1"/>
  <c r="AJ106" i="1"/>
  <c r="V106" i="1"/>
  <c r="AH106" i="1"/>
  <c r="U106" i="1"/>
  <c r="AG106" i="1"/>
  <c r="T106" i="1"/>
  <c r="AF106" i="1"/>
  <c r="S106" i="1"/>
  <c r="AE106" i="1"/>
  <c r="R106" i="1"/>
  <c r="AI106" i="1"/>
  <c r="Q106" i="1"/>
  <c r="AD106" i="1"/>
  <c r="AA105" i="1"/>
  <c r="AN105" i="1"/>
  <c r="AM105" i="1"/>
  <c r="AL105" i="1"/>
  <c r="W105" i="1"/>
  <c r="AJ105" i="1"/>
  <c r="V105" i="1"/>
  <c r="AH105" i="1"/>
  <c r="U105" i="1"/>
  <c r="AG105" i="1"/>
  <c r="T105" i="1"/>
  <c r="AF105" i="1"/>
  <c r="S105" i="1"/>
  <c r="AE105" i="1"/>
  <c r="R105" i="1"/>
  <c r="AI105" i="1"/>
  <c r="Q105" i="1"/>
  <c r="AD105" i="1"/>
  <c r="AA104" i="1"/>
  <c r="AN104" i="1"/>
  <c r="AM104" i="1"/>
  <c r="AL104" i="1"/>
  <c r="W104" i="1"/>
  <c r="AJ104" i="1"/>
  <c r="V104" i="1"/>
  <c r="AH104" i="1"/>
  <c r="U104" i="1"/>
  <c r="AG104" i="1"/>
  <c r="T104" i="1"/>
  <c r="AF104" i="1"/>
  <c r="S104" i="1"/>
  <c r="AE104" i="1"/>
  <c r="R104" i="1"/>
  <c r="AI104" i="1"/>
  <c r="Q104" i="1"/>
  <c r="AD104" i="1"/>
  <c r="AA103" i="1"/>
  <c r="AN103" i="1"/>
  <c r="AM103" i="1"/>
  <c r="AL103" i="1"/>
  <c r="W103" i="1"/>
  <c r="AJ103" i="1"/>
  <c r="V103" i="1"/>
  <c r="AH103" i="1"/>
  <c r="U103" i="1"/>
  <c r="AG103" i="1"/>
  <c r="T103" i="1"/>
  <c r="AF103" i="1"/>
  <c r="S103" i="1"/>
  <c r="AE103" i="1"/>
  <c r="R103" i="1"/>
  <c r="AI103" i="1"/>
  <c r="Q103" i="1"/>
  <c r="AD103" i="1"/>
  <c r="AA102" i="1"/>
  <c r="AN102" i="1"/>
  <c r="AM102" i="1"/>
  <c r="AL102" i="1"/>
  <c r="W102" i="1"/>
  <c r="AJ102" i="1"/>
  <c r="V102" i="1"/>
  <c r="AH102" i="1"/>
  <c r="U102" i="1"/>
  <c r="AG102" i="1"/>
  <c r="T102" i="1"/>
  <c r="AF102" i="1"/>
  <c r="S102" i="1"/>
  <c r="AE102" i="1"/>
  <c r="R102" i="1"/>
  <c r="AI102" i="1"/>
  <c r="Q102" i="1"/>
  <c r="AD102" i="1"/>
  <c r="AA101" i="1"/>
  <c r="AN101" i="1"/>
  <c r="AM101" i="1"/>
  <c r="AL101" i="1"/>
  <c r="W101" i="1"/>
  <c r="AJ101" i="1"/>
  <c r="V101" i="1"/>
  <c r="AH101" i="1"/>
  <c r="U101" i="1"/>
  <c r="AG101" i="1"/>
  <c r="T101" i="1"/>
  <c r="AF101" i="1"/>
  <c r="S101" i="1"/>
  <c r="AE101" i="1"/>
  <c r="R101" i="1"/>
  <c r="AI101" i="1"/>
  <c r="Q101" i="1"/>
  <c r="AD101" i="1"/>
  <c r="AA100" i="1"/>
  <c r="AN100" i="1"/>
  <c r="AM100" i="1"/>
  <c r="AL100" i="1"/>
  <c r="W100" i="1"/>
  <c r="AJ100" i="1"/>
  <c r="V100" i="1"/>
  <c r="AH100" i="1"/>
  <c r="U100" i="1"/>
  <c r="AG100" i="1"/>
  <c r="T100" i="1"/>
  <c r="AF100" i="1"/>
  <c r="S100" i="1"/>
  <c r="AE100" i="1"/>
  <c r="R100" i="1"/>
  <c r="AI100" i="1"/>
  <c r="Q100" i="1"/>
  <c r="AD100" i="1"/>
  <c r="AA99" i="1"/>
  <c r="AN99" i="1"/>
  <c r="AM99" i="1"/>
  <c r="AL99" i="1"/>
  <c r="W99" i="1"/>
  <c r="AJ99" i="1"/>
  <c r="V99" i="1"/>
  <c r="AH99" i="1"/>
  <c r="U99" i="1"/>
  <c r="AG99" i="1"/>
  <c r="T99" i="1"/>
  <c r="AF99" i="1"/>
  <c r="S99" i="1"/>
  <c r="AE99" i="1"/>
  <c r="R99" i="1"/>
  <c r="AI99" i="1"/>
  <c r="Q99" i="1"/>
  <c r="AD99" i="1"/>
  <c r="AA98" i="1"/>
  <c r="AN98" i="1"/>
  <c r="AM98" i="1"/>
  <c r="AL98" i="1"/>
  <c r="W98" i="1"/>
  <c r="AJ98" i="1"/>
  <c r="V98" i="1"/>
  <c r="AH98" i="1"/>
  <c r="U98" i="1"/>
  <c r="AG98" i="1"/>
  <c r="T98" i="1"/>
  <c r="AF98" i="1"/>
  <c r="S98" i="1"/>
  <c r="AE98" i="1"/>
  <c r="R98" i="1"/>
  <c r="AI98" i="1"/>
  <c r="Q98" i="1"/>
  <c r="AD98" i="1"/>
  <c r="AA97" i="1"/>
  <c r="AN97" i="1"/>
  <c r="AM97" i="1"/>
  <c r="AL97" i="1"/>
  <c r="W97" i="1"/>
  <c r="AJ97" i="1"/>
  <c r="V97" i="1"/>
  <c r="AH97" i="1"/>
  <c r="U97" i="1"/>
  <c r="AG97" i="1"/>
  <c r="T97" i="1"/>
  <c r="AF97" i="1"/>
  <c r="S97" i="1"/>
  <c r="AE97" i="1"/>
  <c r="R97" i="1"/>
  <c r="AI97" i="1"/>
  <c r="Q97" i="1"/>
  <c r="AD97" i="1"/>
  <c r="AA96" i="1"/>
  <c r="AN96" i="1"/>
  <c r="AM96" i="1"/>
  <c r="AL96" i="1"/>
  <c r="W96" i="1"/>
  <c r="AJ96" i="1"/>
  <c r="V96" i="1"/>
  <c r="AH96" i="1"/>
  <c r="U96" i="1"/>
  <c r="AG96" i="1"/>
  <c r="T96" i="1"/>
  <c r="AF96" i="1"/>
  <c r="S96" i="1"/>
  <c r="AE96" i="1"/>
  <c r="R96" i="1"/>
  <c r="AI96" i="1"/>
  <c r="Q96" i="1"/>
  <c r="AD96" i="1"/>
  <c r="AA95" i="1"/>
  <c r="AN95" i="1"/>
  <c r="AM95" i="1"/>
  <c r="AL95" i="1"/>
  <c r="W95" i="1"/>
  <c r="AJ95" i="1"/>
  <c r="V95" i="1"/>
  <c r="AH95" i="1"/>
  <c r="U95" i="1"/>
  <c r="AG95" i="1"/>
  <c r="T95" i="1"/>
  <c r="AF95" i="1"/>
  <c r="S95" i="1"/>
  <c r="AE95" i="1"/>
  <c r="R95" i="1"/>
  <c r="AI95" i="1"/>
  <c r="Q95" i="1"/>
  <c r="AD95" i="1"/>
  <c r="AA94" i="1"/>
  <c r="AN94" i="1"/>
  <c r="AM94" i="1"/>
  <c r="AL94" i="1"/>
  <c r="W94" i="1"/>
  <c r="AJ94" i="1"/>
  <c r="V94" i="1"/>
  <c r="AH94" i="1"/>
  <c r="U94" i="1"/>
  <c r="AG94" i="1"/>
  <c r="T94" i="1"/>
  <c r="AF94" i="1"/>
  <c r="S94" i="1"/>
  <c r="AE94" i="1"/>
  <c r="R94" i="1"/>
  <c r="AI94" i="1"/>
  <c r="Q94" i="1"/>
  <c r="AD94" i="1"/>
  <c r="AA93" i="1"/>
  <c r="AN93" i="1"/>
  <c r="AM93" i="1"/>
  <c r="AL93" i="1"/>
  <c r="W93" i="1"/>
  <c r="AJ93" i="1"/>
  <c r="V93" i="1"/>
  <c r="AH93" i="1"/>
  <c r="U93" i="1"/>
  <c r="AG93" i="1"/>
  <c r="T93" i="1"/>
  <c r="AF93" i="1"/>
  <c r="S93" i="1"/>
  <c r="AE93" i="1"/>
  <c r="R93" i="1"/>
  <c r="AI93" i="1"/>
  <c r="Q93" i="1"/>
  <c r="AD93" i="1"/>
  <c r="AA92" i="1"/>
  <c r="AN92" i="1"/>
  <c r="AM92" i="1"/>
  <c r="AL92" i="1"/>
  <c r="W92" i="1"/>
  <c r="AJ92" i="1"/>
  <c r="V92" i="1"/>
  <c r="AH92" i="1"/>
  <c r="U92" i="1"/>
  <c r="AG92" i="1"/>
  <c r="T92" i="1"/>
  <c r="AF92" i="1"/>
  <c r="S92" i="1"/>
  <c r="AE92" i="1"/>
  <c r="R92" i="1"/>
  <c r="AI92" i="1"/>
  <c r="Q92" i="1"/>
  <c r="AD92" i="1"/>
  <c r="AA91" i="1"/>
  <c r="AN91" i="1"/>
  <c r="AM91" i="1"/>
  <c r="AL91" i="1"/>
  <c r="W91" i="1"/>
  <c r="AJ91" i="1"/>
  <c r="V91" i="1"/>
  <c r="AH91" i="1"/>
  <c r="U91" i="1"/>
  <c r="AG91" i="1"/>
  <c r="T91" i="1"/>
  <c r="AF91" i="1"/>
  <c r="S91" i="1"/>
  <c r="AE91" i="1"/>
  <c r="R91" i="1"/>
  <c r="AI91" i="1"/>
  <c r="Q91" i="1"/>
  <c r="AD91" i="1"/>
  <c r="AA90" i="1"/>
  <c r="AN90" i="1"/>
  <c r="AM90" i="1"/>
  <c r="AL90" i="1"/>
  <c r="W90" i="1"/>
  <c r="AJ90" i="1"/>
  <c r="V90" i="1"/>
  <c r="AH90" i="1"/>
  <c r="U90" i="1"/>
  <c r="AG90" i="1"/>
  <c r="T90" i="1"/>
  <c r="AF90" i="1"/>
  <c r="S90" i="1"/>
  <c r="AE90" i="1"/>
  <c r="R90" i="1"/>
  <c r="AI90" i="1"/>
  <c r="Q90" i="1"/>
  <c r="AD90" i="1"/>
  <c r="AA89" i="1"/>
  <c r="AN89" i="1"/>
  <c r="AM89" i="1"/>
  <c r="AL89" i="1"/>
  <c r="W89" i="1"/>
  <c r="AJ89" i="1"/>
  <c r="V89" i="1"/>
  <c r="AH89" i="1"/>
  <c r="U89" i="1"/>
  <c r="AG89" i="1"/>
  <c r="T89" i="1"/>
  <c r="AF89" i="1"/>
  <c r="S89" i="1"/>
  <c r="AE89" i="1"/>
  <c r="R89" i="1"/>
  <c r="AI89" i="1"/>
  <c r="Q89" i="1"/>
  <c r="AD89" i="1"/>
  <c r="AA88" i="1"/>
  <c r="AN88" i="1"/>
  <c r="AM88" i="1"/>
  <c r="AL88" i="1"/>
  <c r="W88" i="1"/>
  <c r="AJ88" i="1"/>
  <c r="V88" i="1"/>
  <c r="AH88" i="1"/>
  <c r="U88" i="1"/>
  <c r="AG88" i="1"/>
  <c r="T88" i="1"/>
  <c r="AF88" i="1"/>
  <c r="S88" i="1"/>
  <c r="AE88" i="1"/>
  <c r="R88" i="1"/>
  <c r="AI88" i="1"/>
  <c r="Q88" i="1"/>
  <c r="AD88" i="1"/>
  <c r="AA87" i="1"/>
  <c r="AN87" i="1"/>
  <c r="AM87" i="1"/>
  <c r="AL87" i="1"/>
  <c r="W87" i="1"/>
  <c r="AJ87" i="1"/>
  <c r="V87" i="1"/>
  <c r="AH87" i="1"/>
  <c r="U87" i="1"/>
  <c r="AG87" i="1"/>
  <c r="T87" i="1"/>
  <c r="AF87" i="1"/>
  <c r="S87" i="1"/>
  <c r="AE87" i="1"/>
  <c r="R87" i="1"/>
  <c r="AI87" i="1"/>
  <c r="Q87" i="1"/>
  <c r="AD87" i="1"/>
  <c r="AA86" i="1"/>
  <c r="AN86" i="1"/>
  <c r="AM86" i="1"/>
  <c r="AL86" i="1"/>
  <c r="W86" i="1"/>
  <c r="AJ86" i="1"/>
  <c r="V86" i="1"/>
  <c r="AH86" i="1"/>
  <c r="U86" i="1"/>
  <c r="AG86" i="1"/>
  <c r="T86" i="1"/>
  <c r="AF86" i="1"/>
  <c r="S86" i="1"/>
  <c r="AE86" i="1"/>
  <c r="R86" i="1"/>
  <c r="AI86" i="1"/>
  <c r="Q86" i="1"/>
  <c r="AD86" i="1"/>
  <c r="AA85" i="1"/>
  <c r="AN85" i="1"/>
  <c r="AM85" i="1"/>
  <c r="AL85" i="1"/>
  <c r="W85" i="1"/>
  <c r="AJ85" i="1"/>
  <c r="V85" i="1"/>
  <c r="AH85" i="1"/>
  <c r="U85" i="1"/>
  <c r="AG85" i="1"/>
  <c r="T85" i="1"/>
  <c r="AF85" i="1"/>
  <c r="S85" i="1"/>
  <c r="AE85" i="1"/>
  <c r="R85" i="1"/>
  <c r="AI85" i="1"/>
  <c r="Q85" i="1"/>
  <c r="AD85" i="1"/>
  <c r="AA84" i="1"/>
  <c r="AN84" i="1"/>
  <c r="AM84" i="1"/>
  <c r="AL84" i="1"/>
  <c r="W84" i="1"/>
  <c r="AJ84" i="1"/>
  <c r="V84" i="1"/>
  <c r="AH84" i="1"/>
  <c r="U84" i="1"/>
  <c r="AG84" i="1"/>
  <c r="T84" i="1"/>
  <c r="AF84" i="1"/>
  <c r="S84" i="1"/>
  <c r="AE84" i="1"/>
  <c r="R84" i="1"/>
  <c r="AI84" i="1"/>
  <c r="Q84" i="1"/>
  <c r="AD84" i="1"/>
  <c r="AA83" i="1"/>
  <c r="AN83" i="1"/>
  <c r="AM83" i="1"/>
  <c r="AL83" i="1"/>
  <c r="W83" i="1"/>
  <c r="AJ83" i="1"/>
  <c r="V83" i="1"/>
  <c r="AH83" i="1"/>
  <c r="U83" i="1"/>
  <c r="AG83" i="1"/>
  <c r="T83" i="1"/>
  <c r="AF83" i="1"/>
  <c r="S83" i="1"/>
  <c r="AE83" i="1"/>
  <c r="R83" i="1"/>
  <c r="AI83" i="1"/>
  <c r="Q83" i="1"/>
  <c r="AD83" i="1"/>
  <c r="AA82" i="1"/>
  <c r="AN82" i="1"/>
  <c r="AM82" i="1"/>
  <c r="AL82" i="1"/>
  <c r="W82" i="1"/>
  <c r="AJ82" i="1"/>
  <c r="V82" i="1"/>
  <c r="AH82" i="1"/>
  <c r="U82" i="1"/>
  <c r="AG82" i="1"/>
  <c r="T82" i="1"/>
  <c r="AF82" i="1"/>
  <c r="S82" i="1"/>
  <c r="AE82" i="1"/>
  <c r="R82" i="1"/>
  <c r="AI82" i="1"/>
  <c r="Q82" i="1"/>
  <c r="AD82" i="1"/>
  <c r="AA81" i="1"/>
  <c r="AN81" i="1"/>
  <c r="AM81" i="1"/>
  <c r="AL81" i="1"/>
  <c r="W81" i="1"/>
  <c r="AJ81" i="1"/>
  <c r="V81" i="1"/>
  <c r="AH81" i="1"/>
  <c r="U81" i="1"/>
  <c r="AG81" i="1"/>
  <c r="T81" i="1"/>
  <c r="AF81" i="1"/>
  <c r="S81" i="1"/>
  <c r="AE81" i="1"/>
  <c r="R81" i="1"/>
  <c r="AI81" i="1"/>
  <c r="Q81" i="1"/>
  <c r="AD81" i="1"/>
  <c r="AA80" i="1"/>
  <c r="AN80" i="1"/>
  <c r="AM80" i="1"/>
  <c r="AL80" i="1"/>
  <c r="W80" i="1"/>
  <c r="AJ80" i="1"/>
  <c r="V80" i="1"/>
  <c r="AH80" i="1"/>
  <c r="U80" i="1"/>
  <c r="AG80" i="1"/>
  <c r="T80" i="1"/>
  <c r="AF80" i="1"/>
  <c r="S80" i="1"/>
  <c r="AE80" i="1"/>
  <c r="R80" i="1"/>
  <c r="AI80" i="1"/>
  <c r="Q80" i="1"/>
  <c r="AD80" i="1"/>
  <c r="AA79" i="1"/>
  <c r="AN79" i="1"/>
  <c r="AM79" i="1"/>
  <c r="AL79" i="1"/>
  <c r="W79" i="1"/>
  <c r="AJ79" i="1"/>
  <c r="V79" i="1"/>
  <c r="AH79" i="1"/>
  <c r="U79" i="1"/>
  <c r="AG79" i="1"/>
  <c r="T79" i="1"/>
  <c r="AF79" i="1"/>
  <c r="S79" i="1"/>
  <c r="AE79" i="1"/>
  <c r="R79" i="1"/>
  <c r="AI79" i="1"/>
  <c r="Q79" i="1"/>
  <c r="AD79" i="1"/>
  <c r="AA78" i="1"/>
  <c r="AN78" i="1"/>
  <c r="AM78" i="1"/>
  <c r="AL78" i="1"/>
  <c r="W78" i="1"/>
  <c r="AJ78" i="1"/>
  <c r="V78" i="1"/>
  <c r="AH78" i="1"/>
  <c r="U78" i="1"/>
  <c r="AG78" i="1"/>
  <c r="T78" i="1"/>
  <c r="AF78" i="1"/>
  <c r="S78" i="1"/>
  <c r="AE78" i="1"/>
  <c r="R78" i="1"/>
  <c r="AI78" i="1"/>
  <c r="Q78" i="1"/>
  <c r="AD78" i="1"/>
  <c r="AA77" i="1"/>
  <c r="AN77" i="1"/>
  <c r="AM77" i="1"/>
  <c r="AL77" i="1"/>
  <c r="W77" i="1"/>
  <c r="AJ77" i="1"/>
  <c r="V77" i="1"/>
  <c r="AH77" i="1"/>
  <c r="U77" i="1"/>
  <c r="AG77" i="1"/>
  <c r="T77" i="1"/>
  <c r="AF77" i="1"/>
  <c r="S77" i="1"/>
  <c r="AE77" i="1"/>
  <c r="R77" i="1"/>
  <c r="AI77" i="1"/>
  <c r="Q77" i="1"/>
  <c r="AD77" i="1"/>
  <c r="AA76" i="1"/>
  <c r="AN76" i="1"/>
  <c r="AM76" i="1"/>
  <c r="AL76" i="1"/>
  <c r="W76" i="1"/>
  <c r="AJ76" i="1"/>
  <c r="V76" i="1"/>
  <c r="AH76" i="1"/>
  <c r="U76" i="1"/>
  <c r="AG76" i="1"/>
  <c r="T76" i="1"/>
  <c r="AF76" i="1"/>
  <c r="S76" i="1"/>
  <c r="AE76" i="1"/>
  <c r="R76" i="1"/>
  <c r="AI76" i="1"/>
  <c r="Q76" i="1"/>
  <c r="AD76" i="1"/>
  <c r="AA75" i="1"/>
  <c r="AN75" i="1"/>
  <c r="AM75" i="1"/>
  <c r="AL75" i="1"/>
  <c r="W75" i="1"/>
  <c r="AJ75" i="1"/>
  <c r="V75" i="1"/>
  <c r="AH75" i="1"/>
  <c r="U75" i="1"/>
  <c r="AG75" i="1"/>
  <c r="T75" i="1"/>
  <c r="AF75" i="1"/>
  <c r="S75" i="1"/>
  <c r="AE75" i="1"/>
  <c r="R75" i="1"/>
  <c r="AI75" i="1"/>
  <c r="Q75" i="1"/>
  <c r="AD75" i="1"/>
  <c r="AA74" i="1"/>
  <c r="AN74" i="1"/>
  <c r="AM74" i="1"/>
  <c r="AL74" i="1"/>
  <c r="W74" i="1"/>
  <c r="AJ74" i="1"/>
  <c r="V74" i="1"/>
  <c r="AH74" i="1"/>
  <c r="U74" i="1"/>
  <c r="AG74" i="1"/>
  <c r="T74" i="1"/>
  <c r="AF74" i="1"/>
  <c r="S74" i="1"/>
  <c r="AE74" i="1"/>
  <c r="R74" i="1"/>
  <c r="AI74" i="1"/>
  <c r="Q74" i="1"/>
  <c r="AD74" i="1"/>
  <c r="AA73" i="1"/>
  <c r="AN73" i="1"/>
  <c r="AM73" i="1"/>
  <c r="AL73" i="1"/>
  <c r="W73" i="1"/>
  <c r="AJ73" i="1"/>
  <c r="V73" i="1"/>
  <c r="AH73" i="1"/>
  <c r="U73" i="1"/>
  <c r="AG73" i="1"/>
  <c r="T73" i="1"/>
  <c r="AF73" i="1"/>
  <c r="S73" i="1"/>
  <c r="AE73" i="1"/>
  <c r="R73" i="1"/>
  <c r="AI73" i="1"/>
  <c r="Q73" i="1"/>
  <c r="AD73" i="1"/>
  <c r="AA72" i="1"/>
  <c r="AN72" i="1"/>
  <c r="AM72" i="1"/>
  <c r="AL72" i="1"/>
  <c r="W72" i="1"/>
  <c r="AJ72" i="1"/>
  <c r="V72" i="1"/>
  <c r="AH72" i="1"/>
  <c r="U72" i="1"/>
  <c r="AG72" i="1"/>
  <c r="T72" i="1"/>
  <c r="AF72" i="1"/>
  <c r="S72" i="1"/>
  <c r="AE72" i="1"/>
  <c r="R72" i="1"/>
  <c r="AI72" i="1"/>
  <c r="Q72" i="1"/>
  <c r="AD72" i="1"/>
  <c r="AA71" i="1"/>
  <c r="AN71" i="1"/>
  <c r="AM71" i="1"/>
  <c r="AL71" i="1"/>
  <c r="W71" i="1"/>
  <c r="AJ71" i="1"/>
  <c r="V71" i="1"/>
  <c r="AH71" i="1"/>
  <c r="U71" i="1"/>
  <c r="AG71" i="1"/>
  <c r="T71" i="1"/>
  <c r="AF71" i="1"/>
  <c r="S71" i="1"/>
  <c r="AE71" i="1"/>
  <c r="R71" i="1"/>
  <c r="AI71" i="1"/>
  <c r="Q71" i="1"/>
  <c r="AD71" i="1"/>
  <c r="AA70" i="1"/>
  <c r="AN70" i="1"/>
  <c r="AM70" i="1"/>
  <c r="AL70" i="1"/>
  <c r="W70" i="1"/>
  <c r="AJ70" i="1"/>
  <c r="V70" i="1"/>
  <c r="AH70" i="1"/>
  <c r="U70" i="1"/>
  <c r="AG70" i="1"/>
  <c r="T70" i="1"/>
  <c r="AF70" i="1"/>
  <c r="S70" i="1"/>
  <c r="AE70" i="1"/>
  <c r="R70" i="1"/>
  <c r="AI70" i="1"/>
  <c r="Q70" i="1"/>
  <c r="AD70" i="1"/>
  <c r="AA69" i="1"/>
  <c r="AN69" i="1"/>
  <c r="AM69" i="1"/>
  <c r="AL69" i="1"/>
  <c r="W69" i="1"/>
  <c r="AJ69" i="1"/>
  <c r="V69" i="1"/>
  <c r="AH69" i="1"/>
  <c r="U69" i="1"/>
  <c r="AG69" i="1"/>
  <c r="T69" i="1"/>
  <c r="AF69" i="1"/>
  <c r="S69" i="1"/>
  <c r="AE69" i="1"/>
  <c r="R69" i="1"/>
  <c r="AI69" i="1"/>
  <c r="Q69" i="1"/>
  <c r="AD69" i="1"/>
  <c r="AA68" i="1"/>
  <c r="AN68" i="1"/>
  <c r="AM68" i="1"/>
  <c r="AL68" i="1"/>
  <c r="AK68" i="1"/>
  <c r="W68" i="1"/>
  <c r="AJ68" i="1"/>
  <c r="V68" i="1"/>
  <c r="AH68" i="1"/>
  <c r="U68" i="1"/>
  <c r="AG68" i="1"/>
  <c r="T68" i="1"/>
  <c r="AF68" i="1"/>
  <c r="S68" i="1"/>
  <c r="AE68" i="1"/>
  <c r="R68" i="1"/>
  <c r="AI68" i="1"/>
  <c r="Q68" i="1"/>
  <c r="AD68" i="1"/>
  <c r="AA67" i="1"/>
  <c r="AN67" i="1"/>
  <c r="AM67" i="1"/>
  <c r="AL67" i="1"/>
  <c r="W67" i="1"/>
  <c r="AJ67" i="1"/>
  <c r="V67" i="1"/>
  <c r="AH67" i="1"/>
  <c r="U67" i="1"/>
  <c r="AG67" i="1"/>
  <c r="T67" i="1"/>
  <c r="AF67" i="1"/>
  <c r="S67" i="1"/>
  <c r="AE67" i="1"/>
  <c r="R67" i="1"/>
  <c r="AI67" i="1"/>
  <c r="Q67" i="1"/>
  <c r="AD67" i="1"/>
  <c r="AA66" i="1"/>
  <c r="AN66" i="1"/>
  <c r="AM66" i="1"/>
  <c r="AL66" i="1"/>
  <c r="W66" i="1"/>
  <c r="AJ66" i="1"/>
  <c r="V66" i="1"/>
  <c r="AH66" i="1"/>
  <c r="U66" i="1"/>
  <c r="AG66" i="1"/>
  <c r="T66" i="1"/>
  <c r="AF66" i="1"/>
  <c r="S66" i="1"/>
  <c r="AE66" i="1"/>
  <c r="R66" i="1"/>
  <c r="AI66" i="1"/>
  <c r="Q66" i="1"/>
  <c r="AD66" i="1"/>
  <c r="AA65" i="1"/>
  <c r="AN65" i="1"/>
  <c r="AM65" i="1"/>
  <c r="AL65" i="1"/>
  <c r="W65" i="1"/>
  <c r="AJ65" i="1"/>
  <c r="V65" i="1"/>
  <c r="AH65" i="1"/>
  <c r="U65" i="1"/>
  <c r="AG65" i="1"/>
  <c r="T65" i="1"/>
  <c r="AF65" i="1"/>
  <c r="S65" i="1"/>
  <c r="AE65" i="1"/>
  <c r="R65" i="1"/>
  <c r="AI65" i="1"/>
  <c r="Q65" i="1"/>
  <c r="AD65" i="1"/>
  <c r="AA64" i="1"/>
  <c r="AN64" i="1"/>
  <c r="AM64" i="1"/>
  <c r="AL64" i="1"/>
  <c r="W64" i="1"/>
  <c r="AJ64" i="1"/>
  <c r="V64" i="1"/>
  <c r="AH64" i="1"/>
  <c r="U64" i="1"/>
  <c r="AG64" i="1"/>
  <c r="T64" i="1"/>
  <c r="AF64" i="1"/>
  <c r="S64" i="1"/>
  <c r="AE64" i="1"/>
  <c r="R64" i="1"/>
  <c r="AI64" i="1"/>
  <c r="Q64" i="1"/>
  <c r="AD64" i="1"/>
  <c r="AA63" i="1"/>
  <c r="AN63" i="1"/>
  <c r="AM63" i="1"/>
  <c r="AL63" i="1"/>
  <c r="W63" i="1"/>
  <c r="AJ63" i="1"/>
  <c r="V63" i="1"/>
  <c r="AH63" i="1"/>
  <c r="U63" i="1"/>
  <c r="AG63" i="1"/>
  <c r="T63" i="1"/>
  <c r="AF63" i="1"/>
  <c r="S63" i="1"/>
  <c r="AE63" i="1"/>
  <c r="R63" i="1"/>
  <c r="AI63" i="1"/>
  <c r="Q63" i="1"/>
  <c r="AD63" i="1"/>
  <c r="AA62" i="1"/>
  <c r="AN62" i="1"/>
  <c r="AM62" i="1"/>
  <c r="AL62" i="1"/>
  <c r="W62" i="1"/>
  <c r="AJ62" i="1"/>
  <c r="V62" i="1"/>
  <c r="AH62" i="1"/>
  <c r="U62" i="1"/>
  <c r="AG62" i="1"/>
  <c r="T62" i="1"/>
  <c r="AF62" i="1"/>
  <c r="S62" i="1"/>
  <c r="AE62" i="1"/>
  <c r="R62" i="1"/>
  <c r="AI62" i="1"/>
  <c r="Q62" i="1"/>
  <c r="AD62" i="1"/>
  <c r="AA61" i="1"/>
  <c r="AN61" i="1"/>
  <c r="AM61" i="1"/>
  <c r="AL61" i="1"/>
  <c r="W61" i="1"/>
  <c r="AJ61" i="1"/>
  <c r="V61" i="1"/>
  <c r="AH61" i="1"/>
  <c r="U61" i="1"/>
  <c r="AG61" i="1"/>
  <c r="T61" i="1"/>
  <c r="AF61" i="1"/>
  <c r="S61" i="1"/>
  <c r="AE61" i="1"/>
  <c r="R61" i="1"/>
  <c r="AI61" i="1"/>
  <c r="Q61" i="1"/>
  <c r="AD61" i="1"/>
  <c r="AA60" i="1"/>
  <c r="AN60" i="1"/>
  <c r="AM60" i="1"/>
  <c r="AL60" i="1"/>
  <c r="W60" i="1"/>
  <c r="AJ60" i="1"/>
  <c r="V60" i="1"/>
  <c r="AH60" i="1"/>
  <c r="U60" i="1"/>
  <c r="AG60" i="1"/>
  <c r="T60" i="1"/>
  <c r="AF60" i="1"/>
  <c r="S60" i="1"/>
  <c r="AE60" i="1"/>
  <c r="R60" i="1"/>
  <c r="AI60" i="1"/>
  <c r="Q60" i="1"/>
  <c r="AD60" i="1"/>
  <c r="AA59" i="1"/>
  <c r="AN59" i="1"/>
  <c r="AM59" i="1"/>
  <c r="AL59" i="1"/>
  <c r="W59" i="1"/>
  <c r="AJ59" i="1"/>
  <c r="V59" i="1"/>
  <c r="AH59" i="1"/>
  <c r="U59" i="1"/>
  <c r="AG59" i="1"/>
  <c r="T59" i="1"/>
  <c r="AF59" i="1"/>
  <c r="S59" i="1"/>
  <c r="AE59" i="1"/>
  <c r="R59" i="1"/>
  <c r="AI59" i="1"/>
  <c r="Q59" i="1"/>
  <c r="AD59" i="1"/>
  <c r="AA58" i="1"/>
  <c r="AN58" i="1"/>
  <c r="AM58" i="1"/>
  <c r="AL58" i="1"/>
  <c r="W58" i="1"/>
  <c r="AJ58" i="1"/>
  <c r="V58" i="1"/>
  <c r="AH58" i="1"/>
  <c r="U58" i="1"/>
  <c r="AG58" i="1"/>
  <c r="T58" i="1"/>
  <c r="AF58" i="1"/>
  <c r="S58" i="1"/>
  <c r="AE58" i="1"/>
  <c r="R58" i="1"/>
  <c r="AI58" i="1"/>
  <c r="Q58" i="1"/>
  <c r="AD58" i="1"/>
  <c r="AA57" i="1"/>
  <c r="AN57" i="1"/>
  <c r="AM57" i="1"/>
  <c r="AL57" i="1"/>
  <c r="AK57" i="1"/>
  <c r="W57" i="1"/>
  <c r="AJ57" i="1"/>
  <c r="V57" i="1"/>
  <c r="AH57" i="1"/>
  <c r="U57" i="1"/>
  <c r="AG57" i="1"/>
  <c r="T57" i="1"/>
  <c r="AF57" i="1"/>
  <c r="S57" i="1"/>
  <c r="AE57" i="1"/>
  <c r="R57" i="1"/>
  <c r="AI57" i="1"/>
  <c r="Q57" i="1"/>
  <c r="AD57" i="1"/>
  <c r="AA56" i="1"/>
  <c r="AN56" i="1"/>
  <c r="AM56" i="1"/>
  <c r="AL56" i="1"/>
  <c r="W56" i="1"/>
  <c r="AJ56" i="1"/>
  <c r="V56" i="1"/>
  <c r="AH56" i="1"/>
  <c r="U56" i="1"/>
  <c r="AG56" i="1"/>
  <c r="T56" i="1"/>
  <c r="AF56" i="1"/>
  <c r="S56" i="1"/>
  <c r="AE56" i="1"/>
  <c r="R56" i="1"/>
  <c r="AI56" i="1"/>
  <c r="Q56" i="1"/>
  <c r="AD56" i="1"/>
  <c r="AA55" i="1"/>
  <c r="AN55" i="1"/>
  <c r="AM55" i="1"/>
  <c r="AL55" i="1"/>
  <c r="W55" i="1"/>
  <c r="AJ55" i="1"/>
  <c r="V55" i="1"/>
  <c r="AH55" i="1"/>
  <c r="U55" i="1"/>
  <c r="AG55" i="1"/>
  <c r="T55" i="1"/>
  <c r="AF55" i="1"/>
  <c r="S55" i="1"/>
  <c r="AE55" i="1"/>
  <c r="R55" i="1"/>
  <c r="AI55" i="1"/>
  <c r="Q55" i="1"/>
  <c r="AD55" i="1"/>
  <c r="AA54" i="1"/>
  <c r="AN54" i="1"/>
  <c r="AM54" i="1"/>
  <c r="AL54" i="1"/>
  <c r="W54" i="1"/>
  <c r="AJ54" i="1"/>
  <c r="V54" i="1"/>
  <c r="AH54" i="1"/>
  <c r="U54" i="1"/>
  <c r="AG54" i="1"/>
  <c r="T54" i="1"/>
  <c r="AF54" i="1"/>
  <c r="S54" i="1"/>
  <c r="AE54" i="1"/>
  <c r="R54" i="1"/>
  <c r="AI54" i="1"/>
  <c r="Q54" i="1"/>
  <c r="AD54" i="1"/>
  <c r="AA53" i="1"/>
  <c r="AN53" i="1"/>
  <c r="AM53" i="1"/>
  <c r="AL53" i="1"/>
  <c r="W53" i="1"/>
  <c r="AJ53" i="1"/>
  <c r="V53" i="1"/>
  <c r="AH53" i="1"/>
  <c r="U53" i="1"/>
  <c r="AG53" i="1"/>
  <c r="T53" i="1"/>
  <c r="AF53" i="1"/>
  <c r="S53" i="1"/>
  <c r="AE53" i="1"/>
  <c r="R53" i="1"/>
  <c r="AI53" i="1"/>
  <c r="Q53" i="1"/>
  <c r="AD53" i="1"/>
  <c r="AA52" i="1"/>
  <c r="AN52" i="1"/>
  <c r="AM52" i="1"/>
  <c r="AL52" i="1"/>
  <c r="W52" i="1"/>
  <c r="AJ52" i="1"/>
  <c r="V52" i="1"/>
  <c r="AH52" i="1"/>
  <c r="U52" i="1"/>
  <c r="AG52" i="1"/>
  <c r="T52" i="1"/>
  <c r="AF52" i="1"/>
  <c r="S52" i="1"/>
  <c r="AE52" i="1"/>
  <c r="R52" i="1"/>
  <c r="AI52" i="1"/>
  <c r="Q52" i="1"/>
  <c r="AD52" i="1"/>
  <c r="AA51" i="1"/>
  <c r="AN51" i="1"/>
  <c r="AM51" i="1"/>
  <c r="AL51" i="1"/>
  <c r="W51" i="1"/>
  <c r="AJ51" i="1"/>
  <c r="V51" i="1"/>
  <c r="AH51" i="1"/>
  <c r="U51" i="1"/>
  <c r="AG51" i="1"/>
  <c r="T51" i="1"/>
  <c r="AF51" i="1"/>
  <c r="S51" i="1"/>
  <c r="AE51" i="1"/>
  <c r="R51" i="1"/>
  <c r="AI51" i="1"/>
  <c r="Q51" i="1"/>
  <c r="AD51" i="1"/>
  <c r="AA50" i="1"/>
  <c r="AN50" i="1"/>
  <c r="AM50" i="1"/>
  <c r="AL50" i="1"/>
  <c r="W50" i="1"/>
  <c r="AJ50" i="1"/>
  <c r="V50" i="1"/>
  <c r="AH50" i="1"/>
  <c r="U50" i="1"/>
  <c r="AG50" i="1"/>
  <c r="T50" i="1"/>
  <c r="AF50" i="1"/>
  <c r="S50" i="1"/>
  <c r="AE50" i="1"/>
  <c r="R50" i="1"/>
  <c r="AI50" i="1"/>
  <c r="Q50" i="1"/>
  <c r="AD50" i="1"/>
  <c r="AA49" i="1"/>
  <c r="AN49" i="1"/>
  <c r="AM49" i="1"/>
  <c r="AL49" i="1"/>
  <c r="W49" i="1"/>
  <c r="AJ49" i="1"/>
  <c r="V49" i="1"/>
  <c r="AH49" i="1"/>
  <c r="U49" i="1"/>
  <c r="AG49" i="1"/>
  <c r="T49" i="1"/>
  <c r="AF49" i="1"/>
  <c r="S49" i="1"/>
  <c r="AE49" i="1"/>
  <c r="R49" i="1"/>
  <c r="AI49" i="1"/>
  <c r="Q49" i="1"/>
  <c r="AD49" i="1"/>
  <c r="AA48" i="1"/>
  <c r="AN48" i="1"/>
  <c r="AM48" i="1"/>
  <c r="AL48" i="1"/>
  <c r="W48" i="1"/>
  <c r="AJ48" i="1"/>
  <c r="V48" i="1"/>
  <c r="AH48" i="1"/>
  <c r="U48" i="1"/>
  <c r="AG48" i="1"/>
  <c r="T48" i="1"/>
  <c r="AF48" i="1"/>
  <c r="S48" i="1"/>
  <c r="AE48" i="1"/>
  <c r="R48" i="1"/>
  <c r="AI48" i="1"/>
  <c r="Q48" i="1"/>
  <c r="AD48" i="1"/>
  <c r="AA47" i="1"/>
  <c r="AN47" i="1"/>
  <c r="AM47" i="1"/>
  <c r="AL47" i="1"/>
  <c r="AK47" i="1"/>
  <c r="W47" i="1"/>
  <c r="AJ47" i="1"/>
  <c r="V47" i="1"/>
  <c r="AH47" i="1"/>
  <c r="U47" i="1"/>
  <c r="AG47" i="1"/>
  <c r="T47" i="1"/>
  <c r="AF47" i="1"/>
  <c r="S47" i="1"/>
  <c r="AE47" i="1"/>
  <c r="R47" i="1"/>
  <c r="AI47" i="1"/>
  <c r="Q47" i="1"/>
  <c r="AD47" i="1"/>
  <c r="AA46" i="1"/>
  <c r="AN46" i="1"/>
  <c r="AM46" i="1"/>
  <c r="AL46" i="1"/>
  <c r="W46" i="1"/>
  <c r="AJ46" i="1"/>
  <c r="V46" i="1"/>
  <c r="AH46" i="1"/>
  <c r="U46" i="1"/>
  <c r="AG46" i="1"/>
  <c r="T46" i="1"/>
  <c r="AF46" i="1"/>
  <c r="S46" i="1"/>
  <c r="AE46" i="1"/>
  <c r="R46" i="1"/>
  <c r="AI46" i="1"/>
  <c r="Q46" i="1"/>
  <c r="AD46" i="1"/>
  <c r="AA45" i="1"/>
  <c r="AN45" i="1"/>
  <c r="AM45" i="1"/>
  <c r="AL45" i="1"/>
  <c r="W45" i="1"/>
  <c r="AJ45" i="1"/>
  <c r="V45" i="1"/>
  <c r="AH45" i="1"/>
  <c r="U45" i="1"/>
  <c r="AG45" i="1"/>
  <c r="T45" i="1"/>
  <c r="AF45" i="1"/>
  <c r="S45" i="1"/>
  <c r="AE45" i="1"/>
  <c r="R45" i="1"/>
  <c r="AI45" i="1"/>
  <c r="Q45" i="1"/>
  <c r="AD45" i="1"/>
  <c r="AA44" i="1"/>
  <c r="AN44" i="1"/>
  <c r="AM44" i="1"/>
  <c r="AL44" i="1"/>
  <c r="W44" i="1"/>
  <c r="AJ44" i="1"/>
  <c r="V44" i="1"/>
  <c r="AH44" i="1"/>
  <c r="U44" i="1"/>
  <c r="AG44" i="1"/>
  <c r="T44" i="1"/>
  <c r="AF44" i="1"/>
  <c r="S44" i="1"/>
  <c r="AE44" i="1"/>
  <c r="R44" i="1"/>
  <c r="AI44" i="1"/>
  <c r="Q44" i="1"/>
  <c r="AD44" i="1"/>
  <c r="AA43" i="1"/>
  <c r="AN43" i="1"/>
  <c r="AM43" i="1"/>
  <c r="AL43" i="1"/>
  <c r="W43" i="1"/>
  <c r="AJ43" i="1"/>
  <c r="V43" i="1"/>
  <c r="AH43" i="1"/>
  <c r="U43" i="1"/>
  <c r="AG43" i="1"/>
  <c r="T43" i="1"/>
  <c r="AF43" i="1"/>
  <c r="S43" i="1"/>
  <c r="AE43" i="1"/>
  <c r="R43" i="1"/>
  <c r="AI43" i="1"/>
  <c r="Q43" i="1"/>
  <c r="AD43" i="1"/>
  <c r="AA42" i="1"/>
  <c r="AN42" i="1"/>
  <c r="AM42" i="1"/>
  <c r="AL42" i="1"/>
  <c r="W42" i="1"/>
  <c r="AJ42" i="1"/>
  <c r="V42" i="1"/>
  <c r="AH42" i="1"/>
  <c r="U42" i="1"/>
  <c r="AG42" i="1"/>
  <c r="T42" i="1"/>
  <c r="AF42" i="1"/>
  <c r="S42" i="1"/>
  <c r="AE42" i="1"/>
  <c r="R42" i="1"/>
  <c r="AI42" i="1"/>
  <c r="Q42" i="1"/>
  <c r="AD42" i="1"/>
  <c r="AA41" i="1"/>
  <c r="AN41" i="1"/>
  <c r="AM41" i="1"/>
  <c r="AL41" i="1"/>
  <c r="W41" i="1"/>
  <c r="AJ41" i="1"/>
  <c r="V41" i="1"/>
  <c r="AH41" i="1"/>
  <c r="U41" i="1"/>
  <c r="AG41" i="1"/>
  <c r="T41" i="1"/>
  <c r="AF41" i="1"/>
  <c r="S41" i="1"/>
  <c r="AE41" i="1"/>
  <c r="R41" i="1"/>
  <c r="AI41" i="1"/>
  <c r="Q41" i="1"/>
  <c r="AD41" i="1"/>
  <c r="AA40" i="1"/>
  <c r="AN40" i="1"/>
  <c r="AM40" i="1"/>
  <c r="AL40" i="1"/>
  <c r="AK40" i="1"/>
  <c r="W40" i="1"/>
  <c r="AJ40" i="1"/>
  <c r="V40" i="1"/>
  <c r="AH40" i="1"/>
  <c r="U40" i="1"/>
  <c r="AG40" i="1"/>
  <c r="T40" i="1"/>
  <c r="AF40" i="1"/>
  <c r="S40" i="1"/>
  <c r="AE40" i="1"/>
  <c r="R40" i="1"/>
  <c r="AI40" i="1"/>
  <c r="Q40" i="1"/>
  <c r="AD40" i="1"/>
  <c r="AA39" i="1"/>
  <c r="AN39" i="1"/>
  <c r="AM39" i="1"/>
  <c r="AL39" i="1"/>
  <c r="W39" i="1"/>
  <c r="AJ39" i="1"/>
  <c r="V39" i="1"/>
  <c r="AH39" i="1"/>
  <c r="U39" i="1"/>
  <c r="AG39" i="1"/>
  <c r="T39" i="1"/>
  <c r="AF39" i="1"/>
  <c r="S39" i="1"/>
  <c r="AE39" i="1"/>
  <c r="R39" i="1"/>
  <c r="AI39" i="1"/>
  <c r="Q39" i="1"/>
  <c r="AD39" i="1"/>
  <c r="AA38" i="1"/>
  <c r="AN38" i="1"/>
  <c r="AM38" i="1"/>
  <c r="AL38" i="1"/>
  <c r="W38" i="1"/>
  <c r="AJ38" i="1"/>
  <c r="V38" i="1"/>
  <c r="AH38" i="1"/>
  <c r="U38" i="1"/>
  <c r="AG38" i="1"/>
  <c r="T38" i="1"/>
  <c r="AF38" i="1"/>
  <c r="S38" i="1"/>
  <c r="AE38" i="1"/>
  <c r="R38" i="1"/>
  <c r="AI38" i="1"/>
  <c r="Q38" i="1"/>
  <c r="AD38" i="1"/>
  <c r="AA37" i="1"/>
  <c r="AN37" i="1"/>
  <c r="AM37" i="1"/>
  <c r="AL37" i="1"/>
  <c r="W37" i="1"/>
  <c r="AJ37" i="1"/>
  <c r="V37" i="1"/>
  <c r="AH37" i="1"/>
  <c r="U37" i="1"/>
  <c r="AG37" i="1"/>
  <c r="T37" i="1"/>
  <c r="AF37" i="1"/>
  <c r="S37" i="1"/>
  <c r="AE37" i="1"/>
  <c r="R37" i="1"/>
  <c r="AI37" i="1"/>
  <c r="Q37" i="1"/>
  <c r="AD37" i="1"/>
  <c r="AA36" i="1"/>
  <c r="AN36" i="1"/>
  <c r="AM36" i="1"/>
  <c r="AL36" i="1"/>
  <c r="W36" i="1"/>
  <c r="AJ36" i="1"/>
  <c r="V36" i="1"/>
  <c r="AH36" i="1"/>
  <c r="U36" i="1"/>
  <c r="AG36" i="1"/>
  <c r="T36" i="1"/>
  <c r="AF36" i="1"/>
  <c r="S36" i="1"/>
  <c r="AE36" i="1"/>
  <c r="R36" i="1"/>
  <c r="AI36" i="1"/>
  <c r="Q36" i="1"/>
  <c r="AD36" i="1"/>
  <c r="AA35" i="1"/>
  <c r="AN35" i="1"/>
  <c r="AM35" i="1"/>
  <c r="AL35" i="1"/>
  <c r="W35" i="1"/>
  <c r="AJ35" i="1"/>
  <c r="V35" i="1"/>
  <c r="AH35" i="1"/>
  <c r="U35" i="1"/>
  <c r="AG35" i="1"/>
  <c r="T35" i="1"/>
  <c r="AF35" i="1"/>
  <c r="S35" i="1"/>
  <c r="AE35" i="1"/>
  <c r="R35" i="1"/>
  <c r="AI35" i="1"/>
  <c r="Q35" i="1"/>
  <c r="AD35" i="1"/>
  <c r="AA34" i="1"/>
  <c r="AN34" i="1"/>
  <c r="AM34" i="1"/>
  <c r="AL34" i="1"/>
  <c r="W34" i="1"/>
  <c r="AJ34" i="1"/>
  <c r="V34" i="1"/>
  <c r="AH34" i="1"/>
  <c r="U34" i="1"/>
  <c r="AG34" i="1"/>
  <c r="T34" i="1"/>
  <c r="AF34" i="1"/>
  <c r="S34" i="1"/>
  <c r="AE34" i="1"/>
  <c r="R34" i="1"/>
  <c r="AI34" i="1"/>
  <c r="Q34" i="1"/>
  <c r="AD34" i="1"/>
  <c r="AA33" i="1"/>
  <c r="AN33" i="1"/>
  <c r="AM33" i="1"/>
  <c r="AL33" i="1"/>
  <c r="AK33" i="1"/>
  <c r="W33" i="1"/>
  <c r="AJ33" i="1"/>
  <c r="V33" i="1"/>
  <c r="AH33" i="1"/>
  <c r="U33" i="1"/>
  <c r="AG33" i="1"/>
  <c r="T33" i="1"/>
  <c r="AF33" i="1"/>
  <c r="S33" i="1"/>
  <c r="AE33" i="1"/>
  <c r="R33" i="1"/>
  <c r="AI33" i="1"/>
  <c r="Q33" i="1"/>
  <c r="AD33" i="1"/>
  <c r="AA32" i="1"/>
  <c r="AN32" i="1"/>
  <c r="AM32" i="1"/>
  <c r="AL32" i="1"/>
  <c r="W32" i="1"/>
  <c r="AJ32" i="1"/>
  <c r="V32" i="1"/>
  <c r="AH32" i="1"/>
  <c r="U32" i="1"/>
  <c r="AG32" i="1"/>
  <c r="T32" i="1"/>
  <c r="AF32" i="1"/>
  <c r="S32" i="1"/>
  <c r="AE32" i="1"/>
  <c r="R32" i="1"/>
  <c r="AI32" i="1"/>
  <c r="Q32" i="1"/>
  <c r="AD32" i="1"/>
  <c r="AA31" i="1"/>
  <c r="AN31" i="1"/>
  <c r="AM31" i="1"/>
  <c r="AL31" i="1"/>
  <c r="W31" i="1"/>
  <c r="AJ31" i="1"/>
  <c r="V31" i="1"/>
  <c r="AH31" i="1"/>
  <c r="U31" i="1"/>
  <c r="AG31" i="1"/>
  <c r="T31" i="1"/>
  <c r="AF31" i="1"/>
  <c r="S31" i="1"/>
  <c r="AE31" i="1"/>
  <c r="R31" i="1"/>
  <c r="AI31" i="1"/>
  <c r="Q31" i="1"/>
  <c r="AD31" i="1"/>
  <c r="AA30" i="1"/>
  <c r="AN30" i="1"/>
  <c r="AM30" i="1"/>
  <c r="AL30" i="1"/>
  <c r="W30" i="1"/>
  <c r="AJ30" i="1"/>
  <c r="V30" i="1"/>
  <c r="AH30" i="1"/>
  <c r="U30" i="1"/>
  <c r="AG30" i="1"/>
  <c r="T30" i="1"/>
  <c r="AF30" i="1"/>
  <c r="S30" i="1"/>
  <c r="AE30" i="1"/>
  <c r="R30" i="1"/>
  <c r="AI30" i="1"/>
  <c r="Q30" i="1"/>
  <c r="AD30" i="1"/>
  <c r="AA29" i="1"/>
  <c r="AN29" i="1"/>
  <c r="AM29" i="1"/>
  <c r="AL29" i="1"/>
  <c r="AK29" i="1"/>
  <c r="W29" i="1"/>
  <c r="AJ29" i="1"/>
  <c r="V29" i="1"/>
  <c r="AH29" i="1"/>
  <c r="U29" i="1"/>
  <c r="AG29" i="1"/>
  <c r="T29" i="1"/>
  <c r="AF29" i="1"/>
  <c r="S29" i="1"/>
  <c r="AE29" i="1"/>
  <c r="R29" i="1"/>
  <c r="AI29" i="1"/>
  <c r="Q29" i="1"/>
  <c r="AD29" i="1"/>
  <c r="AA28" i="1"/>
  <c r="AN28" i="1"/>
  <c r="AM28" i="1"/>
  <c r="AL28" i="1"/>
  <c r="W28" i="1"/>
  <c r="AJ28" i="1"/>
  <c r="V28" i="1"/>
  <c r="AH28" i="1"/>
  <c r="U28" i="1"/>
  <c r="AG28" i="1"/>
  <c r="T28" i="1"/>
  <c r="AF28" i="1"/>
  <c r="S28" i="1"/>
  <c r="AE28" i="1"/>
  <c r="R28" i="1"/>
  <c r="AI28" i="1"/>
  <c r="Q28" i="1"/>
  <c r="AD28" i="1"/>
  <c r="AA27" i="1"/>
  <c r="AN27" i="1"/>
  <c r="AM27" i="1"/>
  <c r="AL27" i="1"/>
  <c r="W27" i="1"/>
  <c r="AJ27" i="1"/>
  <c r="V27" i="1"/>
  <c r="AH27" i="1"/>
  <c r="U27" i="1"/>
  <c r="AG27" i="1"/>
  <c r="T27" i="1"/>
  <c r="AF27" i="1"/>
  <c r="S27" i="1"/>
  <c r="AE27" i="1"/>
  <c r="R27" i="1"/>
  <c r="AI27" i="1"/>
  <c r="Q27" i="1"/>
  <c r="AD27" i="1"/>
  <c r="AA26" i="1"/>
  <c r="AN26" i="1"/>
  <c r="AM26" i="1"/>
  <c r="AL26" i="1"/>
  <c r="W26" i="1"/>
  <c r="AJ26" i="1"/>
  <c r="V26" i="1"/>
  <c r="AH26" i="1"/>
  <c r="U26" i="1"/>
  <c r="AG26" i="1"/>
  <c r="T26" i="1"/>
  <c r="AF26" i="1"/>
  <c r="S26" i="1"/>
  <c r="AE26" i="1"/>
  <c r="R26" i="1"/>
  <c r="AI26" i="1"/>
  <c r="Q26" i="1"/>
  <c r="AD26" i="1"/>
  <c r="AA25" i="1"/>
  <c r="AN25" i="1"/>
  <c r="AM25" i="1"/>
  <c r="AL25" i="1"/>
  <c r="W25" i="1"/>
  <c r="AJ25" i="1"/>
  <c r="V25" i="1"/>
  <c r="AH25" i="1"/>
  <c r="U25" i="1"/>
  <c r="AG25" i="1"/>
  <c r="T25" i="1"/>
  <c r="AF25" i="1"/>
  <c r="S25" i="1"/>
  <c r="AE25" i="1"/>
  <c r="R25" i="1"/>
  <c r="AI25" i="1"/>
  <c r="Q25" i="1"/>
  <c r="AD25" i="1"/>
  <c r="AA24" i="1"/>
  <c r="AN24" i="1"/>
  <c r="AM24" i="1"/>
  <c r="AL24" i="1"/>
  <c r="W24" i="1"/>
  <c r="AJ24" i="1"/>
  <c r="V24" i="1"/>
  <c r="AH24" i="1"/>
  <c r="U24" i="1"/>
  <c r="AG24" i="1"/>
  <c r="T24" i="1"/>
  <c r="AF24" i="1"/>
  <c r="S24" i="1"/>
  <c r="AE24" i="1"/>
  <c r="R24" i="1"/>
  <c r="AI24" i="1"/>
  <c r="Q24" i="1"/>
  <c r="AD24" i="1"/>
  <c r="AA23" i="1"/>
  <c r="AN23" i="1"/>
  <c r="AM23" i="1"/>
  <c r="AL23" i="1"/>
  <c r="W23" i="1"/>
  <c r="AJ23" i="1"/>
  <c r="V23" i="1"/>
  <c r="AH23" i="1"/>
  <c r="U23" i="1"/>
  <c r="AG23" i="1"/>
  <c r="T23" i="1"/>
  <c r="AF23" i="1"/>
  <c r="S23" i="1"/>
  <c r="AE23" i="1"/>
  <c r="R23" i="1"/>
  <c r="AI23" i="1"/>
  <c r="Q23" i="1"/>
  <c r="AD23" i="1"/>
  <c r="AA22" i="1"/>
  <c r="AN22" i="1"/>
  <c r="AM22" i="1"/>
  <c r="AL22" i="1"/>
  <c r="W22" i="1"/>
  <c r="AJ22" i="1"/>
  <c r="V22" i="1"/>
  <c r="AH22" i="1"/>
  <c r="U22" i="1"/>
  <c r="AG22" i="1"/>
  <c r="T22" i="1"/>
  <c r="AF22" i="1"/>
  <c r="S22" i="1"/>
  <c r="AE22" i="1"/>
  <c r="R22" i="1"/>
  <c r="AI22" i="1"/>
  <c r="Q22" i="1"/>
  <c r="AD22" i="1"/>
  <c r="AA21" i="1"/>
  <c r="AN21" i="1"/>
  <c r="AM21" i="1"/>
  <c r="AL21" i="1"/>
  <c r="W21" i="1"/>
  <c r="AJ21" i="1"/>
  <c r="V21" i="1"/>
  <c r="AH21" i="1"/>
  <c r="U21" i="1"/>
  <c r="AG21" i="1"/>
  <c r="T21" i="1"/>
  <c r="AF21" i="1"/>
  <c r="S21" i="1"/>
  <c r="AE21" i="1"/>
  <c r="R21" i="1"/>
  <c r="AI21" i="1"/>
  <c r="Q21" i="1"/>
  <c r="AD21" i="1"/>
  <c r="AA20" i="1"/>
  <c r="AN20" i="1"/>
  <c r="AM20" i="1"/>
  <c r="AL20" i="1"/>
  <c r="W20" i="1"/>
  <c r="AJ20" i="1"/>
  <c r="V20" i="1"/>
  <c r="AH20" i="1"/>
  <c r="U20" i="1"/>
  <c r="AG20" i="1"/>
  <c r="T20" i="1"/>
  <c r="AF20" i="1"/>
  <c r="S20" i="1"/>
  <c r="AE20" i="1"/>
  <c r="R20" i="1"/>
  <c r="AI20" i="1"/>
  <c r="Q20" i="1"/>
  <c r="AD20" i="1"/>
  <c r="AA19" i="1"/>
  <c r="AN19" i="1"/>
  <c r="AM19" i="1"/>
  <c r="AL19" i="1"/>
  <c r="W19" i="1"/>
  <c r="AJ19" i="1"/>
  <c r="V19" i="1"/>
  <c r="AH19" i="1"/>
  <c r="U19" i="1"/>
  <c r="AG19" i="1"/>
  <c r="T19" i="1"/>
  <c r="AF19" i="1"/>
  <c r="S19" i="1"/>
  <c r="AE19" i="1"/>
  <c r="R19" i="1"/>
  <c r="AI19" i="1"/>
  <c r="Q19" i="1"/>
  <c r="AD19" i="1"/>
  <c r="AA18" i="1"/>
  <c r="AN18" i="1"/>
  <c r="AM18" i="1"/>
  <c r="AL18" i="1"/>
  <c r="W18" i="1"/>
  <c r="AJ18" i="1"/>
  <c r="V18" i="1"/>
  <c r="AH18" i="1"/>
  <c r="U18" i="1"/>
  <c r="AG18" i="1"/>
  <c r="T18" i="1"/>
  <c r="AF18" i="1"/>
  <c r="S18" i="1"/>
  <c r="AE18" i="1"/>
  <c r="R18" i="1"/>
  <c r="AI18" i="1"/>
  <c r="Q18" i="1"/>
  <c r="AD18" i="1"/>
  <c r="AA17" i="1"/>
  <c r="AN17" i="1"/>
  <c r="AM17" i="1"/>
  <c r="AL17" i="1"/>
  <c r="W17" i="1"/>
  <c r="AJ17" i="1"/>
  <c r="V17" i="1"/>
  <c r="AH17" i="1"/>
  <c r="U17" i="1"/>
  <c r="AG17" i="1"/>
  <c r="T17" i="1"/>
  <c r="AF17" i="1"/>
  <c r="S17" i="1"/>
  <c r="AE17" i="1"/>
  <c r="R17" i="1"/>
  <c r="AI17" i="1"/>
  <c r="Q17" i="1"/>
  <c r="AD17" i="1"/>
  <c r="AA16" i="1"/>
  <c r="AN16" i="1"/>
  <c r="AM16" i="1"/>
  <c r="AL16" i="1"/>
  <c r="W16" i="1"/>
  <c r="AJ16" i="1"/>
  <c r="V16" i="1"/>
  <c r="AH16" i="1"/>
  <c r="U16" i="1"/>
  <c r="AG16" i="1"/>
  <c r="T16" i="1"/>
  <c r="AF16" i="1"/>
  <c r="S16" i="1"/>
  <c r="AE16" i="1"/>
  <c r="R16" i="1"/>
  <c r="AI16" i="1"/>
  <c r="Q16" i="1"/>
  <c r="AD16" i="1"/>
  <c r="AA15" i="1"/>
  <c r="AN15" i="1"/>
  <c r="AM15" i="1"/>
  <c r="AL15" i="1"/>
  <c r="W15" i="1"/>
  <c r="AJ15" i="1"/>
  <c r="V15" i="1"/>
  <c r="AH15" i="1"/>
  <c r="U15" i="1"/>
  <c r="AG15" i="1"/>
  <c r="T15" i="1"/>
  <c r="AF15" i="1"/>
  <c r="S15" i="1"/>
  <c r="AE15" i="1"/>
  <c r="R15" i="1"/>
  <c r="AI15" i="1"/>
  <c r="Q15" i="1"/>
  <c r="AD15" i="1"/>
  <c r="AA14" i="1"/>
  <c r="AN14" i="1"/>
  <c r="AM14" i="1"/>
  <c r="AL14" i="1"/>
  <c r="W14" i="1"/>
  <c r="AJ14" i="1"/>
  <c r="V14" i="1"/>
  <c r="AH14" i="1"/>
  <c r="U14" i="1"/>
  <c r="AG14" i="1"/>
  <c r="T14" i="1"/>
  <c r="AF14" i="1"/>
  <c r="S14" i="1"/>
  <c r="AE14" i="1"/>
  <c r="R14" i="1"/>
  <c r="AI14" i="1"/>
  <c r="Q14" i="1"/>
  <c r="AD14" i="1"/>
  <c r="AA13" i="1"/>
  <c r="AN13" i="1"/>
  <c r="AM13" i="1"/>
  <c r="AL13" i="1"/>
  <c r="W13" i="1"/>
  <c r="AJ13" i="1"/>
  <c r="V13" i="1"/>
  <c r="AH13" i="1"/>
  <c r="U13" i="1"/>
  <c r="AG13" i="1"/>
  <c r="T13" i="1"/>
  <c r="AF13" i="1"/>
  <c r="S13" i="1"/>
  <c r="AE13" i="1"/>
  <c r="R13" i="1"/>
  <c r="AI13" i="1"/>
  <c r="Q13" i="1"/>
  <c r="AD13" i="1"/>
  <c r="AA12" i="1"/>
  <c r="AN12" i="1"/>
  <c r="AM12" i="1"/>
  <c r="AL12" i="1"/>
  <c r="W12" i="1"/>
  <c r="AJ12" i="1"/>
  <c r="V12" i="1"/>
  <c r="AH12" i="1"/>
  <c r="U12" i="1"/>
  <c r="AG12" i="1"/>
  <c r="T12" i="1"/>
  <c r="AF12" i="1"/>
  <c r="S12" i="1"/>
  <c r="AE12" i="1"/>
  <c r="R12" i="1"/>
  <c r="AI12" i="1"/>
  <c r="Q12" i="1"/>
  <c r="AD12" i="1"/>
  <c r="AA11" i="1"/>
  <c r="AN11" i="1"/>
  <c r="AM11" i="1"/>
  <c r="AL11" i="1"/>
  <c r="W11" i="1"/>
  <c r="AJ11" i="1"/>
  <c r="V11" i="1"/>
  <c r="AH11" i="1"/>
  <c r="U11" i="1"/>
  <c r="AG11" i="1"/>
  <c r="T11" i="1"/>
  <c r="AF11" i="1"/>
  <c r="S11" i="1"/>
  <c r="AE11" i="1"/>
  <c r="R11" i="1"/>
  <c r="AI11" i="1"/>
  <c r="Q11" i="1"/>
  <c r="AD11" i="1"/>
  <c r="AA10" i="1"/>
  <c r="AN10" i="1"/>
  <c r="AM10" i="1"/>
  <c r="AL10" i="1"/>
  <c r="W10" i="1"/>
  <c r="AJ10" i="1"/>
  <c r="V10" i="1"/>
  <c r="AH10" i="1"/>
  <c r="U10" i="1"/>
  <c r="AG10" i="1"/>
  <c r="T10" i="1"/>
  <c r="AF10" i="1"/>
  <c r="S10" i="1"/>
  <c r="AE10" i="1"/>
  <c r="R10" i="1"/>
  <c r="AI10" i="1"/>
  <c r="Q10" i="1"/>
  <c r="AD10" i="1"/>
  <c r="AA9" i="1"/>
  <c r="AN9" i="1"/>
  <c r="AM9" i="1"/>
  <c r="AL9" i="1"/>
  <c r="W9" i="1"/>
  <c r="AJ9" i="1"/>
  <c r="V9" i="1"/>
  <c r="AH9" i="1"/>
  <c r="U9" i="1"/>
  <c r="AG9" i="1"/>
  <c r="T9" i="1"/>
  <c r="AF9" i="1"/>
  <c r="S9" i="1"/>
  <c r="AE9" i="1"/>
  <c r="R9" i="1"/>
  <c r="AI9" i="1"/>
  <c r="Q9" i="1"/>
  <c r="AD9" i="1"/>
  <c r="AA8" i="1"/>
  <c r="AN8" i="1"/>
  <c r="AM8" i="1"/>
  <c r="AL8" i="1"/>
  <c r="AK8" i="1"/>
  <c r="W8" i="1"/>
  <c r="AJ8" i="1"/>
  <c r="V8" i="1"/>
  <c r="AH8" i="1"/>
  <c r="U8" i="1"/>
  <c r="AG8" i="1"/>
  <c r="T8" i="1"/>
  <c r="AF8" i="1"/>
  <c r="S8" i="1"/>
  <c r="AE8" i="1"/>
  <c r="R8" i="1"/>
  <c r="AI8" i="1"/>
  <c r="Q8" i="1"/>
  <c r="AD8" i="1"/>
  <c r="AA7" i="1"/>
  <c r="AN7" i="1"/>
  <c r="AM7" i="1"/>
  <c r="AL7" i="1"/>
  <c r="W7" i="1"/>
  <c r="AJ7" i="1"/>
  <c r="V7" i="1"/>
  <c r="AH7" i="1"/>
  <c r="U7" i="1"/>
  <c r="AG7" i="1"/>
  <c r="T7" i="1"/>
  <c r="AF7" i="1"/>
  <c r="S7" i="1"/>
  <c r="AE7" i="1"/>
  <c r="R7" i="1"/>
  <c r="AI7" i="1"/>
  <c r="Q7" i="1"/>
  <c r="AD7" i="1"/>
  <c r="AA6" i="1"/>
  <c r="AN6" i="1"/>
  <c r="AM6" i="1"/>
  <c r="AL6" i="1"/>
  <c r="W6" i="1"/>
  <c r="AJ6" i="1"/>
  <c r="V6" i="1"/>
  <c r="AH6" i="1"/>
  <c r="U6" i="1"/>
  <c r="AG6" i="1"/>
  <c r="T6" i="1"/>
  <c r="AF6" i="1"/>
  <c r="S6" i="1"/>
  <c r="AE6" i="1"/>
  <c r="R6" i="1"/>
  <c r="AI6" i="1"/>
  <c r="Q6" i="1"/>
  <c r="AD6" i="1"/>
  <c r="AA5" i="1"/>
  <c r="AN5" i="1"/>
  <c r="AM5" i="1"/>
  <c r="AL5" i="1"/>
  <c r="W5" i="1"/>
  <c r="AJ5" i="1"/>
  <c r="V5" i="1"/>
  <c r="AH5" i="1"/>
  <c r="U5" i="1"/>
  <c r="AG5" i="1"/>
  <c r="T5" i="1"/>
  <c r="AF5" i="1"/>
  <c r="S5" i="1"/>
  <c r="AE5" i="1"/>
  <c r="R5" i="1"/>
  <c r="AI5" i="1"/>
  <c r="Q5" i="1"/>
  <c r="AD5" i="1"/>
  <c r="AA4" i="1"/>
  <c r="AM4" i="1"/>
  <c r="AL4" i="1"/>
  <c r="AK4" i="1"/>
  <c r="W4" i="1"/>
  <c r="V4" i="1"/>
  <c r="AH4" i="1"/>
  <c r="U4" i="1"/>
  <c r="AG4" i="1"/>
  <c r="T4" i="1"/>
  <c r="S4" i="1"/>
  <c r="R4" i="1"/>
  <c r="AI4" i="1"/>
  <c r="Q4" i="1"/>
  <c r="AD4" i="1"/>
  <c r="D385" i="2"/>
  <c r="D158" i="2"/>
  <c r="F158" i="2"/>
  <c r="D112" i="2"/>
  <c r="F112" i="2"/>
  <c r="D437" i="2"/>
  <c r="F437" i="2"/>
  <c r="F385" i="2"/>
  <c r="D34" i="2"/>
  <c r="F34" i="2"/>
  <c r="D168" i="2"/>
  <c r="F168" i="2"/>
  <c r="D439" i="2"/>
  <c r="F439" i="2"/>
  <c r="D49" i="2"/>
  <c r="F49" i="2"/>
  <c r="D113" i="2"/>
  <c r="F113" i="2"/>
  <c r="D180" i="2"/>
  <c r="F180" i="2"/>
  <c r="D379" i="2"/>
  <c r="F379" i="2"/>
  <c r="D358" i="2"/>
  <c r="F358" i="2"/>
  <c r="D393" i="2"/>
  <c r="F393" i="2"/>
  <c r="D121" i="2"/>
  <c r="F121" i="2"/>
  <c r="D159" i="2"/>
  <c r="F159" i="2"/>
  <c r="D162" i="2"/>
  <c r="F162" i="2"/>
  <c r="D169" i="2"/>
  <c r="F169" i="2"/>
  <c r="D236" i="2"/>
  <c r="F236" i="2"/>
  <c r="D350" i="2"/>
  <c r="F350" i="2"/>
  <c r="D354" i="2"/>
  <c r="F354" i="2"/>
  <c r="D362" i="2"/>
  <c r="F362" i="2"/>
  <c r="D374" i="2"/>
  <c r="F374" i="2"/>
  <c r="D390" i="2"/>
  <c r="F390" i="2"/>
  <c r="D397" i="2"/>
  <c r="F397" i="2"/>
  <c r="AK437" i="1"/>
  <c r="D438" i="2"/>
  <c r="F438" i="2"/>
  <c r="D443" i="2"/>
  <c r="F443" i="2"/>
  <c r="D7" i="2"/>
  <c r="F7" i="2"/>
  <c r="D199" i="2"/>
  <c r="F199" i="2"/>
  <c r="D203" i="2"/>
  <c r="F203" i="2"/>
  <c r="D381" i="2"/>
  <c r="F381" i="2"/>
  <c r="D389" i="2"/>
  <c r="F389" i="2"/>
  <c r="D404" i="2"/>
  <c r="F404" i="2"/>
  <c r="D451" i="2"/>
  <c r="F451" i="2"/>
  <c r="D458" i="2"/>
  <c r="F458" i="2"/>
  <c r="D457" i="2"/>
  <c r="F457" i="2"/>
  <c r="D48" i="2"/>
  <c r="F48" i="2"/>
  <c r="D58" i="2"/>
  <c r="F58" i="2"/>
  <c r="D147" i="2"/>
  <c r="F147" i="2"/>
  <c r="D170" i="2"/>
  <c r="F170" i="2"/>
  <c r="D320" i="2"/>
  <c r="F320" i="2"/>
  <c r="D326" i="2"/>
  <c r="F326" i="2"/>
  <c r="D359" i="2"/>
  <c r="F359" i="2"/>
  <c r="D372" i="2"/>
  <c r="F372" i="2"/>
  <c r="D378" i="2"/>
  <c r="F378" i="2"/>
  <c r="D380" i="2"/>
  <c r="F380" i="2"/>
  <c r="D434" i="2"/>
  <c r="F434" i="2"/>
  <c r="D450" i="2"/>
  <c r="F450" i="2"/>
  <c r="D433" i="2"/>
  <c r="F433" i="2"/>
  <c r="D6" i="2"/>
  <c r="F6" i="2"/>
  <c r="AK6" i="1"/>
  <c r="W460" i="1"/>
  <c r="AK11" i="1"/>
  <c r="D11" i="2"/>
  <c r="F11" i="2"/>
  <c r="AK13" i="1"/>
  <c r="D13" i="2"/>
  <c r="F13" i="2"/>
  <c r="AK16" i="1"/>
  <c r="D16" i="2"/>
  <c r="F16" i="2"/>
  <c r="AK21" i="1"/>
  <c r="D21" i="2"/>
  <c r="F21" i="2"/>
  <c r="AK24" i="1"/>
  <c r="D24" i="2"/>
  <c r="F24" i="2"/>
  <c r="AK7" i="1"/>
  <c r="D10" i="2"/>
  <c r="F10" i="2"/>
  <c r="AK10" i="1"/>
  <c r="AA460" i="1"/>
  <c r="AK12" i="1"/>
  <c r="D12" i="2"/>
  <c r="F12" i="2"/>
  <c r="D5" i="2"/>
  <c r="F5" i="2"/>
  <c r="AK5" i="1"/>
  <c r="D8" i="2"/>
  <c r="F8" i="2"/>
  <c r="AK14" i="1"/>
  <c r="D14" i="2"/>
  <c r="F14" i="2"/>
  <c r="AK19" i="1"/>
  <c r="D19" i="2"/>
  <c r="F19" i="2"/>
  <c r="AK22" i="1"/>
  <c r="D22" i="2"/>
  <c r="F22" i="2"/>
  <c r="AK27" i="1"/>
  <c r="D27" i="2"/>
  <c r="F27" i="2"/>
  <c r="D30" i="2"/>
  <c r="F30" i="2"/>
  <c r="AK30" i="1"/>
  <c r="AK31" i="1"/>
  <c r="D31" i="2"/>
  <c r="F31" i="2"/>
  <c r="AK38" i="1"/>
  <c r="D38" i="2"/>
  <c r="F38" i="2"/>
  <c r="D41" i="2"/>
  <c r="F41" i="2"/>
  <c r="AK41" i="1"/>
  <c r="D42" i="2"/>
  <c r="F42" i="2"/>
  <c r="D47" i="2"/>
  <c r="F47" i="2"/>
  <c r="AK53" i="1"/>
  <c r="D53" i="2"/>
  <c r="F53" i="2"/>
  <c r="D54" i="2"/>
  <c r="F54" i="2"/>
  <c r="AK54" i="1"/>
  <c r="D57" i="2"/>
  <c r="F57" i="2"/>
  <c r="D64" i="2"/>
  <c r="F64" i="2"/>
  <c r="AK64" i="1"/>
  <c r="AK67" i="1"/>
  <c r="D67" i="2"/>
  <c r="F67" i="2"/>
  <c r="AK70" i="1"/>
  <c r="D70" i="2"/>
  <c r="F70" i="2"/>
  <c r="D71" i="2"/>
  <c r="F71" i="2"/>
  <c r="AK71" i="1"/>
  <c r="AK72" i="1"/>
  <c r="D72" i="2"/>
  <c r="F72" i="2"/>
  <c r="AK77" i="1"/>
  <c r="D77" i="2"/>
  <c r="F77" i="2"/>
  <c r="AK79" i="1"/>
  <c r="D79" i="2"/>
  <c r="F79" i="2"/>
  <c r="AK80" i="1"/>
  <c r="D80" i="2"/>
  <c r="F80" i="2"/>
  <c r="AK86" i="1"/>
  <c r="D86" i="2"/>
  <c r="F86" i="2"/>
  <c r="AK90" i="1"/>
  <c r="D90" i="2"/>
  <c r="F90" i="2"/>
  <c r="AK91" i="1"/>
  <c r="D91" i="2"/>
  <c r="F91" i="2"/>
  <c r="AK103" i="1"/>
  <c r="D103" i="2"/>
  <c r="F103" i="2"/>
  <c r="AK105" i="1"/>
  <c r="D105" i="2"/>
  <c r="F105" i="2"/>
  <c r="D107" i="2"/>
  <c r="F107" i="2"/>
  <c r="AK107" i="1"/>
  <c r="D108" i="2"/>
  <c r="F108" i="2"/>
  <c r="AK108" i="1"/>
  <c r="D111" i="2"/>
  <c r="F111" i="2"/>
  <c r="AK119" i="1"/>
  <c r="D119" i="2"/>
  <c r="F119" i="2"/>
  <c r="D120" i="2"/>
  <c r="F120" i="2"/>
  <c r="D132" i="2"/>
  <c r="F132" i="2"/>
  <c r="AK132" i="1"/>
  <c r="AK133" i="1"/>
  <c r="D133" i="2"/>
  <c r="F133" i="2"/>
  <c r="AK141" i="1"/>
  <c r="D141" i="2"/>
  <c r="F141" i="2"/>
  <c r="AK144" i="1"/>
  <c r="D144" i="2"/>
  <c r="F144" i="2"/>
  <c r="D145" i="2"/>
  <c r="F145" i="2"/>
  <c r="AK145" i="1"/>
  <c r="D152" i="2"/>
  <c r="F152" i="2"/>
  <c r="AK152" i="1"/>
  <c r="D157" i="2"/>
  <c r="F157" i="2"/>
  <c r="D161" i="2"/>
  <c r="F161" i="2"/>
  <c r="D165" i="2"/>
  <c r="F165" i="2"/>
  <c r="AK165" i="1"/>
  <c r="AK166" i="1"/>
  <c r="D166" i="2"/>
  <c r="F166" i="2"/>
  <c r="AK175" i="1"/>
  <c r="D175" i="2"/>
  <c r="F175" i="2"/>
  <c r="AK176" i="1"/>
  <c r="D176" i="2"/>
  <c r="F176" i="2"/>
  <c r="D177" i="2"/>
  <c r="F177" i="2"/>
  <c r="AK177" i="1"/>
  <c r="D178" i="2"/>
  <c r="F178" i="2"/>
  <c r="AK178" i="1"/>
  <c r="AK187" i="1"/>
  <c r="D187" i="2"/>
  <c r="F187" i="2"/>
  <c r="AK188" i="1"/>
  <c r="D188" i="2"/>
  <c r="F188" i="2"/>
  <c r="AK191" i="1"/>
  <c r="D191" i="2"/>
  <c r="F191" i="2"/>
  <c r="AK197" i="1"/>
  <c r="D197" i="2"/>
  <c r="F197" i="2"/>
  <c r="D198" i="2"/>
  <c r="F198" i="2"/>
  <c r="AK199" i="1"/>
  <c r="AK200" i="1"/>
  <c r="D200" i="2"/>
  <c r="F200" i="2"/>
  <c r="AK250" i="1"/>
  <c r="D250" i="2"/>
  <c r="F250" i="2"/>
  <c r="D299" i="2"/>
  <c r="F299" i="2"/>
  <c r="AK299" i="1"/>
  <c r="AK331" i="1"/>
  <c r="D331" i="2"/>
  <c r="F331" i="2"/>
  <c r="AK332" i="1"/>
  <c r="D332" i="2"/>
  <c r="F332" i="2"/>
  <c r="AL342" i="1"/>
  <c r="D342" i="2"/>
  <c r="F342" i="2"/>
  <c r="AK17" i="1"/>
  <c r="D17" i="2"/>
  <c r="F17" i="2"/>
  <c r="AK20" i="1"/>
  <c r="D20" i="2"/>
  <c r="F20" i="2"/>
  <c r="AK32" i="1"/>
  <c r="D32" i="2"/>
  <c r="F32" i="2"/>
  <c r="AK48" i="1"/>
  <c r="AK55" i="1"/>
  <c r="D55" i="2"/>
  <c r="F55" i="2"/>
  <c r="AK56" i="1"/>
  <c r="D56" i="2"/>
  <c r="F56" i="2"/>
  <c r="AK58" i="1"/>
  <c r="AK65" i="1"/>
  <c r="D65" i="2"/>
  <c r="F65" i="2"/>
  <c r="AK66" i="1"/>
  <c r="D66" i="2"/>
  <c r="F66" i="2"/>
  <c r="AK75" i="1"/>
  <c r="D75" i="2"/>
  <c r="F75" i="2"/>
  <c r="AK76" i="1"/>
  <c r="D76" i="2"/>
  <c r="F76" i="2"/>
  <c r="AK78" i="1"/>
  <c r="D78" i="2"/>
  <c r="F78" i="2"/>
  <c r="AK81" i="1"/>
  <c r="D81" i="2"/>
  <c r="F81" i="2"/>
  <c r="AK87" i="1"/>
  <c r="D87" i="2"/>
  <c r="F87" i="2"/>
  <c r="AK94" i="1"/>
  <c r="D94" i="2"/>
  <c r="F94" i="2"/>
  <c r="AK97" i="1"/>
  <c r="D97" i="2"/>
  <c r="F97" i="2"/>
  <c r="AK109" i="1"/>
  <c r="D109" i="2"/>
  <c r="F109" i="2"/>
  <c r="AK112" i="1"/>
  <c r="AK113" i="1"/>
  <c r="AK134" i="1"/>
  <c r="D134" i="2"/>
  <c r="F134" i="2"/>
  <c r="AK142" i="1"/>
  <c r="D142" i="2"/>
  <c r="F142" i="2"/>
  <c r="AK146" i="1"/>
  <c r="D146" i="2"/>
  <c r="F146" i="2"/>
  <c r="AK150" i="1"/>
  <c r="D150" i="2"/>
  <c r="F150" i="2"/>
  <c r="AK153" i="1"/>
  <c r="D153" i="2"/>
  <c r="F153" i="2"/>
  <c r="AK158" i="1"/>
  <c r="AK162" i="1"/>
  <c r="AK167" i="1"/>
  <c r="D167" i="2"/>
  <c r="F167" i="2"/>
  <c r="AK168" i="1"/>
  <c r="AK169" i="1"/>
  <c r="AK170" i="1"/>
  <c r="AK179" i="1"/>
  <c r="D179" i="2"/>
  <c r="F179" i="2"/>
  <c r="AK182" i="1"/>
  <c r="D182" i="2"/>
  <c r="F182" i="2"/>
  <c r="AK183" i="1"/>
  <c r="D183" i="2"/>
  <c r="F183" i="2"/>
  <c r="AK192" i="1"/>
  <c r="D192" i="2"/>
  <c r="F192" i="2"/>
  <c r="AK201" i="1"/>
  <c r="D201" i="2"/>
  <c r="F201" i="2"/>
  <c r="AK203" i="1"/>
  <c r="AK204" i="1"/>
  <c r="D204" i="2"/>
  <c r="F204" i="2"/>
  <c r="AK236" i="1"/>
  <c r="AK246" i="1"/>
  <c r="D246" i="2"/>
  <c r="F246" i="2"/>
  <c r="AK265" i="1"/>
  <c r="D265" i="2"/>
  <c r="F265" i="2"/>
  <c r="AK266" i="1"/>
  <c r="D266" i="2"/>
  <c r="F266" i="2"/>
  <c r="AK358" i="1"/>
  <c r="AK359" i="1"/>
  <c r="AM377" i="1"/>
  <c r="D377" i="2"/>
  <c r="F377" i="2"/>
  <c r="AK25" i="1"/>
  <c r="D25" i="2"/>
  <c r="F25" i="2"/>
  <c r="D4" i="2"/>
  <c r="F4" i="2"/>
  <c r="D9" i="2"/>
  <c r="F9" i="2"/>
  <c r="AK9" i="1"/>
  <c r="AK15" i="1"/>
  <c r="D15" i="2"/>
  <c r="F15" i="2"/>
  <c r="AK18" i="1"/>
  <c r="D18" i="2"/>
  <c r="F18" i="2"/>
  <c r="AK23" i="1"/>
  <c r="D23" i="2"/>
  <c r="F23" i="2"/>
  <c r="AK26" i="1"/>
  <c r="D26" i="2"/>
  <c r="F26" i="2"/>
  <c r="AK28" i="1"/>
  <c r="D28" i="2"/>
  <c r="F28" i="2"/>
  <c r="D29" i="2"/>
  <c r="F29" i="2"/>
  <c r="D33" i="2"/>
  <c r="F33" i="2"/>
  <c r="D39" i="2"/>
  <c r="F39" i="2"/>
  <c r="AK39" i="1"/>
  <c r="D40" i="2"/>
  <c r="F40" i="2"/>
  <c r="AK42" i="1"/>
  <c r="D43" i="2"/>
  <c r="F43" i="2"/>
  <c r="AK43" i="1"/>
  <c r="AK44" i="1"/>
  <c r="D44" i="2"/>
  <c r="F44" i="2"/>
  <c r="AK45" i="1"/>
  <c r="D45" i="2"/>
  <c r="F45" i="2"/>
  <c r="AK49" i="1"/>
  <c r="AK59" i="1"/>
  <c r="D59" i="2"/>
  <c r="F59" i="2"/>
  <c r="D68" i="2"/>
  <c r="F68" i="2"/>
  <c r="AK74" i="1"/>
  <c r="D74" i="2"/>
  <c r="F74" i="2"/>
  <c r="AK82" i="1"/>
  <c r="D82" i="2"/>
  <c r="F82" i="2"/>
  <c r="AK83" i="1"/>
  <c r="D83" i="2"/>
  <c r="F83" i="2"/>
  <c r="AK84" i="1"/>
  <c r="D84" i="2"/>
  <c r="F84" i="2"/>
  <c r="AK88" i="1"/>
  <c r="D88" i="2"/>
  <c r="F88" i="2"/>
  <c r="AK92" i="1"/>
  <c r="D92" i="2"/>
  <c r="F92" i="2"/>
  <c r="AK95" i="1"/>
  <c r="D95" i="2"/>
  <c r="F95" i="2"/>
  <c r="D98" i="2"/>
  <c r="F98" i="2"/>
  <c r="AK98" i="1"/>
  <c r="AK99" i="1"/>
  <c r="D99" i="2"/>
  <c r="F99" i="2"/>
  <c r="D100" i="2"/>
  <c r="F100" i="2"/>
  <c r="AK100" i="1"/>
  <c r="AK101" i="1"/>
  <c r="D101" i="2"/>
  <c r="F101" i="2"/>
  <c r="AK102" i="1"/>
  <c r="D102" i="2"/>
  <c r="F102" i="2"/>
  <c r="AK104" i="1"/>
  <c r="D104" i="2"/>
  <c r="F104" i="2"/>
  <c r="D106" i="2"/>
  <c r="F106" i="2"/>
  <c r="AK114" i="1"/>
  <c r="D114" i="2"/>
  <c r="F114" i="2"/>
  <c r="D115" i="2"/>
  <c r="F115" i="2"/>
  <c r="AK115" i="1"/>
  <c r="AK116" i="1"/>
  <c r="D116" i="2"/>
  <c r="F116" i="2"/>
  <c r="AK121" i="1"/>
  <c r="D122" i="2"/>
  <c r="F122" i="2"/>
  <c r="AK122" i="1"/>
  <c r="D123" i="2"/>
  <c r="F123" i="2"/>
  <c r="AK123" i="1"/>
  <c r="D124" i="2"/>
  <c r="F124" i="2"/>
  <c r="AK124" i="1"/>
  <c r="AK125" i="1"/>
  <c r="D125" i="2"/>
  <c r="F125" i="2"/>
  <c r="AK147" i="1"/>
  <c r="AK151" i="1"/>
  <c r="D151" i="2"/>
  <c r="F151" i="2"/>
  <c r="D154" i="2"/>
  <c r="F154" i="2"/>
  <c r="AK159" i="1"/>
  <c r="AK163" i="1"/>
  <c r="D163" i="2"/>
  <c r="F163" i="2"/>
  <c r="D164" i="2"/>
  <c r="F164" i="2"/>
  <c r="AK171" i="1"/>
  <c r="D171" i="2"/>
  <c r="F171" i="2"/>
  <c r="D172" i="2"/>
  <c r="F172" i="2"/>
  <c r="AK180" i="1"/>
  <c r="AK181" i="1"/>
  <c r="D181" i="2"/>
  <c r="F181" i="2"/>
  <c r="D194" i="2"/>
  <c r="F194" i="2"/>
  <c r="AK205" i="1"/>
  <c r="D205" i="2"/>
  <c r="F205" i="2"/>
  <c r="AK228" i="1"/>
  <c r="D228" i="2"/>
  <c r="F228" i="2"/>
  <c r="D230" i="2"/>
  <c r="F230" i="2"/>
  <c r="AK230" i="1"/>
  <c r="D231" i="2"/>
  <c r="F231" i="2"/>
  <c r="AK231" i="1"/>
  <c r="AK233" i="1"/>
  <c r="D233" i="2"/>
  <c r="F233" i="2"/>
  <c r="D273" i="2"/>
  <c r="F273" i="2"/>
  <c r="AK273" i="1"/>
  <c r="AK281" i="1"/>
  <c r="D281" i="2"/>
  <c r="F281" i="2"/>
  <c r="AK289" i="1"/>
  <c r="D289" i="2"/>
  <c r="F289" i="2"/>
  <c r="AK290" i="1"/>
  <c r="D290" i="2"/>
  <c r="F290" i="2"/>
  <c r="AM300" i="1"/>
  <c r="D300" i="2"/>
  <c r="F300" i="2"/>
  <c r="AK308" i="1"/>
  <c r="D308" i="2"/>
  <c r="F308" i="2"/>
  <c r="D316" i="2"/>
  <c r="F316" i="2"/>
  <c r="AK316" i="1"/>
  <c r="AK353" i="1"/>
  <c r="D353" i="2"/>
  <c r="F353" i="2"/>
  <c r="AK369" i="1"/>
  <c r="D369" i="2"/>
  <c r="F369" i="2"/>
  <c r="AK370" i="1"/>
  <c r="D370" i="2"/>
  <c r="F370" i="2"/>
  <c r="AK371" i="1"/>
  <c r="D371" i="2"/>
  <c r="F371" i="2"/>
  <c r="AK372" i="1"/>
  <c r="AK34" i="1"/>
  <c r="D35" i="2"/>
  <c r="F35" i="2"/>
  <c r="AK35" i="1"/>
  <c r="AK36" i="1"/>
  <c r="D36" i="2"/>
  <c r="F36" i="2"/>
  <c r="D37" i="2"/>
  <c r="F37" i="2"/>
  <c r="AK37" i="1"/>
  <c r="AK46" i="1"/>
  <c r="D46" i="2"/>
  <c r="F46" i="2"/>
  <c r="AK50" i="1"/>
  <c r="D50" i="2"/>
  <c r="F50" i="2"/>
  <c r="AK51" i="1"/>
  <c r="D51" i="2"/>
  <c r="F51" i="2"/>
  <c r="D52" i="2"/>
  <c r="F52" i="2"/>
  <c r="AK52" i="1"/>
  <c r="AK60" i="1"/>
  <c r="D60" i="2"/>
  <c r="F60" i="2"/>
  <c r="D61" i="2"/>
  <c r="F61" i="2"/>
  <c r="AK61" i="1"/>
  <c r="AK62" i="1"/>
  <c r="D62" i="2"/>
  <c r="F62" i="2"/>
  <c r="AK63" i="1"/>
  <c r="D63" i="2"/>
  <c r="F63" i="2"/>
  <c r="D69" i="2"/>
  <c r="F69" i="2"/>
  <c r="AK69" i="1"/>
  <c r="AK73" i="1"/>
  <c r="D73" i="2"/>
  <c r="F73" i="2"/>
  <c r="AK85" i="1"/>
  <c r="D85" i="2"/>
  <c r="F85" i="2"/>
  <c r="AK89" i="1"/>
  <c r="D89" i="2"/>
  <c r="F89" i="2"/>
  <c r="AK93" i="1"/>
  <c r="D93" i="2"/>
  <c r="F93" i="2"/>
  <c r="AK96" i="1"/>
  <c r="D96" i="2"/>
  <c r="F96" i="2"/>
  <c r="D110" i="2"/>
  <c r="F110" i="2"/>
  <c r="AK117" i="1"/>
  <c r="D117" i="2"/>
  <c r="F117" i="2"/>
  <c r="D118" i="2"/>
  <c r="F118" i="2"/>
  <c r="AK118" i="1"/>
  <c r="AK126" i="1"/>
  <c r="D126" i="2"/>
  <c r="F126" i="2"/>
  <c r="D127" i="2"/>
  <c r="F127" i="2"/>
  <c r="AK127" i="1"/>
  <c r="AK128" i="1"/>
  <c r="D128" i="2"/>
  <c r="F128" i="2"/>
  <c r="D129" i="2"/>
  <c r="F129" i="2"/>
  <c r="AK129" i="1"/>
  <c r="D130" i="2"/>
  <c r="F130" i="2"/>
  <c r="AK130" i="1"/>
  <c r="D131" i="2"/>
  <c r="F131" i="2"/>
  <c r="D135" i="2"/>
  <c r="F135" i="2"/>
  <c r="AK135" i="1"/>
  <c r="AK136" i="1"/>
  <c r="D136" i="2"/>
  <c r="F136" i="2"/>
  <c r="D137" i="2"/>
  <c r="F137" i="2"/>
  <c r="AK137" i="1"/>
  <c r="AK138" i="1"/>
  <c r="D138" i="2"/>
  <c r="F138" i="2"/>
  <c r="AK139" i="1"/>
  <c r="D139" i="2"/>
  <c r="F139" i="2"/>
  <c r="D140" i="2"/>
  <c r="F140" i="2"/>
  <c r="AK140" i="1"/>
  <c r="D143" i="2"/>
  <c r="F143" i="2"/>
  <c r="AK143" i="1"/>
  <c r="AK148" i="1"/>
  <c r="D148" i="2"/>
  <c r="F148" i="2"/>
  <c r="D149" i="2"/>
  <c r="F149" i="2"/>
  <c r="AK154" i="1"/>
  <c r="D155" i="2"/>
  <c r="F155" i="2"/>
  <c r="AK155" i="1"/>
  <c r="D156" i="2"/>
  <c r="F156" i="2"/>
  <c r="AK160" i="1"/>
  <c r="D160" i="2"/>
  <c r="F160" i="2"/>
  <c r="AK172" i="1"/>
  <c r="D173" i="2"/>
  <c r="F173" i="2"/>
  <c r="AK173" i="1"/>
  <c r="D174" i="2"/>
  <c r="F174" i="2"/>
  <c r="AK184" i="1"/>
  <c r="D184" i="2"/>
  <c r="F184" i="2"/>
  <c r="D185" i="2"/>
  <c r="F185" i="2"/>
  <c r="AK185" i="1"/>
  <c r="D186" i="2"/>
  <c r="F186" i="2"/>
  <c r="D195" i="2"/>
  <c r="F195" i="2"/>
  <c r="AK195" i="1"/>
  <c r="AK196" i="1"/>
  <c r="D196" i="2"/>
  <c r="F196" i="2"/>
  <c r="D207" i="2"/>
  <c r="F207" i="2"/>
  <c r="AK207" i="1"/>
  <c r="AK208" i="1"/>
  <c r="D208" i="2"/>
  <c r="F208" i="2"/>
  <c r="AK209" i="1"/>
  <c r="D209" i="2"/>
  <c r="F209" i="2"/>
  <c r="D212" i="2"/>
  <c r="F212" i="2"/>
  <c r="AK212" i="1"/>
  <c r="D213" i="2"/>
  <c r="F213" i="2"/>
  <c r="AK213" i="1"/>
  <c r="AK214" i="1"/>
  <c r="D214" i="2"/>
  <c r="F214" i="2"/>
  <c r="D215" i="2"/>
  <c r="F215" i="2"/>
  <c r="AK215" i="1"/>
  <c r="AK216" i="1"/>
  <c r="D216" i="2"/>
  <c r="F216" i="2"/>
  <c r="D217" i="2"/>
  <c r="F217" i="2"/>
  <c r="AK217" i="1"/>
  <c r="D218" i="2"/>
  <c r="F218" i="2"/>
  <c r="AK218" i="1"/>
  <c r="AK220" i="1"/>
  <c r="D220" i="2"/>
  <c r="F220" i="2"/>
  <c r="D222" i="2"/>
  <c r="F222" i="2"/>
  <c r="AK222" i="1"/>
  <c r="D223" i="2"/>
  <c r="F223" i="2"/>
  <c r="AK223" i="1"/>
  <c r="AK225" i="1"/>
  <c r="D225" i="2"/>
  <c r="F225" i="2"/>
  <c r="D255" i="2"/>
  <c r="F255" i="2"/>
  <c r="AK255" i="1"/>
  <c r="D271" i="2"/>
  <c r="F271" i="2"/>
  <c r="AK271" i="1"/>
  <c r="AK302" i="1"/>
  <c r="D302" i="2"/>
  <c r="F302" i="2"/>
  <c r="AK303" i="1"/>
  <c r="D303" i="2"/>
  <c r="F303" i="2"/>
  <c r="D305" i="2"/>
  <c r="F305" i="2"/>
  <c r="D314" i="2"/>
  <c r="F314" i="2"/>
  <c r="AK314" i="1"/>
  <c r="AK320" i="1"/>
  <c r="AK321" i="1"/>
  <c r="D321" i="2"/>
  <c r="F321" i="2"/>
  <c r="D346" i="2"/>
  <c r="F346" i="2"/>
  <c r="AK347" i="1"/>
  <c r="D347" i="2"/>
  <c r="F347" i="2"/>
  <c r="AK348" i="1"/>
  <c r="D348" i="2"/>
  <c r="F348" i="2"/>
  <c r="AK364" i="1"/>
  <c r="D364" i="2"/>
  <c r="F364" i="2"/>
  <c r="AK379" i="1"/>
  <c r="AK380" i="1"/>
  <c r="AK381" i="1"/>
  <c r="AK385" i="1"/>
  <c r="AK389" i="1"/>
  <c r="AK390" i="1"/>
  <c r="AK393" i="1"/>
  <c r="AK400" i="1"/>
  <c r="D400" i="2"/>
  <c r="F400" i="2"/>
  <c r="AK404" i="1"/>
  <c r="AK416" i="1"/>
  <c r="D416" i="2"/>
  <c r="F416" i="2"/>
  <c r="AK423" i="1"/>
  <c r="D423" i="2"/>
  <c r="F423" i="2"/>
  <c r="AK431" i="1"/>
  <c r="D431" i="2"/>
  <c r="F431" i="2"/>
  <c r="AK432" i="1"/>
  <c r="D432" i="2"/>
  <c r="F432" i="2"/>
  <c r="AK438" i="1"/>
  <c r="AK450" i="1"/>
  <c r="D449" i="2"/>
  <c r="F449" i="2"/>
  <c r="D441" i="2"/>
  <c r="F441" i="2"/>
  <c r="D425" i="2"/>
  <c r="F425" i="2"/>
  <c r="D417" i="2"/>
  <c r="F417" i="2"/>
  <c r="D409" i="2"/>
  <c r="F409" i="2"/>
  <c r="D401" i="2"/>
  <c r="F401" i="2"/>
  <c r="D278" i="2"/>
  <c r="F278" i="2"/>
  <c r="D257" i="2"/>
  <c r="F257" i="2"/>
  <c r="D193" i="2"/>
  <c r="F193" i="2"/>
  <c r="AK210" i="1"/>
  <c r="D210" i="2"/>
  <c r="F210" i="2"/>
  <c r="D219" i="2"/>
  <c r="F219" i="2"/>
  <c r="AK219" i="1"/>
  <c r="AK224" i="1"/>
  <c r="D224" i="2"/>
  <c r="F224" i="2"/>
  <c r="AK229" i="1"/>
  <c r="D229" i="2"/>
  <c r="F229" i="2"/>
  <c r="D234" i="2"/>
  <c r="F234" i="2"/>
  <c r="AK234" i="1"/>
  <c r="D235" i="2"/>
  <c r="F235" i="2"/>
  <c r="AK247" i="1"/>
  <c r="D247" i="2"/>
  <c r="F247" i="2"/>
  <c r="AK251" i="1"/>
  <c r="D251" i="2"/>
  <c r="F251" i="2"/>
  <c r="D256" i="2"/>
  <c r="F256" i="2"/>
  <c r="AK256" i="1"/>
  <c r="AK269" i="1"/>
  <c r="D269" i="2"/>
  <c r="F269" i="2"/>
  <c r="AK270" i="1"/>
  <c r="D270" i="2"/>
  <c r="F270" i="2"/>
  <c r="AK272" i="1"/>
  <c r="D272" i="2"/>
  <c r="F272" i="2"/>
  <c r="AK274" i="1"/>
  <c r="D274" i="2"/>
  <c r="F274" i="2"/>
  <c r="D275" i="2"/>
  <c r="F275" i="2"/>
  <c r="AK275" i="1"/>
  <c r="AK276" i="1"/>
  <c r="D276" i="2"/>
  <c r="F276" i="2"/>
  <c r="AK282" i="1"/>
  <c r="D282" i="2"/>
  <c r="F282" i="2"/>
  <c r="D285" i="2"/>
  <c r="F285" i="2"/>
  <c r="D304" i="2"/>
  <c r="F304" i="2"/>
  <c r="AK309" i="1"/>
  <c r="D309" i="2"/>
  <c r="F309" i="2"/>
  <c r="AK315" i="1"/>
  <c r="D315" i="2"/>
  <c r="F315" i="2"/>
  <c r="D317" i="2"/>
  <c r="F317" i="2"/>
  <c r="AK322" i="1"/>
  <c r="D322" i="2"/>
  <c r="F322" i="2"/>
  <c r="AK323" i="1"/>
  <c r="D323" i="2"/>
  <c r="F323" i="2"/>
  <c r="D325" i="2"/>
  <c r="F325" i="2"/>
  <c r="D333" i="2"/>
  <c r="F333" i="2"/>
  <c r="AK338" i="1"/>
  <c r="D338" i="2"/>
  <c r="F338" i="2"/>
  <c r="D349" i="2"/>
  <c r="F349" i="2"/>
  <c r="AK349" i="1"/>
  <c r="AK350" i="1"/>
  <c r="AK354" i="1"/>
  <c r="D355" i="2"/>
  <c r="F355" i="2"/>
  <c r="AK355" i="1"/>
  <c r="AK360" i="1"/>
  <c r="D360" i="2"/>
  <c r="F360" i="2"/>
  <c r="AK374" i="1"/>
  <c r="AK391" i="1"/>
  <c r="D391" i="2"/>
  <c r="F391" i="2"/>
  <c r="AK397" i="1"/>
  <c r="AK412" i="1"/>
  <c r="D412" i="2"/>
  <c r="F412" i="2"/>
  <c r="AK419" i="1"/>
  <c r="D419" i="2"/>
  <c r="F419" i="2"/>
  <c r="AK428" i="1"/>
  <c r="D428" i="2"/>
  <c r="F428" i="2"/>
  <c r="AK439" i="1"/>
  <c r="D440" i="2"/>
  <c r="F440" i="2"/>
  <c r="AK440" i="1"/>
  <c r="AK443" i="1"/>
  <c r="D444" i="2"/>
  <c r="F444" i="2"/>
  <c r="AK444" i="1"/>
  <c r="AK451" i="1"/>
  <c r="D452" i="2"/>
  <c r="F452" i="2"/>
  <c r="AK452" i="1"/>
  <c r="AK455" i="1"/>
  <c r="D455" i="2"/>
  <c r="F455" i="2"/>
  <c r="AK456" i="1"/>
  <c r="D456" i="2"/>
  <c r="F456" i="2"/>
  <c r="AK458" i="1"/>
  <c r="AK459" i="1"/>
  <c r="D459" i="2"/>
  <c r="F459" i="2"/>
  <c r="D454" i="2"/>
  <c r="F454" i="2"/>
  <c r="D446" i="2"/>
  <c r="F446" i="2"/>
  <c r="D430" i="2"/>
  <c r="F430" i="2"/>
  <c r="D422" i="2"/>
  <c r="F422" i="2"/>
  <c r="D414" i="2"/>
  <c r="F414" i="2"/>
  <c r="D406" i="2"/>
  <c r="F406" i="2"/>
  <c r="D398" i="2"/>
  <c r="F398" i="2"/>
  <c r="D382" i="2"/>
  <c r="F382" i="2"/>
  <c r="D366" i="2"/>
  <c r="F366" i="2"/>
  <c r="D337" i="2"/>
  <c r="F337" i="2"/>
  <c r="D294" i="2"/>
  <c r="F294" i="2"/>
  <c r="D252" i="2"/>
  <c r="F252" i="2"/>
  <c r="AK253" i="1"/>
  <c r="D253" i="2"/>
  <c r="F253" i="2"/>
  <c r="D260" i="2"/>
  <c r="F260" i="2"/>
  <c r="AK260" i="1"/>
  <c r="AK261" i="1"/>
  <c r="D261" i="2"/>
  <c r="F261" i="2"/>
  <c r="AK263" i="1"/>
  <c r="D263" i="2"/>
  <c r="F263" i="2"/>
  <c r="AK283" i="1"/>
  <c r="D283" i="2"/>
  <c r="F283" i="2"/>
  <c r="AK286" i="1"/>
  <c r="D286" i="2"/>
  <c r="F286" i="2"/>
  <c r="D287" i="2"/>
  <c r="F287" i="2"/>
  <c r="AK287" i="1"/>
  <c r="AK288" i="1"/>
  <c r="D288" i="2"/>
  <c r="F288" i="2"/>
  <c r="AK292" i="1"/>
  <c r="D292" i="2"/>
  <c r="F292" i="2"/>
  <c r="AK305" i="1"/>
  <c r="D318" i="2"/>
  <c r="F318" i="2"/>
  <c r="AK324" i="1"/>
  <c r="D324" i="2"/>
  <c r="F324" i="2"/>
  <c r="AK326" i="1"/>
  <c r="AK328" i="1"/>
  <c r="D328" i="2"/>
  <c r="F328" i="2"/>
  <c r="D329" i="2"/>
  <c r="F329" i="2"/>
  <c r="D334" i="2"/>
  <c r="F334" i="2"/>
  <c r="D339" i="2"/>
  <c r="F339" i="2"/>
  <c r="AK339" i="1"/>
  <c r="D340" i="2"/>
  <c r="F340" i="2"/>
  <c r="AK340" i="1"/>
  <c r="AK351" i="1"/>
  <c r="D351" i="2"/>
  <c r="F351" i="2"/>
  <c r="AK352" i="1"/>
  <c r="D352" i="2"/>
  <c r="F352" i="2"/>
  <c r="AK356" i="1"/>
  <c r="D356" i="2"/>
  <c r="F356" i="2"/>
  <c r="AK361" i="1"/>
  <c r="D361" i="2"/>
  <c r="F361" i="2"/>
  <c r="D367" i="2"/>
  <c r="F367" i="2"/>
  <c r="AK367" i="1"/>
  <c r="AK375" i="1"/>
  <c r="D375" i="2"/>
  <c r="F375" i="2"/>
  <c r="D376" i="2"/>
  <c r="F376" i="2"/>
  <c r="AK376" i="1"/>
  <c r="AK383" i="1"/>
  <c r="D383" i="2"/>
  <c r="F383" i="2"/>
  <c r="AK387" i="1"/>
  <c r="D387" i="2"/>
  <c r="F387" i="2"/>
  <c r="AK392" i="1"/>
  <c r="D392" i="2"/>
  <c r="F392" i="2"/>
  <c r="AK399" i="1"/>
  <c r="D399" i="2"/>
  <c r="F399" i="2"/>
  <c r="AK403" i="1"/>
  <c r="D403" i="2"/>
  <c r="F403" i="2"/>
  <c r="AK407" i="1"/>
  <c r="D407" i="2"/>
  <c r="F407" i="2"/>
  <c r="AK408" i="1"/>
  <c r="D408" i="2"/>
  <c r="F408" i="2"/>
  <c r="AK424" i="1"/>
  <c r="D424" i="2"/>
  <c r="F424" i="2"/>
  <c r="AK434" i="1"/>
  <c r="D435" i="2"/>
  <c r="F435" i="2"/>
  <c r="D453" i="2"/>
  <c r="F453" i="2"/>
  <c r="D445" i="2"/>
  <c r="F445" i="2"/>
  <c r="D429" i="2"/>
  <c r="F429" i="2"/>
  <c r="D421" i="2"/>
  <c r="F421" i="2"/>
  <c r="D413" i="2"/>
  <c r="F413" i="2"/>
  <c r="D405" i="2"/>
  <c r="F405" i="2"/>
  <c r="D373" i="2"/>
  <c r="F373" i="2"/>
  <c r="D365" i="2"/>
  <c r="F365" i="2"/>
  <c r="D310" i="2"/>
  <c r="F310" i="2"/>
  <c r="D268" i="2"/>
  <c r="F268" i="2"/>
  <c r="D189" i="2"/>
  <c r="F189" i="2"/>
  <c r="AK189" i="1"/>
  <c r="AK190" i="1"/>
  <c r="D190" i="2"/>
  <c r="F190" i="2"/>
  <c r="D202" i="2"/>
  <c r="F202" i="2"/>
  <c r="D206" i="2"/>
  <c r="F206" i="2"/>
  <c r="AK211" i="1"/>
  <c r="D211" i="2"/>
  <c r="F211" i="2"/>
  <c r="AK221" i="1"/>
  <c r="D221" i="2"/>
  <c r="F221" i="2"/>
  <c r="D226" i="2"/>
  <c r="F226" i="2"/>
  <c r="AK226" i="1"/>
  <c r="D227" i="2"/>
  <c r="F227" i="2"/>
  <c r="AK227" i="1"/>
  <c r="AK232" i="1"/>
  <c r="D232" i="2"/>
  <c r="F232" i="2"/>
  <c r="AK237" i="1"/>
  <c r="D237" i="2"/>
  <c r="F237" i="2"/>
  <c r="AK238" i="1"/>
  <c r="D238" i="2"/>
  <c r="F238" i="2"/>
  <c r="D239" i="2"/>
  <c r="F239" i="2"/>
  <c r="AK239" i="1"/>
  <c r="D240" i="2"/>
  <c r="F240" i="2"/>
  <c r="AK240" i="1"/>
  <c r="AK242" i="1"/>
  <c r="D242" i="2"/>
  <c r="F242" i="2"/>
  <c r="D243" i="2"/>
  <c r="F243" i="2"/>
  <c r="AK243" i="1"/>
  <c r="D244" i="2"/>
  <c r="F244" i="2"/>
  <c r="AK244" i="1"/>
  <c r="D245" i="2"/>
  <c r="F245" i="2"/>
  <c r="AK245" i="1"/>
  <c r="D248" i="2"/>
  <c r="F248" i="2"/>
  <c r="AK248" i="1"/>
  <c r="D249" i="2"/>
  <c r="F249" i="2"/>
  <c r="AK249" i="1"/>
  <c r="AK254" i="1"/>
  <c r="D254" i="2"/>
  <c r="F254" i="2"/>
  <c r="D258" i="2"/>
  <c r="F258" i="2"/>
  <c r="AK258" i="1"/>
  <c r="AK259" i="1"/>
  <c r="D259" i="2"/>
  <c r="F259" i="2"/>
  <c r="AK264" i="1"/>
  <c r="D264" i="2"/>
  <c r="F264" i="2"/>
  <c r="AK267" i="1"/>
  <c r="D267" i="2"/>
  <c r="F267" i="2"/>
  <c r="AK277" i="1"/>
  <c r="D277" i="2"/>
  <c r="F277" i="2"/>
  <c r="AK279" i="1"/>
  <c r="D279" i="2"/>
  <c r="F279" i="2"/>
  <c r="AK280" i="1"/>
  <c r="D280" i="2"/>
  <c r="F280" i="2"/>
  <c r="AK291" i="1"/>
  <c r="D291" i="2"/>
  <c r="F291" i="2"/>
  <c r="AK293" i="1"/>
  <c r="D293" i="2"/>
  <c r="F293" i="2"/>
  <c r="D295" i="2"/>
  <c r="F295" i="2"/>
  <c r="AK295" i="1"/>
  <c r="AK296" i="1"/>
  <c r="D296" i="2"/>
  <c r="F296" i="2"/>
  <c r="D297" i="2"/>
  <c r="F297" i="2"/>
  <c r="AK297" i="1"/>
  <c r="D298" i="2"/>
  <c r="F298" i="2"/>
  <c r="AK298" i="1"/>
  <c r="AK301" i="1"/>
  <c r="D301" i="2"/>
  <c r="F301" i="2"/>
  <c r="AK306" i="1"/>
  <c r="D306" i="2"/>
  <c r="F306" i="2"/>
  <c r="AK307" i="1"/>
  <c r="D307" i="2"/>
  <c r="F307" i="2"/>
  <c r="D311" i="2"/>
  <c r="F311" i="2"/>
  <c r="AK311" i="1"/>
  <c r="D312" i="2"/>
  <c r="F312" i="2"/>
  <c r="AK312" i="1"/>
  <c r="AK313" i="1"/>
  <c r="D313" i="2"/>
  <c r="F313" i="2"/>
  <c r="D319" i="2"/>
  <c r="F319" i="2"/>
  <c r="AK327" i="1"/>
  <c r="D327" i="2"/>
  <c r="F327" i="2"/>
  <c r="AK329" i="1"/>
  <c r="D330" i="2"/>
  <c r="F330" i="2"/>
  <c r="AK330" i="1"/>
  <c r="AK334" i="1"/>
  <c r="D335" i="2"/>
  <c r="F335" i="2"/>
  <c r="AK335" i="1"/>
  <c r="D336" i="2"/>
  <c r="F336" i="2"/>
  <c r="AK341" i="1"/>
  <c r="D341" i="2"/>
  <c r="F341" i="2"/>
  <c r="D343" i="2"/>
  <c r="F343" i="2"/>
  <c r="AK343" i="1"/>
  <c r="D344" i="2"/>
  <c r="F344" i="2"/>
  <c r="AK344" i="1"/>
  <c r="D345" i="2"/>
  <c r="F345" i="2"/>
  <c r="AK345" i="1"/>
  <c r="AK346" i="1"/>
  <c r="AK357" i="1"/>
  <c r="D357" i="2"/>
  <c r="F357" i="2"/>
  <c r="AK362" i="1"/>
  <c r="D363" i="2"/>
  <c r="F363" i="2"/>
  <c r="AK363" i="1"/>
  <c r="AK368" i="1"/>
  <c r="D368" i="2"/>
  <c r="F368" i="2"/>
  <c r="D384" i="2"/>
  <c r="F384" i="2"/>
  <c r="D388" i="2"/>
  <c r="F388" i="2"/>
  <c r="D395" i="2"/>
  <c r="F395" i="2"/>
  <c r="AK395" i="1"/>
  <c r="D396" i="2"/>
  <c r="F396" i="2"/>
  <c r="AK396" i="1"/>
  <c r="AK411" i="1"/>
  <c r="D411" i="2"/>
  <c r="F411" i="2"/>
  <c r="AK415" i="1"/>
  <c r="D415" i="2"/>
  <c r="F415" i="2"/>
  <c r="AK420" i="1"/>
  <c r="D420" i="2"/>
  <c r="F420" i="2"/>
  <c r="AK427" i="1"/>
  <c r="D427" i="2"/>
  <c r="F427" i="2"/>
  <c r="AK435" i="1"/>
  <c r="D436" i="2"/>
  <c r="F436" i="2"/>
  <c r="AK436" i="1"/>
  <c r="D447" i="2"/>
  <c r="F447" i="2"/>
  <c r="AK447" i="1"/>
  <c r="D448" i="2"/>
  <c r="F448" i="2"/>
  <c r="AK448" i="1"/>
  <c r="D442" i="2"/>
  <c r="F442" i="2"/>
  <c r="D426" i="2"/>
  <c r="F426" i="2"/>
  <c r="D418" i="2"/>
  <c r="F418" i="2"/>
  <c r="D410" i="2"/>
  <c r="F410" i="2"/>
  <c r="D402" i="2"/>
  <c r="F402" i="2"/>
  <c r="D394" i="2"/>
  <c r="F394" i="2"/>
  <c r="D386" i="2"/>
  <c r="F386" i="2"/>
  <c r="D284" i="2"/>
  <c r="F284" i="2"/>
  <c r="D262" i="2"/>
  <c r="F262" i="2"/>
  <c r="D241" i="2"/>
  <c r="F241" i="2"/>
  <c r="T460" i="1"/>
  <c r="AD460" i="1"/>
  <c r="AL460" i="1"/>
  <c r="X460" i="1"/>
  <c r="AG460" i="1"/>
  <c r="AH460" i="1"/>
  <c r="S460" i="1"/>
  <c r="Q460" i="1"/>
  <c r="U460" i="1"/>
  <c r="Y460" i="1"/>
  <c r="AE4" i="1"/>
  <c r="AE460" i="1"/>
  <c r="AI460" i="1"/>
  <c r="AM460" i="1"/>
  <c r="R460" i="1"/>
  <c r="V460" i="1"/>
  <c r="Z460" i="1"/>
  <c r="AF4" i="1"/>
  <c r="AF460" i="1"/>
  <c r="AJ4" i="1"/>
  <c r="AJ460" i="1"/>
  <c r="AN4" i="1"/>
  <c r="AN460" i="1"/>
  <c r="AK460" i="1"/>
  <c r="D460" i="2"/>
  <c r="F460" i="2"/>
</calcChain>
</file>

<file path=xl/sharedStrings.xml><?xml version="1.0" encoding="utf-8"?>
<sst xmlns="http://schemas.openxmlformats.org/spreadsheetml/2006/main" count="1955" uniqueCount="614">
  <si>
    <t>State</t>
  </si>
  <si>
    <t>Year</t>
  </si>
  <si>
    <t xml:space="preserve">Combined Key </t>
  </si>
  <si>
    <t xml:space="preserve">&gt;5 Year </t>
  </si>
  <si>
    <t>15-24 years</t>
  </si>
  <si>
    <t>25-34 years</t>
  </si>
  <si>
    <t>35-44 years</t>
  </si>
  <si>
    <t>45-54 years</t>
  </si>
  <si>
    <t>5-14 years</t>
  </si>
  <si>
    <t>55-64 years</t>
  </si>
  <si>
    <t>65-74 years</t>
  </si>
  <si>
    <t>75-84 years</t>
  </si>
  <si>
    <t>85+ years</t>
  </si>
  <si>
    <t>Grand Total</t>
  </si>
  <si>
    <t>Population Census Under 5 years</t>
  </si>
  <si>
    <t xml:space="preserve">Population Census 5-14 </t>
  </si>
  <si>
    <t>Population Census 15-24</t>
  </si>
  <si>
    <t>Population Census 25-34</t>
  </si>
  <si>
    <t>Population Census 35-44</t>
  </si>
  <si>
    <t>Population Census 45-54</t>
  </si>
  <si>
    <t>Population Census 55- 64</t>
  </si>
  <si>
    <t>Population Census 65-74</t>
  </si>
  <si>
    <t>Population Census 75-84</t>
  </si>
  <si>
    <t>Population Census 85 above</t>
  </si>
  <si>
    <t>Sum of Total population</t>
  </si>
  <si>
    <t>Death % &gt; 5 year</t>
  </si>
  <si>
    <t>Death % 15-24 years</t>
  </si>
  <si>
    <t>Death % 25-34 years</t>
  </si>
  <si>
    <t>Death % 35-44 years</t>
  </si>
  <si>
    <t>Death % 45-54 years</t>
  </si>
  <si>
    <t>Death % 5-14 years</t>
  </si>
  <si>
    <t>Death % 55-64 years</t>
  </si>
  <si>
    <t>Death % 65-74 years</t>
  </si>
  <si>
    <t>Death % 75-84 years</t>
  </si>
  <si>
    <t>Death % 85+ years</t>
  </si>
  <si>
    <t xml:space="preserve">Grand Total Death % </t>
  </si>
  <si>
    <t>Alabama</t>
  </si>
  <si>
    <t>Alabama, 2009</t>
  </si>
  <si>
    <t xml:space="preserve">I. The Influenza Mortality data grain was set as a primary data set. (ie State, Year and Combined Key)
II. A population Census Table sheet was created from Census PIVOT Table; all the age group aggregation was carried out.
III. VLOOKUP used to pool all relevant data from Census PIVOT Table summary
IV. Influenza death percentage is calculated using an arithmetic formula.
</t>
  </si>
  <si>
    <t>Alabama, 2010</t>
  </si>
  <si>
    <t>Alabama, 2011</t>
  </si>
  <si>
    <t>Alabama, 2012</t>
  </si>
  <si>
    <t>Alabama, 2013</t>
  </si>
  <si>
    <t>Alabama, 2014</t>
  </si>
  <si>
    <t>Alabama, 2015</t>
  </si>
  <si>
    <t>Alabama, 2016</t>
  </si>
  <si>
    <t>Alabama, 2017</t>
  </si>
  <si>
    <t>Alaska</t>
  </si>
  <si>
    <t>Alaska, 2009</t>
  </si>
  <si>
    <t>Alaska, 2010</t>
  </si>
  <si>
    <t>Alaska, 2011</t>
  </si>
  <si>
    <t>Alaska, 2012</t>
  </si>
  <si>
    <t>Alaska, 2013</t>
  </si>
  <si>
    <t>Alaska, 2014</t>
  </si>
  <si>
    <t>Alaska, 2015</t>
  </si>
  <si>
    <t>Alaska, 2016</t>
  </si>
  <si>
    <t>Alaska, 2017</t>
  </si>
  <si>
    <t>Arizona</t>
  </si>
  <si>
    <t>Arizona, 2009</t>
  </si>
  <si>
    <t>Arizona, 2010</t>
  </si>
  <si>
    <t>Arizona, 2011</t>
  </si>
  <si>
    <t>Arizona, 2012</t>
  </si>
  <si>
    <t>Arizona, 2013</t>
  </si>
  <si>
    <t>Arizona, 2014</t>
  </si>
  <si>
    <t>Arizona, 2015</t>
  </si>
  <si>
    <t>Arizona, 2016</t>
  </si>
  <si>
    <t>Arizona, 2017</t>
  </si>
  <si>
    <t>Arkansas</t>
  </si>
  <si>
    <t>Arkansas, 2009</t>
  </si>
  <si>
    <t>Arkansas, 2010</t>
  </si>
  <si>
    <t>Arkansas, 2011</t>
  </si>
  <si>
    <t>Arkansas, 2012</t>
  </si>
  <si>
    <t>Arkansas, 2013</t>
  </si>
  <si>
    <t>Arkansas, 2014</t>
  </si>
  <si>
    <t>Arkansas, 2015</t>
  </si>
  <si>
    <t>Arkansas, 2016</t>
  </si>
  <si>
    <t>Arkansas, 2017</t>
  </si>
  <si>
    <t>California</t>
  </si>
  <si>
    <t>California, 2009</t>
  </si>
  <si>
    <t>California, 2010</t>
  </si>
  <si>
    <t>California, 2011</t>
  </si>
  <si>
    <t>California, 2012</t>
  </si>
  <si>
    <t>California, 2013</t>
  </si>
  <si>
    <t>California, 2014</t>
  </si>
  <si>
    <t>California, 2015</t>
  </si>
  <si>
    <t>California, 2016</t>
  </si>
  <si>
    <t>California, 2017</t>
  </si>
  <si>
    <t>Colorado</t>
  </si>
  <si>
    <t>Colorado, 2009</t>
  </si>
  <si>
    <t>Colorado, 2010</t>
  </si>
  <si>
    <t>Colorado, 2011</t>
  </si>
  <si>
    <t>Colorado, 2012</t>
  </si>
  <si>
    <t>Colorado, 2013</t>
  </si>
  <si>
    <t>Colorado, 2014</t>
  </si>
  <si>
    <t>Colorado, 2015</t>
  </si>
  <si>
    <t>Colorado, 2016</t>
  </si>
  <si>
    <t>Colorado, 2017</t>
  </si>
  <si>
    <t>Connecticut</t>
  </si>
  <si>
    <t>Connecticut, 2009</t>
  </si>
  <si>
    <t>Connecticut, 2010</t>
  </si>
  <si>
    <t>Connecticut, 2011</t>
  </si>
  <si>
    <t>Connecticut, 2012</t>
  </si>
  <si>
    <t>Connecticut, 2013</t>
  </si>
  <si>
    <t>Connecticut, 2014</t>
  </si>
  <si>
    <t>Connecticut, 2015</t>
  </si>
  <si>
    <t>Connecticut, 2016</t>
  </si>
  <si>
    <t>Connecticut, 2017</t>
  </si>
  <si>
    <t>Delaware</t>
  </si>
  <si>
    <t>Delaware, 2009</t>
  </si>
  <si>
    <t>Delaware, 2010</t>
  </si>
  <si>
    <t>Delaware, 2011</t>
  </si>
  <si>
    <t>Delaware, 2012</t>
  </si>
  <si>
    <t>Delaware, 2013</t>
  </si>
  <si>
    <t>Delaware, 2014</t>
  </si>
  <si>
    <t>Delaware, 2015</t>
  </si>
  <si>
    <t>Delaware, 2016</t>
  </si>
  <si>
    <t>Delaware, 2017</t>
  </si>
  <si>
    <t>District of Columbia</t>
  </si>
  <si>
    <t>District of Columbia, 2009</t>
  </si>
  <si>
    <t>District of Columbia, 2010</t>
  </si>
  <si>
    <t>District of Columbia, 2012</t>
  </si>
  <si>
    <t>District of Columbia, 2013</t>
  </si>
  <si>
    <t>District of Columbia, 2014</t>
  </si>
  <si>
    <t>District of Columbia, 2015</t>
  </si>
  <si>
    <t>District of Columbia, 2016</t>
  </si>
  <si>
    <t>District of Columbia, 2017</t>
  </si>
  <si>
    <t>Florida</t>
  </si>
  <si>
    <t>Florida, 2009</t>
  </si>
  <si>
    <t>Florida, 2010</t>
  </si>
  <si>
    <t>Florida, 2011</t>
  </si>
  <si>
    <t>Florida, 2012</t>
  </si>
  <si>
    <t>Florida, 2013</t>
  </si>
  <si>
    <t>Florida, 2014</t>
  </si>
  <si>
    <t>Florida, 2015</t>
  </si>
  <si>
    <t>Florida, 2016</t>
  </si>
  <si>
    <t>Florida, 2017</t>
  </si>
  <si>
    <t>Georgia</t>
  </si>
  <si>
    <t>Georgia, 2009</t>
  </si>
  <si>
    <t>Georgia, 2010</t>
  </si>
  <si>
    <t>Georgia, 2011</t>
  </si>
  <si>
    <t>Georgia, 2012</t>
  </si>
  <si>
    <t>Georgia, 2013</t>
  </si>
  <si>
    <t>Georgia, 2014</t>
  </si>
  <si>
    <t>Georgia, 2015</t>
  </si>
  <si>
    <t>Georgia, 2016</t>
  </si>
  <si>
    <t>Georgia, 2017</t>
  </si>
  <si>
    <t>Hawaii</t>
  </si>
  <si>
    <t>Hawaii, 2009</t>
  </si>
  <si>
    <t>Hawaii, 2010</t>
  </si>
  <si>
    <t>Hawaii, 2011</t>
  </si>
  <si>
    <t>Hawaii, 2012</t>
  </si>
  <si>
    <t>Hawaii, 2013</t>
  </si>
  <si>
    <t>Hawaii, 2014</t>
  </si>
  <si>
    <t>Hawaii, 2015</t>
  </si>
  <si>
    <t>Hawaii, 2016</t>
  </si>
  <si>
    <t>Hawaii, 2017</t>
  </si>
  <si>
    <t>Idaho</t>
  </si>
  <si>
    <t>Idaho, 2009</t>
  </si>
  <si>
    <t>Idaho, 2010</t>
  </si>
  <si>
    <t>Idaho, 2011</t>
  </si>
  <si>
    <t>Idaho, 2012</t>
  </si>
  <si>
    <t>Idaho, 2013</t>
  </si>
  <si>
    <t>Idaho, 2014</t>
  </si>
  <si>
    <t>Idaho, 2015</t>
  </si>
  <si>
    <t>Idaho, 2016</t>
  </si>
  <si>
    <t>Idaho, 2017</t>
  </si>
  <si>
    <t>Illinois</t>
  </si>
  <si>
    <t>Illinois, 2009</t>
  </si>
  <si>
    <t>Illinois, 2010</t>
  </si>
  <si>
    <t>Illinois, 2011</t>
  </si>
  <si>
    <t>Illinois, 2012</t>
  </si>
  <si>
    <t>Illinois, 2013</t>
  </si>
  <si>
    <t>Illinois, 2014</t>
  </si>
  <si>
    <t>Illinois, 2015</t>
  </si>
  <si>
    <t>Illinois, 2016</t>
  </si>
  <si>
    <t>Illinois, 2017</t>
  </si>
  <si>
    <t>Indiana</t>
  </si>
  <si>
    <t>Indiana, 2009</t>
  </si>
  <si>
    <t>Indiana, 2010</t>
  </si>
  <si>
    <t>Indiana, 2011</t>
  </si>
  <si>
    <t>Indiana, 2012</t>
  </si>
  <si>
    <t>Indiana, 2013</t>
  </si>
  <si>
    <t>Indiana, 2014</t>
  </si>
  <si>
    <t>Indiana, 2015</t>
  </si>
  <si>
    <t>Indiana, 2016</t>
  </si>
  <si>
    <t>Indiana, 2017</t>
  </si>
  <si>
    <t>Iowa</t>
  </si>
  <si>
    <t>Iowa, 2009</t>
  </si>
  <si>
    <t>Iowa, 2010</t>
  </si>
  <si>
    <t>Iowa, 2012</t>
  </si>
  <si>
    <t>Iowa, 2013</t>
  </si>
  <si>
    <t>Iowa, 2014</t>
  </si>
  <si>
    <t>Iowa, 2015</t>
  </si>
  <si>
    <t>Iowa, 2016</t>
  </si>
  <si>
    <t>Iowa, 2017</t>
  </si>
  <si>
    <t>Kansas</t>
  </si>
  <si>
    <t>Kansas, 2009</t>
  </si>
  <si>
    <t>Kansas, 2010</t>
  </si>
  <si>
    <t>Kansas, 2011</t>
  </si>
  <si>
    <t>Kansas, 2012</t>
  </si>
  <si>
    <t>Kansas, 2013</t>
  </si>
  <si>
    <t>Kansas, 2014</t>
  </si>
  <si>
    <t>Kansas, 2015</t>
  </si>
  <si>
    <t>Kansas, 2016</t>
  </si>
  <si>
    <t>Kansas, 2017</t>
  </si>
  <si>
    <t>Kentucky</t>
  </si>
  <si>
    <t>Kentucky, 2009</t>
  </si>
  <si>
    <t>Kentucky, 2010</t>
  </si>
  <si>
    <t>Kentucky, 2011</t>
  </si>
  <si>
    <t>Kentucky, 2012</t>
  </si>
  <si>
    <t>Kentucky, 2013</t>
  </si>
  <si>
    <t>Kentucky, 2014</t>
  </si>
  <si>
    <t>Kentucky, 2015</t>
  </si>
  <si>
    <t>Kentucky, 2016</t>
  </si>
  <si>
    <t>Kentucky, 2017</t>
  </si>
  <si>
    <t>Louisiana</t>
  </si>
  <si>
    <t>Louisiana, 2009</t>
  </si>
  <si>
    <t>Louisiana, 2010</t>
  </si>
  <si>
    <t>Louisiana, 2011</t>
  </si>
  <si>
    <t>Louisiana, 2012</t>
  </si>
  <si>
    <t>Louisiana, 2013</t>
  </si>
  <si>
    <t>Louisiana, 2014</t>
  </si>
  <si>
    <t>Louisiana, 2015</t>
  </si>
  <si>
    <t>Louisiana, 2016</t>
  </si>
  <si>
    <t>Louisiana, 2017</t>
  </si>
  <si>
    <t>Maine</t>
  </si>
  <si>
    <t>Maine, 2009</t>
  </si>
  <si>
    <t>Maine, 2010</t>
  </si>
  <si>
    <t>Maine, 2011</t>
  </si>
  <si>
    <t>Maine, 2012</t>
  </si>
  <si>
    <t>Maine, 2013</t>
  </si>
  <si>
    <t>Maine, 2014</t>
  </si>
  <si>
    <t>Maine, 2015</t>
  </si>
  <si>
    <t>Maine, 2016</t>
  </si>
  <si>
    <t>Maine, 2017</t>
  </si>
  <si>
    <t>Maryland</t>
  </si>
  <si>
    <t>Maryland, 2009</t>
  </si>
  <si>
    <t>Maryland, 2010</t>
  </si>
  <si>
    <t>Maryland, 2011</t>
  </si>
  <si>
    <t>Maryland, 2012</t>
  </si>
  <si>
    <t>Maryland, 2013</t>
  </si>
  <si>
    <t>Maryland, 2014</t>
  </si>
  <si>
    <t>Maryland, 2015</t>
  </si>
  <si>
    <t>Maryland, 2016</t>
  </si>
  <si>
    <t>Maryland, 2017</t>
  </si>
  <si>
    <t>Massachusetts</t>
  </si>
  <si>
    <t>Massachusetts, 2009</t>
  </si>
  <si>
    <t>Massachusetts, 2010</t>
  </si>
  <si>
    <t>Massachusetts, 2011</t>
  </si>
  <si>
    <t>Massachusetts, 2012</t>
  </si>
  <si>
    <t>Massachusetts, 2013</t>
  </si>
  <si>
    <t>Massachusetts, 2014</t>
  </si>
  <si>
    <t>Massachusetts, 2015</t>
  </si>
  <si>
    <t>Massachusetts, 2016</t>
  </si>
  <si>
    <t>Massachusetts, 2017</t>
  </si>
  <si>
    <t>Michigan</t>
  </si>
  <si>
    <t>Michigan, 2009</t>
  </si>
  <si>
    <t>Michigan, 2010</t>
  </si>
  <si>
    <t>Michigan, 2011</t>
  </si>
  <si>
    <t>Michigan, 2012</t>
  </si>
  <si>
    <t>Michigan, 2013</t>
  </si>
  <si>
    <t>Michigan, 2014</t>
  </si>
  <si>
    <t>Michigan, 2015</t>
  </si>
  <si>
    <t>Michigan, 2016</t>
  </si>
  <si>
    <t>Michigan, 2017</t>
  </si>
  <si>
    <t>Minnesota</t>
  </si>
  <si>
    <t>Minnesota, 2009</t>
  </si>
  <si>
    <t>Minnesota, 2010</t>
  </si>
  <si>
    <t>Minnesota, 2011</t>
  </si>
  <si>
    <t>Minnesota, 2012</t>
  </si>
  <si>
    <t>Minnesota, 2013</t>
  </si>
  <si>
    <t>Minnesota, 2014</t>
  </si>
  <si>
    <t>Minnesota, 2015</t>
  </si>
  <si>
    <t>Minnesota, 2016</t>
  </si>
  <si>
    <t>Minnesota, 2017</t>
  </si>
  <si>
    <t>Mississippi</t>
  </si>
  <si>
    <t>Mississippi, 2009</t>
  </si>
  <si>
    <t>Mississippi, 2010</t>
  </si>
  <si>
    <t>Mississippi, 2012</t>
  </si>
  <si>
    <t>Mississippi, 2013</t>
  </si>
  <si>
    <t>Mississippi, 2014</t>
  </si>
  <si>
    <t>Mississippi, 2015</t>
  </si>
  <si>
    <t>Mississippi, 2016</t>
  </si>
  <si>
    <t>Mississippi, 2017</t>
  </si>
  <si>
    <t>Missouri</t>
  </si>
  <si>
    <t>Missouri, 2009</t>
  </si>
  <si>
    <t>Missouri, 2010</t>
  </si>
  <si>
    <t>Missouri, 2011</t>
  </si>
  <si>
    <t>Missouri, 2012</t>
  </si>
  <si>
    <t>Missouri, 2013</t>
  </si>
  <si>
    <t>Missouri, 2014</t>
  </si>
  <si>
    <t>Missouri, 2015</t>
  </si>
  <si>
    <t>Missouri, 2016</t>
  </si>
  <si>
    <t>Missouri, 2017</t>
  </si>
  <si>
    <t>Montana</t>
  </si>
  <si>
    <t>Montana, 2009</t>
  </si>
  <si>
    <t>Montana, 2010</t>
  </si>
  <si>
    <t>Montana, 2011</t>
  </si>
  <si>
    <t>Montana, 2012</t>
  </si>
  <si>
    <t>Montana, 2013</t>
  </si>
  <si>
    <t>Montana, 2014</t>
  </si>
  <si>
    <t>Montana, 2015</t>
  </si>
  <si>
    <t>Montana, 2016</t>
  </si>
  <si>
    <t>Montana, 2017</t>
  </si>
  <si>
    <t>Nebraska</t>
  </si>
  <si>
    <t>Nebraska, 2009</t>
  </si>
  <si>
    <t>Nebraska, 2010</t>
  </si>
  <si>
    <t>Nebraska, 2011</t>
  </si>
  <si>
    <t>Nebraska, 2012</t>
  </si>
  <si>
    <t>Nebraska, 2013</t>
  </si>
  <si>
    <t>Nebraska, 2014</t>
  </si>
  <si>
    <t>Nebraska, 2015</t>
  </si>
  <si>
    <t>Nebraska, 2016</t>
  </si>
  <si>
    <t>Nebraska, 2017</t>
  </si>
  <si>
    <t>Nevada</t>
  </si>
  <si>
    <t>Nevada, 2009</t>
  </si>
  <si>
    <t>Nevada, 2010</t>
  </si>
  <si>
    <t>Nevada, 2011</t>
  </si>
  <si>
    <t>Nevada, 2012</t>
  </si>
  <si>
    <t>Nevada, 2013</t>
  </si>
  <si>
    <t>Nevada, 2014</t>
  </si>
  <si>
    <t>Nevada, 2015</t>
  </si>
  <si>
    <t>Nevada, 2016</t>
  </si>
  <si>
    <t>Nevada, 2017</t>
  </si>
  <si>
    <t>New Hampshire</t>
  </si>
  <si>
    <t>New Hampshire, 2009</t>
  </si>
  <si>
    <t>New Hampshire, 2010</t>
  </si>
  <si>
    <t>New Hampshire, 2011</t>
  </si>
  <si>
    <t>New Hampshire, 2012</t>
  </si>
  <si>
    <t>New Hampshire, 2013</t>
  </si>
  <si>
    <t>New Hampshire, 2014</t>
  </si>
  <si>
    <t>New Hampshire, 2015</t>
  </si>
  <si>
    <t>New Hampshire, 2016</t>
  </si>
  <si>
    <t>New Hampshire, 2017</t>
  </si>
  <si>
    <t>New Jersey</t>
  </si>
  <si>
    <t>New Jersey, 2009</t>
  </si>
  <si>
    <t>New Jersey, 2010</t>
  </si>
  <si>
    <t>New Jersey, 2011</t>
  </si>
  <si>
    <t>New Jersey, 2012</t>
  </si>
  <si>
    <t>New Jersey, 2013</t>
  </si>
  <si>
    <t>New Jersey, 2014</t>
  </si>
  <si>
    <t>New Jersey, 2015</t>
  </si>
  <si>
    <t>New Jersey, 2016</t>
  </si>
  <si>
    <t>New Jersey, 2017</t>
  </si>
  <si>
    <t>New Mexico</t>
  </si>
  <si>
    <t>New Mexico, 2009</t>
  </si>
  <si>
    <t>New Mexico, 2010</t>
  </si>
  <si>
    <t>New Mexico, 2011</t>
  </si>
  <si>
    <t>New Mexico, 2012</t>
  </si>
  <si>
    <t>New Mexico, 2013</t>
  </si>
  <si>
    <t>New Mexico, 2014</t>
  </si>
  <si>
    <t>New Mexico, 2015</t>
  </si>
  <si>
    <t>New Mexico, 2016</t>
  </si>
  <si>
    <t>New Mexico, 2017</t>
  </si>
  <si>
    <t>New York</t>
  </si>
  <si>
    <t>New York, 2009</t>
  </si>
  <si>
    <t>New York, 2010</t>
  </si>
  <si>
    <t>New York, 2011</t>
  </si>
  <si>
    <t>New York, 2012</t>
  </si>
  <si>
    <t>New York, 2013</t>
  </si>
  <si>
    <t>New York, 2014</t>
  </si>
  <si>
    <t>New York, 2015</t>
  </si>
  <si>
    <t>New York, 2016</t>
  </si>
  <si>
    <t>New York, 2017</t>
  </si>
  <si>
    <t>North Carolina</t>
  </si>
  <si>
    <t>North Carolina, 2009</t>
  </si>
  <si>
    <t>North Carolina, 2010</t>
  </si>
  <si>
    <t>North Carolina, 2011</t>
  </si>
  <si>
    <t>North Carolina, 2012</t>
  </si>
  <si>
    <t>North Carolina, 2013</t>
  </si>
  <si>
    <t>North Carolina, 2014</t>
  </si>
  <si>
    <t>North Carolina, 2015</t>
  </si>
  <si>
    <t>North Carolina, 2016</t>
  </si>
  <si>
    <t>North Carolina, 2017</t>
  </si>
  <si>
    <t>North Dakota</t>
  </si>
  <si>
    <t>North Dakota, 2009</t>
  </si>
  <si>
    <t>North Dakota, 2010</t>
  </si>
  <si>
    <t>North Dakota, 2011</t>
  </si>
  <si>
    <t>North Dakota, 2012</t>
  </si>
  <si>
    <t>North Dakota, 2013</t>
  </si>
  <si>
    <t>North Dakota, 2014</t>
  </si>
  <si>
    <t>North Dakota, 2015</t>
  </si>
  <si>
    <t>North Dakota, 2016</t>
  </si>
  <si>
    <t>North Dakota, 2017</t>
  </si>
  <si>
    <t>Ohio</t>
  </si>
  <si>
    <t>Ohio, 2009</t>
  </si>
  <si>
    <t>Ohio, 2010</t>
  </si>
  <si>
    <t>Ohio, 2011</t>
  </si>
  <si>
    <t>Ohio, 2012</t>
  </si>
  <si>
    <t>Ohio, 2013</t>
  </si>
  <si>
    <t>Ohio, 2014</t>
  </si>
  <si>
    <t>Ohio, 2015</t>
  </si>
  <si>
    <t>Ohio, 2016</t>
  </si>
  <si>
    <t>Ohio, 2017</t>
  </si>
  <si>
    <t>Oklahoma</t>
  </si>
  <si>
    <t>Oklahoma, 2009</t>
  </si>
  <si>
    <t>Oklahoma, 2010</t>
  </si>
  <si>
    <t>Oklahoma, 2011</t>
  </si>
  <si>
    <t>Oklahoma, 2012</t>
  </si>
  <si>
    <t>Oklahoma, 2013</t>
  </si>
  <si>
    <t>Oklahoma, 2014</t>
  </si>
  <si>
    <t>Oklahoma, 2015</t>
  </si>
  <si>
    <t>Oklahoma, 2016</t>
  </si>
  <si>
    <t>Oklahoma, 2017</t>
  </si>
  <si>
    <t>Oregon</t>
  </si>
  <si>
    <t>Oregon, 2009</t>
  </si>
  <si>
    <t>Oregon, 2010</t>
  </si>
  <si>
    <t>Oregon, 2011</t>
  </si>
  <si>
    <t>Oregon, 2012</t>
  </si>
  <si>
    <t>Oregon, 2013</t>
  </si>
  <si>
    <t>Oregon, 2014</t>
  </si>
  <si>
    <t>Oregon, 2015</t>
  </si>
  <si>
    <t>Oregon, 2016</t>
  </si>
  <si>
    <t>Oregon, 2017</t>
  </si>
  <si>
    <t>Pennsylvania</t>
  </si>
  <si>
    <t>Pennsylvania, 2009</t>
  </si>
  <si>
    <t>Pennsylvania, 2010</t>
  </si>
  <si>
    <t>Pennsylvania, 2011</t>
  </si>
  <si>
    <t>Pennsylvania, 2012</t>
  </si>
  <si>
    <t>Pennsylvania, 2013</t>
  </si>
  <si>
    <t>Pennsylvania, 2014</t>
  </si>
  <si>
    <t>Pennsylvania, 2015</t>
  </si>
  <si>
    <t>Pennsylvania, 2016</t>
  </si>
  <si>
    <t>Pennsylvania, 2017</t>
  </si>
  <si>
    <t>Rhode Island</t>
  </si>
  <si>
    <t>Rhode Island, 2009</t>
  </si>
  <si>
    <t>Rhode Island, 2010</t>
  </si>
  <si>
    <t>Rhode Island, 2011</t>
  </si>
  <si>
    <t>Rhode Island, 2012</t>
  </si>
  <si>
    <t>Rhode Island, 2013</t>
  </si>
  <si>
    <t>Rhode Island, 2014</t>
  </si>
  <si>
    <t>Rhode Island, 2015</t>
  </si>
  <si>
    <t>Rhode Island, 2016</t>
  </si>
  <si>
    <t>Rhode Island, 2017</t>
  </si>
  <si>
    <t>South Carolina</t>
  </si>
  <si>
    <t>South Carolina, 2009</t>
  </si>
  <si>
    <t>South Carolina, 2010</t>
  </si>
  <si>
    <t>South Carolina, 2011</t>
  </si>
  <si>
    <t>South Carolina, 2012</t>
  </si>
  <si>
    <t>South Carolina, 2013</t>
  </si>
  <si>
    <t>South Carolina, 2014</t>
  </si>
  <si>
    <t>South Carolina, 2015</t>
  </si>
  <si>
    <t>South Carolina, 2016</t>
  </si>
  <si>
    <t>South Carolina, 2017</t>
  </si>
  <si>
    <t>South Dakota</t>
  </si>
  <si>
    <t>South Dakota, 2009</t>
  </si>
  <si>
    <t>South Dakota, 2010</t>
  </si>
  <si>
    <t>South Dakota, 2011</t>
  </si>
  <si>
    <t>South Dakota, 2012</t>
  </si>
  <si>
    <t>South Dakota, 2013</t>
  </si>
  <si>
    <t>South Dakota, 2014</t>
  </si>
  <si>
    <t>South Dakota, 2015</t>
  </si>
  <si>
    <t>South Dakota, 2016</t>
  </si>
  <si>
    <t>South Dakota, 2017</t>
  </si>
  <si>
    <t>Tennessee</t>
  </si>
  <si>
    <t>Tennessee, 2009</t>
  </si>
  <si>
    <t>Tennessee, 2010</t>
  </si>
  <si>
    <t>Tennessee, 2011</t>
  </si>
  <si>
    <t>Tennessee, 2012</t>
  </si>
  <si>
    <t>Tennessee, 2013</t>
  </si>
  <si>
    <t>Tennessee, 2014</t>
  </si>
  <si>
    <t>Tennessee, 2015</t>
  </si>
  <si>
    <t>Tennessee, 2016</t>
  </si>
  <si>
    <t>Tennessee, 2017</t>
  </si>
  <si>
    <t>Texas</t>
  </si>
  <si>
    <t>Texas, 2009</t>
  </si>
  <si>
    <t>Texas, 2010</t>
  </si>
  <si>
    <t>Texas, 2012</t>
  </si>
  <si>
    <t>Texas, 2013</t>
  </si>
  <si>
    <t>Texas, 2014</t>
  </si>
  <si>
    <t>Texas, 2015</t>
  </si>
  <si>
    <t>Texas, 2016</t>
  </si>
  <si>
    <t>Texas, 2017</t>
  </si>
  <si>
    <t>Texas,</t>
  </si>
  <si>
    <t>Texas, 2011</t>
  </si>
  <si>
    <t>Utah</t>
  </si>
  <si>
    <t>Utah, 2009</t>
  </si>
  <si>
    <t>Utah, 2010</t>
  </si>
  <si>
    <t>Utah, 2011</t>
  </si>
  <si>
    <t>Utah, 2012</t>
  </si>
  <si>
    <t>Utah, 2013</t>
  </si>
  <si>
    <t>Utah, 2014</t>
  </si>
  <si>
    <t>Utah, 2015</t>
  </si>
  <si>
    <t>Utah, 2016</t>
  </si>
  <si>
    <t>Utah, 2017</t>
  </si>
  <si>
    <t>Vermont</t>
  </si>
  <si>
    <t>Vermont, 2009</t>
  </si>
  <si>
    <t>Vermont, 2010</t>
  </si>
  <si>
    <t>Vermont, 2011</t>
  </si>
  <si>
    <t>Vermont, 2012</t>
  </si>
  <si>
    <t>Vermont, 2013</t>
  </si>
  <si>
    <t>Vermont, 2014</t>
  </si>
  <si>
    <t>Vermont, 2015</t>
  </si>
  <si>
    <t>Vermont, 2016</t>
  </si>
  <si>
    <t>Vermont, 2017</t>
  </si>
  <si>
    <t>Virginia</t>
  </si>
  <si>
    <t>Virginia, 2009</t>
  </si>
  <si>
    <t>Virginia, 2010</t>
  </si>
  <si>
    <t>Virginia, 2011</t>
  </si>
  <si>
    <t>Virginia, 2012</t>
  </si>
  <si>
    <t>Virginia, 2013</t>
  </si>
  <si>
    <t>Virginia, 2014</t>
  </si>
  <si>
    <t>Virginia, 2015</t>
  </si>
  <si>
    <t>Virginia, 2016</t>
  </si>
  <si>
    <t>Virginia, 2017</t>
  </si>
  <si>
    <t>Washington</t>
  </si>
  <si>
    <t>Washington, 2009</t>
  </si>
  <si>
    <t>Washington, 2010</t>
  </si>
  <si>
    <t>Washington, 2011</t>
  </si>
  <si>
    <t>Washington, 2012</t>
  </si>
  <si>
    <t>Washington, 2013</t>
  </si>
  <si>
    <t>Washington, 2014</t>
  </si>
  <si>
    <t>Washington, 2015</t>
  </si>
  <si>
    <t>Washington, 2016</t>
  </si>
  <si>
    <t>Washington, 2017</t>
  </si>
  <si>
    <t>West Virginia</t>
  </si>
  <si>
    <t>West Virginia, 2009</t>
  </si>
  <si>
    <t>West Virginia, 2010</t>
  </si>
  <si>
    <t>West Virginia, 2011</t>
  </si>
  <si>
    <t>West Virginia, 2012</t>
  </si>
  <si>
    <t>West Virginia, 2013</t>
  </si>
  <si>
    <t>West Virginia, 2014</t>
  </si>
  <si>
    <t>West Virginia, 2015</t>
  </si>
  <si>
    <t>West Virginia, 2016</t>
  </si>
  <si>
    <t>West Virginia, 2017</t>
  </si>
  <si>
    <t>Wisconsin</t>
  </si>
  <si>
    <t>Wisconsin, 2009</t>
  </si>
  <si>
    <t>Wisconsin, 2010</t>
  </si>
  <si>
    <t>Wisconsin, 2011</t>
  </si>
  <si>
    <t>Wisconsin, 2012</t>
  </si>
  <si>
    <t>Wisconsin, 2013</t>
  </si>
  <si>
    <t>Wisconsin, 2014</t>
  </si>
  <si>
    <t>Wisconsin, 2015</t>
  </si>
  <si>
    <t>Wisconsin, 2016</t>
  </si>
  <si>
    <t>Wisconsin, 2017</t>
  </si>
  <si>
    <t>Wyoming</t>
  </si>
  <si>
    <t>Wyoming, 2009</t>
  </si>
  <si>
    <t>Wyoming, 2010</t>
  </si>
  <si>
    <t>Wyoming, 2011</t>
  </si>
  <si>
    <t>Wyoming, 2012</t>
  </si>
  <si>
    <t>Wyoming, 2013</t>
  </si>
  <si>
    <t>Wyoming, 2014</t>
  </si>
  <si>
    <t>Wyoming, 2015</t>
  </si>
  <si>
    <t>Wyoming, 2016</t>
  </si>
  <si>
    <t>Wyoming, 2017</t>
  </si>
  <si>
    <t>Death % &lt; 65  year</t>
  </si>
  <si>
    <t xml:space="preserve">Variable </t>
  </si>
  <si>
    <t>Dependent variables</t>
  </si>
  <si>
    <t>Independent variables</t>
  </si>
  <si>
    <t>null hypothesis.</t>
  </si>
  <si>
    <t>alternative hypothesis</t>
  </si>
  <si>
    <t>Hypothesis.</t>
  </si>
  <si>
    <t>Type of Test</t>
  </si>
  <si>
    <t>Significance Level</t>
  </si>
  <si>
    <t>one-tailed test</t>
  </si>
  <si>
    <t> 0.05.</t>
  </si>
  <si>
    <t>if patient with age above 65 is infected with Influenza flu they more die from the infection.</t>
  </si>
  <si>
    <t>Influenza flu Mortality rate</t>
  </si>
  <si>
    <t xml:space="preserve">The test is one way directional test for mortality rate from patient above 65 years in infected by influenza flu </t>
  </si>
  <si>
    <t>Variance</t>
  </si>
  <si>
    <t>P-value (one-tailed)</t>
  </si>
  <si>
    <t>Summarize the results of your test</t>
  </si>
  <si>
    <t xml:space="preserve">Further steps and advise </t>
  </si>
  <si>
    <t>i</t>
  </si>
  <si>
    <t>ii</t>
  </si>
  <si>
    <t xml:space="preserve">Conduct an investigation to determine underlaying risk factor for the high mortality rate for age group 65 above </t>
  </si>
  <si>
    <t>iii</t>
  </si>
  <si>
    <t>Death vulnerable vs non-vulnerable (5 - 64 years)</t>
  </si>
  <si>
    <t xml:space="preserve">Vulnerable Influenza Death 65 Above </t>
  </si>
  <si>
    <t xml:space="preserve">Vulnerable Popolution Census 65 Above </t>
  </si>
  <si>
    <t>Influenza rate of Vulnerable population (65 Year Above) and Non Vulnerable population (5 - 64 years) Age grouping</t>
  </si>
  <si>
    <t>There is no difference in the Influenza flu Mortality rate between Vulnerable population (65 Year Above) and Non Vulnerable population (5 - 64 years) Age grouping</t>
  </si>
  <si>
    <t xml:space="preserve">The patient with age 65 above if infected with influenza flu have significant higher risk mortality than those Non Vulnerable population (5 - 64 years) </t>
  </si>
  <si>
    <t xml:space="preserve">We have proven that Vulnerable Popolution (65 above) have a higher chance of dying from theinfluenza flu than Non Vulnerable population (5 - 64 years). </t>
  </si>
  <si>
    <t xml:space="preserve">Conduct further analysis of the US Population to determine the state and region with higher Vulnerable Popolution (65 above) for adequate frontline staffing </t>
  </si>
  <si>
    <t>create a plan that prioritizes the vaccination of Vulnerable Popolution (65 above)</t>
  </si>
  <si>
    <t>Row Labels</t>
  </si>
  <si>
    <t xml:space="preserve">Sum of &gt;5 Year </t>
  </si>
  <si>
    <t>Sum of 65-74 years</t>
  </si>
  <si>
    <t>Sum of 75-84 years</t>
  </si>
  <si>
    <t>Sum of 85+ years</t>
  </si>
  <si>
    <t>Sum of Grand Total</t>
  </si>
  <si>
    <t>Sum of Population Census 65-74</t>
  </si>
  <si>
    <t>Sum of Population Census 75-84</t>
  </si>
  <si>
    <t>Sum of Population Census 85 above</t>
  </si>
  <si>
    <t>Sum of Sum of Total population</t>
  </si>
  <si>
    <t xml:space="preserve">Sum of Influenza Death 65 Above </t>
  </si>
  <si>
    <t xml:space="preserve">Sum of Popolution Census 65 Above </t>
  </si>
  <si>
    <t>Sum of Population Census Under 5 years</t>
  </si>
  <si>
    <t>Sum of  Influenza Death non-vulnerable (5 - 64 years)</t>
  </si>
  <si>
    <t>Sum of Popolution Census non-vulnerable (5 - 64 years)</t>
  </si>
  <si>
    <t>Total Death Under 5 Years</t>
  </si>
  <si>
    <t>Population Under 5 years</t>
  </si>
  <si>
    <t>Standard Deviation</t>
  </si>
  <si>
    <t xml:space="preserve">Mean </t>
  </si>
  <si>
    <t>Outlier Percentage</t>
  </si>
  <si>
    <t>Q1</t>
  </si>
  <si>
    <t>Q3</t>
  </si>
  <si>
    <t>IQR (Q3 - Q1)</t>
  </si>
  <si>
    <t>MAX: Q3 + (IQR * 1.5)</t>
  </si>
  <si>
    <t>MIN: Q1 - (IQR * 1.5)</t>
  </si>
  <si>
    <t>t-Test: Two-Sample Assuming Unequal Variances</t>
  </si>
  <si>
    <t>Mean</t>
  </si>
  <si>
    <t>Observations</t>
  </si>
  <si>
    <t>Hypothesized Mean Difference</t>
  </si>
  <si>
    <t>df</t>
  </si>
  <si>
    <t>t Stat</t>
  </si>
  <si>
    <t>P(T&lt;=t) one-tail</t>
  </si>
  <si>
    <t>t Critical one-tail</t>
  </si>
  <si>
    <t>P(T&lt;=t) two-tail</t>
  </si>
  <si>
    <t>t Critical two-tail</t>
  </si>
  <si>
    <t xml:space="preserve">Mortality  Vulnerable Popolution Census 65 Above </t>
  </si>
  <si>
    <t>Influenza Death non-vulnerable (5 - 64 years)</t>
  </si>
  <si>
    <t xml:space="preserve">The P(T&lt;=t) one-tail value is 1.02148086405311E-25, the P-value is below the significance level of 0.05, which means we can reject the null hypothesis with a 95% confidence level.the interpreation is that there is a significant difference in the influenza flu mortality rates of the two age group, the influenza flu mortality rate in the Vulnerable Popolution (65 above) and is significant higher than the Non Vulnerable population (5 - 64 years)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</si>
</sst>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00%"/>
  </numFmts>
  <fonts count="13">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4"/>
      <color theme="1"/>
      <name val="Gill Sans MT"/>
      <family val="2"/>
    </font>
    <font>
      <b/>
      <sz val="14"/>
      <color theme="1"/>
      <name val="Gill Sans MT"/>
      <family val="2"/>
    </font>
    <font>
      <b/>
      <sz val="12"/>
      <color theme="1"/>
      <name val="Calibri"/>
      <family val="2"/>
      <scheme val="minor"/>
    </font>
    <font>
      <sz val="12"/>
      <name val="Calibri"/>
      <family val="2"/>
      <scheme val="minor"/>
    </font>
    <font>
      <b/>
      <sz val="12"/>
      <name val="Calibri"/>
      <family val="2"/>
      <scheme val="minor"/>
    </font>
    <font>
      <sz val="11"/>
      <name val="TradeGothicNextW01-Ligh 693250"/>
    </font>
    <font>
      <b/>
      <sz val="11"/>
      <color theme="1"/>
      <name val="Calibri"/>
      <family val="2"/>
      <scheme val="minor"/>
    </font>
    <font>
      <sz val="14"/>
      <color theme="1"/>
      <name val="Calibri"/>
      <family val="2"/>
      <scheme val="minor"/>
    </font>
    <font>
      <i/>
      <sz val="12"/>
      <color theme="1"/>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249977111117893"/>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9" tint="-0.249977111117893"/>
        <bgColor indexed="64"/>
      </patternFill>
    </fill>
  </fills>
  <borders count="5">
    <border>
      <left/>
      <right/>
      <top/>
      <bottom/>
      <diagonal/>
    </border>
    <border>
      <left/>
      <right/>
      <top/>
      <bottom style="thin">
        <color theme="4" tint="0.39997558519241921"/>
      </bottom>
      <diagonal/>
    </border>
    <border>
      <left/>
      <right/>
      <top style="thin">
        <color indexed="64"/>
      </top>
      <bottom style="medium">
        <color indexed="64"/>
      </bottom>
      <diagonal/>
    </border>
    <border>
      <left/>
      <right/>
      <top/>
      <bottom style="medium">
        <color indexed="64"/>
      </bottom>
      <diagonal/>
    </border>
    <border>
      <left/>
      <right/>
      <top style="medium">
        <color indexed="64"/>
      </top>
      <bottom style="thin">
        <color indexed="64"/>
      </bottom>
      <diagonal/>
    </border>
  </borders>
  <cellStyleXfs count="5">
    <xf numFmtId="0" fontId="0" fillId="0" borderId="0"/>
    <xf numFmtId="43" fontId="2" fillId="0" borderId="0" applyFont="0" applyFill="0" applyBorder="0" applyAlignment="0" applyProtection="0"/>
    <xf numFmtId="9" fontId="3" fillId="0" borderId="0" applyFont="0" applyFill="0" applyBorder="0" applyAlignment="0" applyProtection="0"/>
    <xf numFmtId="0" fontId="1" fillId="0" borderId="0"/>
    <xf numFmtId="43" fontId="1" fillId="0" borderId="0" applyFont="0" applyFill="0" applyBorder="0" applyAlignment="0" applyProtection="0"/>
  </cellStyleXfs>
  <cellXfs count="37">
    <xf numFmtId="0" fontId="0" fillId="0" borderId="0" xfId="0"/>
    <xf numFmtId="0" fontId="4" fillId="0" borderId="0" xfId="0" applyFont="1"/>
    <xf numFmtId="0" fontId="5" fillId="0" borderId="0" xfId="0" applyFont="1"/>
    <xf numFmtId="0" fontId="5" fillId="3" borderId="0" xfId="0" applyFont="1" applyFill="1"/>
    <xf numFmtId="0" fontId="5" fillId="4" borderId="0" xfId="0" applyFont="1" applyFill="1" applyAlignment="1">
      <alignment wrapText="1"/>
    </xf>
    <xf numFmtId="0" fontId="6" fillId="5" borderId="1" xfId="0" applyFont="1" applyFill="1" applyBorder="1"/>
    <xf numFmtId="164" fontId="4" fillId="0" borderId="0" xfId="2" applyNumberFormat="1" applyFont="1"/>
    <xf numFmtId="164" fontId="5" fillId="0" borderId="0" xfId="2" applyNumberFormat="1" applyFont="1"/>
    <xf numFmtId="43" fontId="5" fillId="0" borderId="0" xfId="1" applyFont="1"/>
    <xf numFmtId="0" fontId="0" fillId="3" borderId="0" xfId="0" applyFill="1" applyAlignment="1">
      <alignment wrapText="1"/>
    </xf>
    <xf numFmtId="164" fontId="0" fillId="0" borderId="0" xfId="2" applyNumberFormat="1" applyFont="1"/>
    <xf numFmtId="0" fontId="7" fillId="0" borderId="0" xfId="0" applyFont="1"/>
    <xf numFmtId="0" fontId="9" fillId="0" borderId="0" xfId="0" applyFont="1"/>
    <xf numFmtId="0" fontId="7" fillId="0" borderId="0" xfId="0" applyFont="1" applyAlignment="1">
      <alignment wrapText="1"/>
    </xf>
    <xf numFmtId="0" fontId="0" fillId="0" borderId="0" xfId="0" applyFill="1" applyBorder="1" applyAlignment="1"/>
    <xf numFmtId="0" fontId="6" fillId="5" borderId="1" xfId="0" applyFont="1" applyFill="1" applyBorder="1" applyAlignment="1">
      <alignment wrapText="1"/>
    </xf>
    <xf numFmtId="0" fontId="0" fillId="0" borderId="0" xfId="0" applyAlignment="1">
      <alignment wrapText="1"/>
    </xf>
    <xf numFmtId="0" fontId="1" fillId="0" borderId="0" xfId="3"/>
    <xf numFmtId="0" fontId="10" fillId="6" borderId="1" xfId="3" applyFont="1" applyFill="1" applyBorder="1" applyAlignment="1">
      <alignment wrapText="1"/>
    </xf>
    <xf numFmtId="0" fontId="11" fillId="7" borderId="2" xfId="3" applyFont="1" applyFill="1" applyBorder="1" applyAlignment="1">
      <alignment horizontal="center" wrapText="1"/>
    </xf>
    <xf numFmtId="0" fontId="1" fillId="0" borderId="0" xfId="3" applyAlignment="1">
      <alignment horizontal="left"/>
    </xf>
    <xf numFmtId="0" fontId="1" fillId="0" borderId="0" xfId="3" applyNumberFormat="1"/>
    <xf numFmtId="43" fontId="0" fillId="0" borderId="0" xfId="4" applyFont="1"/>
    <xf numFmtId="0" fontId="6" fillId="0" borderId="0" xfId="3" applyFont="1"/>
    <xf numFmtId="0" fontId="3" fillId="0" borderId="0" xfId="3" applyFont="1"/>
    <xf numFmtId="0" fontId="0" fillId="0" borderId="0" xfId="0" applyFill="1" applyBorder="1" applyAlignment="1">
      <alignment wrapText="1"/>
    </xf>
    <xf numFmtId="0" fontId="0" fillId="0" borderId="0" xfId="0" applyFill="1" applyBorder="1" applyAlignment="1">
      <alignment horizontal="right"/>
    </xf>
    <xf numFmtId="11" fontId="0" fillId="0" borderId="0" xfId="0" applyNumberFormat="1" applyFill="1" applyBorder="1" applyAlignment="1"/>
    <xf numFmtId="0" fontId="0" fillId="0" borderId="3" xfId="0" applyFill="1" applyBorder="1" applyAlignment="1"/>
    <xf numFmtId="0" fontId="12" fillId="0" borderId="4" xfId="0" applyFont="1" applyFill="1" applyBorder="1" applyAlignment="1">
      <alignment horizontal="center"/>
    </xf>
    <xf numFmtId="0" fontId="0" fillId="8" borderId="0" xfId="0" applyFill="1" applyBorder="1" applyAlignment="1"/>
    <xf numFmtId="0" fontId="4" fillId="2" borderId="0" xfId="0" applyFont="1" applyFill="1" applyAlignment="1">
      <alignment horizontal="center" wrapText="1"/>
    </xf>
    <xf numFmtId="0" fontId="4" fillId="2" borderId="0" xfId="0" applyFont="1" applyFill="1" applyAlignment="1">
      <alignment horizontal="center"/>
    </xf>
    <xf numFmtId="0" fontId="7" fillId="0" borderId="0" xfId="0" applyFont="1" applyAlignment="1">
      <alignment horizontal="center"/>
    </xf>
    <xf numFmtId="0" fontId="7" fillId="0" borderId="0" xfId="0" applyFont="1" applyAlignment="1">
      <alignment horizontal="center" wrapText="1"/>
    </xf>
    <xf numFmtId="0" fontId="8" fillId="0" borderId="0" xfId="0" applyFont="1" applyAlignment="1">
      <alignment horizontal="center" wrapText="1"/>
    </xf>
    <xf numFmtId="0" fontId="10" fillId="6" borderId="1" xfId="3" applyNumberFormat="1" applyFont="1" applyFill="1" applyBorder="1" applyAlignment="1"/>
  </cellXfs>
  <cellStyles count="5">
    <cellStyle name="Comma" xfId="1" builtinId="3"/>
    <cellStyle name="Comma 2" xfId="4"/>
    <cellStyle name="Normal" xfId="0" builtinId="0"/>
    <cellStyle name="Normal 2" xfId="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SIN/Documents/2022%20ABC/Data%20Analytics%20Program=CareerFoundry/Data%20Immersion/Achievement%201/1.7%20Data%20Transformation%20&amp;%20Integration/Exercise%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grated Data."/>
      <sheetName val="Data map"/>
      <sheetName val="Pivot Table_Influenza"/>
      <sheetName val="Influenza Death Table"/>
      <sheetName val="Pivot Table_Popolution Census"/>
      <sheetName val="Popolution Table"/>
      <sheetName val=" Influenza Mortality data"/>
      <sheetName val="Popolution Censue "/>
    </sheetNames>
    <sheetDataSet>
      <sheetData sheetId="0"/>
      <sheetData sheetId="1"/>
      <sheetData sheetId="2"/>
      <sheetData sheetId="3"/>
      <sheetData sheetId="4"/>
      <sheetData sheetId="5">
        <row r="4">
          <cell r="A4" t="str">
            <v>Alabama, 2009</v>
          </cell>
          <cell r="B4">
            <v>307928.86300000001</v>
          </cell>
          <cell r="C4">
            <v>619584.35200000007</v>
          </cell>
          <cell r="D4">
            <v>656445.02500000002</v>
          </cell>
          <cell r="E4">
            <v>601454.68900000001</v>
          </cell>
          <cell r="F4">
            <v>631297.47299999988</v>
          </cell>
          <cell r="G4">
            <v>665153.41999999993</v>
          </cell>
          <cell r="H4">
            <v>525898.7089999998</v>
          </cell>
          <cell r="I4">
            <v>336355.46100000007</v>
          </cell>
          <cell r="J4">
            <v>213823.889</v>
          </cell>
          <cell r="K4">
            <v>76362.826000000015</v>
          </cell>
          <cell r="L4">
            <v>4633360</v>
          </cell>
        </row>
        <row r="5">
          <cell r="A5" t="str">
            <v>Alaska, 2009</v>
          </cell>
          <cell r="B5">
            <v>52103.368999999999</v>
          </cell>
          <cell r="C5">
            <v>355577.88199999998</v>
          </cell>
          <cell r="D5">
            <v>113846.81400000001</v>
          </cell>
          <cell r="E5">
            <v>97175.085999999996</v>
          </cell>
          <cell r="F5">
            <v>96188.665000000008</v>
          </cell>
          <cell r="G5">
            <v>107008.777</v>
          </cell>
          <cell r="H5">
            <v>71294.965000000011</v>
          </cell>
          <cell r="I5">
            <v>29675.831000000006</v>
          </cell>
          <cell r="J5">
            <v>13770.125</v>
          </cell>
          <cell r="K5">
            <v>4362.7529999999997</v>
          </cell>
          <cell r="L5">
            <v>683142</v>
          </cell>
        </row>
        <row r="6">
          <cell r="A6" t="str">
            <v>Arizona, 2009</v>
          </cell>
          <cell r="B6">
            <v>500512.114</v>
          </cell>
          <cell r="C6">
            <v>754570.13899999997</v>
          </cell>
          <cell r="D6">
            <v>858304.76300000004</v>
          </cell>
          <cell r="E6">
            <v>919459.38699999987</v>
          </cell>
          <cell r="F6">
            <v>858826.80199999991</v>
          </cell>
          <cell r="G6">
            <v>819785.54600000009</v>
          </cell>
          <cell r="H6">
            <v>651778.59499999997</v>
          </cell>
          <cell r="I6">
            <v>422658.02</v>
          </cell>
          <cell r="J6">
            <v>294833.44300000003</v>
          </cell>
          <cell r="K6">
            <v>96568.51999999999</v>
          </cell>
          <cell r="L6">
            <v>6324865</v>
          </cell>
        </row>
        <row r="7">
          <cell r="A7" t="str">
            <v>Arkansas, 2009</v>
          </cell>
          <cell r="B7">
            <v>198959.60400000005</v>
          </cell>
          <cell r="C7">
            <v>494233.85900000005</v>
          </cell>
          <cell r="D7">
            <v>391430.01900000003</v>
          </cell>
          <cell r="E7">
            <v>377051.39399999997</v>
          </cell>
          <cell r="F7">
            <v>375183.05599999992</v>
          </cell>
          <cell r="G7">
            <v>393354.82899999991</v>
          </cell>
          <cell r="H7">
            <v>322334.0909999999</v>
          </cell>
          <cell r="I7">
            <v>210652.32399999999</v>
          </cell>
          <cell r="J7">
            <v>137259.10599999997</v>
          </cell>
          <cell r="K7">
            <v>51320.077999999987</v>
          </cell>
          <cell r="L7">
            <v>2838143</v>
          </cell>
        </row>
        <row r="8">
          <cell r="A8" t="str">
            <v>California, 2009</v>
          </cell>
          <cell r="B8">
            <v>2705685.9460000009</v>
          </cell>
          <cell r="C8">
            <v>2947702.9519999987</v>
          </cell>
          <cell r="D8">
            <v>5278915.8820000011</v>
          </cell>
          <cell r="E8">
            <v>5289214.3650000021</v>
          </cell>
          <cell r="F8">
            <v>5350963.7100000028</v>
          </cell>
          <cell r="G8">
            <v>5064462.983</v>
          </cell>
          <cell r="H8">
            <v>3562834.6290000007</v>
          </cell>
          <cell r="I8">
            <v>2053164.0649999999</v>
          </cell>
          <cell r="J8">
            <v>1375527.5409999993</v>
          </cell>
          <cell r="K8">
            <v>543363.00399999996</v>
          </cell>
          <cell r="L8">
            <v>36308527</v>
          </cell>
        </row>
        <row r="9">
          <cell r="A9" t="str">
            <v>Colorado, 2009</v>
          </cell>
          <cell r="B9">
            <v>352170.75300000014</v>
          </cell>
          <cell r="C9">
            <v>623257.01199999999</v>
          </cell>
          <cell r="D9">
            <v>688483.64599999995</v>
          </cell>
          <cell r="E9">
            <v>699274.65999999968</v>
          </cell>
          <cell r="F9">
            <v>711011.375</v>
          </cell>
          <cell r="G9">
            <v>727045.60600000015</v>
          </cell>
          <cell r="H9">
            <v>519046.69199999998</v>
          </cell>
          <cell r="I9">
            <v>269309.02100000001</v>
          </cell>
          <cell r="J9">
            <v>164052.90499999997</v>
          </cell>
          <cell r="K9">
            <v>63253.125000000015</v>
          </cell>
          <cell r="L9">
            <v>4843211</v>
          </cell>
        </row>
        <row r="10">
          <cell r="A10" t="str">
            <v>Connecticut, 2009</v>
          </cell>
          <cell r="B10">
            <v>212558.02899999998</v>
          </cell>
          <cell r="C10">
            <v>544844.09400000004</v>
          </cell>
          <cell r="D10">
            <v>478043.67700000003</v>
          </cell>
          <cell r="E10">
            <v>403268.70999999996</v>
          </cell>
          <cell r="F10">
            <v>519801.315</v>
          </cell>
          <cell r="G10">
            <v>548351.92499999993</v>
          </cell>
          <cell r="H10">
            <v>397044.58799999999</v>
          </cell>
          <cell r="I10">
            <v>233949.85399999999</v>
          </cell>
          <cell r="J10">
            <v>164920.69400000002</v>
          </cell>
          <cell r="K10">
            <v>77304.618000000002</v>
          </cell>
          <cell r="L10">
            <v>3494487</v>
          </cell>
        </row>
        <row r="11">
          <cell r="A11" t="str">
            <v>Delaware, 2009</v>
          </cell>
          <cell r="B11">
            <v>58270.941999999995</v>
          </cell>
          <cell r="C11">
            <v>361794.39600000001</v>
          </cell>
          <cell r="D11">
            <v>117963.568</v>
          </cell>
          <cell r="E11">
            <v>112326.01799999998</v>
          </cell>
          <cell r="F11">
            <v>121305.83</v>
          </cell>
          <cell r="G11">
            <v>125074.12800000001</v>
          </cell>
          <cell r="H11">
            <v>99139.957999999999</v>
          </cell>
          <cell r="I11">
            <v>63093.334000000003</v>
          </cell>
          <cell r="J11">
            <v>40563.035999999993</v>
          </cell>
          <cell r="K11">
            <v>15490.835999999999</v>
          </cell>
          <cell r="L11">
            <v>863832</v>
          </cell>
        </row>
        <row r="12">
          <cell r="A12" t="str">
            <v>District of Columbia, 2009</v>
          </cell>
          <cell r="B12">
            <v>35894.413</v>
          </cell>
          <cell r="C12">
            <v>336437.20600000001</v>
          </cell>
          <cell r="D12">
            <v>89441.815999999992</v>
          </cell>
          <cell r="E12">
            <v>105917.94</v>
          </cell>
          <cell r="F12">
            <v>86499.650999999998</v>
          </cell>
          <cell r="G12">
            <v>78261.589000000007</v>
          </cell>
          <cell r="H12">
            <v>64139.197</v>
          </cell>
          <cell r="I12">
            <v>36482.845999999998</v>
          </cell>
          <cell r="J12">
            <v>23537.32</v>
          </cell>
          <cell r="K12">
            <v>10003.361000000001</v>
          </cell>
          <cell r="L12">
            <v>588433</v>
          </cell>
        </row>
        <row r="13">
          <cell r="A13" t="str">
            <v>Florida, 2009</v>
          </cell>
          <cell r="B13">
            <v>1145650.9979999999</v>
          </cell>
          <cell r="C13">
            <v>1438016.9070000006</v>
          </cell>
          <cell r="D13">
            <v>2347623.716</v>
          </cell>
          <cell r="E13">
            <v>2290188.2550000008</v>
          </cell>
          <cell r="F13">
            <v>2518290.551</v>
          </cell>
          <cell r="G13">
            <v>2560323.9869999997</v>
          </cell>
          <cell r="H13">
            <v>2092147.9110000003</v>
          </cell>
          <cell r="I13">
            <v>1478978.5720000002</v>
          </cell>
          <cell r="J13">
            <v>1165060.933</v>
          </cell>
          <cell r="K13">
            <v>427425.42700000003</v>
          </cell>
          <cell r="L13">
            <v>18222420</v>
          </cell>
        </row>
        <row r="14">
          <cell r="A14" t="str">
            <v>Georgia, 2009</v>
          </cell>
          <cell r="B14">
            <v>727810.33900000027</v>
          </cell>
          <cell r="C14">
            <v>989387.29999999981</v>
          </cell>
          <cell r="D14">
            <v>1369727.9640000006</v>
          </cell>
          <cell r="E14">
            <v>1356453.6109999998</v>
          </cell>
          <cell r="F14">
            <v>1442441.1719999998</v>
          </cell>
          <cell r="G14">
            <v>1326348.2990000006</v>
          </cell>
          <cell r="H14">
            <v>958662.8620000002</v>
          </cell>
          <cell r="I14">
            <v>529997.60300000024</v>
          </cell>
          <cell r="J14">
            <v>304765.27400000009</v>
          </cell>
          <cell r="K14">
            <v>111636.011</v>
          </cell>
          <cell r="L14">
            <v>9497667</v>
          </cell>
        </row>
        <row r="15">
          <cell r="A15" t="str">
            <v>Hawaii, 2009</v>
          </cell>
          <cell r="B15">
            <v>86680.740999999995</v>
          </cell>
          <cell r="C15">
            <v>384550.50899999996</v>
          </cell>
          <cell r="D15">
            <v>174733.16500000001</v>
          </cell>
          <cell r="E15">
            <v>183511.85700000002</v>
          </cell>
          <cell r="F15">
            <v>175700.70799999998</v>
          </cell>
          <cell r="G15">
            <v>180058.22700000001</v>
          </cell>
          <cell r="H15">
            <v>147014.962</v>
          </cell>
          <cell r="I15">
            <v>86906.005000000005</v>
          </cell>
          <cell r="J15">
            <v>67847.144</v>
          </cell>
          <cell r="K15">
            <v>25893.421000000002</v>
          </cell>
          <cell r="L15">
            <v>1280241</v>
          </cell>
        </row>
        <row r="16">
          <cell r="A16" t="str">
            <v>Idaho, 2009</v>
          </cell>
          <cell r="B16">
            <v>118308.21899999997</v>
          </cell>
          <cell r="C16">
            <v>416534.522</v>
          </cell>
          <cell r="D16">
            <v>226820.766</v>
          </cell>
          <cell r="E16">
            <v>198791.48700000002</v>
          </cell>
          <cell r="F16">
            <v>190729.63400000002</v>
          </cell>
          <cell r="G16">
            <v>201623.93400000004</v>
          </cell>
          <cell r="H16">
            <v>158520.40900000001</v>
          </cell>
          <cell r="I16">
            <v>93117.267000000007</v>
          </cell>
          <cell r="J16">
            <v>57869.106</v>
          </cell>
          <cell r="K16">
            <v>23393.019999999997</v>
          </cell>
          <cell r="L16">
            <v>1488444</v>
          </cell>
        </row>
        <row r="17">
          <cell r="A17" t="str">
            <v>Illinois, 2009</v>
          </cell>
          <cell r="B17">
            <v>892111.46400000039</v>
          </cell>
          <cell r="C17">
            <v>1196547.3860000002</v>
          </cell>
          <cell r="D17">
            <v>1830364.5140000004</v>
          </cell>
          <cell r="E17">
            <v>1758476.6700000004</v>
          </cell>
          <cell r="F17">
            <v>1816055.4360000002</v>
          </cell>
          <cell r="G17">
            <v>1851699.4280000005</v>
          </cell>
          <cell r="H17">
            <v>1329711.6629999997</v>
          </cell>
          <cell r="I17">
            <v>796071.0070000001</v>
          </cell>
          <cell r="J17">
            <v>534055.47799999977</v>
          </cell>
          <cell r="K17">
            <v>221032.01100000003</v>
          </cell>
          <cell r="L17">
            <v>12785043</v>
          </cell>
        </row>
        <row r="18">
          <cell r="A18" t="str">
            <v>Indiana, 2009</v>
          </cell>
          <cell r="B18">
            <v>441193.0959999999</v>
          </cell>
          <cell r="C18">
            <v>748388.03899999987</v>
          </cell>
          <cell r="D18">
            <v>908840.45299999998</v>
          </cell>
          <cell r="E18">
            <v>827150.11600000015</v>
          </cell>
          <cell r="F18">
            <v>879121.60199999996</v>
          </cell>
          <cell r="G18">
            <v>924322.82300000009</v>
          </cell>
          <cell r="H18">
            <v>687855.61800000025</v>
          </cell>
          <cell r="I18">
            <v>412614.74799999996</v>
          </cell>
          <cell r="J18">
            <v>277850.8550000001</v>
          </cell>
          <cell r="K18">
            <v>108053.95500000005</v>
          </cell>
          <cell r="L18">
            <v>6342469</v>
          </cell>
        </row>
        <row r="19">
          <cell r="A19" t="str">
            <v>Iowa, 2009</v>
          </cell>
          <cell r="B19">
            <v>194872.17199999999</v>
          </cell>
          <cell r="C19">
            <v>499448.39799999993</v>
          </cell>
          <cell r="D19">
            <v>440273.24699999997</v>
          </cell>
          <cell r="E19">
            <v>351004.32200000004</v>
          </cell>
          <cell r="F19">
            <v>380666.61199999996</v>
          </cell>
          <cell r="G19">
            <v>432370.63299999991</v>
          </cell>
          <cell r="H19">
            <v>326577.60700000002</v>
          </cell>
          <cell r="I19">
            <v>206739.25599999999</v>
          </cell>
          <cell r="J19">
            <v>154806.75</v>
          </cell>
          <cell r="K19">
            <v>69911.267999999996</v>
          </cell>
          <cell r="L19">
            <v>2939403</v>
          </cell>
        </row>
        <row r="20">
          <cell r="A20" t="str">
            <v>Kansas, 2009</v>
          </cell>
          <cell r="B20">
            <v>198379.46799999996</v>
          </cell>
          <cell r="C20">
            <v>496597.27899999998</v>
          </cell>
          <cell r="D20">
            <v>421151.44900000002</v>
          </cell>
          <cell r="E20">
            <v>354336.20699999999</v>
          </cell>
          <cell r="F20">
            <v>361402.05899999995</v>
          </cell>
          <cell r="G20">
            <v>400816.24500000005</v>
          </cell>
          <cell r="H20">
            <v>292661.38199999998</v>
          </cell>
          <cell r="I20">
            <v>174046.21699999998</v>
          </cell>
          <cell r="J20">
            <v>125547.88200000001</v>
          </cell>
          <cell r="K20">
            <v>57578.03899999999</v>
          </cell>
          <cell r="L20">
            <v>2765788</v>
          </cell>
        </row>
        <row r="21">
          <cell r="A21" t="str">
            <v>Kentucky, 2009</v>
          </cell>
          <cell r="B21">
            <v>282636.46099999995</v>
          </cell>
          <cell r="C21">
            <v>584247.87199999997</v>
          </cell>
          <cell r="D21">
            <v>588040.89599999995</v>
          </cell>
          <cell r="E21">
            <v>564453.21499999985</v>
          </cell>
          <cell r="F21">
            <v>598808.69799999997</v>
          </cell>
          <cell r="G21">
            <v>623013.44400000037</v>
          </cell>
          <cell r="H21">
            <v>483961.62200000003</v>
          </cell>
          <cell r="I21">
            <v>296069.71299999999</v>
          </cell>
          <cell r="J21">
            <v>183843.73200000005</v>
          </cell>
          <cell r="K21">
            <v>67024.43200000003</v>
          </cell>
          <cell r="L21">
            <v>4238868</v>
          </cell>
        </row>
        <row r="22">
          <cell r="A22" t="str">
            <v>Louisiana, 2009</v>
          </cell>
          <cell r="B22">
            <v>310127.76799999992</v>
          </cell>
          <cell r="C22">
            <v>613236.41599999997</v>
          </cell>
          <cell r="D22">
            <v>677687.76300000004</v>
          </cell>
          <cell r="E22">
            <v>583926.93599999999</v>
          </cell>
          <cell r="F22">
            <v>587606.02099999995</v>
          </cell>
          <cell r="G22">
            <v>634345.13200000022</v>
          </cell>
          <cell r="H22">
            <v>474919.62599999999</v>
          </cell>
          <cell r="I22">
            <v>286259.62800000008</v>
          </cell>
          <cell r="J22">
            <v>183083.848</v>
          </cell>
          <cell r="K22">
            <v>65448.53</v>
          </cell>
          <cell r="L22">
            <v>4411546</v>
          </cell>
        </row>
        <row r="23">
          <cell r="A23" t="str">
            <v>Maine, 2009</v>
          </cell>
          <cell r="B23">
            <v>70908.907999999996</v>
          </cell>
          <cell r="C23">
            <v>387976.43200000003</v>
          </cell>
          <cell r="D23">
            <v>173479.875</v>
          </cell>
          <cell r="E23">
            <v>147387.47700000001</v>
          </cell>
          <cell r="F23">
            <v>184908.92799999999</v>
          </cell>
          <cell r="G23">
            <v>216653.70199999999</v>
          </cell>
          <cell r="H23">
            <v>171821.56099999999</v>
          </cell>
          <cell r="I23">
            <v>101939.62</v>
          </cell>
          <cell r="J23">
            <v>68907.930999999997</v>
          </cell>
          <cell r="K23">
            <v>26937.315999999992</v>
          </cell>
          <cell r="L23">
            <v>1316380</v>
          </cell>
        </row>
        <row r="24">
          <cell r="A24" t="str">
            <v>Maryland, 2009</v>
          </cell>
          <cell r="B24">
            <v>376457.23900000006</v>
          </cell>
          <cell r="C24">
            <v>690027.07400000002</v>
          </cell>
          <cell r="D24">
            <v>777087.99099999992</v>
          </cell>
          <cell r="E24">
            <v>737196.44500000007</v>
          </cell>
          <cell r="F24">
            <v>845033.71899999969</v>
          </cell>
          <cell r="G24">
            <v>866535.84200000006</v>
          </cell>
          <cell r="H24">
            <v>626576.63300000003</v>
          </cell>
          <cell r="I24">
            <v>353991.511</v>
          </cell>
          <cell r="J24">
            <v>224763.68699999998</v>
          </cell>
          <cell r="K24">
            <v>84359.325000000012</v>
          </cell>
          <cell r="L24">
            <v>5637418</v>
          </cell>
        </row>
        <row r="25">
          <cell r="A25" t="str">
            <v>Massachusetts, 2009</v>
          </cell>
          <cell r="B25">
            <v>384502.80899999995</v>
          </cell>
          <cell r="C25">
            <v>717887.88400000008</v>
          </cell>
          <cell r="D25">
            <v>909982.86400000006</v>
          </cell>
          <cell r="E25">
            <v>839232.33400000003</v>
          </cell>
          <cell r="F25">
            <v>975467.11400000006</v>
          </cell>
          <cell r="G25">
            <v>998066.13800000004</v>
          </cell>
          <cell r="H25">
            <v>732768.84300000011</v>
          </cell>
          <cell r="I25">
            <v>426481.35699999996</v>
          </cell>
          <cell r="J25">
            <v>305548.37600000005</v>
          </cell>
          <cell r="K25">
            <v>136968.65</v>
          </cell>
          <cell r="L25">
            <v>6511176</v>
          </cell>
        </row>
        <row r="26">
          <cell r="A26" t="str">
            <v>Michigan, 2009</v>
          </cell>
          <cell r="B26">
            <v>630769.59899999993</v>
          </cell>
          <cell r="C26">
            <v>1008800.8810000001</v>
          </cell>
          <cell r="D26">
            <v>1434877.7390000001</v>
          </cell>
          <cell r="E26">
            <v>1225867.7010000004</v>
          </cell>
          <cell r="F26">
            <v>1415148.969</v>
          </cell>
          <cell r="G26">
            <v>1528148.9679999999</v>
          </cell>
          <cell r="H26">
            <v>1135826.2409999999</v>
          </cell>
          <cell r="I26">
            <v>664946.86700000009</v>
          </cell>
          <cell r="J26">
            <v>444405.15400000004</v>
          </cell>
          <cell r="K26">
            <v>173978.43300000002</v>
          </cell>
          <cell r="L26">
            <v>10008213</v>
          </cell>
        </row>
        <row r="27">
          <cell r="A27" t="str">
            <v>Minnesota, 2009</v>
          </cell>
          <cell r="B27">
            <v>354883.35799999977</v>
          </cell>
          <cell r="C27">
            <v>653445.86800000002</v>
          </cell>
          <cell r="D27">
            <v>743301.06299999997</v>
          </cell>
          <cell r="E27">
            <v>673770.11600000015</v>
          </cell>
          <cell r="F27">
            <v>731353.71599999978</v>
          </cell>
          <cell r="G27">
            <v>791899.47100000002</v>
          </cell>
          <cell r="H27">
            <v>554679.53899999987</v>
          </cell>
          <cell r="I27">
            <v>321393.04700000002</v>
          </cell>
          <cell r="J27">
            <v>219702.277</v>
          </cell>
          <cell r="K27">
            <v>98819.255999999965</v>
          </cell>
          <cell r="L27">
            <v>5168946</v>
          </cell>
        </row>
        <row r="28">
          <cell r="A28" t="str">
            <v>Mississippi, 2009</v>
          </cell>
          <cell r="B28">
            <v>215338.05700000003</v>
          </cell>
          <cell r="C28">
            <v>516708.84100000001</v>
          </cell>
          <cell r="D28">
            <v>447296.75399999996</v>
          </cell>
          <cell r="E28">
            <v>381306.36800000002</v>
          </cell>
          <cell r="F28">
            <v>383759.95</v>
          </cell>
          <cell r="G28">
            <v>403646.66700000002</v>
          </cell>
          <cell r="H28">
            <v>310222.77599999995</v>
          </cell>
          <cell r="I28">
            <v>194329.20300000004</v>
          </cell>
          <cell r="J28">
            <v>124229.84300000001</v>
          </cell>
          <cell r="K28">
            <v>46621.498</v>
          </cell>
          <cell r="L28">
            <v>2922240</v>
          </cell>
        </row>
        <row r="29">
          <cell r="A29" t="str">
            <v>Missouri, 2009</v>
          </cell>
          <cell r="B29">
            <v>387831.17799999996</v>
          </cell>
          <cell r="C29">
            <v>698275.50699999998</v>
          </cell>
          <cell r="D29">
            <v>823917.65600000019</v>
          </cell>
          <cell r="E29">
            <v>743732.1379999998</v>
          </cell>
          <cell r="F29">
            <v>785589.59500000009</v>
          </cell>
          <cell r="G29">
            <v>855733.826</v>
          </cell>
          <cell r="H29">
            <v>643494.84899999993</v>
          </cell>
          <cell r="I29">
            <v>399549.63699999999</v>
          </cell>
          <cell r="J29">
            <v>269276.93199999997</v>
          </cell>
          <cell r="K29">
            <v>108359.32899999998</v>
          </cell>
          <cell r="L29">
            <v>5784755</v>
          </cell>
        </row>
        <row r="30">
          <cell r="A30" t="str">
            <v>Montana, 2009</v>
          </cell>
          <cell r="B30">
            <v>58474.987000000023</v>
          </cell>
          <cell r="C30">
            <v>365459.35499999998</v>
          </cell>
          <cell r="D30">
            <v>142895.72999999998</v>
          </cell>
          <cell r="E30">
            <v>110958.31</v>
          </cell>
          <cell r="F30">
            <v>114921.76400000002</v>
          </cell>
          <cell r="G30">
            <v>146303.82900000003</v>
          </cell>
          <cell r="H30">
            <v>116524.78999999998</v>
          </cell>
          <cell r="I30">
            <v>67969.760999999984</v>
          </cell>
          <cell r="J30">
            <v>45930.739000000001</v>
          </cell>
          <cell r="K30">
            <v>17783.140999999996</v>
          </cell>
          <cell r="L30">
            <v>937916</v>
          </cell>
        </row>
        <row r="31">
          <cell r="A31" t="str">
            <v>Nebraska, 2009</v>
          </cell>
          <cell r="B31">
            <v>128139.89600000001</v>
          </cell>
          <cell r="C31">
            <v>421920.14600000007</v>
          </cell>
          <cell r="D31">
            <v>267002.28300000005</v>
          </cell>
          <cell r="E31">
            <v>220174.52499999997</v>
          </cell>
          <cell r="F31">
            <v>224407.55100000004</v>
          </cell>
          <cell r="G31">
            <v>248826.77600000001</v>
          </cell>
          <cell r="H31">
            <v>183385.80200000003</v>
          </cell>
          <cell r="I31">
            <v>112195.69300000003</v>
          </cell>
          <cell r="J31">
            <v>83098.752999999997</v>
          </cell>
          <cell r="K31">
            <v>36130.972999999984</v>
          </cell>
          <cell r="L31">
            <v>1736643</v>
          </cell>
        </row>
        <row r="32">
          <cell r="A32" t="str">
            <v>Nevada, 2009</v>
          </cell>
          <cell r="B32">
            <v>195159.26299999998</v>
          </cell>
          <cell r="C32">
            <v>483648.82699999999</v>
          </cell>
          <cell r="D32">
            <v>327975.00300000003</v>
          </cell>
          <cell r="E32">
            <v>376724.60199999996</v>
          </cell>
          <cell r="F32">
            <v>370811.62999999989</v>
          </cell>
          <cell r="G32">
            <v>346273.29499999993</v>
          </cell>
          <cell r="H32">
            <v>278050.359</v>
          </cell>
          <cell r="I32">
            <v>164275.18400000001</v>
          </cell>
          <cell r="J32">
            <v>94969.47199999998</v>
          </cell>
          <cell r="K32">
            <v>28295.126999999997</v>
          </cell>
          <cell r="L32">
            <v>2534911</v>
          </cell>
        </row>
        <row r="33">
          <cell r="A33" t="str">
            <v>New Hampshire, 2009</v>
          </cell>
          <cell r="B33">
            <v>75863.43299999999</v>
          </cell>
          <cell r="C33">
            <v>393484.12100000004</v>
          </cell>
          <cell r="D33">
            <v>184752.06599999999</v>
          </cell>
          <cell r="E33">
            <v>148506.95500000002</v>
          </cell>
          <cell r="F33">
            <v>197501.076</v>
          </cell>
          <cell r="G33">
            <v>217261.481</v>
          </cell>
          <cell r="H33">
            <v>157433.073</v>
          </cell>
          <cell r="I33">
            <v>87886.144</v>
          </cell>
          <cell r="J33">
            <v>57525.014000000003</v>
          </cell>
          <cell r="K33">
            <v>23766.960000000003</v>
          </cell>
          <cell r="L33">
            <v>1315419</v>
          </cell>
        </row>
        <row r="34">
          <cell r="A34" t="str">
            <v>New Jersey, 2009</v>
          </cell>
          <cell r="B34">
            <v>561478.07100000011</v>
          </cell>
          <cell r="C34">
            <v>888254.11700000009</v>
          </cell>
          <cell r="D34">
            <v>1100047.1730000002</v>
          </cell>
          <cell r="E34">
            <v>1103869.034</v>
          </cell>
          <cell r="F34">
            <v>1315711.2050000001</v>
          </cell>
          <cell r="G34">
            <v>1329099.5839999998</v>
          </cell>
          <cell r="H34">
            <v>953247.45</v>
          </cell>
          <cell r="I34">
            <v>577340.72399999993</v>
          </cell>
          <cell r="J34">
            <v>402428.85100000002</v>
          </cell>
          <cell r="K34">
            <v>161651.43399999998</v>
          </cell>
          <cell r="L34">
            <v>8650548</v>
          </cell>
        </row>
        <row r="35">
          <cell r="A35" t="str">
            <v>New Mexico, 2009</v>
          </cell>
          <cell r="B35">
            <v>145687.71499999994</v>
          </cell>
          <cell r="C35">
            <v>444077.29800000001</v>
          </cell>
          <cell r="D35">
            <v>289012.26300000004</v>
          </cell>
          <cell r="E35">
            <v>263018.15699999995</v>
          </cell>
          <cell r="F35">
            <v>254305.32800000001</v>
          </cell>
          <cell r="G35">
            <v>275628.86100000003</v>
          </cell>
          <cell r="H35">
            <v>218002.09599999996</v>
          </cell>
          <cell r="I35">
            <v>132610.073</v>
          </cell>
          <cell r="J35">
            <v>84982.486999999965</v>
          </cell>
          <cell r="K35">
            <v>31077.452000000001</v>
          </cell>
          <cell r="L35">
            <v>1964860</v>
          </cell>
        </row>
        <row r="36">
          <cell r="A36" t="str">
            <v>New York, 2009</v>
          </cell>
          <cell r="B36">
            <v>1218885.2499999998</v>
          </cell>
          <cell r="C36">
            <v>1579379.7689999999</v>
          </cell>
          <cell r="D36">
            <v>2697088.4879999994</v>
          </cell>
          <cell r="E36">
            <v>2607132.2549999999</v>
          </cell>
          <cell r="F36">
            <v>2835916.2369999997</v>
          </cell>
          <cell r="G36">
            <v>2882213.9930000007</v>
          </cell>
          <cell r="H36">
            <v>2162934.6440000003</v>
          </cell>
          <cell r="I36">
            <v>1304993.324</v>
          </cell>
          <cell r="J36">
            <v>891487.54300000006</v>
          </cell>
          <cell r="K36">
            <v>365830.23300000001</v>
          </cell>
          <cell r="L36">
            <v>19423896</v>
          </cell>
        </row>
        <row r="37">
          <cell r="A37" t="str">
            <v>North Carolina, 2009</v>
          </cell>
          <cell r="B37">
            <v>629907.10199999996</v>
          </cell>
          <cell r="C37">
            <v>903782.46100000013</v>
          </cell>
          <cell r="D37">
            <v>1259853.5949999997</v>
          </cell>
          <cell r="E37">
            <v>1200419.0210000002</v>
          </cell>
          <cell r="F37">
            <v>1313075.2689999999</v>
          </cell>
          <cell r="G37">
            <v>1275395.4469999997</v>
          </cell>
          <cell r="H37">
            <v>997468.33899999992</v>
          </cell>
          <cell r="I37">
            <v>600753.60299999989</v>
          </cell>
          <cell r="J37">
            <v>378439.97200000007</v>
          </cell>
          <cell r="K37">
            <v>132036.57000000007</v>
          </cell>
          <cell r="L37">
            <v>8979738</v>
          </cell>
        </row>
        <row r="38">
          <cell r="A38" t="str">
            <v>North Dakota, 2009</v>
          </cell>
          <cell r="B38">
            <v>39268.421999999999</v>
          </cell>
          <cell r="C38">
            <v>343590.00900000002</v>
          </cell>
          <cell r="D38">
            <v>110411.41799999999</v>
          </cell>
          <cell r="E38">
            <v>75390.819999999978</v>
          </cell>
          <cell r="F38">
            <v>72782.008999999991</v>
          </cell>
          <cell r="G38">
            <v>88506.627999999997</v>
          </cell>
          <cell r="H38">
            <v>65287.616000000009</v>
          </cell>
          <cell r="I38">
            <v>40961.864000000001</v>
          </cell>
          <cell r="J38">
            <v>32564.284999999996</v>
          </cell>
          <cell r="K38">
            <v>15286.261</v>
          </cell>
          <cell r="L38">
            <v>614109</v>
          </cell>
        </row>
        <row r="39">
          <cell r="A39" t="str">
            <v>Ohio, 2009</v>
          </cell>
          <cell r="B39">
            <v>737234.78499999945</v>
          </cell>
          <cell r="C39">
            <v>1082077.4550000001</v>
          </cell>
          <cell r="D39">
            <v>1550587.9070000001</v>
          </cell>
          <cell r="E39">
            <v>1462744.3210000002</v>
          </cell>
          <cell r="F39">
            <v>1585350.2919999999</v>
          </cell>
          <cell r="G39">
            <v>1737749.56</v>
          </cell>
          <cell r="H39">
            <v>1296379.6650000005</v>
          </cell>
          <cell r="I39">
            <v>793425.80099999998</v>
          </cell>
          <cell r="J39">
            <v>551716.95000000007</v>
          </cell>
          <cell r="K39">
            <v>212146.69900000008</v>
          </cell>
          <cell r="L39">
            <v>11448785</v>
          </cell>
        </row>
        <row r="40">
          <cell r="A40" t="str">
            <v>Oklahoma, 2009</v>
          </cell>
          <cell r="B40">
            <v>258213.86299999998</v>
          </cell>
          <cell r="C40">
            <v>545554.62699999998</v>
          </cell>
          <cell r="D40">
            <v>535193.098</v>
          </cell>
          <cell r="E40">
            <v>477054.06299999997</v>
          </cell>
          <cell r="F40">
            <v>460877.55399999989</v>
          </cell>
          <cell r="G40">
            <v>500837.42099999997</v>
          </cell>
          <cell r="H40">
            <v>391958.25799999997</v>
          </cell>
          <cell r="I40">
            <v>252411.476</v>
          </cell>
          <cell r="J40">
            <v>164486.84400000004</v>
          </cell>
          <cell r="K40">
            <v>60693.196000000004</v>
          </cell>
          <cell r="L40">
            <v>3585543</v>
          </cell>
        </row>
        <row r="41">
          <cell r="A41" t="str">
            <v>Oregon, 2009</v>
          </cell>
          <cell r="B41">
            <v>236504.04600000006</v>
          </cell>
          <cell r="C41">
            <v>541839.10800000001</v>
          </cell>
          <cell r="D41">
            <v>504990.28</v>
          </cell>
          <cell r="E41">
            <v>499858.20899999997</v>
          </cell>
          <cell r="F41">
            <v>500841.478</v>
          </cell>
          <cell r="G41">
            <v>547268.3060000001</v>
          </cell>
          <cell r="H41">
            <v>450193.31000000006</v>
          </cell>
          <cell r="I41">
            <v>250652.08800000002</v>
          </cell>
          <cell r="J41">
            <v>164591.23800000001</v>
          </cell>
          <cell r="K41">
            <v>73065.760000000009</v>
          </cell>
          <cell r="L41">
            <v>3694697</v>
          </cell>
        </row>
        <row r="42">
          <cell r="A42" t="str">
            <v>Pennsylvania, 2009</v>
          </cell>
          <cell r="B42">
            <v>739141.19899999979</v>
          </cell>
          <cell r="C42">
            <v>1107013.1900000002</v>
          </cell>
          <cell r="D42">
            <v>1717902.9739999999</v>
          </cell>
          <cell r="E42">
            <v>1500928.51</v>
          </cell>
          <cell r="F42">
            <v>1727959.6830000002</v>
          </cell>
          <cell r="G42">
            <v>1915532.7840000002</v>
          </cell>
          <cell r="H42">
            <v>1453344.2420000003</v>
          </cell>
          <cell r="I42">
            <v>916825.93900000001</v>
          </cell>
          <cell r="J42">
            <v>714108.00600000005</v>
          </cell>
          <cell r="K42">
            <v>284686.71100000001</v>
          </cell>
          <cell r="L42">
            <v>12516596</v>
          </cell>
        </row>
        <row r="43">
          <cell r="A43" t="str">
            <v>Rhode Island, 2009</v>
          </cell>
          <cell r="B43">
            <v>61090.154999999999</v>
          </cell>
          <cell r="C43">
            <v>373063.32400000002</v>
          </cell>
          <cell r="D43">
            <v>152566.22200000001</v>
          </cell>
          <cell r="E43">
            <v>132592.07400000002</v>
          </cell>
          <cell r="F43">
            <v>153612.867</v>
          </cell>
          <cell r="G43">
            <v>160689.891</v>
          </cell>
          <cell r="H43">
            <v>118191.06200000001</v>
          </cell>
          <cell r="I43">
            <v>70282.955999999991</v>
          </cell>
          <cell r="J43">
            <v>55547.461000000003</v>
          </cell>
          <cell r="K43">
            <v>23552.728000000003</v>
          </cell>
          <cell r="L43">
            <v>1057381</v>
          </cell>
        </row>
        <row r="44">
          <cell r="A44" t="str">
            <v>South Carolina, 2009</v>
          </cell>
          <cell r="B44">
            <v>295751.25200000009</v>
          </cell>
          <cell r="C44">
            <v>596778.40399999998</v>
          </cell>
          <cell r="D44">
            <v>622318.76600000006</v>
          </cell>
          <cell r="E44">
            <v>576709.62599999993</v>
          </cell>
          <cell r="F44">
            <v>606807.52399999998</v>
          </cell>
          <cell r="G44">
            <v>622042.08499999996</v>
          </cell>
          <cell r="H44">
            <v>514633.33399999997</v>
          </cell>
          <cell r="I44">
            <v>314381.92900000012</v>
          </cell>
          <cell r="J44">
            <v>195406.98300000007</v>
          </cell>
          <cell r="K44">
            <v>66003.995999999999</v>
          </cell>
          <cell r="L44">
            <v>4386090</v>
          </cell>
        </row>
        <row r="45">
          <cell r="A45" t="str">
            <v>South Dakota, 2009</v>
          </cell>
          <cell r="B45">
            <v>55525.162000000011</v>
          </cell>
          <cell r="C45">
            <v>359569.33</v>
          </cell>
          <cell r="D45">
            <v>119497.20700000002</v>
          </cell>
          <cell r="E45">
            <v>96951.753999999986</v>
          </cell>
          <cell r="F45">
            <v>96791.544000000024</v>
          </cell>
          <cell r="G45">
            <v>114736.48499999999</v>
          </cell>
          <cell r="H45">
            <v>86550.714000000007</v>
          </cell>
          <cell r="I45">
            <v>53423.368999999992</v>
          </cell>
          <cell r="J45">
            <v>40950.546999999999</v>
          </cell>
          <cell r="K45">
            <v>18533.295000000002</v>
          </cell>
          <cell r="L45">
            <v>786961</v>
          </cell>
        </row>
        <row r="46">
          <cell r="A46" t="str">
            <v>Tennessee, 2009</v>
          </cell>
          <cell r="B46">
            <v>405972.66799999995</v>
          </cell>
          <cell r="C46">
            <v>707693.96300000011</v>
          </cell>
          <cell r="D46">
            <v>815508.31900000013</v>
          </cell>
          <cell r="E46">
            <v>820092.10499999975</v>
          </cell>
          <cell r="F46">
            <v>861006.36000000022</v>
          </cell>
          <cell r="G46">
            <v>879131.15099999995</v>
          </cell>
          <cell r="H46">
            <v>696165.50699999975</v>
          </cell>
          <cell r="I46">
            <v>426953.42299999995</v>
          </cell>
          <cell r="J46">
            <v>262068.78399999993</v>
          </cell>
          <cell r="K46">
            <v>94521.242999999959</v>
          </cell>
          <cell r="L46">
            <v>6056214</v>
          </cell>
        </row>
        <row r="47">
          <cell r="A47" t="str">
            <v>Texas, 2009</v>
          </cell>
          <cell r="B47">
            <v>1985625.7340000004</v>
          </cell>
          <cell r="C47">
            <v>2077587.1539999996</v>
          </cell>
          <cell r="D47">
            <v>3508389.5350000001</v>
          </cell>
          <cell r="E47">
            <v>3482930.1059999997</v>
          </cell>
          <cell r="F47">
            <v>3379838.4700000007</v>
          </cell>
          <cell r="G47">
            <v>3189718.6150000002</v>
          </cell>
          <cell r="H47">
            <v>2232492.8170000007</v>
          </cell>
          <cell r="I47">
            <v>1285094.7380000004</v>
          </cell>
          <cell r="J47">
            <v>809215.82100000011</v>
          </cell>
          <cell r="K47">
            <v>293159.61399999988</v>
          </cell>
          <cell r="L47">
            <v>23721521</v>
          </cell>
        </row>
        <row r="48">
          <cell r="A48" t="str">
            <v>Utah, 2009</v>
          </cell>
          <cell r="B48">
            <v>258158.67400000003</v>
          </cell>
          <cell r="C48">
            <v>515943.13300000003</v>
          </cell>
          <cell r="D48">
            <v>463179.38600000006</v>
          </cell>
          <cell r="E48">
            <v>413122.76899999997</v>
          </cell>
          <cell r="F48">
            <v>318041.86699999997</v>
          </cell>
          <cell r="G48">
            <v>299989.28500000009</v>
          </cell>
          <cell r="H48">
            <v>211216.63</v>
          </cell>
          <cell r="I48">
            <v>123373.08500000001</v>
          </cell>
          <cell r="J48">
            <v>79235.282999999996</v>
          </cell>
          <cell r="K48">
            <v>29270.849000000002</v>
          </cell>
          <cell r="L48">
            <v>2632280</v>
          </cell>
        </row>
        <row r="49">
          <cell r="A49" t="str">
            <v>Vermont, 2009</v>
          </cell>
          <cell r="B49">
            <v>32510.932000000001</v>
          </cell>
          <cell r="C49">
            <v>344343.103</v>
          </cell>
          <cell r="D49">
            <v>94733.089000000007</v>
          </cell>
          <cell r="E49">
            <v>67506.609000000011</v>
          </cell>
          <cell r="F49">
            <v>85457.423999999999</v>
          </cell>
          <cell r="G49">
            <v>102428.065</v>
          </cell>
          <cell r="H49">
            <v>80435.028999999995</v>
          </cell>
          <cell r="I49">
            <v>44563.913</v>
          </cell>
          <cell r="J49">
            <v>30203.243000000002</v>
          </cell>
          <cell r="K49">
            <v>10728.603000000001</v>
          </cell>
          <cell r="L49">
            <v>620414</v>
          </cell>
        </row>
        <row r="50">
          <cell r="A50" t="str">
            <v>Virginia, 2009</v>
          </cell>
          <cell r="B50">
            <v>519928.79699999973</v>
          </cell>
          <cell r="C50">
            <v>810116.39500000002</v>
          </cell>
          <cell r="D50">
            <v>1107530.004</v>
          </cell>
          <cell r="E50">
            <v>1039711.3879999998</v>
          </cell>
          <cell r="F50">
            <v>1140954.7510000002</v>
          </cell>
          <cell r="G50">
            <v>1134156.0450000004</v>
          </cell>
          <cell r="H50">
            <v>847118.27400000009</v>
          </cell>
          <cell r="I50">
            <v>488568.85600000003</v>
          </cell>
          <cell r="J50">
            <v>298835.05900000007</v>
          </cell>
          <cell r="K50">
            <v>111089.515</v>
          </cell>
          <cell r="L50">
            <v>7678761</v>
          </cell>
        </row>
        <row r="51">
          <cell r="A51" t="str">
            <v>Washington, 2009</v>
          </cell>
          <cell r="B51">
            <v>431513.32899999997</v>
          </cell>
          <cell r="C51">
            <v>739896.33100000001</v>
          </cell>
          <cell r="D51">
            <v>900477.19400000002</v>
          </cell>
          <cell r="E51">
            <v>895432.0340000001</v>
          </cell>
          <cell r="F51">
            <v>922174.39899999998</v>
          </cell>
          <cell r="G51">
            <v>972846.60000000044</v>
          </cell>
          <cell r="H51">
            <v>738332.50100000005</v>
          </cell>
          <cell r="I51">
            <v>400285.47799999994</v>
          </cell>
          <cell r="J51">
            <v>255177.587</v>
          </cell>
          <cell r="K51">
            <v>103078.38500000001</v>
          </cell>
          <cell r="L51">
            <v>6465755</v>
          </cell>
        </row>
        <row r="52">
          <cell r="A52" t="str">
            <v>West Virginia, 2009</v>
          </cell>
          <cell r="B52">
            <v>103052.72900000001</v>
          </cell>
          <cell r="C52">
            <v>414110.42500000005</v>
          </cell>
          <cell r="D52">
            <v>235779.26300000001</v>
          </cell>
          <cell r="E52">
            <v>217248.19100000002</v>
          </cell>
          <cell r="F52">
            <v>236580.53000000003</v>
          </cell>
          <cell r="G52">
            <v>268575.61499999999</v>
          </cell>
          <cell r="H52">
            <v>228272.58100000001</v>
          </cell>
          <cell r="I52">
            <v>143809.76700000002</v>
          </cell>
          <cell r="J52">
            <v>96775.19</v>
          </cell>
          <cell r="K52">
            <v>35053.653000000006</v>
          </cell>
          <cell r="L52">
            <v>1771937</v>
          </cell>
        </row>
        <row r="53">
          <cell r="A53" t="str">
            <v>Wisconsin, 2009</v>
          </cell>
          <cell r="B53">
            <v>356612.68</v>
          </cell>
          <cell r="C53">
            <v>677654.76399999997</v>
          </cell>
          <cell r="D53">
            <v>826691.04</v>
          </cell>
          <cell r="E53">
            <v>687415.73300000012</v>
          </cell>
          <cell r="F53">
            <v>786252.96200000006</v>
          </cell>
          <cell r="G53">
            <v>860910.71599999978</v>
          </cell>
          <cell r="H53">
            <v>620627.36700000009</v>
          </cell>
          <cell r="I53">
            <v>369176.99</v>
          </cell>
          <cell r="J53">
            <v>261492.45700000011</v>
          </cell>
          <cell r="K53">
            <v>108896.36799999999</v>
          </cell>
          <cell r="L53">
            <v>5599420</v>
          </cell>
        </row>
        <row r="54">
          <cell r="A54" t="str">
            <v>Wyoming, 2009</v>
          </cell>
          <cell r="B54">
            <v>35722.439000000006</v>
          </cell>
          <cell r="C54">
            <v>338991.33199999999</v>
          </cell>
          <cell r="D54">
            <v>80415.206999999995</v>
          </cell>
          <cell r="E54">
            <v>67060.034000000014</v>
          </cell>
          <cell r="F54">
            <v>64126.428</v>
          </cell>
          <cell r="G54">
            <v>81240.144</v>
          </cell>
          <cell r="H54">
            <v>61507.878000000004</v>
          </cell>
          <cell r="I54">
            <v>33323.114999999998</v>
          </cell>
          <cell r="J54">
            <v>21280.575999999994</v>
          </cell>
          <cell r="K54">
            <v>7882.1490000000003</v>
          </cell>
          <cell r="L54">
            <v>519426</v>
          </cell>
        </row>
        <row r="55">
          <cell r="A55" t="str">
            <v>Puerto Rico, 2009</v>
          </cell>
          <cell r="B55">
            <v>242236.07500000001</v>
          </cell>
          <cell r="C55">
            <v>604782.848</v>
          </cell>
          <cell r="D55">
            <v>571869.15700000001</v>
          </cell>
          <cell r="E55">
            <v>547903.72899999982</v>
          </cell>
          <cell r="F55">
            <v>521681.36099999992</v>
          </cell>
          <cell r="G55">
            <v>493379.63100000005</v>
          </cell>
          <cell r="H55">
            <v>429421.26300000004</v>
          </cell>
          <cell r="I55">
            <v>291560.64800000004</v>
          </cell>
          <cell r="J55">
            <v>163090.80700000003</v>
          </cell>
          <cell r="K55">
            <v>62698.668000000012</v>
          </cell>
          <cell r="L55">
            <v>3889937</v>
          </cell>
        </row>
        <row r="56">
          <cell r="A56" t="str">
            <v>Alabama, 2010</v>
          </cell>
          <cell r="B56">
            <v>301921.90099999995</v>
          </cell>
          <cell r="C56">
            <v>621410.72699999996</v>
          </cell>
          <cell r="D56">
            <v>669551.26100000006</v>
          </cell>
          <cell r="E56">
            <v>595517.90399999998</v>
          </cell>
          <cell r="F56">
            <v>631381.04400000011</v>
          </cell>
          <cell r="G56">
            <v>682985.55799999996</v>
          </cell>
          <cell r="H56">
            <v>554534.03100000008</v>
          </cell>
          <cell r="I56">
            <v>352232.08499999996</v>
          </cell>
          <cell r="J56">
            <v>206970.83499999996</v>
          </cell>
          <cell r="K56">
            <v>73898.580999999962</v>
          </cell>
          <cell r="L56">
            <v>4690952</v>
          </cell>
        </row>
        <row r="57">
          <cell r="A57" t="str">
            <v>Virginia, 2010</v>
          </cell>
          <cell r="B57">
            <v>487537.63100000005</v>
          </cell>
          <cell r="C57">
            <v>798951.28699999989</v>
          </cell>
          <cell r="D57">
            <v>1057759.9539999997</v>
          </cell>
          <cell r="E57">
            <v>1012992.3089999998</v>
          </cell>
          <cell r="F57">
            <v>1100827.9600000002</v>
          </cell>
          <cell r="G57">
            <v>1138121.2489999998</v>
          </cell>
          <cell r="H57">
            <v>861754.86499999999</v>
          </cell>
          <cell r="I57">
            <v>487316.80099999998</v>
          </cell>
          <cell r="J57">
            <v>285802.179</v>
          </cell>
          <cell r="K57">
            <v>106553.46300000003</v>
          </cell>
          <cell r="L57">
            <v>7512499</v>
          </cell>
        </row>
        <row r="58">
          <cell r="A58" t="str">
            <v>Texas, 2010</v>
          </cell>
          <cell r="B58">
            <v>1885797.32</v>
          </cell>
          <cell r="C58">
            <v>2098544.3619999993</v>
          </cell>
          <cell r="D58">
            <v>3589548.1629999988</v>
          </cell>
          <cell r="E58">
            <v>3447911.9190000012</v>
          </cell>
          <cell r="F58">
            <v>3393705.1229999997</v>
          </cell>
          <cell r="G58">
            <v>3283189.3770000022</v>
          </cell>
          <cell r="H58">
            <v>2369758.7280000006</v>
          </cell>
          <cell r="I58">
            <v>1352724.574</v>
          </cell>
          <cell r="J58">
            <v>787756.71499999985</v>
          </cell>
          <cell r="K58">
            <v>286289.02</v>
          </cell>
          <cell r="L58">
            <v>24014155</v>
          </cell>
        </row>
        <row r="59">
          <cell r="A59" t="str">
            <v>Alaska, 2010</v>
          </cell>
          <cell r="B59">
            <v>50438.073999999993</v>
          </cell>
          <cell r="C59">
            <v>355866.60800000001</v>
          </cell>
          <cell r="D59">
            <v>107026.671</v>
          </cell>
          <cell r="E59">
            <v>91869.333999999988</v>
          </cell>
          <cell r="F59">
            <v>93770.667000000001</v>
          </cell>
          <cell r="G59">
            <v>107327.258</v>
          </cell>
          <cell r="H59">
            <v>76383.357999999993</v>
          </cell>
          <cell r="I59">
            <v>31164.146000000001</v>
          </cell>
          <cell r="J59">
            <v>13707.310000000001</v>
          </cell>
          <cell r="K59">
            <v>3951.8270000000011</v>
          </cell>
          <cell r="L59">
            <v>674090</v>
          </cell>
        </row>
        <row r="60">
          <cell r="A60" t="str">
            <v>Minnesota, 2010</v>
          </cell>
          <cell r="B60">
            <v>352390.09799999988</v>
          </cell>
          <cell r="C60">
            <v>662205.12699999998</v>
          </cell>
          <cell r="D60">
            <v>733067.39800000004</v>
          </cell>
          <cell r="E60">
            <v>692633.28900000011</v>
          </cell>
          <cell r="F60">
            <v>713829.92499999981</v>
          </cell>
          <cell r="G60">
            <v>798558.91200000001</v>
          </cell>
          <cell r="H60">
            <v>583532.71299999976</v>
          </cell>
          <cell r="I60">
            <v>331419.348</v>
          </cell>
          <cell r="J60">
            <v>223261.59700000004</v>
          </cell>
          <cell r="K60">
            <v>98524.028999999966</v>
          </cell>
          <cell r="L60">
            <v>5228413</v>
          </cell>
        </row>
        <row r="61">
          <cell r="A61" t="str">
            <v>Arizona, 2010</v>
          </cell>
          <cell r="B61">
            <v>462606.62300000002</v>
          </cell>
          <cell r="C61">
            <v>746051.8</v>
          </cell>
          <cell r="D61">
            <v>884609.94000000018</v>
          </cell>
          <cell r="E61">
            <v>851999.0120000001</v>
          </cell>
          <cell r="F61">
            <v>828954.49</v>
          </cell>
          <cell r="G61">
            <v>817134.22900000005</v>
          </cell>
          <cell r="H61">
            <v>682565.80700000003</v>
          </cell>
          <cell r="I61">
            <v>459853.08299999998</v>
          </cell>
          <cell r="J61">
            <v>277143.64399999997</v>
          </cell>
          <cell r="K61">
            <v>94396.292999999991</v>
          </cell>
          <cell r="L61">
            <v>6246816</v>
          </cell>
        </row>
        <row r="62">
          <cell r="A62" t="str">
            <v>Arkansas, 2010</v>
          </cell>
          <cell r="B62">
            <v>193750.10000000006</v>
          </cell>
          <cell r="C62">
            <v>497456.30099999998</v>
          </cell>
          <cell r="D62">
            <v>398755.77999999997</v>
          </cell>
          <cell r="E62">
            <v>366693.51299999992</v>
          </cell>
          <cell r="F62">
            <v>371864.35800000001</v>
          </cell>
          <cell r="G62">
            <v>396532.72499999998</v>
          </cell>
          <cell r="H62">
            <v>333785.03700000001</v>
          </cell>
          <cell r="I62">
            <v>221412.565</v>
          </cell>
          <cell r="J62">
            <v>131788.647</v>
          </cell>
          <cell r="K62">
            <v>49469.617999999995</v>
          </cell>
          <cell r="L62">
            <v>2850272</v>
          </cell>
        </row>
        <row r="63">
          <cell r="A63" t="str">
            <v>Illinois, 2010</v>
          </cell>
          <cell r="B63">
            <v>844052.18200000003</v>
          </cell>
          <cell r="C63">
            <v>1187506.4280000001</v>
          </cell>
          <cell r="D63">
            <v>1802677.9819999994</v>
          </cell>
          <cell r="E63">
            <v>1752223.8780000005</v>
          </cell>
          <cell r="F63">
            <v>1774117.5290000003</v>
          </cell>
          <cell r="G63">
            <v>1848952.3940000003</v>
          </cell>
          <cell r="H63">
            <v>1384642.5250000001</v>
          </cell>
          <cell r="I63">
            <v>807321.60000000044</v>
          </cell>
          <cell r="J63">
            <v>524032.36900000006</v>
          </cell>
          <cell r="K63">
            <v>224866.4599999999</v>
          </cell>
          <cell r="L63">
            <v>12699765</v>
          </cell>
        </row>
        <row r="64">
          <cell r="A64" t="str">
            <v>California, 2010</v>
          </cell>
          <cell r="B64">
            <v>2535634.203999999</v>
          </cell>
          <cell r="C64">
            <v>2907406.4789999994</v>
          </cell>
          <cell r="D64">
            <v>5478728.7649999987</v>
          </cell>
          <cell r="E64">
            <v>5214198.7339999992</v>
          </cell>
          <cell r="F64">
            <v>5246795.1689999988</v>
          </cell>
          <cell r="G64">
            <v>5104320.8229999989</v>
          </cell>
          <cell r="H64">
            <v>3730652.4449999998</v>
          </cell>
          <cell r="I64">
            <v>2113248.1669999999</v>
          </cell>
          <cell r="J64">
            <v>1351939.3490000002</v>
          </cell>
          <cell r="K64">
            <v>555556.43999999971</v>
          </cell>
          <cell r="L64">
            <v>36388689</v>
          </cell>
        </row>
        <row r="65">
          <cell r="A65" t="str">
            <v>South Carolina, 2010</v>
          </cell>
          <cell r="B65">
            <v>292395.26299999998</v>
          </cell>
          <cell r="C65">
            <v>598016.70400000014</v>
          </cell>
          <cell r="D65">
            <v>641453.07999999984</v>
          </cell>
          <cell r="E65">
            <v>568855.67599999998</v>
          </cell>
          <cell r="F65">
            <v>610386.74499999988</v>
          </cell>
          <cell r="G65">
            <v>645360.96499999985</v>
          </cell>
          <cell r="H65">
            <v>543774.38199999998</v>
          </cell>
          <cell r="I65">
            <v>332557.25099999999</v>
          </cell>
          <cell r="J65">
            <v>186231.94099999999</v>
          </cell>
          <cell r="K65">
            <v>66375.846000000005</v>
          </cell>
          <cell r="L65">
            <v>4464937</v>
          </cell>
        </row>
        <row r="66">
          <cell r="A66" t="str">
            <v>Colorado, 2010</v>
          </cell>
          <cell r="B66">
            <v>337468.978</v>
          </cell>
          <cell r="C66">
            <v>624021.95900000003</v>
          </cell>
          <cell r="D66">
            <v>680999.09200000018</v>
          </cell>
          <cell r="E66">
            <v>696499.14299999992</v>
          </cell>
          <cell r="F66">
            <v>697768.24799999991</v>
          </cell>
          <cell r="G66">
            <v>724264.21399999992</v>
          </cell>
          <cell r="H66">
            <v>544392.12299999991</v>
          </cell>
          <cell r="I66">
            <v>279423.63699999993</v>
          </cell>
          <cell r="J66">
            <v>164547.44699999999</v>
          </cell>
          <cell r="K66">
            <v>65537.263999999996</v>
          </cell>
          <cell r="L66">
            <v>4846647</v>
          </cell>
        </row>
        <row r="67">
          <cell r="A67" t="str">
            <v>North Dakota, 2010</v>
          </cell>
          <cell r="B67">
            <v>35805.02900000001</v>
          </cell>
          <cell r="C67">
            <v>340652.81200000003</v>
          </cell>
          <cell r="D67">
            <v>86648.111999999994</v>
          </cell>
          <cell r="E67">
            <v>70893.408999999985</v>
          </cell>
          <cell r="F67">
            <v>66339.70199999999</v>
          </cell>
          <cell r="G67">
            <v>82738.121000000014</v>
          </cell>
          <cell r="H67">
            <v>64705.954000000005</v>
          </cell>
          <cell r="I67">
            <v>39193.004000000001</v>
          </cell>
          <cell r="J67">
            <v>29374.663999999997</v>
          </cell>
          <cell r="K67">
            <v>13776.968999999997</v>
          </cell>
          <cell r="L67">
            <v>557840</v>
          </cell>
        </row>
        <row r="68">
          <cell r="A68" t="str">
            <v>Louisiana, 2010</v>
          </cell>
          <cell r="B68">
            <v>304474.06900000008</v>
          </cell>
          <cell r="C68">
            <v>608717.58799999999</v>
          </cell>
          <cell r="D68">
            <v>660327.40799999994</v>
          </cell>
          <cell r="E68">
            <v>589475.0780000001</v>
          </cell>
          <cell r="F68">
            <v>581716.83199999994</v>
          </cell>
          <cell r="G68">
            <v>645942.53800000018</v>
          </cell>
          <cell r="H68">
            <v>499677.80400000012</v>
          </cell>
          <cell r="I68">
            <v>294896.34999999998</v>
          </cell>
          <cell r="J68">
            <v>176744.7</v>
          </cell>
          <cell r="K68">
            <v>63535.936999999991</v>
          </cell>
          <cell r="L68">
            <v>4421938</v>
          </cell>
        </row>
        <row r="69">
          <cell r="A69" t="str">
            <v>Massachusetts, 2010</v>
          </cell>
          <cell r="B69">
            <v>367201.01999999996</v>
          </cell>
          <cell r="C69">
            <v>713205.83799999999</v>
          </cell>
          <cell r="D69">
            <v>928069.52399999998</v>
          </cell>
          <cell r="E69">
            <v>827723.37499999988</v>
          </cell>
          <cell r="F69">
            <v>931406.21900000004</v>
          </cell>
          <cell r="G69">
            <v>990184.18699999992</v>
          </cell>
          <cell r="H69">
            <v>755561.76799999992</v>
          </cell>
          <cell r="I69">
            <v>430182.69400000002</v>
          </cell>
          <cell r="J69">
            <v>306678.924</v>
          </cell>
          <cell r="K69">
            <v>137755.10800000001</v>
          </cell>
          <cell r="L69">
            <v>6476616</v>
          </cell>
        </row>
        <row r="70">
          <cell r="A70" t="str">
            <v>Connecticut, 2010</v>
          </cell>
          <cell r="B70">
            <v>205283.99900000001</v>
          </cell>
          <cell r="C70">
            <v>548003.76500000001</v>
          </cell>
          <cell r="D70">
            <v>474259.14500000002</v>
          </cell>
          <cell r="E70">
            <v>410857.38199999998</v>
          </cell>
          <cell r="F70">
            <v>512567.80999999994</v>
          </cell>
          <cell r="G70">
            <v>564174.88899999997</v>
          </cell>
          <cell r="H70">
            <v>419799.91</v>
          </cell>
          <cell r="I70">
            <v>239997.74700000003</v>
          </cell>
          <cell r="J70">
            <v>171018.71299999999</v>
          </cell>
          <cell r="K70">
            <v>80632.789000000004</v>
          </cell>
          <cell r="L70">
            <v>3545837</v>
          </cell>
        </row>
        <row r="71">
          <cell r="A71" t="str">
            <v>Delaware, 2010</v>
          </cell>
          <cell r="B71">
            <v>55855.555999999997</v>
          </cell>
          <cell r="C71">
            <v>361846.06800000003</v>
          </cell>
          <cell r="D71">
            <v>125219.45999999999</v>
          </cell>
          <cell r="E71">
            <v>109915.41399999999</v>
          </cell>
          <cell r="F71">
            <v>120411.88</v>
          </cell>
          <cell r="G71">
            <v>130201.804</v>
          </cell>
          <cell r="H71">
            <v>104765.266</v>
          </cell>
          <cell r="I71">
            <v>67709.214000000007</v>
          </cell>
          <cell r="J71">
            <v>39449.732000000004</v>
          </cell>
          <cell r="K71">
            <v>15622.119999999999</v>
          </cell>
          <cell r="L71">
            <v>881278</v>
          </cell>
        </row>
        <row r="72">
          <cell r="A72" t="str">
            <v>District of Columbia, 2010</v>
          </cell>
          <cell r="B72">
            <v>32142</v>
          </cell>
          <cell r="C72">
            <v>332721.09000000003</v>
          </cell>
          <cell r="D72">
            <v>99932.4</v>
          </cell>
          <cell r="E72">
            <v>113958</v>
          </cell>
          <cell r="F72">
            <v>81816</v>
          </cell>
          <cell r="G72">
            <v>75387.600000000006</v>
          </cell>
          <cell r="H72">
            <v>61946.399999999994</v>
          </cell>
          <cell r="I72">
            <v>35648.400000000001</v>
          </cell>
          <cell r="J72">
            <v>22207.200000000001</v>
          </cell>
          <cell r="K72">
            <v>9350.4</v>
          </cell>
          <cell r="L72">
            <v>584400</v>
          </cell>
        </row>
        <row r="73">
          <cell r="A73" t="str">
            <v>Florida, 2010</v>
          </cell>
          <cell r="B73">
            <v>1080836.835</v>
          </cell>
          <cell r="C73">
            <v>1439171.5950000002</v>
          </cell>
          <cell r="D73">
            <v>2439215.9299999997</v>
          </cell>
          <cell r="E73">
            <v>2247327.1739999996</v>
          </cell>
          <cell r="F73">
            <v>2505383.6539999996</v>
          </cell>
          <cell r="G73">
            <v>2664807.1130000004</v>
          </cell>
          <cell r="H73">
            <v>2222828.6970000006</v>
          </cell>
          <cell r="I73">
            <v>1633381.02</v>
          </cell>
          <cell r="J73">
            <v>1086536.3300000003</v>
          </cell>
          <cell r="K73">
            <v>412305.614</v>
          </cell>
          <cell r="L73">
            <v>18500150</v>
          </cell>
        </row>
        <row r="74">
          <cell r="A74" t="str">
            <v>Georgia, 2010</v>
          </cell>
          <cell r="B74">
            <v>684582.38200000057</v>
          </cell>
          <cell r="C74">
            <v>973930.15600000042</v>
          </cell>
          <cell r="D74">
            <v>1364814.139</v>
          </cell>
          <cell r="E74">
            <v>1312690.6660000002</v>
          </cell>
          <cell r="F74">
            <v>1413030.4449999996</v>
          </cell>
          <cell r="G74">
            <v>1335406.3419999995</v>
          </cell>
          <cell r="H74">
            <v>992477.09100000025</v>
          </cell>
          <cell r="I74">
            <v>556261.70500000007</v>
          </cell>
          <cell r="J74">
            <v>297921.51599999995</v>
          </cell>
          <cell r="K74">
            <v>108187.29200000002</v>
          </cell>
          <cell r="L74">
            <v>9411980</v>
          </cell>
        </row>
        <row r="75">
          <cell r="A75" t="str">
            <v>Kentucky, 2010</v>
          </cell>
          <cell r="B75">
            <v>262336.82700000005</v>
          </cell>
          <cell r="C75">
            <v>573873.86599999992</v>
          </cell>
          <cell r="D75">
            <v>554184.03</v>
          </cell>
          <cell r="E75">
            <v>528357.54399999999</v>
          </cell>
          <cell r="F75">
            <v>558655.72499999986</v>
          </cell>
          <cell r="G75">
            <v>596237.054</v>
          </cell>
          <cell r="H75">
            <v>477011.74699999986</v>
          </cell>
          <cell r="I75">
            <v>289623.99199999997</v>
          </cell>
          <cell r="J75">
            <v>170315.223</v>
          </cell>
          <cell r="K75">
            <v>64334.701000000001</v>
          </cell>
          <cell r="L75">
            <v>4032123</v>
          </cell>
        </row>
        <row r="76">
          <cell r="A76" t="str">
            <v>Hawaii, 2010</v>
          </cell>
          <cell r="B76">
            <v>86252.421000000002</v>
          </cell>
          <cell r="C76">
            <v>388582.83900000004</v>
          </cell>
          <cell r="D76">
            <v>180941.44699999999</v>
          </cell>
          <cell r="E76">
            <v>179787.30600000001</v>
          </cell>
          <cell r="F76">
            <v>179139.76900000003</v>
          </cell>
          <cell r="G76">
            <v>194286.103</v>
          </cell>
          <cell r="H76">
            <v>165165.84500000003</v>
          </cell>
          <cell r="I76">
            <v>93984.444000000003</v>
          </cell>
          <cell r="J76">
            <v>64883.703000000001</v>
          </cell>
          <cell r="K76">
            <v>27040.289000000001</v>
          </cell>
          <cell r="L76">
            <v>1333591</v>
          </cell>
        </row>
        <row r="77">
          <cell r="A77" t="str">
            <v>Idaho, 2010</v>
          </cell>
          <cell r="B77">
            <v>117531.72699999997</v>
          </cell>
          <cell r="C77">
            <v>418744.25300000003</v>
          </cell>
          <cell r="D77">
            <v>221152.67500000005</v>
          </cell>
          <cell r="E77">
            <v>198668.288</v>
          </cell>
          <cell r="F77">
            <v>189624.174</v>
          </cell>
          <cell r="G77">
            <v>203261.52399999998</v>
          </cell>
          <cell r="H77">
            <v>165030.50300000006</v>
          </cell>
          <cell r="I77">
            <v>97975.626999999979</v>
          </cell>
          <cell r="J77">
            <v>56860.577999999987</v>
          </cell>
          <cell r="K77">
            <v>23060.665000000005</v>
          </cell>
          <cell r="L77">
            <v>1500717</v>
          </cell>
        </row>
        <row r="78">
          <cell r="A78" t="str">
            <v>Nebraska, 2010</v>
          </cell>
          <cell r="B78">
            <v>125435.88100000001</v>
          </cell>
          <cell r="C78">
            <v>423329.60200000007</v>
          </cell>
          <cell r="D78">
            <v>253352.886</v>
          </cell>
          <cell r="E78">
            <v>228635.19799999997</v>
          </cell>
          <cell r="F78">
            <v>219223.98799999992</v>
          </cell>
          <cell r="G78">
            <v>249273.43800000002</v>
          </cell>
          <cell r="H78">
            <v>191811.85600000003</v>
          </cell>
          <cell r="I78">
            <v>113781.80799999996</v>
          </cell>
          <cell r="J78">
            <v>81608.409</v>
          </cell>
          <cell r="K78">
            <v>35917.661000000007</v>
          </cell>
          <cell r="L78">
            <v>1736701</v>
          </cell>
        </row>
        <row r="79">
          <cell r="A79" t="str">
            <v>Indiana, 2010</v>
          </cell>
          <cell r="B79">
            <v>434220.701</v>
          </cell>
          <cell r="C79">
            <v>755097.99400000018</v>
          </cell>
          <cell r="D79">
            <v>925144.25400000019</v>
          </cell>
          <cell r="E79">
            <v>821683.98300000001</v>
          </cell>
          <cell r="F79">
            <v>867670.94899999979</v>
          </cell>
          <cell r="G79">
            <v>937873.24199999997</v>
          </cell>
          <cell r="H79">
            <v>722547.61300000013</v>
          </cell>
          <cell r="I79">
            <v>429819.46799999999</v>
          </cell>
          <cell r="J79">
            <v>279231.989</v>
          </cell>
          <cell r="K79">
            <v>107913.81699999997</v>
          </cell>
          <cell r="L79">
            <v>6417398</v>
          </cell>
        </row>
        <row r="80">
          <cell r="A80" t="str">
            <v>Iowa, 2010</v>
          </cell>
          <cell r="B80">
            <v>190348.39</v>
          </cell>
          <cell r="C80">
            <v>498324.02299999999</v>
          </cell>
          <cell r="D80">
            <v>421090.408</v>
          </cell>
          <cell r="E80">
            <v>356427.26500000001</v>
          </cell>
          <cell r="F80">
            <v>364477.25199999998</v>
          </cell>
          <cell r="G80">
            <v>422553.10899999994</v>
          </cell>
          <cell r="H80">
            <v>335156.57500000007</v>
          </cell>
          <cell r="I80">
            <v>207605.64499999999</v>
          </cell>
          <cell r="J80">
            <v>150624.49100000004</v>
          </cell>
          <cell r="K80">
            <v>68008.944000000003</v>
          </cell>
          <cell r="L80">
            <v>2899335</v>
          </cell>
        </row>
        <row r="81">
          <cell r="A81" t="str">
            <v>Michigan, 2010</v>
          </cell>
          <cell r="B81">
            <v>614519.55900000001</v>
          </cell>
          <cell r="C81">
            <v>1005503.3589999999</v>
          </cell>
          <cell r="D81">
            <v>1423352.9849999999</v>
          </cell>
          <cell r="E81">
            <v>1186565.9419999998</v>
          </cell>
          <cell r="F81">
            <v>1354684.4039999999</v>
          </cell>
          <cell r="G81">
            <v>1516353.7960000001</v>
          </cell>
          <cell r="H81">
            <v>1179079.1800000002</v>
          </cell>
          <cell r="I81">
            <v>683333.01599999995</v>
          </cell>
          <cell r="J81">
            <v>451860.70299999986</v>
          </cell>
          <cell r="K81">
            <v>178703.78200000001</v>
          </cell>
          <cell r="L81">
            <v>9937232</v>
          </cell>
        </row>
        <row r="82">
          <cell r="A82" t="str">
            <v>South Dakota, 2010</v>
          </cell>
          <cell r="B82">
            <v>50286.19</v>
          </cell>
          <cell r="C82">
            <v>355146.17800000001</v>
          </cell>
          <cell r="D82">
            <v>101395.54699999999</v>
          </cell>
          <cell r="E82">
            <v>88234.466000000015</v>
          </cell>
          <cell r="F82">
            <v>85624.331999999995</v>
          </cell>
          <cell r="G82">
            <v>101441.99799999998</v>
          </cell>
          <cell r="H82">
            <v>77814.11599999998</v>
          </cell>
          <cell r="I82">
            <v>47010.895000000004</v>
          </cell>
          <cell r="J82">
            <v>33666.924000000006</v>
          </cell>
          <cell r="K82">
            <v>15679.570999999998</v>
          </cell>
          <cell r="L82">
            <v>696942</v>
          </cell>
        </row>
        <row r="83">
          <cell r="A83" t="str">
            <v>West Virginia, 2010</v>
          </cell>
          <cell r="B83">
            <v>100640.66599999998</v>
          </cell>
          <cell r="C83">
            <v>413879.84100000001</v>
          </cell>
          <cell r="D83">
            <v>233534.89899999998</v>
          </cell>
          <cell r="E83">
            <v>212459.84300000002</v>
          </cell>
          <cell r="F83">
            <v>232928.40000000002</v>
          </cell>
          <cell r="G83">
            <v>268276.68200000003</v>
          </cell>
          <cell r="H83">
            <v>237712.55499999999</v>
          </cell>
          <cell r="I83">
            <v>149324.26499999998</v>
          </cell>
          <cell r="J83">
            <v>95075.858999999997</v>
          </cell>
          <cell r="K83">
            <v>34192.673000000003</v>
          </cell>
          <cell r="L83">
            <v>1771762</v>
          </cell>
        </row>
        <row r="84">
          <cell r="A84" t="str">
            <v>Kansas, 2010</v>
          </cell>
          <cell r="B84">
            <v>193043.56899999996</v>
          </cell>
          <cell r="C84">
            <v>496278.11300000001</v>
          </cell>
          <cell r="D84">
            <v>401102.50900000002</v>
          </cell>
          <cell r="E84">
            <v>350795.4169999999</v>
          </cell>
          <cell r="F84">
            <v>347558.51699999988</v>
          </cell>
          <cell r="G84">
            <v>396201.19200000004</v>
          </cell>
          <cell r="H84">
            <v>300950.21299999987</v>
          </cell>
          <cell r="I84">
            <v>176182.49900000001</v>
          </cell>
          <cell r="J84">
            <v>123569.095</v>
          </cell>
          <cell r="K84">
            <v>56191.848000000005</v>
          </cell>
          <cell r="L84">
            <v>2728651</v>
          </cell>
        </row>
        <row r="85">
          <cell r="A85" t="str">
            <v>Wyoming, 2010</v>
          </cell>
          <cell r="B85">
            <v>35656.452000000005</v>
          </cell>
          <cell r="C85">
            <v>339315.125</v>
          </cell>
          <cell r="D85">
            <v>80411.418999999994</v>
          </cell>
          <cell r="E85">
            <v>68406.896000000008</v>
          </cell>
          <cell r="F85">
            <v>65195.686000000002</v>
          </cell>
          <cell r="G85">
            <v>82623.87</v>
          </cell>
          <cell r="H85">
            <v>67551.907999999996</v>
          </cell>
          <cell r="I85">
            <v>37679.228999999999</v>
          </cell>
          <cell r="J85">
            <v>22678.043000000005</v>
          </cell>
          <cell r="K85">
            <v>8804.6000000000022</v>
          </cell>
          <cell r="L85">
            <v>537671</v>
          </cell>
        </row>
        <row r="86">
          <cell r="A86" t="str">
            <v>Maryland, 2010</v>
          </cell>
          <cell r="B86">
            <v>365794.34299999999</v>
          </cell>
          <cell r="C86">
            <v>688076.65299999993</v>
          </cell>
          <cell r="D86">
            <v>794226.75799999991</v>
          </cell>
          <cell r="E86">
            <v>742006.57700000005</v>
          </cell>
          <cell r="F86">
            <v>832315.12</v>
          </cell>
          <cell r="G86">
            <v>880994.43099999998</v>
          </cell>
          <cell r="H86">
            <v>655731.91899999999</v>
          </cell>
          <cell r="I86">
            <v>362631.32800000004</v>
          </cell>
          <cell r="J86">
            <v>224595.25399999999</v>
          </cell>
          <cell r="K86">
            <v>89221.076000000001</v>
          </cell>
          <cell r="L86">
            <v>5696345</v>
          </cell>
        </row>
        <row r="87">
          <cell r="A87" t="str">
            <v>Tennessee, 2010</v>
          </cell>
          <cell r="B87">
            <v>397262.01199999987</v>
          </cell>
          <cell r="C87">
            <v>716784.9580000001</v>
          </cell>
          <cell r="D87">
            <v>837877.20400000026</v>
          </cell>
          <cell r="E87">
            <v>807300.42499999993</v>
          </cell>
          <cell r="F87">
            <v>858369.18700000003</v>
          </cell>
          <cell r="G87">
            <v>894881.2790000001</v>
          </cell>
          <cell r="H87">
            <v>729717.03099999996</v>
          </cell>
          <cell r="I87">
            <v>449259.08499999996</v>
          </cell>
          <cell r="J87">
            <v>258202.30200000005</v>
          </cell>
          <cell r="K87">
            <v>92773.649000000005</v>
          </cell>
          <cell r="L87">
            <v>6137476</v>
          </cell>
        </row>
        <row r="88">
          <cell r="A88" t="str">
            <v>North Carolina, 2010</v>
          </cell>
          <cell r="B88">
            <v>619388.9049999998</v>
          </cell>
          <cell r="C88">
            <v>920297.30300000007</v>
          </cell>
          <cell r="D88">
            <v>1287084.7030000002</v>
          </cell>
          <cell r="E88">
            <v>1215825.483</v>
          </cell>
          <cell r="F88">
            <v>1332852.5079999999</v>
          </cell>
          <cell r="G88">
            <v>1323392.8719999997</v>
          </cell>
          <cell r="H88">
            <v>1062270.7980000002</v>
          </cell>
          <cell r="I88">
            <v>646932.05300000007</v>
          </cell>
          <cell r="J88">
            <v>379510.88500000001</v>
          </cell>
          <cell r="K88">
            <v>134309.69200000007</v>
          </cell>
          <cell r="L88">
            <v>9229081</v>
          </cell>
        </row>
        <row r="89">
          <cell r="A89" t="str">
            <v>Maine, 2010</v>
          </cell>
          <cell r="B89">
            <v>69854.609000000011</v>
          </cell>
          <cell r="C89">
            <v>388231.36199999996</v>
          </cell>
          <cell r="D89">
            <v>171735.96100000001</v>
          </cell>
          <cell r="E89">
            <v>144232.56399999998</v>
          </cell>
          <cell r="F89">
            <v>182626.19400000002</v>
          </cell>
          <cell r="G89">
            <v>218987.40699999998</v>
          </cell>
          <cell r="H89">
            <v>180791.66799999998</v>
          </cell>
          <cell r="I89">
            <v>106281.59300000001</v>
          </cell>
          <cell r="J89">
            <v>69812.343999999997</v>
          </cell>
          <cell r="K89">
            <v>27321.834999999999</v>
          </cell>
          <cell r="L89">
            <v>1327665</v>
          </cell>
        </row>
        <row r="90">
          <cell r="A90" t="str">
            <v>Mississippi, 2010</v>
          </cell>
          <cell r="B90">
            <v>199939.44999999995</v>
          </cell>
          <cell r="C90">
            <v>506119.41800000001</v>
          </cell>
          <cell r="D90">
            <v>424340.39299999992</v>
          </cell>
          <cell r="E90">
            <v>364378.14799999987</v>
          </cell>
          <cell r="F90">
            <v>369638.68599999999</v>
          </cell>
          <cell r="G90">
            <v>397130.77000000014</v>
          </cell>
          <cell r="H90">
            <v>315735.36099999998</v>
          </cell>
          <cell r="I90">
            <v>195663.83800000005</v>
          </cell>
          <cell r="J90">
            <v>113743.39800000002</v>
          </cell>
          <cell r="K90">
            <v>41388.429999999993</v>
          </cell>
          <cell r="L90">
            <v>2821136</v>
          </cell>
        </row>
        <row r="91">
          <cell r="A91" t="str">
            <v>Puerto Rico, 2010</v>
          </cell>
          <cell r="B91">
            <v>224309.55399999995</v>
          </cell>
          <cell r="C91">
            <v>577774.77099999995</v>
          </cell>
          <cell r="D91">
            <v>532610.47799999989</v>
          </cell>
          <cell r="E91">
            <v>478175.84100000001</v>
          </cell>
          <cell r="F91">
            <v>471260.1939999999</v>
          </cell>
          <cell r="G91">
            <v>459778.13100000005</v>
          </cell>
          <cell r="H91">
            <v>412021.36800000002</v>
          </cell>
          <cell r="I91">
            <v>284434.36599999998</v>
          </cell>
          <cell r="J91">
            <v>154840.712</v>
          </cell>
          <cell r="K91">
            <v>58203.043999999987</v>
          </cell>
          <cell r="L91">
            <v>3584671</v>
          </cell>
        </row>
        <row r="92">
          <cell r="A92" t="str">
            <v>Missouri, 2010</v>
          </cell>
          <cell r="B92">
            <v>375261.68</v>
          </cell>
          <cell r="C92">
            <v>694988.67799999984</v>
          </cell>
          <cell r="D92">
            <v>811646.90799999982</v>
          </cell>
          <cell r="E92">
            <v>730368.17000000016</v>
          </cell>
          <cell r="F92">
            <v>756350.4850000001</v>
          </cell>
          <cell r="G92">
            <v>852100.44200000004</v>
          </cell>
          <cell r="H92">
            <v>659324.88400000008</v>
          </cell>
          <cell r="I92">
            <v>414003.4250000001</v>
          </cell>
          <cell r="J92">
            <v>264750.652</v>
          </cell>
          <cell r="K92">
            <v>107837.817</v>
          </cell>
          <cell r="L92">
            <v>5733300</v>
          </cell>
        </row>
        <row r="93">
          <cell r="A93" t="str">
            <v>Montana, 2010</v>
          </cell>
          <cell r="B93">
            <v>57620.566999999995</v>
          </cell>
          <cell r="C93">
            <v>365232.929</v>
          </cell>
          <cell r="D93">
            <v>133208.17299999995</v>
          </cell>
          <cell r="E93">
            <v>111918.81099999999</v>
          </cell>
          <cell r="F93">
            <v>113007.58200000002</v>
          </cell>
          <cell r="G93">
            <v>146682.57400000002</v>
          </cell>
          <cell r="H93">
            <v>124051.337</v>
          </cell>
          <cell r="I93">
            <v>71833.939999999988</v>
          </cell>
          <cell r="J93">
            <v>45056.373000000007</v>
          </cell>
          <cell r="K93">
            <v>17196.359000000004</v>
          </cell>
          <cell r="L93">
            <v>937821</v>
          </cell>
        </row>
        <row r="94">
          <cell r="A94" t="str">
            <v>New Mexico, 2010</v>
          </cell>
          <cell r="B94">
            <v>141911.87400000001</v>
          </cell>
          <cell r="C94">
            <v>443974.68499999994</v>
          </cell>
          <cell r="D94">
            <v>291138.15099999995</v>
          </cell>
          <cell r="E94">
            <v>253800.89</v>
          </cell>
          <cell r="F94">
            <v>252114.95599999998</v>
          </cell>
          <cell r="G94">
            <v>283621.5610000001</v>
          </cell>
          <cell r="H94">
            <v>234862.95699999997</v>
          </cell>
          <cell r="I94">
            <v>140986.38799999998</v>
          </cell>
          <cell r="J94">
            <v>81642.289999999994</v>
          </cell>
          <cell r="K94">
            <v>29812.348000000005</v>
          </cell>
          <cell r="L94">
            <v>1986370</v>
          </cell>
        </row>
        <row r="95">
          <cell r="A95" t="str">
            <v>Nevada, 2010</v>
          </cell>
          <cell r="B95">
            <v>188938.50899999993</v>
          </cell>
          <cell r="C95">
            <v>483507.06400000001</v>
          </cell>
          <cell r="D95">
            <v>352832.17200000002</v>
          </cell>
          <cell r="E95">
            <v>380831.01599999995</v>
          </cell>
          <cell r="F95">
            <v>385294.76699999999</v>
          </cell>
          <cell r="G95">
            <v>365177.89699999994</v>
          </cell>
          <cell r="H95">
            <v>299854.804</v>
          </cell>
          <cell r="I95">
            <v>181075.54399999999</v>
          </cell>
          <cell r="J95">
            <v>92019.991999999998</v>
          </cell>
          <cell r="K95">
            <v>28664.335999999996</v>
          </cell>
          <cell r="L95">
            <v>2633331</v>
          </cell>
        </row>
        <row r="96">
          <cell r="A96" t="str">
            <v>New Hampshire, 2010</v>
          </cell>
          <cell r="B96">
            <v>72299.672999999995</v>
          </cell>
          <cell r="C96">
            <v>393069.63699999999</v>
          </cell>
          <cell r="D96">
            <v>179679.99299999999</v>
          </cell>
          <cell r="E96">
            <v>144228.57900000003</v>
          </cell>
          <cell r="F96">
            <v>192146.20799999998</v>
          </cell>
          <cell r="G96">
            <v>221676.63200000001</v>
          </cell>
          <cell r="H96">
            <v>166817.65400000004</v>
          </cell>
          <cell r="I96">
            <v>90483.39</v>
          </cell>
          <cell r="J96">
            <v>56783.51400000001</v>
          </cell>
          <cell r="K96">
            <v>23051.814000000002</v>
          </cell>
          <cell r="L96">
            <v>1313939</v>
          </cell>
        </row>
        <row r="97">
          <cell r="A97" t="str">
            <v>New Jersey, 2010</v>
          </cell>
          <cell r="B97">
            <v>547056.55200000003</v>
          </cell>
          <cell r="C97">
            <v>893695.50399999996</v>
          </cell>
          <cell r="D97">
            <v>1127535.173</v>
          </cell>
          <cell r="E97">
            <v>1096904.2930000001</v>
          </cell>
          <cell r="F97">
            <v>1294285.4619999998</v>
          </cell>
          <cell r="G97">
            <v>1350560.2340000002</v>
          </cell>
          <cell r="H97">
            <v>993147.88699999987</v>
          </cell>
          <cell r="I97">
            <v>586230.98400000005</v>
          </cell>
          <cell r="J97">
            <v>402941.60300000006</v>
          </cell>
          <cell r="K97">
            <v>166413.69899999999</v>
          </cell>
          <cell r="L97">
            <v>8721577</v>
          </cell>
        </row>
        <row r="98">
          <cell r="A98" t="str">
            <v>New York, 2010</v>
          </cell>
          <cell r="B98">
            <v>1160340.3079999997</v>
          </cell>
          <cell r="C98">
            <v>1544953.4480000001</v>
          </cell>
          <cell r="D98">
            <v>2752967.0010000002</v>
          </cell>
          <cell r="E98">
            <v>2606551.7590000005</v>
          </cell>
          <cell r="F98">
            <v>2726523.8130000005</v>
          </cell>
          <cell r="G98">
            <v>2837319.5559999999</v>
          </cell>
          <cell r="H98">
            <v>2192211.06</v>
          </cell>
          <cell r="I98">
            <v>1306542.328</v>
          </cell>
          <cell r="J98">
            <v>883289.32200000004</v>
          </cell>
          <cell r="K98">
            <v>366708.0610000001</v>
          </cell>
          <cell r="L98">
            <v>19229752</v>
          </cell>
        </row>
        <row r="99">
          <cell r="A99" t="str">
            <v>Ohio, 2010</v>
          </cell>
          <cell r="B99">
            <v>720747.25300000003</v>
          </cell>
          <cell r="C99">
            <v>1084884.7150000003</v>
          </cell>
          <cell r="D99">
            <v>1581923.4410000001</v>
          </cell>
          <cell r="E99">
            <v>1406369.0840000005</v>
          </cell>
          <cell r="F99">
            <v>1536275.7080000006</v>
          </cell>
          <cell r="G99">
            <v>1732980.3539999996</v>
          </cell>
          <cell r="H99">
            <v>1355252.1490000002</v>
          </cell>
          <cell r="I99">
            <v>811120.67199999979</v>
          </cell>
          <cell r="J99">
            <v>546898.27099999995</v>
          </cell>
          <cell r="K99">
            <v>215826.77799999999</v>
          </cell>
          <cell r="L99">
            <v>11441027</v>
          </cell>
        </row>
        <row r="100">
          <cell r="A100" t="str">
            <v>Wisconsin, 2010</v>
          </cell>
          <cell r="B100">
            <v>348413.71600000001</v>
          </cell>
          <cell r="C100">
            <v>680590.48100000015</v>
          </cell>
          <cell r="D100">
            <v>782033.87600000016</v>
          </cell>
          <cell r="E100">
            <v>689457.05299999996</v>
          </cell>
          <cell r="F100">
            <v>749960.17599999998</v>
          </cell>
          <cell r="G100">
            <v>851363.11199999996</v>
          </cell>
          <cell r="H100">
            <v>638761.02399999998</v>
          </cell>
          <cell r="I100">
            <v>369899.17299999995</v>
          </cell>
          <cell r="J100">
            <v>256351.47900000005</v>
          </cell>
          <cell r="K100">
            <v>109223.33700000001</v>
          </cell>
          <cell r="L100">
            <v>5526493</v>
          </cell>
        </row>
        <row r="101">
          <cell r="A101" t="str">
            <v>Oklahoma, 2010</v>
          </cell>
          <cell r="B101">
            <v>253015.45399999997</v>
          </cell>
          <cell r="C101">
            <v>550194.43000000005</v>
          </cell>
          <cell r="D101">
            <v>530036.02099999995</v>
          </cell>
          <cell r="E101">
            <v>476729.70399999991</v>
          </cell>
          <cell r="F101">
            <v>460451.26400000008</v>
          </cell>
          <cell r="G101">
            <v>511301.527</v>
          </cell>
          <cell r="H101">
            <v>409842.28500000003</v>
          </cell>
          <cell r="I101">
            <v>262033.00300000003</v>
          </cell>
          <cell r="J101">
            <v>158677.04700000002</v>
          </cell>
          <cell r="K101">
            <v>58731.873999999989</v>
          </cell>
          <cell r="L101">
            <v>3615270</v>
          </cell>
        </row>
        <row r="102">
          <cell r="A102" t="str">
            <v>Oregon, 2010</v>
          </cell>
          <cell r="B102">
            <v>233858.70399999997</v>
          </cell>
          <cell r="C102">
            <v>545960.22699999996</v>
          </cell>
          <cell r="D102">
            <v>507890.42300000007</v>
          </cell>
          <cell r="E102">
            <v>508182.65899999999</v>
          </cell>
          <cell r="F102">
            <v>502560.31000000006</v>
          </cell>
          <cell r="G102">
            <v>545179.745</v>
          </cell>
          <cell r="H102">
            <v>475385.28799999988</v>
          </cell>
          <cell r="I102">
            <v>266703.67600000004</v>
          </cell>
          <cell r="J102">
            <v>166284.67200000002</v>
          </cell>
          <cell r="K102">
            <v>74236.012000000002</v>
          </cell>
          <cell r="L102">
            <v>3754561</v>
          </cell>
        </row>
        <row r="103">
          <cell r="A103" t="str">
            <v>Pennsylvania, 2010</v>
          </cell>
          <cell r="B103">
            <v>725472.36099999992</v>
          </cell>
          <cell r="C103">
            <v>1104810.7550000001</v>
          </cell>
          <cell r="D103">
            <v>1753352.3289999999</v>
          </cell>
          <cell r="E103">
            <v>1478699.1390000002</v>
          </cell>
          <cell r="F103">
            <v>1683489.1370000001</v>
          </cell>
          <cell r="G103">
            <v>1923625.3540000001</v>
          </cell>
          <cell r="H103">
            <v>1517166.7910000002</v>
          </cell>
          <cell r="I103">
            <v>937049.86599999992</v>
          </cell>
          <cell r="J103">
            <v>696249.8180000002</v>
          </cell>
          <cell r="K103">
            <v>286485.72899999999</v>
          </cell>
          <cell r="L103">
            <v>12554832</v>
          </cell>
        </row>
        <row r="104">
          <cell r="A104" t="str">
            <v>Rhode Island, 2010</v>
          </cell>
          <cell r="B104">
            <v>59283.511000000006</v>
          </cell>
          <cell r="C104">
            <v>371621.53399999999</v>
          </cell>
          <cell r="D104">
            <v>160698.1</v>
          </cell>
          <cell r="E104">
            <v>127788.05600000001</v>
          </cell>
          <cell r="F104">
            <v>146914.60699999999</v>
          </cell>
          <cell r="G104">
            <v>160827.18800000002</v>
          </cell>
          <cell r="H104">
            <v>122761.476</v>
          </cell>
          <cell r="I104">
            <v>70635.231</v>
          </cell>
          <cell r="J104">
            <v>54667.649000000005</v>
          </cell>
          <cell r="K104">
            <v>24560.228999999999</v>
          </cell>
          <cell r="L104">
            <v>1056389</v>
          </cell>
        </row>
        <row r="105">
          <cell r="A105" t="str">
            <v>Utah, 2010</v>
          </cell>
          <cell r="B105">
            <v>255182.77700000006</v>
          </cell>
          <cell r="C105">
            <v>522307.76899999997</v>
          </cell>
          <cell r="D105">
            <v>447749.777</v>
          </cell>
          <cell r="E105">
            <v>424964.45199999993</v>
          </cell>
          <cell r="F105">
            <v>319127.98699999996</v>
          </cell>
          <cell r="G105">
            <v>300519.78299999994</v>
          </cell>
          <cell r="H105">
            <v>222582.01699999999</v>
          </cell>
          <cell r="I105">
            <v>127544.44200000001</v>
          </cell>
          <cell r="J105">
            <v>79058.746999999988</v>
          </cell>
          <cell r="K105">
            <v>28516.637999999995</v>
          </cell>
          <cell r="L105">
            <v>2655575</v>
          </cell>
        </row>
        <row r="106">
          <cell r="A106" t="str">
            <v>Vermont, 2010</v>
          </cell>
          <cell r="B106">
            <v>29364.756000000001</v>
          </cell>
          <cell r="C106">
            <v>341273.98</v>
          </cell>
          <cell r="D106">
            <v>84956.449000000008</v>
          </cell>
          <cell r="E106">
            <v>62465.756999999998</v>
          </cell>
          <cell r="F106">
            <v>76908.09</v>
          </cell>
          <cell r="G106">
            <v>94816.568999999989</v>
          </cell>
          <cell r="H106">
            <v>77049.417000000001</v>
          </cell>
          <cell r="I106">
            <v>42024.949000000008</v>
          </cell>
          <cell r="J106">
            <v>27466.204999999998</v>
          </cell>
          <cell r="K106">
            <v>10509.152</v>
          </cell>
          <cell r="L106">
            <v>572962</v>
          </cell>
        </row>
        <row r="107">
          <cell r="A107" t="str">
            <v>Washington, 2010</v>
          </cell>
          <cell r="B107">
            <v>425379.18200000009</v>
          </cell>
          <cell r="C107">
            <v>740798.924</v>
          </cell>
          <cell r="D107">
            <v>915993.04799999995</v>
          </cell>
          <cell r="E107">
            <v>895183.06700000016</v>
          </cell>
          <cell r="F107">
            <v>921788.90500000003</v>
          </cell>
          <cell r="G107">
            <v>977533.29300000006</v>
          </cell>
          <cell r="H107">
            <v>774018.30899999989</v>
          </cell>
          <cell r="I107">
            <v>415531.68199999991</v>
          </cell>
          <cell r="J107">
            <v>253453.777</v>
          </cell>
          <cell r="K107">
            <v>106946.40900000001</v>
          </cell>
          <cell r="L107">
            <v>6541242</v>
          </cell>
        </row>
        <row r="108">
          <cell r="A108" t="str">
            <v>Alabama, 2011</v>
          </cell>
          <cell r="B108">
            <v>302645.11100000021</v>
          </cell>
          <cell r="C108">
            <v>622584.00800000003</v>
          </cell>
          <cell r="D108">
            <v>673867.16500000004</v>
          </cell>
          <cell r="E108">
            <v>600455.63199999998</v>
          </cell>
          <cell r="F108">
            <v>621939.20400000003</v>
          </cell>
          <cell r="G108">
            <v>685075.27400000009</v>
          </cell>
          <cell r="H108">
            <v>571409.12400000007</v>
          </cell>
          <cell r="I108">
            <v>360470.78399999999</v>
          </cell>
          <cell r="J108">
            <v>209145.81499999997</v>
          </cell>
          <cell r="K108">
            <v>74465.832000000009</v>
          </cell>
          <cell r="L108">
            <v>4724265</v>
          </cell>
        </row>
        <row r="109">
          <cell r="A109" t="str">
            <v>South Dakota, 2011</v>
          </cell>
          <cell r="B109">
            <v>55489.496999999988</v>
          </cell>
          <cell r="C109">
            <v>359318.47100000002</v>
          </cell>
          <cell r="D109">
            <v>107947.05500000002</v>
          </cell>
          <cell r="E109">
            <v>97337.493000000017</v>
          </cell>
          <cell r="F109">
            <v>92009.296999999991</v>
          </cell>
          <cell r="G109">
            <v>111621.88899999998</v>
          </cell>
          <cell r="H109">
            <v>89614.519</v>
          </cell>
          <cell r="I109">
            <v>53054.399000000005</v>
          </cell>
          <cell r="J109">
            <v>36768.936000000002</v>
          </cell>
          <cell r="K109">
            <v>17115.792000000001</v>
          </cell>
          <cell r="L109">
            <v>765863</v>
          </cell>
        </row>
        <row r="110">
          <cell r="A110" t="str">
            <v>Texas, 2011</v>
          </cell>
          <cell r="B110">
            <v>1907827.2299999988</v>
          </cell>
          <cell r="C110">
            <v>2132648.3089999999</v>
          </cell>
          <cell r="D110">
            <v>3644269.2350000003</v>
          </cell>
          <cell r="E110">
            <v>3525536.4469999997</v>
          </cell>
          <cell r="F110">
            <v>3426336.8800000004</v>
          </cell>
          <cell r="G110">
            <v>3350981.2139999997</v>
          </cell>
          <cell r="H110">
            <v>2486306.378</v>
          </cell>
          <cell r="I110">
            <v>1413635.3400000008</v>
          </cell>
          <cell r="J110">
            <v>802278.77199999988</v>
          </cell>
          <cell r="K110">
            <v>297694.26100000012</v>
          </cell>
          <cell r="L110">
            <v>24557189</v>
          </cell>
        </row>
        <row r="111">
          <cell r="A111" t="str">
            <v>Alaska, 2011</v>
          </cell>
          <cell r="B111">
            <v>49320.758000000002</v>
          </cell>
          <cell r="C111">
            <v>354685.15899999999</v>
          </cell>
          <cell r="D111">
            <v>102347.12300000001</v>
          </cell>
          <cell r="E111">
            <v>93628.766999999993</v>
          </cell>
          <cell r="F111">
            <v>90209.518999999986</v>
          </cell>
          <cell r="G111">
            <v>105024.54300000001</v>
          </cell>
          <cell r="H111">
            <v>78744.331000000006</v>
          </cell>
          <cell r="I111">
            <v>32341.642</v>
          </cell>
          <cell r="J111">
            <v>14472.802999999998</v>
          </cell>
          <cell r="K111">
            <v>4042.532999999999</v>
          </cell>
          <cell r="L111">
            <v>665600</v>
          </cell>
        </row>
        <row r="112">
          <cell r="A112" t="str">
            <v>West Virginia, 2011</v>
          </cell>
          <cell r="B112">
            <v>96984.424000000014</v>
          </cell>
          <cell r="C112">
            <v>409124.55499999993</v>
          </cell>
          <cell r="D112">
            <v>224664.359</v>
          </cell>
          <cell r="E112">
            <v>204237.266</v>
          </cell>
          <cell r="F112">
            <v>220165.11500000005</v>
          </cell>
          <cell r="G112">
            <v>254870.38099999999</v>
          </cell>
          <cell r="H112">
            <v>237264.83299999998</v>
          </cell>
          <cell r="I112">
            <v>148633.46799999999</v>
          </cell>
          <cell r="J112">
            <v>92471.065999999992</v>
          </cell>
          <cell r="K112">
            <v>34439.434000000001</v>
          </cell>
          <cell r="L112">
            <v>1713552</v>
          </cell>
        </row>
        <row r="113">
          <cell r="A113" t="str">
            <v>Kentucky, 2011</v>
          </cell>
          <cell r="B113">
            <v>264708.25300000014</v>
          </cell>
          <cell r="C113">
            <v>575530.15599999996</v>
          </cell>
          <cell r="D113">
            <v>552507.21499999997</v>
          </cell>
          <cell r="E113">
            <v>531921.50600000005</v>
          </cell>
          <cell r="F113">
            <v>553620.0009999997</v>
          </cell>
          <cell r="G113">
            <v>602990.12700000009</v>
          </cell>
          <cell r="H113">
            <v>498240.70600000001</v>
          </cell>
          <cell r="I113">
            <v>300973.71100000001</v>
          </cell>
          <cell r="J113">
            <v>172507.93400000012</v>
          </cell>
          <cell r="K113">
            <v>67744.048000000024</v>
          </cell>
          <cell r="L113">
            <v>4079507</v>
          </cell>
        </row>
        <row r="114">
          <cell r="A114" t="str">
            <v>Colorado, 2011</v>
          </cell>
          <cell r="B114">
            <v>341927.01299999974</v>
          </cell>
          <cell r="C114">
            <v>630085.01899999985</v>
          </cell>
          <cell r="D114">
            <v>689236.48400000017</v>
          </cell>
          <cell r="E114">
            <v>711347.56900000013</v>
          </cell>
          <cell r="F114">
            <v>699432.75800000015</v>
          </cell>
          <cell r="G114">
            <v>729896.93800000008</v>
          </cell>
          <cell r="H114">
            <v>568917.9</v>
          </cell>
          <cell r="I114">
            <v>295441.40700000001</v>
          </cell>
          <cell r="J114">
            <v>166762.25199999998</v>
          </cell>
          <cell r="K114">
            <v>67838.427999999985</v>
          </cell>
          <cell r="L114">
            <v>4941571</v>
          </cell>
        </row>
        <row r="115">
          <cell r="A115" t="str">
            <v>California, 2011</v>
          </cell>
          <cell r="B115">
            <v>2549625.0319999997</v>
          </cell>
          <cell r="C115">
            <v>2897879.9440000006</v>
          </cell>
          <cell r="D115">
            <v>5556442.8609999996</v>
          </cell>
          <cell r="E115">
            <v>5285804.7600000007</v>
          </cell>
          <cell r="F115">
            <v>5239311.8509999998</v>
          </cell>
          <cell r="G115">
            <v>5200534.3969999999</v>
          </cell>
          <cell r="H115">
            <v>3911197.6839999994</v>
          </cell>
          <cell r="I115">
            <v>2219960.139</v>
          </cell>
          <cell r="J115">
            <v>1380683.5559999999</v>
          </cell>
          <cell r="K115">
            <v>582011.06799999997</v>
          </cell>
          <cell r="L115">
            <v>36968289</v>
          </cell>
        </row>
        <row r="116">
          <cell r="A116" t="str">
            <v>Arizona, 2011</v>
          </cell>
          <cell r="B116">
            <v>454131.86400000012</v>
          </cell>
          <cell r="C116">
            <v>743316.97000000009</v>
          </cell>
          <cell r="D116">
            <v>887156.55900000012</v>
          </cell>
          <cell r="E116">
            <v>851683.30799999996</v>
          </cell>
          <cell r="F116">
            <v>819503.74500000011</v>
          </cell>
          <cell r="G116">
            <v>818149.83299999998</v>
          </cell>
          <cell r="H116">
            <v>696964.84</v>
          </cell>
          <cell r="I116">
            <v>476232.03200000001</v>
          </cell>
          <cell r="J116">
            <v>280020.772</v>
          </cell>
          <cell r="K116">
            <v>96203.976999999999</v>
          </cell>
          <cell r="L116">
            <v>6257995</v>
          </cell>
        </row>
        <row r="117">
          <cell r="A117" t="str">
            <v>Kansas, 2011</v>
          </cell>
          <cell r="B117">
            <v>194623.44399999999</v>
          </cell>
          <cell r="C117">
            <v>500511.03200000001</v>
          </cell>
          <cell r="D117">
            <v>381351.98800000001</v>
          </cell>
          <cell r="E117">
            <v>356547.37300000008</v>
          </cell>
          <cell r="F117">
            <v>348136.06900000013</v>
          </cell>
          <cell r="G117">
            <v>396275.27400000003</v>
          </cell>
          <cell r="H117">
            <v>312317.13199999998</v>
          </cell>
          <cell r="I117">
            <v>179600.13799999998</v>
          </cell>
          <cell r="J117">
            <v>120835.99800000002</v>
          </cell>
          <cell r="K117">
            <v>54983.761999999995</v>
          </cell>
          <cell r="L117">
            <v>2733429</v>
          </cell>
        </row>
        <row r="118">
          <cell r="A118" t="str">
            <v>Arkansas, 2011</v>
          </cell>
          <cell r="B118">
            <v>192485.815</v>
          </cell>
          <cell r="C118">
            <v>496694.93099999992</v>
          </cell>
          <cell r="D118">
            <v>394691.85100000002</v>
          </cell>
          <cell r="E118">
            <v>366036.67599999998</v>
          </cell>
          <cell r="F118">
            <v>363949.26199999999</v>
          </cell>
          <cell r="G118">
            <v>392060.076</v>
          </cell>
          <cell r="H118">
            <v>335176.46399999992</v>
          </cell>
          <cell r="I118">
            <v>221751.48800000001</v>
          </cell>
          <cell r="J118">
            <v>129581.75599999999</v>
          </cell>
          <cell r="K118">
            <v>48667.197999999997</v>
          </cell>
          <cell r="L118">
            <v>2827954</v>
          </cell>
        </row>
        <row r="119">
          <cell r="A119" t="str">
            <v>Missouri, 2011</v>
          </cell>
          <cell r="B119">
            <v>374261.94099999982</v>
          </cell>
          <cell r="C119">
            <v>690371.94599999988</v>
          </cell>
          <cell r="D119">
            <v>814624.70699999994</v>
          </cell>
          <cell r="E119">
            <v>746204.31500000018</v>
          </cell>
          <cell r="F119">
            <v>739678.80199999991</v>
          </cell>
          <cell r="G119">
            <v>850235.80399999989</v>
          </cell>
          <cell r="H119">
            <v>679047.21</v>
          </cell>
          <cell r="I119">
            <v>418201.08400000003</v>
          </cell>
          <cell r="J119">
            <v>261058.69800000009</v>
          </cell>
          <cell r="K119">
            <v>107997.07800000002</v>
          </cell>
          <cell r="L119">
            <v>5750826</v>
          </cell>
        </row>
        <row r="120">
          <cell r="A120" t="str">
            <v>North Dakota, 2011</v>
          </cell>
          <cell r="B120">
            <v>42127.234999999993</v>
          </cell>
          <cell r="C120">
            <v>344894.59899999999</v>
          </cell>
          <cell r="D120">
            <v>107728.15000000001</v>
          </cell>
          <cell r="E120">
            <v>85941.306000000011</v>
          </cell>
          <cell r="F120">
            <v>75048.103000000003</v>
          </cell>
          <cell r="G120">
            <v>94145.4</v>
          </cell>
          <cell r="H120">
            <v>76774.972000000009</v>
          </cell>
          <cell r="I120">
            <v>45038.945000000007</v>
          </cell>
          <cell r="J120">
            <v>33402.345000000001</v>
          </cell>
          <cell r="K120">
            <v>15838.497000000007</v>
          </cell>
          <cell r="L120">
            <v>655121</v>
          </cell>
        </row>
        <row r="121">
          <cell r="A121" t="str">
            <v>Idaho, 2011</v>
          </cell>
          <cell r="B121">
            <v>118195.25499999998</v>
          </cell>
          <cell r="C121">
            <v>420496.51799999998</v>
          </cell>
          <cell r="D121">
            <v>222542.09299999994</v>
          </cell>
          <cell r="E121">
            <v>203342.02599999995</v>
          </cell>
          <cell r="F121">
            <v>190115.88500000001</v>
          </cell>
          <cell r="G121">
            <v>204605.45599999995</v>
          </cell>
          <cell r="H121">
            <v>172728.52600000001</v>
          </cell>
          <cell r="I121">
            <v>103768.05100000001</v>
          </cell>
          <cell r="J121">
            <v>59070.705999999998</v>
          </cell>
          <cell r="K121">
            <v>23949.446</v>
          </cell>
          <cell r="L121">
            <v>1529400</v>
          </cell>
        </row>
        <row r="122">
          <cell r="A122" t="str">
            <v>Wyoming, 2011</v>
          </cell>
          <cell r="B122">
            <v>38826.058999999994</v>
          </cell>
          <cell r="C122">
            <v>341627.84299999999</v>
          </cell>
          <cell r="D122">
            <v>77785.751999999993</v>
          </cell>
          <cell r="E122">
            <v>70992.251999999993</v>
          </cell>
          <cell r="F122">
            <v>63307.262000000002</v>
          </cell>
          <cell r="G122">
            <v>78134.71100000001</v>
          </cell>
          <cell r="H122">
            <v>65900.815999999992</v>
          </cell>
          <cell r="I122">
            <v>35775.473999999995</v>
          </cell>
          <cell r="J122">
            <v>20393.716000000004</v>
          </cell>
          <cell r="K122">
            <v>7791.6599999999989</v>
          </cell>
          <cell r="L122">
            <v>530679</v>
          </cell>
        </row>
        <row r="123">
          <cell r="A123" t="str">
            <v>Virginia, 2011</v>
          </cell>
          <cell r="B123">
            <v>499876.48900000018</v>
          </cell>
          <cell r="C123">
            <v>808813.76099999994</v>
          </cell>
          <cell r="D123">
            <v>1097439.6370000001</v>
          </cell>
          <cell r="E123">
            <v>1053548.8579999995</v>
          </cell>
          <cell r="F123">
            <v>1104820.5030000003</v>
          </cell>
          <cell r="G123">
            <v>1169901.5620000004</v>
          </cell>
          <cell r="H123">
            <v>906149.03500000015</v>
          </cell>
          <cell r="I123">
            <v>517553.06599999999</v>
          </cell>
          <cell r="J123">
            <v>294182.09499999997</v>
          </cell>
          <cell r="K123">
            <v>114073.19699999999</v>
          </cell>
          <cell r="L123">
            <v>7752924</v>
          </cell>
        </row>
        <row r="124">
          <cell r="A124" t="str">
            <v>Ohio, 2011</v>
          </cell>
          <cell r="B124">
            <v>715799.32300000009</v>
          </cell>
          <cell r="C124">
            <v>1074270.7039999999</v>
          </cell>
          <cell r="D124">
            <v>1570250.1689999995</v>
          </cell>
          <cell r="E124">
            <v>1405988.074</v>
          </cell>
          <cell r="F124">
            <v>1500698.875</v>
          </cell>
          <cell r="G124">
            <v>1725018.9839999997</v>
          </cell>
          <cell r="H124">
            <v>1398172.5179999997</v>
          </cell>
          <cell r="I124">
            <v>826714.66199999978</v>
          </cell>
          <cell r="J124">
            <v>540927.31699999992</v>
          </cell>
          <cell r="K124">
            <v>221086.8299999999</v>
          </cell>
          <cell r="L124">
            <v>11424081</v>
          </cell>
        </row>
        <row r="125">
          <cell r="A125" t="str">
            <v>Nebraska, 2011</v>
          </cell>
          <cell r="B125">
            <v>125020.61300000006</v>
          </cell>
          <cell r="C125">
            <v>423272.94800000003</v>
          </cell>
          <cell r="D125">
            <v>250140.05599999998</v>
          </cell>
          <cell r="E125">
            <v>232059.516</v>
          </cell>
          <cell r="F125">
            <v>217825.53299999997</v>
          </cell>
          <cell r="G125">
            <v>247924.17600000006</v>
          </cell>
          <cell r="H125">
            <v>199085.35300000003</v>
          </cell>
          <cell r="I125">
            <v>115113.584</v>
          </cell>
          <cell r="J125">
            <v>79774.323000000019</v>
          </cell>
          <cell r="K125">
            <v>35650.773000000008</v>
          </cell>
          <cell r="L125">
            <v>1738683</v>
          </cell>
        </row>
        <row r="126">
          <cell r="A126" t="str">
            <v>Oklahoma, 2011</v>
          </cell>
          <cell r="B126">
            <v>246470.08900000004</v>
          </cell>
          <cell r="C126">
            <v>542416.70699999994</v>
          </cell>
          <cell r="D126">
            <v>508189.08100000001</v>
          </cell>
          <cell r="E126">
            <v>471822.13600000012</v>
          </cell>
          <cell r="F126">
            <v>442658.35</v>
          </cell>
          <cell r="G126">
            <v>493925.20400000003</v>
          </cell>
          <cell r="H126">
            <v>405397.30500000005</v>
          </cell>
          <cell r="I126">
            <v>256838.63400000002</v>
          </cell>
          <cell r="J126">
            <v>153660.18399999998</v>
          </cell>
          <cell r="K126">
            <v>56428.22</v>
          </cell>
          <cell r="L126">
            <v>3516036</v>
          </cell>
        </row>
        <row r="127">
          <cell r="A127" t="str">
            <v>Connecticut, 2011</v>
          </cell>
          <cell r="B127">
            <v>203157.07199999999</v>
          </cell>
          <cell r="C127">
            <v>545483.50200000009</v>
          </cell>
          <cell r="D127">
            <v>477078.43900000001</v>
          </cell>
          <cell r="E127">
            <v>414807.14800000004</v>
          </cell>
          <cell r="F127">
            <v>497351.57299999997</v>
          </cell>
          <cell r="G127">
            <v>568458.89300000004</v>
          </cell>
          <cell r="H127">
            <v>431497.93999999994</v>
          </cell>
          <cell r="I127">
            <v>248604.04199999999</v>
          </cell>
          <cell r="J127">
            <v>166614.00900000002</v>
          </cell>
          <cell r="K127">
            <v>84415.731</v>
          </cell>
          <cell r="L127">
            <v>3558172</v>
          </cell>
        </row>
        <row r="128">
          <cell r="A128" t="str">
            <v>Delaware, 2011</v>
          </cell>
          <cell r="B128">
            <v>55769.298000000003</v>
          </cell>
          <cell r="C128">
            <v>361881.01199999999</v>
          </cell>
          <cell r="D128">
            <v>126170.592</v>
          </cell>
          <cell r="E128">
            <v>110709.19200000001</v>
          </cell>
          <cell r="F128">
            <v>117917.394</v>
          </cell>
          <cell r="G128">
            <v>131753.24400000001</v>
          </cell>
          <cell r="H128">
            <v>108786.44399999999</v>
          </cell>
          <cell r="I128">
            <v>70359.245999999999</v>
          </cell>
          <cell r="J128">
            <v>40071.9</v>
          </cell>
          <cell r="K128">
            <v>16151.268</v>
          </cell>
          <cell r="L128">
            <v>890856</v>
          </cell>
        </row>
        <row r="129">
          <cell r="A129" t="str">
            <v>District of Columbia, 2011</v>
          </cell>
          <cell r="B129">
            <v>33261.480000000003</v>
          </cell>
          <cell r="C129">
            <v>331972.71000000002</v>
          </cell>
          <cell r="D129">
            <v>100972.35</v>
          </cell>
          <cell r="E129">
            <v>119384.955</v>
          </cell>
          <cell r="F129">
            <v>81965.790000000008</v>
          </cell>
          <cell r="G129">
            <v>75432.285000000003</v>
          </cell>
          <cell r="H129">
            <v>63553.184999999998</v>
          </cell>
          <cell r="I129">
            <v>35637.300000000003</v>
          </cell>
          <cell r="J129">
            <v>21382.38</v>
          </cell>
          <cell r="K129">
            <v>10097.235000000001</v>
          </cell>
          <cell r="L129">
            <v>593955</v>
          </cell>
        </row>
        <row r="130">
          <cell r="A130" t="str">
            <v>Florida, 2011</v>
          </cell>
          <cell r="B130">
            <v>1073654.807</v>
          </cell>
          <cell r="C130">
            <v>1426297.541</v>
          </cell>
          <cell r="D130">
            <v>2445659.3060000008</v>
          </cell>
          <cell r="E130">
            <v>2264145.7239999995</v>
          </cell>
          <cell r="F130">
            <v>2460035.4680000003</v>
          </cell>
          <cell r="G130">
            <v>2686329.3810000001</v>
          </cell>
          <cell r="H130">
            <v>2276056.321</v>
          </cell>
          <cell r="I130">
            <v>1673538.5950000004</v>
          </cell>
          <cell r="J130">
            <v>1090709.936</v>
          </cell>
          <cell r="K130">
            <v>429136.14400000009</v>
          </cell>
          <cell r="L130">
            <v>18587927</v>
          </cell>
        </row>
        <row r="131">
          <cell r="A131" t="str">
            <v>Illinois, 2011</v>
          </cell>
          <cell r="B131">
            <v>826826.70300000021</v>
          </cell>
          <cell r="C131">
            <v>1171424.267</v>
          </cell>
          <cell r="D131">
            <v>1778455.6139999998</v>
          </cell>
          <cell r="E131">
            <v>1742987.8100000005</v>
          </cell>
          <cell r="F131">
            <v>1728847.8560000004</v>
          </cell>
          <cell r="G131">
            <v>1829258.4700000002</v>
          </cell>
          <cell r="H131">
            <v>1407394.1689999995</v>
          </cell>
          <cell r="I131">
            <v>817205.45299999951</v>
          </cell>
          <cell r="J131">
            <v>517529.01899999997</v>
          </cell>
          <cell r="K131">
            <v>224885.51399999997</v>
          </cell>
          <cell r="L131">
            <v>12597962</v>
          </cell>
        </row>
        <row r="132">
          <cell r="A132" t="str">
            <v>Iowa, 2011</v>
          </cell>
          <cell r="B132">
            <v>186854.58799999996</v>
          </cell>
          <cell r="C132">
            <v>492125.16099999996</v>
          </cell>
          <cell r="D132">
            <v>408814.84899999993</v>
          </cell>
          <cell r="E132">
            <v>356161.38100000005</v>
          </cell>
          <cell r="F132">
            <v>349038.05199999991</v>
          </cell>
          <cell r="G132">
            <v>409142.79699999996</v>
          </cell>
          <cell r="H132">
            <v>337858.23800000001</v>
          </cell>
          <cell r="I132">
            <v>206047.24500000002</v>
          </cell>
          <cell r="J132">
            <v>144826.75000000003</v>
          </cell>
          <cell r="K132">
            <v>66546.440000000017</v>
          </cell>
          <cell r="L132">
            <v>2839877</v>
          </cell>
        </row>
        <row r="133">
          <cell r="A133" t="str">
            <v>Maine, 2011</v>
          </cell>
          <cell r="B133">
            <v>70427.854999999996</v>
          </cell>
          <cell r="C133">
            <v>386398.99699999997</v>
          </cell>
          <cell r="D133">
            <v>170244.16700000002</v>
          </cell>
          <cell r="E133">
            <v>146526.39499999999</v>
          </cell>
          <cell r="F133">
            <v>177303.15900000004</v>
          </cell>
          <cell r="G133">
            <v>217949.76299999998</v>
          </cell>
          <cell r="H133">
            <v>184713.95</v>
          </cell>
          <cell r="I133">
            <v>109255.71399999998</v>
          </cell>
          <cell r="J133">
            <v>68953.612999999998</v>
          </cell>
          <cell r="K133">
            <v>26903.403000000006</v>
          </cell>
          <cell r="L133">
            <v>1328640</v>
          </cell>
        </row>
        <row r="134">
          <cell r="A134" t="str">
            <v>Georgia, 2011</v>
          </cell>
          <cell r="B134">
            <v>679333.37300000002</v>
          </cell>
          <cell r="C134">
            <v>974909.28800000018</v>
          </cell>
          <cell r="D134">
            <v>1368600.4660000002</v>
          </cell>
          <cell r="E134">
            <v>1310807.3849999993</v>
          </cell>
          <cell r="F134">
            <v>1394516.9159999997</v>
          </cell>
          <cell r="G134">
            <v>1346240.4640000002</v>
          </cell>
          <cell r="H134">
            <v>1019205.557</v>
          </cell>
          <cell r="I134">
            <v>574548.26199999987</v>
          </cell>
          <cell r="J134">
            <v>301849.76800000004</v>
          </cell>
          <cell r="K134">
            <v>109612.06999999998</v>
          </cell>
          <cell r="L134">
            <v>9455367</v>
          </cell>
        </row>
        <row r="135">
          <cell r="A135" t="str">
            <v>Nevada, 2011</v>
          </cell>
          <cell r="B135">
            <v>189091.56299999999</v>
          </cell>
          <cell r="C135">
            <v>483326.19</v>
          </cell>
          <cell r="D135">
            <v>357207.44500000001</v>
          </cell>
          <cell r="E135">
            <v>385368.41200000001</v>
          </cell>
          <cell r="F135">
            <v>385459.78700000001</v>
          </cell>
          <cell r="G135">
            <v>368813.28600000002</v>
          </cell>
          <cell r="H135">
            <v>306467.28299999994</v>
          </cell>
          <cell r="I135">
            <v>190833.26699999996</v>
          </cell>
          <cell r="J135">
            <v>93936.017999999996</v>
          </cell>
          <cell r="K135">
            <v>29626.705999999995</v>
          </cell>
          <cell r="L135">
            <v>2667327</v>
          </cell>
        </row>
        <row r="136">
          <cell r="A136" t="str">
            <v>North Carolina, 2011</v>
          </cell>
          <cell r="B136">
            <v>619095.12699999986</v>
          </cell>
          <cell r="C136">
            <v>924620.28700000024</v>
          </cell>
          <cell r="D136">
            <v>1293502.3370000001</v>
          </cell>
          <cell r="E136">
            <v>1217300.085</v>
          </cell>
          <cell r="F136">
            <v>1317098.6530000004</v>
          </cell>
          <cell r="G136">
            <v>1327171.2470000002</v>
          </cell>
          <cell r="H136">
            <v>1086486.598</v>
          </cell>
          <cell r="I136">
            <v>659010.88199999998</v>
          </cell>
          <cell r="J136">
            <v>380524.299</v>
          </cell>
          <cell r="K136">
            <v>137430.04000000004</v>
          </cell>
          <cell r="L136">
            <v>9277245</v>
          </cell>
        </row>
        <row r="137">
          <cell r="A137" t="str">
            <v>Hawaii, 2011</v>
          </cell>
          <cell r="B137">
            <v>87273.002000000008</v>
          </cell>
          <cell r="C137">
            <v>388717.495</v>
          </cell>
          <cell r="D137">
            <v>181829.71500000003</v>
          </cell>
          <cell r="E137">
            <v>183269.86199999996</v>
          </cell>
          <cell r="F137">
            <v>177677.43799999999</v>
          </cell>
          <cell r="G137">
            <v>192700.54499999998</v>
          </cell>
          <cell r="H137">
            <v>170625.44500000001</v>
          </cell>
          <cell r="I137">
            <v>97991.891999999993</v>
          </cell>
          <cell r="J137">
            <v>65051.873999999996</v>
          </cell>
          <cell r="K137">
            <v>28777.923999999999</v>
          </cell>
          <cell r="L137">
            <v>1346554</v>
          </cell>
        </row>
        <row r="138">
          <cell r="A138" t="str">
            <v>Utah, 2011</v>
          </cell>
          <cell r="B138">
            <v>249335.91699999999</v>
          </cell>
          <cell r="C138">
            <v>520035.36499999999</v>
          </cell>
          <cell r="D138">
            <v>438909.53700000001</v>
          </cell>
          <cell r="E138">
            <v>422653.60299999994</v>
          </cell>
          <cell r="F138">
            <v>317175.48499999999</v>
          </cell>
          <cell r="G138">
            <v>295314.81200000003</v>
          </cell>
          <cell r="H138">
            <v>226046.92100000003</v>
          </cell>
          <cell r="I138">
            <v>131281.764</v>
          </cell>
          <cell r="J138">
            <v>78622.377000000008</v>
          </cell>
          <cell r="K138">
            <v>29556.431999999997</v>
          </cell>
          <cell r="L138">
            <v>2633633</v>
          </cell>
        </row>
        <row r="139">
          <cell r="A139" t="str">
            <v>New Mexico, 2011</v>
          </cell>
          <cell r="B139">
            <v>142660.66700000002</v>
          </cell>
          <cell r="C139">
            <v>445598.364</v>
          </cell>
          <cell r="D139">
            <v>288995.21600000001</v>
          </cell>
          <cell r="E139">
            <v>258167.663</v>
          </cell>
          <cell r="F139">
            <v>247390.51799999998</v>
          </cell>
          <cell r="G139">
            <v>284736.70499999996</v>
          </cell>
          <cell r="H139">
            <v>244188.41600000003</v>
          </cell>
          <cell r="I139">
            <v>145805.101</v>
          </cell>
          <cell r="J139">
            <v>82249.373999999996</v>
          </cell>
          <cell r="K139">
            <v>30365.834999999999</v>
          </cell>
          <cell r="L139">
            <v>2004554</v>
          </cell>
        </row>
        <row r="140">
          <cell r="A140" t="str">
            <v>Minnesota, 2011</v>
          </cell>
          <cell r="B140">
            <v>339163.89199999993</v>
          </cell>
          <cell r="C140">
            <v>647372.64299999992</v>
          </cell>
          <cell r="D140">
            <v>702287.20699999982</v>
          </cell>
          <cell r="E140">
            <v>679763.01099999994</v>
          </cell>
          <cell r="F140">
            <v>673645.54800000018</v>
          </cell>
          <cell r="G140">
            <v>770233.87800000014</v>
          </cell>
          <cell r="H140">
            <v>580274.73300000012</v>
          </cell>
          <cell r="I140">
            <v>323909.77600000007</v>
          </cell>
          <cell r="J140">
            <v>209969.05000000005</v>
          </cell>
          <cell r="K140">
            <v>95140.465000000011</v>
          </cell>
          <cell r="L140">
            <v>5049930</v>
          </cell>
        </row>
        <row r="141">
          <cell r="A141" t="str">
            <v>Vermont, 2011</v>
          </cell>
          <cell r="B141">
            <v>32222.307000000001</v>
          </cell>
          <cell r="C141">
            <v>343857.60000000003</v>
          </cell>
          <cell r="D141">
            <v>90395.567999999999</v>
          </cell>
          <cell r="E141">
            <v>71349.26999999999</v>
          </cell>
          <cell r="F141">
            <v>81672.885999999999</v>
          </cell>
          <cell r="G141">
            <v>101340.74299999999</v>
          </cell>
          <cell r="H141">
            <v>86079.077999999994</v>
          </cell>
          <cell r="I141">
            <v>47535.459999999992</v>
          </cell>
          <cell r="J141">
            <v>29255.417999999998</v>
          </cell>
          <cell r="K141">
            <v>11795.152999999998</v>
          </cell>
          <cell r="L141">
            <v>624949</v>
          </cell>
        </row>
        <row r="142">
          <cell r="A142" t="str">
            <v>Tennessee, 2011</v>
          </cell>
          <cell r="B142">
            <v>400808.31600000022</v>
          </cell>
          <cell r="C142">
            <v>720542.92999999982</v>
          </cell>
          <cell r="D142">
            <v>849840.07200000016</v>
          </cell>
          <cell r="E142">
            <v>813801.62800000014</v>
          </cell>
          <cell r="F142">
            <v>854563.31499999994</v>
          </cell>
          <cell r="G142">
            <v>903745.10700000031</v>
          </cell>
          <cell r="H142">
            <v>754995.18299999996</v>
          </cell>
          <cell r="I142">
            <v>466150.36599999992</v>
          </cell>
          <cell r="J142">
            <v>263035.77800000005</v>
          </cell>
          <cell r="K142">
            <v>97138.783999999985</v>
          </cell>
          <cell r="L142">
            <v>6223143</v>
          </cell>
        </row>
        <row r="143">
          <cell r="A143" t="str">
            <v>Mississippi, 2011</v>
          </cell>
          <cell r="B143">
            <v>194829.02499999999</v>
          </cell>
          <cell r="C143">
            <v>501699.46699999995</v>
          </cell>
          <cell r="D143">
            <v>401460.35999999993</v>
          </cell>
          <cell r="E143">
            <v>356345.70000000013</v>
          </cell>
          <cell r="F143">
            <v>358445.89899999998</v>
          </cell>
          <cell r="G143">
            <v>388306.58</v>
          </cell>
          <cell r="H143">
            <v>317157.68599999999</v>
          </cell>
          <cell r="I143">
            <v>195286.872</v>
          </cell>
          <cell r="J143">
            <v>111479.44099999999</v>
          </cell>
          <cell r="K143">
            <v>40236.578000000001</v>
          </cell>
          <cell r="L143">
            <v>2752624</v>
          </cell>
        </row>
        <row r="144">
          <cell r="A144" t="str">
            <v>South Carolina, 2011</v>
          </cell>
          <cell r="B144">
            <v>285160.06400000001</v>
          </cell>
          <cell r="C144">
            <v>588733.78</v>
          </cell>
          <cell r="D144">
            <v>626925.38599999994</v>
          </cell>
          <cell r="E144">
            <v>559427.16999999993</v>
          </cell>
          <cell r="F144">
            <v>581087.69600000023</v>
          </cell>
          <cell r="G144">
            <v>620371.13400000008</v>
          </cell>
          <cell r="H144">
            <v>540575.75599999994</v>
          </cell>
          <cell r="I144">
            <v>340754.48799999995</v>
          </cell>
          <cell r="J144">
            <v>182871.19400000002</v>
          </cell>
          <cell r="K144">
            <v>64149.275000000009</v>
          </cell>
          <cell r="L144">
            <v>4364414</v>
          </cell>
        </row>
        <row r="145">
          <cell r="A145" t="str">
            <v>Indiana, 2011</v>
          </cell>
          <cell r="B145">
            <v>413324.31099999987</v>
          </cell>
          <cell r="C145">
            <v>731695.21100000001</v>
          </cell>
          <cell r="D145">
            <v>886187.56499999994</v>
          </cell>
          <cell r="E145">
            <v>786823.85599999991</v>
          </cell>
          <cell r="F145">
            <v>811199.49899999995</v>
          </cell>
          <cell r="G145">
            <v>889629.85300000035</v>
          </cell>
          <cell r="H145">
            <v>707830.0560000001</v>
          </cell>
          <cell r="I145">
            <v>415771.44899999991</v>
          </cell>
          <cell r="J145">
            <v>262994.35599999991</v>
          </cell>
          <cell r="K145">
            <v>104097.71399999999</v>
          </cell>
          <cell r="L145">
            <v>6122854</v>
          </cell>
        </row>
        <row r="146">
          <cell r="A146" t="str">
            <v>New York, 2011</v>
          </cell>
          <cell r="B146">
            <v>1153971.1410000003</v>
          </cell>
          <cell r="C146">
            <v>1526112.0190000001</v>
          </cell>
          <cell r="D146">
            <v>2738510.0500000007</v>
          </cell>
          <cell r="E146">
            <v>2623421.7389999996</v>
          </cell>
          <cell r="F146">
            <v>2660881.1830000002</v>
          </cell>
          <cell r="G146">
            <v>2834787.0280000004</v>
          </cell>
          <cell r="H146">
            <v>2244459.3060000003</v>
          </cell>
          <cell r="I146">
            <v>1330835.4980000001</v>
          </cell>
          <cell r="J146">
            <v>873209.68900000025</v>
          </cell>
          <cell r="K146">
            <v>376048.65199999994</v>
          </cell>
          <cell r="L146">
            <v>19219373</v>
          </cell>
        </row>
        <row r="147">
          <cell r="A147" t="str">
            <v>New Hampshire, 2011</v>
          </cell>
          <cell r="B147">
            <v>69428.031999999992</v>
          </cell>
          <cell r="C147">
            <v>388689.75600000005</v>
          </cell>
          <cell r="D147">
            <v>169481.345</v>
          </cell>
          <cell r="E147">
            <v>139287.40600000002</v>
          </cell>
          <cell r="F147">
            <v>178594.63</v>
          </cell>
          <cell r="G147">
            <v>212652.25200000001</v>
          </cell>
          <cell r="H147">
            <v>162787.13200000001</v>
          </cell>
          <cell r="I147">
            <v>88909.622999999992</v>
          </cell>
          <cell r="J147">
            <v>53997.485000000001</v>
          </cell>
          <cell r="K147">
            <v>21840.059000000005</v>
          </cell>
          <cell r="L147">
            <v>1255618</v>
          </cell>
        </row>
        <row r="148">
          <cell r="A148" t="str">
            <v>Montana, 2011</v>
          </cell>
          <cell r="B148">
            <v>56386.385999999999</v>
          </cell>
          <cell r="C148">
            <v>362770.78700000001</v>
          </cell>
          <cell r="D148">
            <v>127750.25900000001</v>
          </cell>
          <cell r="E148">
            <v>113866.95800000001</v>
          </cell>
          <cell r="F148">
            <v>108261.60699999999</v>
          </cell>
          <cell r="G148">
            <v>140230.05199999997</v>
          </cell>
          <cell r="H148">
            <v>125867.08500000002</v>
          </cell>
          <cell r="I148">
            <v>73037.945999999996</v>
          </cell>
          <cell r="J148">
            <v>44198.577000000005</v>
          </cell>
          <cell r="K148">
            <v>18023.067999999996</v>
          </cell>
          <cell r="L148">
            <v>921330</v>
          </cell>
        </row>
        <row r="149">
          <cell r="A149" t="str">
            <v>Puerto Rico, 2011</v>
          </cell>
          <cell r="B149">
            <v>216837.16800000001</v>
          </cell>
          <cell r="C149">
            <v>570058.04700000002</v>
          </cell>
          <cell r="D149">
            <v>522276.19200000004</v>
          </cell>
          <cell r="E149">
            <v>468483.92200000008</v>
          </cell>
          <cell r="F149">
            <v>462286.06900000002</v>
          </cell>
          <cell r="G149">
            <v>464941.98500000004</v>
          </cell>
          <cell r="H149">
            <v>418227.66500000004</v>
          </cell>
          <cell r="I149">
            <v>295450.34300000005</v>
          </cell>
          <cell r="J149">
            <v>162150.89099999997</v>
          </cell>
          <cell r="K149">
            <v>60853.623999999989</v>
          </cell>
          <cell r="L149">
            <v>3562736</v>
          </cell>
        </row>
        <row r="150">
          <cell r="A150" t="str">
            <v>Michigan, 2011</v>
          </cell>
          <cell r="B150">
            <v>603142.495</v>
          </cell>
          <cell r="C150">
            <v>988860.36599999992</v>
          </cell>
          <cell r="D150">
            <v>1412490.0859999999</v>
          </cell>
          <cell r="E150">
            <v>1173463.898</v>
          </cell>
          <cell r="F150">
            <v>1309493.9380000001</v>
          </cell>
          <cell r="G150">
            <v>1501504.8389999997</v>
          </cell>
          <cell r="H150">
            <v>1210769.4180000001</v>
          </cell>
          <cell r="I150">
            <v>697414.61800000025</v>
          </cell>
          <cell r="J150">
            <v>446755.277</v>
          </cell>
          <cell r="K150">
            <v>183028.43399999998</v>
          </cell>
          <cell r="L150">
            <v>9857189</v>
          </cell>
        </row>
        <row r="151">
          <cell r="A151" t="str">
            <v>Louisiana, 2011</v>
          </cell>
          <cell r="B151">
            <v>309364.402</v>
          </cell>
          <cell r="C151">
            <v>610597.12400000019</v>
          </cell>
          <cell r="D151">
            <v>662599.36600000004</v>
          </cell>
          <cell r="E151">
            <v>604772.47799999989</v>
          </cell>
          <cell r="F151">
            <v>570272.44800000009</v>
          </cell>
          <cell r="G151">
            <v>647143.67300000007</v>
          </cell>
          <cell r="H151">
            <v>517625.33299999987</v>
          </cell>
          <cell r="I151">
            <v>302953.02799999999</v>
          </cell>
          <cell r="J151">
            <v>178119.12699999998</v>
          </cell>
          <cell r="K151">
            <v>65560.430999999982</v>
          </cell>
          <cell r="L151">
            <v>4465332</v>
          </cell>
        </row>
        <row r="152">
          <cell r="A152" t="str">
            <v>Maryland, 2011</v>
          </cell>
          <cell r="B152">
            <v>362843.81699999998</v>
          </cell>
          <cell r="C152">
            <v>684919.34900000005</v>
          </cell>
          <cell r="D152">
            <v>792701.52</v>
          </cell>
          <cell r="E152">
            <v>746442.95799999998</v>
          </cell>
          <cell r="F152">
            <v>812011.179</v>
          </cell>
          <cell r="G152">
            <v>884875.95499999996</v>
          </cell>
          <cell r="H152">
            <v>672406.82400000002</v>
          </cell>
          <cell r="I152">
            <v>373862.88899999997</v>
          </cell>
          <cell r="J152">
            <v>225387.41899999999</v>
          </cell>
          <cell r="K152">
            <v>92728.934000000023</v>
          </cell>
          <cell r="L152">
            <v>5704065</v>
          </cell>
        </row>
        <row r="153">
          <cell r="A153" t="str">
            <v>Pennsylvania, 2011</v>
          </cell>
          <cell r="B153">
            <v>720027.64300000016</v>
          </cell>
          <cell r="C153">
            <v>1088394.7139999999</v>
          </cell>
          <cell r="D153">
            <v>1752560.2530000003</v>
          </cell>
          <cell r="E153">
            <v>1482769.237</v>
          </cell>
          <cell r="F153">
            <v>1632951.378</v>
          </cell>
          <cell r="G153">
            <v>1907256.1959999998</v>
          </cell>
          <cell r="H153">
            <v>1557111.838</v>
          </cell>
          <cell r="I153">
            <v>947215.16099999973</v>
          </cell>
          <cell r="J153">
            <v>677199.06099999975</v>
          </cell>
          <cell r="K153">
            <v>292467.32799999998</v>
          </cell>
          <cell r="L153">
            <v>12505696</v>
          </cell>
        </row>
        <row r="154">
          <cell r="A154" t="str">
            <v>Massachusetts, 2011</v>
          </cell>
          <cell r="B154">
            <v>366558.07400000002</v>
          </cell>
          <cell r="C154">
            <v>710821.6939999999</v>
          </cell>
          <cell r="D154">
            <v>933865.69000000006</v>
          </cell>
          <cell r="E154">
            <v>836786.98200000008</v>
          </cell>
          <cell r="F154">
            <v>909779.67800000007</v>
          </cell>
          <cell r="G154">
            <v>998227.68900000001</v>
          </cell>
          <cell r="H154">
            <v>780760.66100000008</v>
          </cell>
          <cell r="I154">
            <v>445905.19899999996</v>
          </cell>
          <cell r="J154">
            <v>307181.51</v>
          </cell>
          <cell r="K154">
            <v>141603.03799999997</v>
          </cell>
          <cell r="L154">
            <v>6511549</v>
          </cell>
        </row>
        <row r="155">
          <cell r="A155" t="str">
            <v>New Jersey, 2011</v>
          </cell>
          <cell r="B155">
            <v>543388.18300000008</v>
          </cell>
          <cell r="C155">
            <v>891180.91100000008</v>
          </cell>
          <cell r="D155">
            <v>1131399.8459999999</v>
          </cell>
          <cell r="E155">
            <v>1103400.0019999999</v>
          </cell>
          <cell r="F155">
            <v>1265709.344</v>
          </cell>
          <cell r="G155">
            <v>1361404.747</v>
          </cell>
          <cell r="H155">
            <v>1021105.956</v>
          </cell>
          <cell r="I155">
            <v>600153.15600000008</v>
          </cell>
          <cell r="J155">
            <v>400734.31099999999</v>
          </cell>
          <cell r="K155">
            <v>172153.21099999998</v>
          </cell>
          <cell r="L155">
            <v>8753064</v>
          </cell>
        </row>
        <row r="156">
          <cell r="A156" t="str">
            <v>Wisconsin, 2011</v>
          </cell>
          <cell r="B156">
            <v>341973.43700000003</v>
          </cell>
          <cell r="C156">
            <v>668669.47000000009</v>
          </cell>
          <cell r="D156">
            <v>767665.66700000013</v>
          </cell>
          <cell r="E156">
            <v>685057.929</v>
          </cell>
          <cell r="F156">
            <v>714841.61900000006</v>
          </cell>
          <cell r="G156">
            <v>828854.99499999988</v>
          </cell>
          <cell r="H156">
            <v>648120.84100000001</v>
          </cell>
          <cell r="I156">
            <v>370696.66700000002</v>
          </cell>
          <cell r="J156">
            <v>250209.516</v>
          </cell>
          <cell r="K156">
            <v>108994.40299999999</v>
          </cell>
          <cell r="L156">
            <v>5429850</v>
          </cell>
        </row>
        <row r="157">
          <cell r="A157" t="str">
            <v>Oregon, 2011</v>
          </cell>
          <cell r="B157">
            <v>232896.51800000004</v>
          </cell>
          <cell r="C157">
            <v>542568.79799999995</v>
          </cell>
          <cell r="D157">
            <v>502699.46500000008</v>
          </cell>
          <cell r="E157">
            <v>512170.59299999999</v>
          </cell>
          <cell r="F157">
            <v>496041.27600000007</v>
          </cell>
          <cell r="G157">
            <v>534242.473</v>
          </cell>
          <cell r="H157">
            <v>485870.09200000006</v>
          </cell>
          <cell r="I157">
            <v>273136.61699999997</v>
          </cell>
          <cell r="J157">
            <v>163937.76999999999</v>
          </cell>
          <cell r="K157">
            <v>72578.395999999993</v>
          </cell>
          <cell r="L157">
            <v>3745417</v>
          </cell>
        </row>
        <row r="158">
          <cell r="A158" t="str">
            <v>Rhode Island, 2011</v>
          </cell>
          <cell r="B158">
            <v>58002.8</v>
          </cell>
          <cell r="C158">
            <v>370667.59299999999</v>
          </cell>
          <cell r="D158">
            <v>161452.304</v>
          </cell>
          <cell r="E158">
            <v>127379.74699999999</v>
          </cell>
          <cell r="F158">
            <v>142137.96999999997</v>
          </cell>
          <cell r="G158">
            <v>160668.03500000003</v>
          </cell>
          <cell r="H158">
            <v>127612.29800000001</v>
          </cell>
          <cell r="I158">
            <v>72231.608000000007</v>
          </cell>
          <cell r="J158">
            <v>53682.701000000001</v>
          </cell>
          <cell r="K158">
            <v>25087.219000000001</v>
          </cell>
          <cell r="L158">
            <v>1053959</v>
          </cell>
        </row>
        <row r="159">
          <cell r="A159" t="str">
            <v>Washington, 2011</v>
          </cell>
          <cell r="B159">
            <v>431446.04999999993</v>
          </cell>
          <cell r="C159">
            <v>741375.76699999999</v>
          </cell>
          <cell r="D159">
            <v>921586.12300000014</v>
          </cell>
          <cell r="E159">
            <v>915263.39800000004</v>
          </cell>
          <cell r="F159">
            <v>912897.66400000011</v>
          </cell>
          <cell r="G159">
            <v>978297.68699999992</v>
          </cell>
          <cell r="H159">
            <v>805824.68099999998</v>
          </cell>
          <cell r="I159">
            <v>437026.83799999987</v>
          </cell>
          <cell r="J159">
            <v>256535.08400000009</v>
          </cell>
          <cell r="K159">
            <v>111299.74999999999</v>
          </cell>
          <cell r="L159">
            <v>6628098</v>
          </cell>
        </row>
        <row r="160">
          <cell r="A160" t="str">
            <v>Alabama, 2012</v>
          </cell>
          <cell r="B160">
            <v>302847.39999999997</v>
          </cell>
          <cell r="C160">
            <v>622160.58800000011</v>
          </cell>
          <cell r="D160">
            <v>674199.30700000003</v>
          </cell>
          <cell r="E160">
            <v>603676.54700000002</v>
          </cell>
          <cell r="F160">
            <v>616048.41500000015</v>
          </cell>
          <cell r="G160">
            <v>684826.674</v>
          </cell>
          <cell r="H160">
            <v>587063.17000000004</v>
          </cell>
          <cell r="I160">
            <v>372130.75899999996</v>
          </cell>
          <cell r="J160">
            <v>208944.766</v>
          </cell>
          <cell r="K160">
            <v>77051.362999999998</v>
          </cell>
          <cell r="L160">
            <v>4750975</v>
          </cell>
        </row>
        <row r="161">
          <cell r="A161" t="str">
            <v>Arkansas, 2012</v>
          </cell>
          <cell r="B161">
            <v>189051.89599999998</v>
          </cell>
          <cell r="C161">
            <v>494073.69499999995</v>
          </cell>
          <cell r="D161">
            <v>386124.33100000006</v>
          </cell>
          <cell r="E161">
            <v>362024.65999999992</v>
          </cell>
          <cell r="F161">
            <v>355916.28299999994</v>
          </cell>
          <cell r="G161">
            <v>386916.25200000004</v>
          </cell>
          <cell r="H161">
            <v>339085.77300000004</v>
          </cell>
          <cell r="I161">
            <v>225537.25199999998</v>
          </cell>
          <cell r="J161">
            <v>129616.069</v>
          </cell>
          <cell r="K161">
            <v>48125.057000000008</v>
          </cell>
          <cell r="L161">
            <v>2801685</v>
          </cell>
        </row>
        <row r="162">
          <cell r="A162" t="str">
            <v>Wyoming, 2012</v>
          </cell>
          <cell r="B162">
            <v>38454.360000000008</v>
          </cell>
          <cell r="C162">
            <v>343201.57299999997</v>
          </cell>
          <cell r="D162">
            <v>79268.707999999999</v>
          </cell>
          <cell r="E162">
            <v>76961.332999999984</v>
          </cell>
          <cell r="F162">
            <v>68846.611000000004</v>
          </cell>
          <cell r="G162">
            <v>82175.245999999999</v>
          </cell>
          <cell r="H162">
            <v>71092.406999999992</v>
          </cell>
          <cell r="I162">
            <v>38537.858999999997</v>
          </cell>
          <cell r="J162">
            <v>21766.835999999996</v>
          </cell>
          <cell r="K162">
            <v>8578.1820000000007</v>
          </cell>
          <cell r="L162">
            <v>560013</v>
          </cell>
        </row>
        <row r="163">
          <cell r="A163" t="str">
            <v>Alaska, 2012</v>
          </cell>
          <cell r="B163">
            <v>49808.383000000002</v>
          </cell>
          <cell r="C163">
            <v>353644.01199999999</v>
          </cell>
          <cell r="D163">
            <v>102031.217</v>
          </cell>
          <cell r="E163">
            <v>96648.288</v>
          </cell>
          <cell r="F163">
            <v>87949.646000000008</v>
          </cell>
          <cell r="G163">
            <v>102032.47699999998</v>
          </cell>
          <cell r="H163">
            <v>80486.59</v>
          </cell>
          <cell r="I163">
            <v>32969.027999999998</v>
          </cell>
          <cell r="J163">
            <v>14134.945</v>
          </cell>
          <cell r="K163">
            <v>4272.4880000000003</v>
          </cell>
          <cell r="L163">
            <v>664868</v>
          </cell>
        </row>
        <row r="164">
          <cell r="A164" t="str">
            <v>Texas, 2012</v>
          </cell>
          <cell r="B164">
            <v>1896402.9770000009</v>
          </cell>
          <cell r="C164">
            <v>2145609.503</v>
          </cell>
          <cell r="D164">
            <v>3656207.4060000004</v>
          </cell>
          <cell r="E164">
            <v>3564399.0470000012</v>
          </cell>
          <cell r="F164">
            <v>3418189.5929999985</v>
          </cell>
          <cell r="G164">
            <v>3350447.199</v>
          </cell>
          <cell r="H164">
            <v>2560516.3880000003</v>
          </cell>
          <cell r="I164">
            <v>1459942.7570000002</v>
          </cell>
          <cell r="J164">
            <v>806883.06899999967</v>
          </cell>
          <cell r="K164">
            <v>305638.36599999986</v>
          </cell>
          <cell r="L164">
            <v>24741686</v>
          </cell>
        </row>
        <row r="165">
          <cell r="A165" t="str">
            <v>Florida, 2012</v>
          </cell>
          <cell r="B165">
            <v>1058097.4350000003</v>
          </cell>
          <cell r="C165">
            <v>1416077.953</v>
          </cell>
          <cell r="D165">
            <v>2437328.4570000004</v>
          </cell>
          <cell r="E165">
            <v>2276317.5490000006</v>
          </cell>
          <cell r="F165">
            <v>2404013.0389999999</v>
          </cell>
          <cell r="G165">
            <v>2688063.932</v>
          </cell>
          <cell r="H165">
            <v>2317513.835</v>
          </cell>
          <cell r="I165">
            <v>1724960.9839999999</v>
          </cell>
          <cell r="J165">
            <v>1091114.2210000001</v>
          </cell>
          <cell r="K165">
            <v>443784.38100000005</v>
          </cell>
          <cell r="L165">
            <v>18613958</v>
          </cell>
        </row>
        <row r="166">
          <cell r="A166" t="str">
            <v>Minnesota, 2012</v>
          </cell>
          <cell r="B166">
            <v>335678.71800000005</v>
          </cell>
          <cell r="C166">
            <v>640269.40500000003</v>
          </cell>
          <cell r="D166">
            <v>695542.51</v>
          </cell>
          <cell r="E166">
            <v>687377.87699999986</v>
          </cell>
          <cell r="F166">
            <v>654897.17599999998</v>
          </cell>
          <cell r="G166">
            <v>758363.18499999994</v>
          </cell>
          <cell r="H166">
            <v>593456.24600000004</v>
          </cell>
          <cell r="I166">
            <v>332030.82400000002</v>
          </cell>
          <cell r="J166">
            <v>206004.81400000001</v>
          </cell>
          <cell r="K166">
            <v>94985.637999999948</v>
          </cell>
          <cell r="L166">
            <v>5032187</v>
          </cell>
        </row>
        <row r="167">
          <cell r="A167" t="str">
            <v>Colorado, 2012</v>
          </cell>
          <cell r="B167">
            <v>332292.17200000014</v>
          </cell>
          <cell r="C167">
            <v>629168.08899999992</v>
          </cell>
          <cell r="D167">
            <v>677300.86</v>
          </cell>
          <cell r="E167">
            <v>713433.17499999981</v>
          </cell>
          <cell r="F167">
            <v>686243.15800000005</v>
          </cell>
          <cell r="G167">
            <v>716738.00099999993</v>
          </cell>
          <cell r="H167">
            <v>584295.27299999993</v>
          </cell>
          <cell r="I167">
            <v>308210.28500000003</v>
          </cell>
          <cell r="J167">
            <v>167007.00500000006</v>
          </cell>
          <cell r="K167">
            <v>69746.900999999998</v>
          </cell>
          <cell r="L167">
            <v>4918239</v>
          </cell>
        </row>
        <row r="168">
          <cell r="A168" t="str">
            <v>South Dakota, 2012</v>
          </cell>
          <cell r="B168">
            <v>51202.618000000017</v>
          </cell>
          <cell r="C168">
            <v>354326.48</v>
          </cell>
          <cell r="D168">
            <v>104447.65700000001</v>
          </cell>
          <cell r="E168">
            <v>94557.155999999988</v>
          </cell>
          <cell r="F168">
            <v>84498.526000000013</v>
          </cell>
          <cell r="G168">
            <v>104839.80900000001</v>
          </cell>
          <cell r="H168">
            <v>89515.239000000016</v>
          </cell>
          <cell r="I168">
            <v>51995.911999999997</v>
          </cell>
          <cell r="J168">
            <v>35924.188999999998</v>
          </cell>
          <cell r="K168">
            <v>17188.668999999998</v>
          </cell>
          <cell r="L168">
            <v>730225</v>
          </cell>
        </row>
        <row r="169">
          <cell r="A169" t="str">
            <v>Arizona, 2012</v>
          </cell>
          <cell r="B169">
            <v>455863.22200000007</v>
          </cell>
          <cell r="C169">
            <v>757954.73200000008</v>
          </cell>
          <cell r="D169">
            <v>906892.9389999999</v>
          </cell>
          <cell r="E169">
            <v>863096.41799999983</v>
          </cell>
          <cell r="F169">
            <v>824146.85199999996</v>
          </cell>
          <cell r="G169">
            <v>833025.96100000013</v>
          </cell>
          <cell r="H169">
            <v>726808.64299999992</v>
          </cell>
          <cell r="I169">
            <v>502499.22300000011</v>
          </cell>
          <cell r="J169">
            <v>284880.84899999999</v>
          </cell>
          <cell r="K169">
            <v>104545.908</v>
          </cell>
          <cell r="L169">
            <v>6410979</v>
          </cell>
        </row>
        <row r="170">
          <cell r="A170" t="str">
            <v>Virginia, 2012</v>
          </cell>
          <cell r="B170">
            <v>473883.53799999988</v>
          </cell>
          <cell r="C170">
            <v>787824.125</v>
          </cell>
          <cell r="D170">
            <v>1040126.5899999999</v>
          </cell>
          <cell r="E170">
            <v>1021144.6569999998</v>
          </cell>
          <cell r="F170">
            <v>1041669.4269999999</v>
          </cell>
          <cell r="G170">
            <v>1119139.4890000005</v>
          </cell>
          <cell r="H170">
            <v>884088.28099999984</v>
          </cell>
          <cell r="I170">
            <v>509520.31599999999</v>
          </cell>
          <cell r="J170">
            <v>279046.17</v>
          </cell>
          <cell r="K170">
            <v>110440.637</v>
          </cell>
          <cell r="L170">
            <v>7438015</v>
          </cell>
        </row>
        <row r="171">
          <cell r="A171" t="str">
            <v>Missouri, 2012</v>
          </cell>
          <cell r="B171">
            <v>373549.68699999992</v>
          </cell>
          <cell r="C171">
            <v>689746.87299999991</v>
          </cell>
          <cell r="D171">
            <v>808175.0229999997</v>
          </cell>
          <cell r="E171">
            <v>753717.73399999994</v>
          </cell>
          <cell r="F171">
            <v>727506.81600000011</v>
          </cell>
          <cell r="G171">
            <v>845374.69299999997</v>
          </cell>
          <cell r="H171">
            <v>698495.49599999993</v>
          </cell>
          <cell r="I171">
            <v>434252.21000000008</v>
          </cell>
          <cell r="J171">
            <v>260196.70300000007</v>
          </cell>
          <cell r="K171">
            <v>110457.48900000002</v>
          </cell>
          <cell r="L171">
            <v>5772855</v>
          </cell>
        </row>
        <row r="172">
          <cell r="A172" t="str">
            <v>North Carolina, 2012</v>
          </cell>
          <cell r="B172">
            <v>616253.6329999998</v>
          </cell>
          <cell r="C172">
            <v>928117.05099999998</v>
          </cell>
          <cell r="D172">
            <v>1304008.0090000001</v>
          </cell>
          <cell r="E172">
            <v>1225213.8540000003</v>
          </cell>
          <cell r="F172">
            <v>1302627.946</v>
          </cell>
          <cell r="G172">
            <v>1326692.875</v>
          </cell>
          <cell r="H172">
            <v>1109451.7729999998</v>
          </cell>
          <cell r="I172">
            <v>684126.66299999994</v>
          </cell>
          <cell r="J172">
            <v>381596.29299999995</v>
          </cell>
          <cell r="K172">
            <v>140049.56700000001</v>
          </cell>
          <cell r="L172">
            <v>9333264</v>
          </cell>
        </row>
        <row r="173">
          <cell r="A173" t="str">
            <v>Georgia, 2012</v>
          </cell>
          <cell r="B173">
            <v>668779.0199999999</v>
          </cell>
          <cell r="C173">
            <v>974621.63400000031</v>
          </cell>
          <cell r="D173">
            <v>1364562.6910000001</v>
          </cell>
          <cell r="E173">
            <v>1308084.1800000002</v>
          </cell>
          <cell r="F173">
            <v>1373155.7420000001</v>
          </cell>
          <cell r="G173">
            <v>1345170.8980000007</v>
          </cell>
          <cell r="H173">
            <v>1039452.2729999999</v>
          </cell>
          <cell r="I173">
            <v>592994.93100000022</v>
          </cell>
          <cell r="J173">
            <v>303012.5780000001</v>
          </cell>
          <cell r="K173">
            <v>112049.675</v>
          </cell>
          <cell r="L173">
            <v>9452262</v>
          </cell>
        </row>
        <row r="174">
          <cell r="A174" t="str">
            <v>Iowa, 2012</v>
          </cell>
          <cell r="B174">
            <v>193429.39699999991</v>
          </cell>
          <cell r="C174">
            <v>501057.76799999992</v>
          </cell>
          <cell r="D174">
            <v>423007.61799999984</v>
          </cell>
          <cell r="E174">
            <v>373043.08499999996</v>
          </cell>
          <cell r="F174">
            <v>356504.07699999999</v>
          </cell>
          <cell r="G174">
            <v>422263.19500000001</v>
          </cell>
          <cell r="H174">
            <v>362897.56099999987</v>
          </cell>
          <cell r="I174">
            <v>220048.81599999999</v>
          </cell>
          <cell r="J174">
            <v>148370.77299999999</v>
          </cell>
          <cell r="K174">
            <v>70490.617000000013</v>
          </cell>
          <cell r="L174">
            <v>2961052</v>
          </cell>
        </row>
        <row r="175">
          <cell r="A175" t="str">
            <v>Tennessee, 2012</v>
          </cell>
          <cell r="B175">
            <v>394986.79999999993</v>
          </cell>
          <cell r="C175">
            <v>714730.17200000002</v>
          </cell>
          <cell r="D175">
            <v>842576.35999999987</v>
          </cell>
          <cell r="E175">
            <v>803754.13699999987</v>
          </cell>
          <cell r="F175">
            <v>830407.02399999998</v>
          </cell>
          <cell r="G175">
            <v>886822.45099999988</v>
          </cell>
          <cell r="H175">
            <v>757590.74900000019</v>
          </cell>
          <cell r="I175">
            <v>469355.63199999998</v>
          </cell>
          <cell r="J175">
            <v>258070.774</v>
          </cell>
          <cell r="K175">
            <v>95555.875999999989</v>
          </cell>
          <cell r="L175">
            <v>6144968</v>
          </cell>
        </row>
        <row r="176">
          <cell r="A176" t="str">
            <v>Kansas, 2012</v>
          </cell>
          <cell r="B176">
            <v>198921.17200000008</v>
          </cell>
          <cell r="C176">
            <v>500264.58700000006</v>
          </cell>
          <cell r="D176">
            <v>402598.01</v>
          </cell>
          <cell r="E176">
            <v>369303.96300000005</v>
          </cell>
          <cell r="F176">
            <v>341475.37100000016</v>
          </cell>
          <cell r="G176">
            <v>392486.15299999993</v>
          </cell>
          <cell r="H176">
            <v>322880.66399999999</v>
          </cell>
          <cell r="I176">
            <v>185634.47999999995</v>
          </cell>
          <cell r="J176">
            <v>121128.58200000001</v>
          </cell>
          <cell r="K176">
            <v>57438.913000000022</v>
          </cell>
          <cell r="L176">
            <v>2782137</v>
          </cell>
        </row>
        <row r="177">
          <cell r="A177" t="str">
            <v>California, 2012</v>
          </cell>
          <cell r="B177">
            <v>2537045.1020000004</v>
          </cell>
          <cell r="C177">
            <v>2886591.388999999</v>
          </cell>
          <cell r="D177">
            <v>5585841.6160000004</v>
          </cell>
          <cell r="E177">
            <v>5337157.2840000009</v>
          </cell>
          <cell r="F177">
            <v>5194682.4819999989</v>
          </cell>
          <cell r="G177">
            <v>5214620.6540000001</v>
          </cell>
          <cell r="H177">
            <v>4043317.63</v>
          </cell>
          <cell r="I177">
            <v>2301643.8829999999</v>
          </cell>
          <cell r="J177">
            <v>1390369.4260000002</v>
          </cell>
          <cell r="K177">
            <v>613606.24099999992</v>
          </cell>
          <cell r="L177">
            <v>37285546</v>
          </cell>
        </row>
        <row r="178">
          <cell r="A178" t="str">
            <v>Idaho, 2012</v>
          </cell>
          <cell r="B178">
            <v>117963.488</v>
          </cell>
          <cell r="C178">
            <v>421429.49300000002</v>
          </cell>
          <cell r="D178">
            <v>223084.10999999996</v>
          </cell>
          <cell r="E178">
            <v>205227.4929999999</v>
          </cell>
          <cell r="F178">
            <v>188570.155</v>
          </cell>
          <cell r="G178">
            <v>202336.63399999996</v>
          </cell>
          <cell r="H178">
            <v>176453.93300000002</v>
          </cell>
          <cell r="I178">
            <v>108055.36599999999</v>
          </cell>
          <cell r="J178">
            <v>59283.277000000002</v>
          </cell>
          <cell r="K178">
            <v>23963.852000000003</v>
          </cell>
          <cell r="L178">
            <v>1536407</v>
          </cell>
        </row>
        <row r="179">
          <cell r="A179" t="str">
            <v>Pennsylvania, 2012</v>
          </cell>
          <cell r="B179">
            <v>722424.2620000001</v>
          </cell>
          <cell r="C179">
            <v>1087805.514</v>
          </cell>
          <cell r="D179">
            <v>1761444.054</v>
          </cell>
          <cell r="E179">
            <v>1513076.6430000002</v>
          </cell>
          <cell r="F179">
            <v>1606425.2390000003</v>
          </cell>
          <cell r="G179">
            <v>1911483.223</v>
          </cell>
          <cell r="H179">
            <v>1614674.6670000001</v>
          </cell>
          <cell r="I179">
            <v>985576.42500000005</v>
          </cell>
          <cell r="J179">
            <v>670712.89899999998</v>
          </cell>
          <cell r="K179">
            <v>303341.68100000022</v>
          </cell>
          <cell r="L179">
            <v>12620483</v>
          </cell>
        </row>
        <row r="180">
          <cell r="A180" t="str">
            <v>Nebraska, 2012</v>
          </cell>
          <cell r="B180">
            <v>122417.12199999997</v>
          </cell>
          <cell r="C180">
            <v>421081.22199999995</v>
          </cell>
          <cell r="D180">
            <v>246188.45600000006</v>
          </cell>
          <cell r="E180">
            <v>232039.43300000008</v>
          </cell>
          <cell r="F180">
            <v>209578.40299999999</v>
          </cell>
          <cell r="G180">
            <v>237231.36900000001</v>
          </cell>
          <cell r="H180">
            <v>198054.78600000005</v>
          </cell>
          <cell r="I180">
            <v>114648.65599999999</v>
          </cell>
          <cell r="J180">
            <v>76659.371000000014</v>
          </cell>
          <cell r="K180">
            <v>34208.58</v>
          </cell>
          <cell r="L180">
            <v>1704870</v>
          </cell>
        </row>
        <row r="181">
          <cell r="A181" t="str">
            <v>New Mexico, 2012</v>
          </cell>
          <cell r="B181">
            <v>140717.658</v>
          </cell>
          <cell r="C181">
            <v>444046.88500000001</v>
          </cell>
          <cell r="D181">
            <v>286587.44399999996</v>
          </cell>
          <cell r="E181">
            <v>262762.78899999999</v>
          </cell>
          <cell r="F181">
            <v>244862.144</v>
          </cell>
          <cell r="G181">
            <v>279515.26199999999</v>
          </cell>
          <cell r="H181">
            <v>247739.39499999999</v>
          </cell>
          <cell r="I181">
            <v>148302.23200000002</v>
          </cell>
          <cell r="J181">
            <v>82395.387000000017</v>
          </cell>
          <cell r="K181">
            <v>31407.492999999995</v>
          </cell>
          <cell r="L181">
            <v>2000640</v>
          </cell>
        </row>
        <row r="182">
          <cell r="A182" t="str">
            <v>Connecticut, 2012</v>
          </cell>
          <cell r="B182">
            <v>199318.37699999998</v>
          </cell>
          <cell r="C182">
            <v>543640.55000000005</v>
          </cell>
          <cell r="D182">
            <v>479176.98499999999</v>
          </cell>
          <cell r="E182">
            <v>420884.96</v>
          </cell>
          <cell r="F182">
            <v>485113.86599999998</v>
          </cell>
          <cell r="G182">
            <v>569386.64899999998</v>
          </cell>
          <cell r="H182">
            <v>444154.76500000001</v>
          </cell>
          <cell r="I182">
            <v>258418.13399999999</v>
          </cell>
          <cell r="J182">
            <v>167108.36599999998</v>
          </cell>
          <cell r="K182">
            <v>84749.743999999992</v>
          </cell>
          <cell r="L182">
            <v>3572213</v>
          </cell>
        </row>
        <row r="183">
          <cell r="A183" t="str">
            <v>Delaware, 2012</v>
          </cell>
          <cell r="B183">
            <v>56156.893000000004</v>
          </cell>
          <cell r="C183">
            <v>361600.22100000002</v>
          </cell>
          <cell r="D183">
            <v>127042.618</v>
          </cell>
          <cell r="E183">
            <v>111979.944</v>
          </cell>
          <cell r="F183">
            <v>115866.42300000001</v>
          </cell>
          <cell r="G183">
            <v>132333.603</v>
          </cell>
          <cell r="H183">
            <v>111943.488</v>
          </cell>
          <cell r="I183">
            <v>73350.815000000002</v>
          </cell>
          <cell r="J183">
            <v>41219.456999999995</v>
          </cell>
          <cell r="K183">
            <v>16162.742999999999</v>
          </cell>
          <cell r="L183">
            <v>900131</v>
          </cell>
        </row>
        <row r="184">
          <cell r="A184" t="str">
            <v>District of Columbia, 2012</v>
          </cell>
          <cell r="B184">
            <v>34528.262999999999</v>
          </cell>
          <cell r="C184">
            <v>331280.56800000003</v>
          </cell>
          <cell r="D184">
            <v>101161.753</v>
          </cell>
          <cell r="E184">
            <v>125392.113</v>
          </cell>
          <cell r="F184">
            <v>82383.224000000002</v>
          </cell>
          <cell r="G184">
            <v>75114.116000000009</v>
          </cell>
          <cell r="H184">
            <v>64816.213000000003</v>
          </cell>
          <cell r="I184">
            <v>37557.058000000005</v>
          </cell>
          <cell r="J184">
            <v>21807.324000000001</v>
          </cell>
          <cell r="K184">
            <v>10297.903</v>
          </cell>
          <cell r="L184">
            <v>605759</v>
          </cell>
        </row>
        <row r="185">
          <cell r="A185" t="str">
            <v>Louisiana, 2012</v>
          </cell>
          <cell r="B185">
            <v>301761.88900000002</v>
          </cell>
          <cell r="C185">
            <v>604408.19100000011</v>
          </cell>
          <cell r="D185">
            <v>643007.30700000003</v>
          </cell>
          <cell r="E185">
            <v>600972.01</v>
          </cell>
          <cell r="F185">
            <v>555047.0129999998</v>
          </cell>
          <cell r="G185">
            <v>628700.16400000011</v>
          </cell>
          <cell r="H185">
            <v>519920.60200000001</v>
          </cell>
          <cell r="I185">
            <v>303897.57400000008</v>
          </cell>
          <cell r="J185">
            <v>171602.11100000003</v>
          </cell>
          <cell r="K185">
            <v>64827.034999999996</v>
          </cell>
          <cell r="L185">
            <v>4385910</v>
          </cell>
        </row>
        <row r="186">
          <cell r="A186" t="str">
            <v>Indiana, 2012</v>
          </cell>
          <cell r="B186">
            <v>413214.62900000013</v>
          </cell>
          <cell r="C186">
            <v>736477.55999999971</v>
          </cell>
          <cell r="D186">
            <v>894392.93499999982</v>
          </cell>
          <cell r="E186">
            <v>794058.03599999985</v>
          </cell>
          <cell r="F186">
            <v>805505.14800000004</v>
          </cell>
          <cell r="G186">
            <v>893335.89199999999</v>
          </cell>
          <cell r="H186">
            <v>734396.83</v>
          </cell>
          <cell r="I186">
            <v>434146.70100000012</v>
          </cell>
          <cell r="J186">
            <v>264627.89499999996</v>
          </cell>
          <cell r="K186">
            <v>107469.41999999998</v>
          </cell>
          <cell r="L186">
            <v>6196359</v>
          </cell>
        </row>
        <row r="187">
          <cell r="A187" t="str">
            <v>Washington, 2012</v>
          </cell>
          <cell r="B187">
            <v>436138.85900000005</v>
          </cell>
          <cell r="C187">
            <v>740913.78599999985</v>
          </cell>
          <cell r="D187">
            <v>925591.1669999999</v>
          </cell>
          <cell r="E187">
            <v>938774.79499999993</v>
          </cell>
          <cell r="F187">
            <v>909764.2649999999</v>
          </cell>
          <cell r="G187">
            <v>976859.06000000017</v>
          </cell>
          <cell r="H187">
            <v>830260.81099999999</v>
          </cell>
          <cell r="I187">
            <v>460453.14000000007</v>
          </cell>
          <cell r="J187">
            <v>257692.83199999997</v>
          </cell>
          <cell r="K187">
            <v>113637.503</v>
          </cell>
          <cell r="L187">
            <v>6707406</v>
          </cell>
        </row>
        <row r="188">
          <cell r="A188" t="str">
            <v>Wisconsin, 2012</v>
          </cell>
          <cell r="B188">
            <v>346030.41799999995</v>
          </cell>
          <cell r="C188">
            <v>671506.2649999999</v>
          </cell>
          <cell r="D188">
            <v>777727.02099999995</v>
          </cell>
          <cell r="E188">
            <v>705785.09699999983</v>
          </cell>
          <cell r="F188">
            <v>708926.522</v>
          </cell>
          <cell r="G188">
            <v>841477.80099999998</v>
          </cell>
          <cell r="H188">
            <v>686811.78200000012</v>
          </cell>
          <cell r="I188">
            <v>393857.36199999985</v>
          </cell>
          <cell r="J188">
            <v>252472.90400000004</v>
          </cell>
          <cell r="K188">
            <v>112732.58199999998</v>
          </cell>
          <cell r="L188">
            <v>5549948</v>
          </cell>
        </row>
        <row r="189">
          <cell r="A189" t="str">
            <v>South Carolina, 2012</v>
          </cell>
          <cell r="B189">
            <v>293177.50400000002</v>
          </cell>
          <cell r="C189">
            <v>596298.50200000009</v>
          </cell>
          <cell r="D189">
            <v>650947.97700000007</v>
          </cell>
          <cell r="E189">
            <v>580141.74699999986</v>
          </cell>
          <cell r="F189">
            <v>588073.6100000001</v>
          </cell>
          <cell r="G189">
            <v>638782.85699999996</v>
          </cell>
          <cell r="H189">
            <v>571119.76700000011</v>
          </cell>
          <cell r="I189">
            <v>366670.24699999997</v>
          </cell>
          <cell r="J189">
            <v>190555.052</v>
          </cell>
          <cell r="K189">
            <v>68607.135999999984</v>
          </cell>
          <cell r="L189">
            <v>4528696</v>
          </cell>
        </row>
        <row r="190">
          <cell r="A190" t="str">
            <v>Kentucky, 2012</v>
          </cell>
          <cell r="B190">
            <v>271303.23900000006</v>
          </cell>
          <cell r="C190">
            <v>583278.74099999992</v>
          </cell>
          <cell r="D190">
            <v>570772.37199999997</v>
          </cell>
          <cell r="E190">
            <v>545066.78599999985</v>
          </cell>
          <cell r="F190">
            <v>559119.86999999965</v>
          </cell>
          <cell r="G190">
            <v>613000.24899999984</v>
          </cell>
          <cell r="H190">
            <v>519002.28700000001</v>
          </cell>
          <cell r="I190">
            <v>316964.40599999996</v>
          </cell>
          <cell r="J190">
            <v>175875.62900000002</v>
          </cell>
          <cell r="K190">
            <v>68813.03499999996</v>
          </cell>
          <cell r="L190">
            <v>4189112</v>
          </cell>
        </row>
        <row r="191">
          <cell r="A191" t="str">
            <v>West Virginia, 2012</v>
          </cell>
          <cell r="B191">
            <v>95141.877000000008</v>
          </cell>
          <cell r="C191">
            <v>406601.777</v>
          </cell>
          <cell r="D191">
            <v>218874.61499999996</v>
          </cell>
          <cell r="E191">
            <v>200456.76599999997</v>
          </cell>
          <cell r="F191">
            <v>213889.34099999996</v>
          </cell>
          <cell r="G191">
            <v>243754.10200000001</v>
          </cell>
          <cell r="H191">
            <v>231942.30300000001</v>
          </cell>
          <cell r="I191">
            <v>146619.12</v>
          </cell>
          <cell r="J191">
            <v>86244.850999999995</v>
          </cell>
          <cell r="K191">
            <v>32526.327000000001</v>
          </cell>
          <cell r="L191">
            <v>1665624</v>
          </cell>
        </row>
        <row r="192">
          <cell r="A192" t="str">
            <v>Mississippi, 2012</v>
          </cell>
          <cell r="B192">
            <v>195379.45999999985</v>
          </cell>
          <cell r="C192">
            <v>502608.61999999988</v>
          </cell>
          <cell r="D192">
            <v>412468.54599999997</v>
          </cell>
          <cell r="E192">
            <v>360477.31899999996</v>
          </cell>
          <cell r="F192">
            <v>353756.53999999986</v>
          </cell>
          <cell r="G192">
            <v>388065.89699999988</v>
          </cell>
          <cell r="H192">
            <v>328897.35899999994</v>
          </cell>
          <cell r="I192">
            <v>203701.18499999994</v>
          </cell>
          <cell r="J192">
            <v>113241.24100000001</v>
          </cell>
          <cell r="K192">
            <v>42044.557000000001</v>
          </cell>
          <cell r="L192">
            <v>2787849</v>
          </cell>
        </row>
        <row r="193">
          <cell r="A193" t="str">
            <v>Hawaii, 2012</v>
          </cell>
          <cell r="B193">
            <v>88387.760999999999</v>
          </cell>
          <cell r="C193">
            <v>388232.80000000005</v>
          </cell>
          <cell r="D193">
            <v>182441.71500000003</v>
          </cell>
          <cell r="E193">
            <v>188610.20899999997</v>
          </cell>
          <cell r="F193">
            <v>176124.67699999997</v>
          </cell>
          <cell r="G193">
            <v>191607.36000000004</v>
          </cell>
          <cell r="H193">
            <v>174620.43300000002</v>
          </cell>
          <cell r="I193">
            <v>102127.91</v>
          </cell>
          <cell r="J193">
            <v>63200.142</v>
          </cell>
          <cell r="K193">
            <v>31781.493000000002</v>
          </cell>
          <cell r="L193">
            <v>1362730</v>
          </cell>
        </row>
        <row r="194">
          <cell r="A194" t="str">
            <v>Illinois, 2012</v>
          </cell>
          <cell r="B194">
            <v>826641.96000000031</v>
          </cell>
          <cell r="C194">
            <v>1170521.48</v>
          </cell>
          <cell r="D194">
            <v>1784606.7200000002</v>
          </cell>
          <cell r="E194">
            <v>1761955.9519999996</v>
          </cell>
          <cell r="F194">
            <v>1715035.9189999988</v>
          </cell>
          <cell r="G194">
            <v>1834098.6599999997</v>
          </cell>
          <cell r="H194">
            <v>1460640.2520000003</v>
          </cell>
          <cell r="I194">
            <v>846993.17999999993</v>
          </cell>
          <cell r="J194">
            <v>522505.18700000003</v>
          </cell>
          <cell r="K194">
            <v>232126.89200000005</v>
          </cell>
          <cell r="L194">
            <v>12694550</v>
          </cell>
        </row>
        <row r="195">
          <cell r="A195" t="str">
            <v>Oklahoma, 2012</v>
          </cell>
          <cell r="B195">
            <v>257608.98900000003</v>
          </cell>
          <cell r="C195">
            <v>556665.35100000002</v>
          </cell>
          <cell r="D195">
            <v>530832.35200000007</v>
          </cell>
          <cell r="E195">
            <v>496966.77000000008</v>
          </cell>
          <cell r="F195">
            <v>457711.74100000004</v>
          </cell>
          <cell r="G195">
            <v>512697.97700000001</v>
          </cell>
          <cell r="H195">
            <v>435945.97400000005</v>
          </cell>
          <cell r="I195">
            <v>277931.41900000005</v>
          </cell>
          <cell r="J195">
            <v>161864.98700000002</v>
          </cell>
          <cell r="K195">
            <v>61579.676999999981</v>
          </cell>
          <cell r="L195">
            <v>3700163</v>
          </cell>
        </row>
        <row r="196">
          <cell r="A196" t="str">
            <v>Vermont, 2012</v>
          </cell>
          <cell r="B196">
            <v>29518.719999999994</v>
          </cell>
          <cell r="C196">
            <v>339945.12900000002</v>
          </cell>
          <cell r="D196">
            <v>81009.453999999998</v>
          </cell>
          <cell r="E196">
            <v>63068.64499999999</v>
          </cell>
          <cell r="F196">
            <v>68844.634000000005</v>
          </cell>
          <cell r="G196">
            <v>87837.258000000002</v>
          </cell>
          <cell r="H196">
            <v>78265.11</v>
          </cell>
          <cell r="I196">
            <v>44276.388999999996</v>
          </cell>
          <cell r="J196">
            <v>27021.145000000004</v>
          </cell>
          <cell r="K196">
            <v>11497.046999999999</v>
          </cell>
          <cell r="L196">
            <v>556475</v>
          </cell>
        </row>
        <row r="197">
          <cell r="A197" t="str">
            <v>Montana, 2012</v>
          </cell>
          <cell r="B197">
            <v>55365.135999999977</v>
          </cell>
          <cell r="C197">
            <v>361668.571</v>
          </cell>
          <cell r="D197">
            <v>125397.23200000002</v>
          </cell>
          <cell r="E197">
            <v>113701.348</v>
          </cell>
          <cell r="F197">
            <v>106347.51699999999</v>
          </cell>
          <cell r="G197">
            <v>136559.84100000001</v>
          </cell>
          <cell r="H197">
            <v>129245.26499999998</v>
          </cell>
          <cell r="I197">
            <v>75368.889999999985</v>
          </cell>
          <cell r="J197">
            <v>43365.896999999997</v>
          </cell>
          <cell r="K197">
            <v>18376.076999999994</v>
          </cell>
          <cell r="L197">
            <v>916291</v>
          </cell>
        </row>
        <row r="198">
          <cell r="A198" t="str">
            <v>North Dakota, 2012</v>
          </cell>
          <cell r="B198">
            <v>41924.51999999999</v>
          </cell>
          <cell r="C198">
            <v>342918.87400000001</v>
          </cell>
          <cell r="D198">
            <v>104730.633</v>
          </cell>
          <cell r="E198">
            <v>86940.061999999991</v>
          </cell>
          <cell r="F198">
            <v>72774.089999999982</v>
          </cell>
          <cell r="G198">
            <v>90960.793999999994</v>
          </cell>
          <cell r="H198">
            <v>78184.996999999988</v>
          </cell>
          <cell r="I198">
            <v>45268.493000000002</v>
          </cell>
          <cell r="J198">
            <v>31167.890999999996</v>
          </cell>
          <cell r="K198">
            <v>14947.589000000004</v>
          </cell>
          <cell r="L198">
            <v>644077</v>
          </cell>
        </row>
        <row r="199">
          <cell r="A199" t="str">
            <v>Michigan, 2012</v>
          </cell>
          <cell r="B199">
            <v>588603.09900000016</v>
          </cell>
          <cell r="C199">
            <v>973691.61700000032</v>
          </cell>
          <cell r="D199">
            <v>1400882.173</v>
          </cell>
          <cell r="E199">
            <v>1163111.517</v>
          </cell>
          <cell r="F199">
            <v>1266910.8020000001</v>
          </cell>
          <cell r="G199">
            <v>1477865.3640000003</v>
          </cell>
          <cell r="H199">
            <v>1236863.8140000002</v>
          </cell>
          <cell r="I199">
            <v>719111.25199999986</v>
          </cell>
          <cell r="J199">
            <v>441106.51699999988</v>
          </cell>
          <cell r="K199">
            <v>188165.75100000008</v>
          </cell>
          <cell r="L199">
            <v>9778449</v>
          </cell>
        </row>
        <row r="200">
          <cell r="A200" t="str">
            <v>Maine, 2012</v>
          </cell>
          <cell r="B200">
            <v>67997.368999999992</v>
          </cell>
          <cell r="C200">
            <v>383900.109</v>
          </cell>
          <cell r="D200">
            <v>166605.57199999999</v>
          </cell>
          <cell r="E200">
            <v>143640.47100000002</v>
          </cell>
          <cell r="F200">
            <v>169248.83499999996</v>
          </cell>
          <cell r="G200">
            <v>213957.14500000002</v>
          </cell>
          <cell r="H200">
            <v>189178.64600000001</v>
          </cell>
          <cell r="I200">
            <v>112263.77100000001</v>
          </cell>
          <cell r="J200">
            <v>69188.3</v>
          </cell>
          <cell r="K200">
            <v>28274.793000000005</v>
          </cell>
          <cell r="L200">
            <v>1311652</v>
          </cell>
        </row>
        <row r="201">
          <cell r="A201" t="str">
            <v>Maryland, 2012</v>
          </cell>
          <cell r="B201">
            <v>365907.95699999994</v>
          </cell>
          <cell r="C201">
            <v>685088.06</v>
          </cell>
          <cell r="D201">
            <v>800618.59400000004</v>
          </cell>
          <cell r="E201">
            <v>765833.20299999998</v>
          </cell>
          <cell r="F201">
            <v>799053.04899999988</v>
          </cell>
          <cell r="G201">
            <v>894068.85800000001</v>
          </cell>
          <cell r="H201">
            <v>698046.43099999998</v>
          </cell>
          <cell r="I201">
            <v>392613.01400000002</v>
          </cell>
          <cell r="J201">
            <v>225661.41000000003</v>
          </cell>
          <cell r="K201">
            <v>98018.225000000006</v>
          </cell>
          <cell r="L201">
            <v>5785496</v>
          </cell>
        </row>
        <row r="202">
          <cell r="A202" t="str">
            <v>Massachusetts, 2012</v>
          </cell>
          <cell r="B202">
            <v>366924.87400000007</v>
          </cell>
          <cell r="C202">
            <v>706964.43700000003</v>
          </cell>
          <cell r="D202">
            <v>935330.125</v>
          </cell>
          <cell r="E202">
            <v>851799.02500000002</v>
          </cell>
          <cell r="F202">
            <v>887334.43499999982</v>
          </cell>
          <cell r="G202">
            <v>1003879.6429999999</v>
          </cell>
          <cell r="H202">
            <v>804376.93599999999</v>
          </cell>
          <cell r="I202">
            <v>463308.01299999992</v>
          </cell>
          <cell r="J202">
            <v>301728.52</v>
          </cell>
          <cell r="K202">
            <v>144422.84900000002</v>
          </cell>
          <cell r="L202">
            <v>6544014</v>
          </cell>
        </row>
        <row r="203">
          <cell r="A203" t="str">
            <v>Nevada, 2012</v>
          </cell>
          <cell r="B203">
            <v>184328.69800000003</v>
          </cell>
          <cell r="C203">
            <v>482456.58200000005</v>
          </cell>
          <cell r="D203">
            <v>355629.14</v>
          </cell>
          <cell r="E203">
            <v>382857.65099999995</v>
          </cell>
          <cell r="F203">
            <v>379857.91300000006</v>
          </cell>
          <cell r="G203">
            <v>369203.14500000002</v>
          </cell>
          <cell r="H203">
            <v>312944.30700000003</v>
          </cell>
          <cell r="I203">
            <v>198102.46400000001</v>
          </cell>
          <cell r="J203">
            <v>96029.725999999995</v>
          </cell>
          <cell r="K203">
            <v>32284.492999999999</v>
          </cell>
          <cell r="L203">
            <v>2669454</v>
          </cell>
        </row>
        <row r="204">
          <cell r="A204" t="str">
            <v>New York, 2012</v>
          </cell>
          <cell r="B204">
            <v>1146866.3539999998</v>
          </cell>
          <cell r="C204">
            <v>1502847.7539999997</v>
          </cell>
          <cell r="D204">
            <v>2737009.5679999995</v>
          </cell>
          <cell r="E204">
            <v>2647514.6920000007</v>
          </cell>
          <cell r="F204">
            <v>2589442.7719999999</v>
          </cell>
          <cell r="G204">
            <v>2814410.6379999993</v>
          </cell>
          <cell r="H204">
            <v>2275178.6430000002</v>
          </cell>
          <cell r="I204">
            <v>1357349.8230000001</v>
          </cell>
          <cell r="J204">
            <v>856409.27200000035</v>
          </cell>
          <cell r="K204">
            <v>384980.28500000021</v>
          </cell>
          <cell r="L204">
            <v>19158450</v>
          </cell>
        </row>
        <row r="205">
          <cell r="A205" t="str">
            <v>Utah, 2012</v>
          </cell>
          <cell r="B205">
            <v>258676.18899999998</v>
          </cell>
          <cell r="C205">
            <v>533023.06799999997</v>
          </cell>
          <cell r="D205">
            <v>448317.48600000003</v>
          </cell>
          <cell r="E205">
            <v>439177.80099999998</v>
          </cell>
          <cell r="F205">
            <v>333393.71299999999</v>
          </cell>
          <cell r="G205">
            <v>303323.64299999998</v>
          </cell>
          <cell r="H205">
            <v>238805.54800000001</v>
          </cell>
          <cell r="I205">
            <v>137414.182</v>
          </cell>
          <cell r="J205">
            <v>81495.808000000019</v>
          </cell>
          <cell r="K205">
            <v>30229.235000000001</v>
          </cell>
          <cell r="L205">
            <v>2745765</v>
          </cell>
        </row>
        <row r="206">
          <cell r="A206" t="str">
            <v>New Hampshire, 2012</v>
          </cell>
          <cell r="B206">
            <v>69384.82699999999</v>
          </cell>
          <cell r="C206">
            <v>390668.15299999999</v>
          </cell>
          <cell r="D206">
            <v>178786.35500000001</v>
          </cell>
          <cell r="E206">
            <v>145685.83499999999</v>
          </cell>
          <cell r="F206">
            <v>179323.076</v>
          </cell>
          <cell r="G206">
            <v>223223.818</v>
          </cell>
          <cell r="H206">
            <v>179230.81900000002</v>
          </cell>
          <cell r="I206">
            <v>99044.562999999995</v>
          </cell>
          <cell r="J206">
            <v>57766.875</v>
          </cell>
          <cell r="K206">
            <v>24345.947</v>
          </cell>
          <cell r="L206">
            <v>1317474</v>
          </cell>
        </row>
        <row r="207">
          <cell r="A207" t="str">
            <v>New Jersey, 2012</v>
          </cell>
          <cell r="B207">
            <v>538329.97499999998</v>
          </cell>
          <cell r="C207">
            <v>891175.40599999996</v>
          </cell>
          <cell r="D207">
            <v>1137600.6180000002</v>
          </cell>
          <cell r="E207">
            <v>1113213.6039999998</v>
          </cell>
          <cell r="F207">
            <v>1242357.895</v>
          </cell>
          <cell r="G207">
            <v>1366570.034</v>
          </cell>
          <cell r="H207">
            <v>1050462.6259999999</v>
          </cell>
          <cell r="I207">
            <v>622646.61100000003</v>
          </cell>
          <cell r="J207">
            <v>397869.21799999999</v>
          </cell>
          <cell r="K207">
            <v>177893.38400000002</v>
          </cell>
          <cell r="L207">
            <v>8793888</v>
          </cell>
        </row>
        <row r="208">
          <cell r="A208" t="str">
            <v>Puerto Rico, 2012</v>
          </cell>
          <cell r="B208">
            <v>207994.86200000005</v>
          </cell>
          <cell r="C208">
            <v>558986.18500000006</v>
          </cell>
          <cell r="D208">
            <v>511796.696</v>
          </cell>
          <cell r="E208">
            <v>458542.78499999997</v>
          </cell>
          <cell r="F208">
            <v>452148.18400000001</v>
          </cell>
          <cell r="G208">
            <v>454749.15100000019</v>
          </cell>
          <cell r="H208">
            <v>411071.31000000006</v>
          </cell>
          <cell r="I208">
            <v>295969.103</v>
          </cell>
          <cell r="J208">
            <v>158059.47099999996</v>
          </cell>
          <cell r="K208">
            <v>61340.563000000016</v>
          </cell>
          <cell r="L208">
            <v>3485134</v>
          </cell>
        </row>
        <row r="209">
          <cell r="A209" t="str">
            <v>Oregon, 2012</v>
          </cell>
          <cell r="B209">
            <v>227127.12000000005</v>
          </cell>
          <cell r="C209">
            <v>538195.68400000001</v>
          </cell>
          <cell r="D209">
            <v>492876.38100000011</v>
          </cell>
          <cell r="E209">
            <v>511030.61800000007</v>
          </cell>
          <cell r="F209">
            <v>487829.21199999994</v>
          </cell>
          <cell r="G209">
            <v>514996.74000000011</v>
          </cell>
          <cell r="H209">
            <v>483359.12699999998</v>
          </cell>
          <cell r="I209">
            <v>275602.65799999994</v>
          </cell>
          <cell r="J209">
            <v>156756.66700000004</v>
          </cell>
          <cell r="K209">
            <v>72734.395000000004</v>
          </cell>
          <cell r="L209">
            <v>3685999</v>
          </cell>
        </row>
        <row r="210">
          <cell r="A210" t="str">
            <v>Ohio, 2012</v>
          </cell>
          <cell r="B210">
            <v>703301.87200000056</v>
          </cell>
          <cell r="C210">
            <v>1067015.2940000005</v>
          </cell>
          <cell r="D210">
            <v>1567710.9789999994</v>
          </cell>
          <cell r="E210">
            <v>1409455.9789999998</v>
          </cell>
          <cell r="F210">
            <v>1467493.39</v>
          </cell>
          <cell r="G210">
            <v>1706270.706</v>
          </cell>
          <cell r="H210">
            <v>1439027.9269999999</v>
          </cell>
          <cell r="I210">
            <v>850556.59499999997</v>
          </cell>
          <cell r="J210">
            <v>538197.4650000002</v>
          </cell>
          <cell r="K210">
            <v>228884.58899999992</v>
          </cell>
          <cell r="L210">
            <v>11411140</v>
          </cell>
        </row>
        <row r="211">
          <cell r="A211" t="str">
            <v>Rhode Island, 2012</v>
          </cell>
          <cell r="B211">
            <v>56621.284999999996</v>
          </cell>
          <cell r="C211">
            <v>371067.96500000003</v>
          </cell>
          <cell r="D211">
            <v>161408.93099999998</v>
          </cell>
          <cell r="E211">
            <v>128129.56299999999</v>
          </cell>
          <cell r="F211">
            <v>137111.88399999999</v>
          </cell>
          <cell r="G211">
            <v>160128.08899999998</v>
          </cell>
          <cell r="H211">
            <v>130742.87299999999</v>
          </cell>
          <cell r="I211">
            <v>75064.736999999994</v>
          </cell>
          <cell r="J211">
            <v>51452.987000000001</v>
          </cell>
          <cell r="K211">
            <v>26116.228000000003</v>
          </cell>
          <cell r="L211">
            <v>1052471</v>
          </cell>
        </row>
        <row r="212">
          <cell r="A212" t="str">
            <v>Alabama, 2013</v>
          </cell>
          <cell r="B212">
            <v>290870.39500000002</v>
          </cell>
          <cell r="C212">
            <v>614275.89899999998</v>
          </cell>
          <cell r="D212">
            <v>661689.49899999995</v>
          </cell>
          <cell r="E212">
            <v>593373.64400000009</v>
          </cell>
          <cell r="F212">
            <v>593672.81900000002</v>
          </cell>
          <cell r="G212">
            <v>659090.59900000016</v>
          </cell>
          <cell r="H212">
            <v>583277.13099999994</v>
          </cell>
          <cell r="I212">
            <v>375177.94599999994</v>
          </cell>
          <cell r="J212">
            <v>207296.83</v>
          </cell>
          <cell r="K212">
            <v>76518.604999999981</v>
          </cell>
          <cell r="L212">
            <v>4644134</v>
          </cell>
        </row>
        <row r="213">
          <cell r="A213" t="str">
            <v>Arkansas, 2013</v>
          </cell>
          <cell r="B213">
            <v>188726.81399999998</v>
          </cell>
          <cell r="C213">
            <v>494762.80700000003</v>
          </cell>
          <cell r="D213">
            <v>391004.11600000004</v>
          </cell>
          <cell r="E213">
            <v>368519.81099999999</v>
          </cell>
          <cell r="F213">
            <v>353241.266</v>
          </cell>
          <cell r="G213">
            <v>382860.59999999986</v>
          </cell>
          <cell r="H213">
            <v>340630.54100000003</v>
          </cell>
          <cell r="I213">
            <v>228420.31199999998</v>
          </cell>
          <cell r="J213">
            <v>128298.06599999999</v>
          </cell>
          <cell r="K213">
            <v>48689.701999999997</v>
          </cell>
          <cell r="L213">
            <v>2812846</v>
          </cell>
        </row>
        <row r="214">
          <cell r="A214" t="str">
            <v>Louisiana, 2013</v>
          </cell>
          <cell r="B214">
            <v>295377.44399999996</v>
          </cell>
          <cell r="C214">
            <v>595503.04599999997</v>
          </cell>
          <cell r="D214">
            <v>627881.15699999989</v>
          </cell>
          <cell r="E214">
            <v>607769.04500000016</v>
          </cell>
          <cell r="F214">
            <v>535743.19200000004</v>
          </cell>
          <cell r="G214">
            <v>606586.16100000008</v>
          </cell>
          <cell r="H214">
            <v>524171.10100000008</v>
          </cell>
          <cell r="I214">
            <v>309637.57499999995</v>
          </cell>
          <cell r="J214">
            <v>172335.70299999995</v>
          </cell>
          <cell r="K214">
            <v>65107.31</v>
          </cell>
          <cell r="L214">
            <v>4326373</v>
          </cell>
        </row>
        <row r="215">
          <cell r="A215" t="str">
            <v>Oregon, 2013</v>
          </cell>
          <cell r="B215">
            <v>229177.13499999995</v>
          </cell>
          <cell r="C215">
            <v>541628.51800000004</v>
          </cell>
          <cell r="D215">
            <v>499633.42100000003</v>
          </cell>
          <cell r="E215">
            <v>518663.07499999995</v>
          </cell>
          <cell r="F215">
            <v>492326.46700000006</v>
          </cell>
          <cell r="G215">
            <v>515175.15600000002</v>
          </cell>
          <cell r="H215">
            <v>503076.48300000001</v>
          </cell>
          <cell r="I215">
            <v>300919.31200000003</v>
          </cell>
          <cell r="J215">
            <v>161693.02099999998</v>
          </cell>
          <cell r="K215">
            <v>76256.415999999997</v>
          </cell>
          <cell r="L215">
            <v>3766403</v>
          </cell>
        </row>
        <row r="216">
          <cell r="A216" t="str">
            <v>Mississippi, 2013</v>
          </cell>
          <cell r="B216">
            <v>194963.78499999997</v>
          </cell>
          <cell r="C216">
            <v>502907.85499999998</v>
          </cell>
          <cell r="D216">
            <v>413405.25899999996</v>
          </cell>
          <cell r="E216">
            <v>366269.70700000005</v>
          </cell>
          <cell r="F216">
            <v>351704.45399999991</v>
          </cell>
          <cell r="G216">
            <v>384107.89599999995</v>
          </cell>
          <cell r="H216">
            <v>335586.49800000002</v>
          </cell>
          <cell r="I216">
            <v>209363.90500000003</v>
          </cell>
          <cell r="J216">
            <v>115259.75399999999</v>
          </cell>
          <cell r="K216">
            <v>43571.198000000011</v>
          </cell>
          <cell r="L216">
            <v>2808240</v>
          </cell>
        </row>
        <row r="217">
          <cell r="A217" t="str">
            <v>Puerto Rico, 2013</v>
          </cell>
          <cell r="B217">
            <v>198980.394</v>
          </cell>
          <cell r="C217">
            <v>546843.07900000014</v>
          </cell>
          <cell r="D217">
            <v>496093.19699999993</v>
          </cell>
          <cell r="E217">
            <v>442132.94699999993</v>
          </cell>
          <cell r="F217">
            <v>436104.19600000011</v>
          </cell>
          <cell r="G217">
            <v>451463.07199999993</v>
          </cell>
          <cell r="H217">
            <v>410013.80999999994</v>
          </cell>
          <cell r="I217">
            <v>301606.72199999995</v>
          </cell>
          <cell r="J217">
            <v>163230.86000000004</v>
          </cell>
          <cell r="K217">
            <v>64116.501999999986</v>
          </cell>
          <cell r="L217">
            <v>3416203</v>
          </cell>
        </row>
        <row r="218">
          <cell r="A218" t="str">
            <v>Michigan, 2013</v>
          </cell>
          <cell r="B218">
            <v>577017.20999999985</v>
          </cell>
          <cell r="C218">
            <v>962541.73499999987</v>
          </cell>
          <cell r="D218">
            <v>1395126.3139999998</v>
          </cell>
          <cell r="E218">
            <v>1155482.3539999998</v>
          </cell>
          <cell r="F218">
            <v>1231666.2479999997</v>
          </cell>
          <cell r="G218">
            <v>1449708.4259999997</v>
          </cell>
          <cell r="H218">
            <v>1261962.1270000001</v>
          </cell>
          <cell r="I218">
            <v>740718.5399999998</v>
          </cell>
          <cell r="J218">
            <v>431890.41699999996</v>
          </cell>
          <cell r="K218">
            <v>189853.31899999996</v>
          </cell>
          <cell r="L218">
            <v>9711943</v>
          </cell>
        </row>
        <row r="219">
          <cell r="A219" t="str">
            <v>South Carolina, 2013</v>
          </cell>
          <cell r="B219">
            <v>290292.89599999995</v>
          </cell>
          <cell r="C219">
            <v>595239.21600000001</v>
          </cell>
          <cell r="D219">
            <v>646624.47199999995</v>
          </cell>
          <cell r="E219">
            <v>584463.67700000014</v>
          </cell>
          <cell r="F219">
            <v>581533.18200000003</v>
          </cell>
          <cell r="G219">
            <v>637271.26599999983</v>
          </cell>
          <cell r="H219">
            <v>581112.33400000003</v>
          </cell>
          <cell r="I219">
            <v>382225.98200000008</v>
          </cell>
          <cell r="J219">
            <v>193593.01700000002</v>
          </cell>
          <cell r="K219">
            <v>71506.087999999989</v>
          </cell>
          <cell r="L219">
            <v>4550845</v>
          </cell>
        </row>
        <row r="220">
          <cell r="A220" t="str">
            <v>Montana, 2013</v>
          </cell>
          <cell r="B220">
            <v>54267.971999999987</v>
          </cell>
          <cell r="C220">
            <v>360166.34299999999</v>
          </cell>
          <cell r="D220">
            <v>122874.50999999998</v>
          </cell>
          <cell r="E220">
            <v>112764.58100000002</v>
          </cell>
          <cell r="F220">
            <v>101836.81600000002</v>
          </cell>
          <cell r="G220">
            <v>128437.09099999999</v>
          </cell>
          <cell r="H220">
            <v>127201.448</v>
          </cell>
          <cell r="I220">
            <v>75313.292000000016</v>
          </cell>
          <cell r="J220">
            <v>42103.652000000002</v>
          </cell>
          <cell r="K220">
            <v>18148.066999999999</v>
          </cell>
          <cell r="L220">
            <v>892590</v>
          </cell>
        </row>
        <row r="221">
          <cell r="A221" t="str">
            <v>Florida, 2013</v>
          </cell>
          <cell r="B221">
            <v>1057005.1019999993</v>
          </cell>
          <cell r="C221">
            <v>1420908.3789999997</v>
          </cell>
          <cell r="D221">
            <v>2436429.0210000006</v>
          </cell>
          <cell r="E221">
            <v>2308750.0829999996</v>
          </cell>
          <cell r="F221">
            <v>2376867.6140000001</v>
          </cell>
          <cell r="G221">
            <v>2687913.8810000001</v>
          </cell>
          <cell r="H221">
            <v>2355534.2639999995</v>
          </cell>
          <cell r="I221">
            <v>1769631.2790000003</v>
          </cell>
          <cell r="J221">
            <v>1087892.1810000001</v>
          </cell>
          <cell r="K221">
            <v>456121.97899999993</v>
          </cell>
          <cell r="L221">
            <v>18717080</v>
          </cell>
        </row>
        <row r="222">
          <cell r="A222" t="str">
            <v>North Dakota, 2013</v>
          </cell>
          <cell r="B222">
            <v>41571.671999999999</v>
          </cell>
          <cell r="C222">
            <v>342687.34399999998</v>
          </cell>
          <cell r="D222">
            <v>104486.215</v>
          </cell>
          <cell r="E222">
            <v>87393.347000000009</v>
          </cell>
          <cell r="F222">
            <v>71085.01999999999</v>
          </cell>
          <cell r="G222">
            <v>86611.937999999995</v>
          </cell>
          <cell r="H222">
            <v>78879.33600000001</v>
          </cell>
          <cell r="I222">
            <v>44860.286999999997</v>
          </cell>
          <cell r="J222">
            <v>30600.975999999995</v>
          </cell>
          <cell r="K222">
            <v>14456.888000000004</v>
          </cell>
          <cell r="L222">
            <v>636576</v>
          </cell>
        </row>
        <row r="223">
          <cell r="A223" t="str">
            <v>Nebraska, 2013</v>
          </cell>
          <cell r="B223">
            <v>122878.87</v>
          </cell>
          <cell r="C223">
            <v>422224.40899999999</v>
          </cell>
          <cell r="D223">
            <v>245850.78300000002</v>
          </cell>
          <cell r="E223">
            <v>237231.52100000001</v>
          </cell>
          <cell r="F223">
            <v>210748.73699999996</v>
          </cell>
          <cell r="G223">
            <v>236530.81400000001</v>
          </cell>
          <cell r="H223">
            <v>204689.31399999995</v>
          </cell>
          <cell r="I223">
            <v>118380.70099999997</v>
          </cell>
          <cell r="J223">
            <v>75196.06700000001</v>
          </cell>
          <cell r="K223">
            <v>34816.172000000013</v>
          </cell>
          <cell r="L223">
            <v>1725065</v>
          </cell>
        </row>
        <row r="224">
          <cell r="A224" t="str">
            <v>Alaska, 2013</v>
          </cell>
          <cell r="B224">
            <v>51998.602000000014</v>
          </cell>
          <cell r="C224">
            <v>355577.91000000003</v>
          </cell>
          <cell r="D224">
            <v>104498.94799999997</v>
          </cell>
          <cell r="E224">
            <v>103022.383</v>
          </cell>
          <cell r="F224">
            <v>88056.805999999997</v>
          </cell>
          <cell r="G224">
            <v>101852.89100000002</v>
          </cell>
          <cell r="H224">
            <v>85664.257000000012</v>
          </cell>
          <cell r="I224">
            <v>36823.951000000001</v>
          </cell>
          <cell r="J224">
            <v>15065.770999999997</v>
          </cell>
          <cell r="K224">
            <v>4984.97</v>
          </cell>
          <cell r="L224">
            <v>689969</v>
          </cell>
        </row>
        <row r="225">
          <cell r="A225" t="str">
            <v>Texas, 2013</v>
          </cell>
          <cell r="B225">
            <v>1907482.9279999994</v>
          </cell>
          <cell r="C225">
            <v>2182759.1449999996</v>
          </cell>
          <cell r="D225">
            <v>3709924.8359999997</v>
          </cell>
          <cell r="E225">
            <v>3638288.2570000002</v>
          </cell>
          <cell r="F225">
            <v>3461469.3679999984</v>
          </cell>
          <cell r="G225">
            <v>3379632.3060000008</v>
          </cell>
          <cell r="H225">
            <v>2654644.13</v>
          </cell>
          <cell r="I225">
            <v>1528825.1800000011</v>
          </cell>
          <cell r="J225">
            <v>825702.23899999971</v>
          </cell>
          <cell r="K225">
            <v>314805.11800000007</v>
          </cell>
          <cell r="L225">
            <v>25227175</v>
          </cell>
        </row>
        <row r="226">
          <cell r="A226" t="str">
            <v>Kentucky, 2013</v>
          </cell>
          <cell r="B226">
            <v>261979.14200000011</v>
          </cell>
          <cell r="C226">
            <v>575138.33899999992</v>
          </cell>
          <cell r="D226">
            <v>559112.9439999999</v>
          </cell>
          <cell r="E226">
            <v>534074.11599999992</v>
          </cell>
          <cell r="F226">
            <v>536147.36100000003</v>
          </cell>
          <cell r="G226">
            <v>592328.4580000001</v>
          </cell>
          <cell r="H226">
            <v>518684.80799999996</v>
          </cell>
          <cell r="I226">
            <v>318364.83399999992</v>
          </cell>
          <cell r="J226">
            <v>172849.66599999991</v>
          </cell>
          <cell r="K226">
            <v>68394.593000000023</v>
          </cell>
          <cell r="L226">
            <v>4094900</v>
          </cell>
        </row>
        <row r="227">
          <cell r="A227" t="str">
            <v>Georgia, 2013</v>
          </cell>
          <cell r="B227">
            <v>664131.05300000019</v>
          </cell>
          <cell r="C227">
            <v>987693.38300000015</v>
          </cell>
          <cell r="D227">
            <v>1384401.3210000005</v>
          </cell>
          <cell r="E227">
            <v>1312507.0400000005</v>
          </cell>
          <cell r="F227">
            <v>1360480.3209999995</v>
          </cell>
          <cell r="G227">
            <v>1359641.5059999994</v>
          </cell>
          <cell r="H227">
            <v>1076436.2519999999</v>
          </cell>
          <cell r="I227">
            <v>632557.40199999977</v>
          </cell>
          <cell r="J227">
            <v>314549.0579999999</v>
          </cell>
          <cell r="K227">
            <v>116858.79200000004</v>
          </cell>
          <cell r="L227">
            <v>9590792</v>
          </cell>
        </row>
        <row r="228">
          <cell r="A228" t="str">
            <v>Arizona, 2013</v>
          </cell>
          <cell r="B228">
            <v>447025.81299999997</v>
          </cell>
          <cell r="C228">
            <v>757549.46500000008</v>
          </cell>
          <cell r="D228">
            <v>915730.4439999999</v>
          </cell>
          <cell r="E228">
            <v>864909.08499999996</v>
          </cell>
          <cell r="F228">
            <v>828891.43900000001</v>
          </cell>
          <cell r="G228">
            <v>837667.321</v>
          </cell>
          <cell r="H228">
            <v>746335.27199999988</v>
          </cell>
          <cell r="I228">
            <v>527865.26300000004</v>
          </cell>
          <cell r="J228">
            <v>291075.45399999997</v>
          </cell>
          <cell r="K228">
            <v>106610.3</v>
          </cell>
          <cell r="L228">
            <v>6471024</v>
          </cell>
        </row>
        <row r="229">
          <cell r="A229" t="str">
            <v>Idaho, 2013</v>
          </cell>
          <cell r="B229">
            <v>117186.89000000001</v>
          </cell>
          <cell r="C229">
            <v>424572.53</v>
          </cell>
          <cell r="D229">
            <v>222510.215</v>
          </cell>
          <cell r="E229">
            <v>208266.16100000002</v>
          </cell>
          <cell r="F229">
            <v>191229.177</v>
          </cell>
          <cell r="G229">
            <v>200453.413</v>
          </cell>
          <cell r="H229">
            <v>181315.43099999998</v>
          </cell>
          <cell r="I229">
            <v>112203.31699999998</v>
          </cell>
          <cell r="J229">
            <v>59270.092999999993</v>
          </cell>
          <cell r="K229">
            <v>24265.836000000007</v>
          </cell>
          <cell r="L229">
            <v>1553580</v>
          </cell>
        </row>
        <row r="230">
          <cell r="A230" t="str">
            <v>Virginia, 2013</v>
          </cell>
          <cell r="B230">
            <v>488255.38800000009</v>
          </cell>
          <cell r="C230">
            <v>798059.82600000012</v>
          </cell>
          <cell r="D230">
            <v>1040636.8209999998</v>
          </cell>
          <cell r="E230">
            <v>1057765.0809999998</v>
          </cell>
          <cell r="F230">
            <v>1049898.6209999998</v>
          </cell>
          <cell r="G230">
            <v>1138679.5030000005</v>
          </cell>
          <cell r="H230">
            <v>923140.94799999997</v>
          </cell>
          <cell r="I230">
            <v>545559.74599999981</v>
          </cell>
          <cell r="J230">
            <v>289320.05399999995</v>
          </cell>
          <cell r="K230">
            <v>116947.94100000005</v>
          </cell>
          <cell r="L230">
            <v>7636698</v>
          </cell>
        </row>
        <row r="231">
          <cell r="A231" t="str">
            <v>Indiana, 2013</v>
          </cell>
          <cell r="B231">
            <v>414121.54400000005</v>
          </cell>
          <cell r="C231">
            <v>740861.90500000003</v>
          </cell>
          <cell r="D231">
            <v>904894.23899999994</v>
          </cell>
          <cell r="E231">
            <v>808611.04399999999</v>
          </cell>
          <cell r="F231">
            <v>808147.02999999991</v>
          </cell>
          <cell r="G231">
            <v>897186.87600000005</v>
          </cell>
          <cell r="H231">
            <v>766856.53899999999</v>
          </cell>
          <cell r="I231">
            <v>453974.14399999997</v>
          </cell>
          <cell r="J231">
            <v>264685.44899999996</v>
          </cell>
          <cell r="K231">
            <v>113043.44000000005</v>
          </cell>
          <cell r="L231">
            <v>6295415</v>
          </cell>
        </row>
        <row r="232">
          <cell r="A232" t="str">
            <v>California, 2013</v>
          </cell>
          <cell r="B232">
            <v>2520077.2250000001</v>
          </cell>
          <cell r="C232">
            <v>2866754.0789999994</v>
          </cell>
          <cell r="D232">
            <v>5593393.5999999996</v>
          </cell>
          <cell r="E232">
            <v>5413875.4250000017</v>
          </cell>
          <cell r="F232">
            <v>5163813.8610000014</v>
          </cell>
          <cell r="G232">
            <v>5226116.1450000014</v>
          </cell>
          <cell r="H232">
            <v>4171800.2270000009</v>
          </cell>
          <cell r="I232">
            <v>2418596.5970000005</v>
          </cell>
          <cell r="J232">
            <v>1390860.459</v>
          </cell>
          <cell r="K232">
            <v>626661.42899999989</v>
          </cell>
          <cell r="L232">
            <v>37571447</v>
          </cell>
        </row>
        <row r="233">
          <cell r="A233" t="str">
            <v>New York, 2013</v>
          </cell>
          <cell r="B233">
            <v>1165089.23</v>
          </cell>
          <cell r="C233">
            <v>1505492.1039999998</v>
          </cell>
          <cell r="D233">
            <v>2747594.8949999996</v>
          </cell>
          <cell r="E233">
            <v>2711324.8859999999</v>
          </cell>
          <cell r="F233">
            <v>2567450.995000001</v>
          </cell>
          <cell r="G233">
            <v>2842429.2110000001</v>
          </cell>
          <cell r="H233">
            <v>2358721.1319999993</v>
          </cell>
          <cell r="I233">
            <v>1421781.42</v>
          </cell>
          <cell r="J233">
            <v>866502.95900000003</v>
          </cell>
          <cell r="K233">
            <v>399894.11800000007</v>
          </cell>
          <cell r="L233">
            <v>19427961</v>
          </cell>
        </row>
        <row r="234">
          <cell r="A234" t="str">
            <v>Colorado, 2013</v>
          </cell>
          <cell r="B234">
            <v>336966.73399999982</v>
          </cell>
          <cell r="C234">
            <v>640540.90200000012</v>
          </cell>
          <cell r="D234">
            <v>694229.78399999999</v>
          </cell>
          <cell r="E234">
            <v>739375.74600000004</v>
          </cell>
          <cell r="F234">
            <v>697925.41799999983</v>
          </cell>
          <cell r="G234">
            <v>723727.50099999993</v>
          </cell>
          <cell r="H234">
            <v>613090.44800000009</v>
          </cell>
          <cell r="I234">
            <v>332618.28899999999</v>
          </cell>
          <cell r="J234">
            <v>172144.11200000002</v>
          </cell>
          <cell r="K234">
            <v>72189.206999999995</v>
          </cell>
          <cell r="L234">
            <v>5066830</v>
          </cell>
        </row>
        <row r="235">
          <cell r="A235" t="str">
            <v>Missouri, 2013</v>
          </cell>
          <cell r="B235">
            <v>353791.23699999991</v>
          </cell>
          <cell r="C235">
            <v>672250.61100000003</v>
          </cell>
          <cell r="D235">
            <v>775389.61400000006</v>
          </cell>
          <cell r="E235">
            <v>735682.34699999995</v>
          </cell>
          <cell r="F235">
            <v>690184.54099999997</v>
          </cell>
          <cell r="G235">
            <v>806044.48499999999</v>
          </cell>
          <cell r="H235">
            <v>686515.04299999983</v>
          </cell>
          <cell r="I235">
            <v>425056.95300000004</v>
          </cell>
          <cell r="J235">
            <v>250309.04099999997</v>
          </cell>
          <cell r="K235">
            <v>107825.95599999999</v>
          </cell>
          <cell r="L235">
            <v>5560104</v>
          </cell>
        </row>
        <row r="236">
          <cell r="A236" t="str">
            <v>Wisconsin, 2013</v>
          </cell>
          <cell r="B236">
            <v>339459.902</v>
          </cell>
          <cell r="C236">
            <v>667129.5780000001</v>
          </cell>
          <cell r="D236">
            <v>765980.74499999988</v>
          </cell>
          <cell r="E236">
            <v>703360.71799999999</v>
          </cell>
          <cell r="F236">
            <v>690269.22900000005</v>
          </cell>
          <cell r="G236">
            <v>825596.71200000006</v>
          </cell>
          <cell r="H236">
            <v>694988.28600000008</v>
          </cell>
          <cell r="I236">
            <v>399389.32300000009</v>
          </cell>
          <cell r="J236">
            <v>246711.201</v>
          </cell>
          <cell r="K236">
            <v>114753.19099999998</v>
          </cell>
          <cell r="L236">
            <v>5493840</v>
          </cell>
        </row>
        <row r="237">
          <cell r="A237" t="str">
            <v>Minnesota, 2013</v>
          </cell>
          <cell r="B237">
            <v>336961.84200000012</v>
          </cell>
          <cell r="C237">
            <v>644790.72100000014</v>
          </cell>
          <cell r="D237">
            <v>698919.05099999998</v>
          </cell>
          <cell r="E237">
            <v>699737.86399999994</v>
          </cell>
          <cell r="F237">
            <v>649787.9859999998</v>
          </cell>
          <cell r="G237">
            <v>761382.42600000021</v>
          </cell>
          <cell r="H237">
            <v>641259.38199999998</v>
          </cell>
          <cell r="I237">
            <v>382088.15800000011</v>
          </cell>
          <cell r="J237">
            <v>234822.932</v>
          </cell>
          <cell r="K237">
            <v>107269.71299999999</v>
          </cell>
          <cell r="L237">
            <v>5190792</v>
          </cell>
        </row>
        <row r="238">
          <cell r="A238" t="str">
            <v>Connecticut, 2013</v>
          </cell>
          <cell r="B238">
            <v>197304.91999999998</v>
          </cell>
          <cell r="C238">
            <v>542047.72600000002</v>
          </cell>
          <cell r="D238">
            <v>485144.57700000005</v>
          </cell>
          <cell r="E238">
            <v>427408.02800000005</v>
          </cell>
          <cell r="F238">
            <v>469068.08100000001</v>
          </cell>
          <cell r="G238">
            <v>568017.80499999993</v>
          </cell>
          <cell r="H238">
            <v>457295.72200000007</v>
          </cell>
          <cell r="I238">
            <v>269149.79800000001</v>
          </cell>
          <cell r="J238">
            <v>163767.89500000002</v>
          </cell>
          <cell r="K238">
            <v>86889.545999999988</v>
          </cell>
          <cell r="L238">
            <v>3583561</v>
          </cell>
        </row>
        <row r="239">
          <cell r="A239" t="str">
            <v>Delaware, 2013</v>
          </cell>
          <cell r="B239">
            <v>56145.642</v>
          </cell>
          <cell r="C239">
            <v>362078.158</v>
          </cell>
          <cell r="D239">
            <v>127261.97</v>
          </cell>
          <cell r="E239">
            <v>114392.564</v>
          </cell>
          <cell r="F239">
            <v>113779.46400000001</v>
          </cell>
          <cell r="G239">
            <v>132610.28000000003</v>
          </cell>
          <cell r="H239">
            <v>115009.85800000001</v>
          </cell>
          <cell r="I239">
            <v>77609.5</v>
          </cell>
          <cell r="J239">
            <v>41069.712</v>
          </cell>
          <cell r="K239">
            <v>16718.577999999998</v>
          </cell>
          <cell r="L239">
            <v>908446</v>
          </cell>
        </row>
        <row r="240">
          <cell r="A240" t="str">
            <v>District of Columbia, 2013</v>
          </cell>
          <cell r="B240">
            <v>36542.889000000003</v>
          </cell>
          <cell r="C240">
            <v>329994.15899999999</v>
          </cell>
          <cell r="D240">
            <v>99718.731</v>
          </cell>
          <cell r="E240">
            <v>133164.76500000001</v>
          </cell>
          <cell r="F240">
            <v>84234.456000000006</v>
          </cell>
          <cell r="G240">
            <v>76182.633000000002</v>
          </cell>
          <cell r="H240">
            <v>65653.326000000001</v>
          </cell>
          <cell r="I240">
            <v>38401.002</v>
          </cell>
          <cell r="J240">
            <v>21677.985000000001</v>
          </cell>
          <cell r="K240">
            <v>9909.9359999999997</v>
          </cell>
          <cell r="L240">
            <v>619371</v>
          </cell>
        </row>
        <row r="241">
          <cell r="A241" t="str">
            <v>Illinois, 2013</v>
          </cell>
          <cell r="B241">
            <v>807263.59800000023</v>
          </cell>
          <cell r="C241">
            <v>1162482.3999999999</v>
          </cell>
          <cell r="D241">
            <v>1759587.8980000007</v>
          </cell>
          <cell r="E241">
            <v>1750182.378</v>
          </cell>
          <cell r="F241">
            <v>1677345.1139999996</v>
          </cell>
          <cell r="G241">
            <v>1800864.3629999999</v>
          </cell>
          <cell r="H241">
            <v>1480883.2480000001</v>
          </cell>
          <cell r="I241">
            <v>866207.41099999996</v>
          </cell>
          <cell r="J241">
            <v>505570.75799999974</v>
          </cell>
          <cell r="K241">
            <v>234078.35400000005</v>
          </cell>
          <cell r="L241">
            <v>12580101</v>
          </cell>
        </row>
        <row r="242">
          <cell r="A242" t="str">
            <v>New Mexico, 2013</v>
          </cell>
          <cell r="B242">
            <v>138758.95499999999</v>
          </cell>
          <cell r="C242">
            <v>444606.17200000002</v>
          </cell>
          <cell r="D242">
            <v>286223.63099999999</v>
          </cell>
          <cell r="E242">
            <v>265322.935</v>
          </cell>
          <cell r="F242">
            <v>243211.666</v>
          </cell>
          <cell r="G242">
            <v>275057.40300000005</v>
          </cell>
          <cell r="H242">
            <v>252090.70399999997</v>
          </cell>
          <cell r="I242">
            <v>155461.50099999999</v>
          </cell>
          <cell r="J242">
            <v>84645.186999999976</v>
          </cell>
          <cell r="K242">
            <v>32424.165999999997</v>
          </cell>
          <cell r="L242">
            <v>2011476</v>
          </cell>
        </row>
        <row r="243">
          <cell r="A243" t="str">
            <v>West Virginia, 2013</v>
          </cell>
          <cell r="B243">
            <v>95425.62</v>
          </cell>
          <cell r="C243">
            <v>407995.41899999999</v>
          </cell>
          <cell r="D243">
            <v>219891.51899999997</v>
          </cell>
          <cell r="E243">
            <v>203896.48299999995</v>
          </cell>
          <cell r="F243">
            <v>217797.07100000005</v>
          </cell>
          <cell r="G243">
            <v>250752.90400000004</v>
          </cell>
          <cell r="H243">
            <v>246320.25199999998</v>
          </cell>
          <cell r="I243">
            <v>153376.33399999997</v>
          </cell>
          <cell r="J243">
            <v>88696.293000000005</v>
          </cell>
          <cell r="K243">
            <v>33622.367999999995</v>
          </cell>
          <cell r="L243">
            <v>1709774</v>
          </cell>
        </row>
        <row r="244">
          <cell r="A244" t="str">
            <v>South Dakota, 2013</v>
          </cell>
          <cell r="B244">
            <v>46870.54</v>
          </cell>
          <cell r="C244">
            <v>350071.75800000003</v>
          </cell>
          <cell r="D244">
            <v>91489.654999999999</v>
          </cell>
          <cell r="E244">
            <v>88408.649000000005</v>
          </cell>
          <cell r="F244">
            <v>79726.444999999992</v>
          </cell>
          <cell r="G244">
            <v>94218.459999999992</v>
          </cell>
          <cell r="H244">
            <v>86142.412000000011</v>
          </cell>
          <cell r="I244">
            <v>52096.198000000004</v>
          </cell>
          <cell r="J244">
            <v>33034.76</v>
          </cell>
          <cell r="K244">
            <v>15436.463999999996</v>
          </cell>
          <cell r="L244">
            <v>677707</v>
          </cell>
        </row>
        <row r="245">
          <cell r="A245" t="str">
            <v>Utah, 2013</v>
          </cell>
          <cell r="B245">
            <v>247692.30000000002</v>
          </cell>
          <cell r="C245">
            <v>534477.09400000004</v>
          </cell>
          <cell r="D245">
            <v>432303.44600000005</v>
          </cell>
          <cell r="E245">
            <v>429738.97</v>
          </cell>
          <cell r="F245">
            <v>342623.299</v>
          </cell>
          <cell r="G245">
            <v>305128.36700000009</v>
          </cell>
          <cell r="H245">
            <v>253351.02299999999</v>
          </cell>
          <cell r="I245">
            <v>150357.59299999999</v>
          </cell>
          <cell r="J245">
            <v>86331.502999999997</v>
          </cell>
          <cell r="K245">
            <v>33042.894999999997</v>
          </cell>
          <cell r="L245">
            <v>2748392</v>
          </cell>
        </row>
        <row r="246">
          <cell r="A246" t="str">
            <v>Ohio, 2013</v>
          </cell>
          <cell r="B246">
            <v>680908.41100000008</v>
          </cell>
          <cell r="C246">
            <v>1044412.0159999998</v>
          </cell>
          <cell r="D246">
            <v>1533236.7659999998</v>
          </cell>
          <cell r="E246">
            <v>1381016.3719999995</v>
          </cell>
          <cell r="F246">
            <v>1405833.6089999997</v>
          </cell>
          <cell r="G246">
            <v>1642384.7079999996</v>
          </cell>
          <cell r="H246">
            <v>1441855.0970000001</v>
          </cell>
          <cell r="I246">
            <v>855745.39599999995</v>
          </cell>
          <cell r="J246">
            <v>520648.41100000008</v>
          </cell>
          <cell r="K246">
            <v>228111.48500000004</v>
          </cell>
          <cell r="L246">
            <v>11150834</v>
          </cell>
        </row>
        <row r="247">
          <cell r="A247" t="str">
            <v>Hawaii, 2013</v>
          </cell>
          <cell r="B247">
            <v>88924.034</v>
          </cell>
          <cell r="C247">
            <v>390085.23100000003</v>
          </cell>
          <cell r="D247">
            <v>182628.31600000005</v>
          </cell>
          <cell r="E247">
            <v>192634.27100000001</v>
          </cell>
          <cell r="F247">
            <v>174196.14199999999</v>
          </cell>
          <cell r="G247">
            <v>188485.302</v>
          </cell>
          <cell r="H247">
            <v>177111.15399999998</v>
          </cell>
          <cell r="I247">
            <v>106876.09300000001</v>
          </cell>
          <cell r="J247">
            <v>62754.051000000007</v>
          </cell>
          <cell r="K247">
            <v>32578.109000000004</v>
          </cell>
          <cell r="L247">
            <v>1376298</v>
          </cell>
        </row>
        <row r="248">
          <cell r="A248" t="str">
            <v>Oklahoma, 2013</v>
          </cell>
          <cell r="B248">
            <v>254534.60899999994</v>
          </cell>
          <cell r="C248">
            <v>554343.37300000002</v>
          </cell>
          <cell r="D248">
            <v>520749.81599999999</v>
          </cell>
          <cell r="E248">
            <v>494308.06999999995</v>
          </cell>
          <cell r="F248">
            <v>448599.00899999996</v>
          </cell>
          <cell r="G248">
            <v>495390.60900000005</v>
          </cell>
          <cell r="H248">
            <v>435985.7</v>
          </cell>
          <cell r="I248">
            <v>280609.67000000004</v>
          </cell>
          <cell r="J248">
            <v>160140.55399999997</v>
          </cell>
          <cell r="K248">
            <v>61062.736999999994</v>
          </cell>
          <cell r="L248">
            <v>3650821</v>
          </cell>
        </row>
        <row r="249">
          <cell r="A249" t="str">
            <v>Iowa, 2013</v>
          </cell>
          <cell r="B249">
            <v>185985.31499999997</v>
          </cell>
          <cell r="C249">
            <v>493381.10699999996</v>
          </cell>
          <cell r="D249">
            <v>411924.33399999992</v>
          </cell>
          <cell r="E249">
            <v>366037.99299999996</v>
          </cell>
          <cell r="F249">
            <v>342201.61600000004</v>
          </cell>
          <cell r="G249">
            <v>400355.14800000004</v>
          </cell>
          <cell r="H249">
            <v>359562.929</v>
          </cell>
          <cell r="I249">
            <v>215175.44299999994</v>
          </cell>
          <cell r="J249">
            <v>140479.33900000001</v>
          </cell>
          <cell r="K249">
            <v>68351.840999999986</v>
          </cell>
          <cell r="L249">
            <v>2869003</v>
          </cell>
        </row>
        <row r="250">
          <cell r="A250" t="str">
            <v>Nevada, 2013</v>
          </cell>
          <cell r="B250">
            <v>182415.45899999997</v>
          </cell>
          <cell r="C250">
            <v>485922.26699999999</v>
          </cell>
          <cell r="D250">
            <v>360456.90299999999</v>
          </cell>
          <cell r="E250">
            <v>390176.74900000007</v>
          </cell>
          <cell r="F250">
            <v>381403.36600000004</v>
          </cell>
          <cell r="G250">
            <v>375247.69299999997</v>
          </cell>
          <cell r="H250">
            <v>322182.55900000001</v>
          </cell>
          <cell r="I250">
            <v>211326.26199999999</v>
          </cell>
          <cell r="J250">
            <v>99141.567999999999</v>
          </cell>
          <cell r="K250">
            <v>33443.847000000002</v>
          </cell>
          <cell r="L250">
            <v>2724791</v>
          </cell>
        </row>
        <row r="251">
          <cell r="A251" t="str">
            <v>Kansas, 2013</v>
          </cell>
          <cell r="B251">
            <v>189131.59999999998</v>
          </cell>
          <cell r="C251">
            <v>492851.10800000001</v>
          </cell>
          <cell r="D251">
            <v>385941.08799999999</v>
          </cell>
          <cell r="E251">
            <v>356235.23199999996</v>
          </cell>
          <cell r="F251">
            <v>325041.01200000005</v>
          </cell>
          <cell r="G251">
            <v>368017.72500000003</v>
          </cell>
          <cell r="H251">
            <v>318037.73699999996</v>
          </cell>
          <cell r="I251">
            <v>183621.69599999994</v>
          </cell>
          <cell r="J251">
            <v>113377.15599999999</v>
          </cell>
          <cell r="K251">
            <v>55206.286</v>
          </cell>
          <cell r="L251">
            <v>2671957</v>
          </cell>
        </row>
        <row r="252">
          <cell r="A252" t="str">
            <v>Tennessee, 2013</v>
          </cell>
          <cell r="B252">
            <v>379900.58300000004</v>
          </cell>
          <cell r="C252">
            <v>702821.54099999997</v>
          </cell>
          <cell r="D252">
            <v>820826.35299999989</v>
          </cell>
          <cell r="E252">
            <v>786360.10400000005</v>
          </cell>
          <cell r="F252">
            <v>798557.28200000001</v>
          </cell>
          <cell r="G252">
            <v>857750.67399999988</v>
          </cell>
          <cell r="H252">
            <v>754456.4360000001</v>
          </cell>
          <cell r="I252">
            <v>477131.48700000008</v>
          </cell>
          <cell r="J252">
            <v>256273.83899999998</v>
          </cell>
          <cell r="K252">
            <v>95541.606999999989</v>
          </cell>
          <cell r="L252">
            <v>6009613</v>
          </cell>
        </row>
        <row r="253">
          <cell r="A253" t="str">
            <v>North Carolina, 2013</v>
          </cell>
          <cell r="B253">
            <v>616638.81700000004</v>
          </cell>
          <cell r="C253">
            <v>937407.17100000009</v>
          </cell>
          <cell r="D253">
            <v>1323872.145</v>
          </cell>
          <cell r="E253">
            <v>1239162.7349999999</v>
          </cell>
          <cell r="F253">
            <v>1301525.1850000001</v>
          </cell>
          <cell r="G253">
            <v>1342227.8359999997</v>
          </cell>
          <cell r="H253">
            <v>1144432.7350000001</v>
          </cell>
          <cell r="I253">
            <v>720958.55300000007</v>
          </cell>
          <cell r="J253">
            <v>388435.29</v>
          </cell>
          <cell r="K253">
            <v>146756.739</v>
          </cell>
          <cell r="L253">
            <v>9484977</v>
          </cell>
        </row>
        <row r="254">
          <cell r="A254" t="str">
            <v>Maine, 2013</v>
          </cell>
          <cell r="B254">
            <v>67206.489000000001</v>
          </cell>
          <cell r="C254">
            <v>383699.84600000002</v>
          </cell>
          <cell r="D254">
            <v>166279.99900000001</v>
          </cell>
          <cell r="E254">
            <v>146565.72200000001</v>
          </cell>
          <cell r="F254">
            <v>166515.97600000002</v>
          </cell>
          <cell r="G254">
            <v>214111.89800000002</v>
          </cell>
          <cell r="H254">
            <v>197092.21400000004</v>
          </cell>
          <cell r="I254">
            <v>120085.68299999999</v>
          </cell>
          <cell r="J254">
            <v>70659.910999999993</v>
          </cell>
          <cell r="K254">
            <v>29655.079000000002</v>
          </cell>
          <cell r="L254">
            <v>1328320</v>
          </cell>
        </row>
        <row r="255">
          <cell r="A255" t="str">
            <v>Maryland, 2013</v>
          </cell>
          <cell r="B255">
            <v>364820.08800000005</v>
          </cell>
          <cell r="C255">
            <v>682693.12499999988</v>
          </cell>
          <cell r="D255">
            <v>796374.05199999991</v>
          </cell>
          <cell r="E255">
            <v>780147.39100000029</v>
          </cell>
          <cell r="F255">
            <v>781572.67100000009</v>
          </cell>
          <cell r="G255">
            <v>891723.80900000012</v>
          </cell>
          <cell r="H255">
            <v>714193.32600000012</v>
          </cell>
          <cell r="I255">
            <v>408910.8440000001</v>
          </cell>
          <cell r="J255">
            <v>224541.05300000001</v>
          </cell>
          <cell r="K255">
            <v>100625.353</v>
          </cell>
          <cell r="L255">
            <v>5801682</v>
          </cell>
        </row>
        <row r="256">
          <cell r="A256" t="str">
            <v>Massachusetts, 2013</v>
          </cell>
          <cell r="B256">
            <v>365746.65100000001</v>
          </cell>
          <cell r="C256">
            <v>705972.799</v>
          </cell>
          <cell r="D256">
            <v>942758.26399999997</v>
          </cell>
          <cell r="E256">
            <v>873587.00300000003</v>
          </cell>
          <cell r="F256">
            <v>870888.9310000001</v>
          </cell>
          <cell r="G256">
            <v>1005792.9010000001</v>
          </cell>
          <cell r="H256">
            <v>829644.92799999996</v>
          </cell>
          <cell r="I256">
            <v>486304.23700000008</v>
          </cell>
          <cell r="J256">
            <v>300782.68400000001</v>
          </cell>
          <cell r="K256">
            <v>148437.78499999997</v>
          </cell>
          <cell r="L256">
            <v>6605058</v>
          </cell>
        </row>
        <row r="257">
          <cell r="A257" t="str">
            <v>Pennsylvania, 2013</v>
          </cell>
          <cell r="B257">
            <v>714393.63199999975</v>
          </cell>
          <cell r="C257">
            <v>1075190.155</v>
          </cell>
          <cell r="D257">
            <v>1742237.4550000001</v>
          </cell>
          <cell r="E257">
            <v>1536398.372</v>
          </cell>
          <cell r="F257">
            <v>1566108.3139999998</v>
          </cell>
          <cell r="G257">
            <v>1880276.4209999996</v>
          </cell>
          <cell r="H257">
            <v>1650045.17</v>
          </cell>
          <cell r="I257">
            <v>1008631.4070000001</v>
          </cell>
          <cell r="J257">
            <v>658688.98400000017</v>
          </cell>
          <cell r="K257">
            <v>308211.10899999994</v>
          </cell>
          <cell r="L257">
            <v>12582017</v>
          </cell>
        </row>
        <row r="258">
          <cell r="A258" t="str">
            <v>Vermont, 2013</v>
          </cell>
          <cell r="B258">
            <v>27006.161</v>
          </cell>
          <cell r="C258">
            <v>337472.00400000002</v>
          </cell>
          <cell r="D258">
            <v>78183.574999999997</v>
          </cell>
          <cell r="E258">
            <v>60855.373999999996</v>
          </cell>
          <cell r="F258">
            <v>65734.865000000005</v>
          </cell>
          <cell r="G258">
            <v>83980.447</v>
          </cell>
          <cell r="H258">
            <v>77037.34199999999</v>
          </cell>
          <cell r="I258">
            <v>44131.591</v>
          </cell>
          <cell r="J258">
            <v>24901.285000000003</v>
          </cell>
          <cell r="K258">
            <v>10590.282999999999</v>
          </cell>
          <cell r="L258">
            <v>533260</v>
          </cell>
        </row>
        <row r="259">
          <cell r="A259" t="str">
            <v>Washington, 2013</v>
          </cell>
          <cell r="B259">
            <v>438952.03499999997</v>
          </cell>
          <cell r="C259">
            <v>741418.73800000001</v>
          </cell>
          <cell r="D259">
            <v>926810.47</v>
          </cell>
          <cell r="E259">
            <v>953087.23300000001</v>
          </cell>
          <cell r="F259">
            <v>907527.1540000001</v>
          </cell>
          <cell r="G259">
            <v>966014.22100000014</v>
          </cell>
          <cell r="H259">
            <v>853730.01800000004</v>
          </cell>
          <cell r="I259">
            <v>486575.50699999998</v>
          </cell>
          <cell r="J259">
            <v>257634.24499999997</v>
          </cell>
          <cell r="K259">
            <v>117355.77699999996</v>
          </cell>
          <cell r="L259">
            <v>6778098</v>
          </cell>
        </row>
        <row r="260">
          <cell r="A260" t="str">
            <v>New Hampshire, 2013</v>
          </cell>
          <cell r="B260">
            <v>68047.467999999993</v>
          </cell>
          <cell r="C260">
            <v>388373.886</v>
          </cell>
          <cell r="D260">
            <v>178920.859</v>
          </cell>
          <cell r="E260">
            <v>147078.234</v>
          </cell>
          <cell r="F260">
            <v>172304.95500000002</v>
          </cell>
          <cell r="G260">
            <v>221963.51200000002</v>
          </cell>
          <cell r="H260">
            <v>184648.23200000002</v>
          </cell>
          <cell r="I260">
            <v>104007.09400000001</v>
          </cell>
          <cell r="J260">
            <v>57908.990999999995</v>
          </cell>
          <cell r="K260">
            <v>24943.477000000003</v>
          </cell>
          <cell r="L260">
            <v>1319171</v>
          </cell>
        </row>
        <row r="261">
          <cell r="A261" t="str">
            <v>New Jersey, 2013</v>
          </cell>
          <cell r="B261">
            <v>538319.11199999996</v>
          </cell>
          <cell r="C261">
            <v>889559.0290000001</v>
          </cell>
          <cell r="D261">
            <v>1143321.8850000002</v>
          </cell>
          <cell r="E261">
            <v>1122071.4100000001</v>
          </cell>
          <cell r="F261">
            <v>1216612.6680000001</v>
          </cell>
          <cell r="G261">
            <v>1369036.4139999999</v>
          </cell>
          <cell r="H261">
            <v>1078717.8339999998</v>
          </cell>
          <cell r="I261">
            <v>643651.13800000004</v>
          </cell>
          <cell r="J261">
            <v>393734.27299999999</v>
          </cell>
          <cell r="K261">
            <v>184432.49400000004</v>
          </cell>
          <cell r="L261">
            <v>8832406</v>
          </cell>
        </row>
        <row r="262">
          <cell r="A262" t="str">
            <v>Wyoming, 2013</v>
          </cell>
          <cell r="B262">
            <v>34096.671999999999</v>
          </cell>
          <cell r="C262">
            <v>338510.99800000002</v>
          </cell>
          <cell r="D262">
            <v>70778.941999999995</v>
          </cell>
          <cell r="E262">
            <v>68628.370999999999</v>
          </cell>
          <cell r="F262">
            <v>59628.420000000006</v>
          </cell>
          <cell r="G262">
            <v>69991.216</v>
          </cell>
          <cell r="H262">
            <v>66500.143000000011</v>
          </cell>
          <cell r="I262">
            <v>36226.008999999998</v>
          </cell>
          <cell r="J262">
            <v>19807.527999999998</v>
          </cell>
          <cell r="K262">
            <v>7621.5540000000001</v>
          </cell>
          <cell r="L262">
            <v>498694</v>
          </cell>
        </row>
        <row r="263">
          <cell r="A263" t="str">
            <v>Rhode Island, 2013</v>
          </cell>
          <cell r="B263">
            <v>56278.313000000002</v>
          </cell>
          <cell r="C263">
            <v>370586.89299999998</v>
          </cell>
          <cell r="D263">
            <v>160714.88900000002</v>
          </cell>
          <cell r="E263">
            <v>129837.633</v>
          </cell>
          <cell r="F263">
            <v>133707.217</v>
          </cell>
          <cell r="G263">
            <v>159528.17699999997</v>
          </cell>
          <cell r="H263">
            <v>134099.59299999999</v>
          </cell>
          <cell r="I263">
            <v>78665.146000000008</v>
          </cell>
          <cell r="J263">
            <v>50036.478999999999</v>
          </cell>
          <cell r="K263">
            <v>27201.741999999998</v>
          </cell>
          <cell r="L263">
            <v>1051695</v>
          </cell>
        </row>
        <row r="264">
          <cell r="A264" t="str">
            <v>Alabama, 2014</v>
          </cell>
          <cell r="B264">
            <v>280763.57899999997</v>
          </cell>
          <cell r="C264">
            <v>605233.33799999999</v>
          </cell>
          <cell r="D264">
            <v>634099.12399999995</v>
          </cell>
          <cell r="E264">
            <v>583109.21899999992</v>
          </cell>
          <cell r="F264">
            <v>572361.62400000007</v>
          </cell>
          <cell r="G264">
            <v>630741.9169999999</v>
          </cell>
          <cell r="H264">
            <v>571194.49200000009</v>
          </cell>
          <cell r="I264">
            <v>370208.027</v>
          </cell>
          <cell r="J264">
            <v>201733.93700000001</v>
          </cell>
          <cell r="K264">
            <v>74948.271000000022</v>
          </cell>
          <cell r="L264">
            <v>4505293</v>
          </cell>
        </row>
        <row r="265">
          <cell r="A265" t="str">
            <v>Puerto Rico, 2014</v>
          </cell>
          <cell r="B265">
            <v>184865.66899999999</v>
          </cell>
          <cell r="C265">
            <v>528981.78099999996</v>
          </cell>
          <cell r="D265">
            <v>472882.17299999995</v>
          </cell>
          <cell r="E265">
            <v>416426.70000000007</v>
          </cell>
          <cell r="F265">
            <v>412039.0689999999</v>
          </cell>
          <cell r="G265">
            <v>423578.05500000005</v>
          </cell>
          <cell r="H265">
            <v>391552.33500000008</v>
          </cell>
          <cell r="I265">
            <v>296659.78900000011</v>
          </cell>
          <cell r="J265">
            <v>159155.04399999999</v>
          </cell>
          <cell r="K265">
            <v>61350.267999999989</v>
          </cell>
          <cell r="L265">
            <v>3238829</v>
          </cell>
        </row>
        <row r="266">
          <cell r="A266" t="str">
            <v>Tennessee, 2014</v>
          </cell>
          <cell r="B266">
            <v>385435.72300000011</v>
          </cell>
          <cell r="C266">
            <v>710655.13199999987</v>
          </cell>
          <cell r="D266">
            <v>837107.2840000001</v>
          </cell>
          <cell r="E266">
            <v>804890.73499999987</v>
          </cell>
          <cell r="F266">
            <v>803423.05700000003</v>
          </cell>
          <cell r="G266">
            <v>861257.15899999999</v>
          </cell>
          <cell r="H266">
            <v>778302.46500000008</v>
          </cell>
          <cell r="I266">
            <v>509739.429</v>
          </cell>
          <cell r="J266">
            <v>272248.82100000011</v>
          </cell>
          <cell r="K266">
            <v>102246.62100000001</v>
          </cell>
          <cell r="L266">
            <v>6157257</v>
          </cell>
        </row>
        <row r="267">
          <cell r="A267" t="str">
            <v>Minnesota, 2014</v>
          </cell>
          <cell r="B267">
            <v>338865.79599999997</v>
          </cell>
          <cell r="C267">
            <v>648507.97599999979</v>
          </cell>
          <cell r="D267">
            <v>693603.9160000002</v>
          </cell>
          <cell r="E267">
            <v>716060.64699999988</v>
          </cell>
          <cell r="F267">
            <v>649973.18599999999</v>
          </cell>
          <cell r="G267">
            <v>751667.55</v>
          </cell>
          <cell r="H267">
            <v>642692.5499999997</v>
          </cell>
          <cell r="I267">
            <v>372090.58100000001</v>
          </cell>
          <cell r="J267">
            <v>213690.90700000001</v>
          </cell>
          <cell r="K267">
            <v>100288.46400000002</v>
          </cell>
          <cell r="L267">
            <v>5166404</v>
          </cell>
        </row>
        <row r="268">
          <cell r="A268" t="str">
            <v>Texas, 2014</v>
          </cell>
          <cell r="B268">
            <v>1905859.2329999998</v>
          </cell>
          <cell r="C268">
            <v>2207929.7310000006</v>
          </cell>
          <cell r="D268">
            <v>3743225.2919999994</v>
          </cell>
          <cell r="E268">
            <v>3711058.8210000005</v>
          </cell>
          <cell r="F268">
            <v>3498691.966</v>
          </cell>
          <cell r="G268">
            <v>3394579.0010000011</v>
          </cell>
          <cell r="H268">
            <v>2744062.2369999997</v>
          </cell>
          <cell r="I268">
            <v>1602629.9289999995</v>
          </cell>
          <cell r="J268">
            <v>845728.83299999963</v>
          </cell>
          <cell r="K268">
            <v>324317.95400000003</v>
          </cell>
          <cell r="L268">
            <v>25607357</v>
          </cell>
        </row>
        <row r="269">
          <cell r="A269" t="str">
            <v>Missouri, 2014</v>
          </cell>
          <cell r="B269">
            <v>364253.70500000002</v>
          </cell>
          <cell r="C269">
            <v>683077.06599999988</v>
          </cell>
          <cell r="D269">
            <v>798866.20099999988</v>
          </cell>
          <cell r="E269">
            <v>764137.75400000019</v>
          </cell>
          <cell r="F269">
            <v>707771.875</v>
          </cell>
          <cell r="G269">
            <v>819487.21400000015</v>
          </cell>
          <cell r="H269">
            <v>731425.98699999996</v>
          </cell>
          <cell r="I269">
            <v>459815.76800000004</v>
          </cell>
          <cell r="J269">
            <v>262065.17499999993</v>
          </cell>
          <cell r="K269">
            <v>112865.90399999999</v>
          </cell>
          <cell r="L269">
            <v>5773588</v>
          </cell>
        </row>
        <row r="270">
          <cell r="A270" t="str">
            <v>Arkansas, 2014</v>
          </cell>
          <cell r="B270">
            <v>173233.12300000005</v>
          </cell>
          <cell r="C270">
            <v>481564.05500000005</v>
          </cell>
          <cell r="D270">
            <v>362440.51600000006</v>
          </cell>
          <cell r="E270">
            <v>342188.29499999993</v>
          </cell>
          <cell r="F270">
            <v>327039.28200000001</v>
          </cell>
          <cell r="G270">
            <v>348229.592</v>
          </cell>
          <cell r="H270">
            <v>316823.908</v>
          </cell>
          <cell r="I270">
            <v>217512.02799999999</v>
          </cell>
          <cell r="J270">
            <v>118880.57</v>
          </cell>
          <cell r="K270">
            <v>44469.146000000008</v>
          </cell>
          <cell r="L270">
            <v>2605417</v>
          </cell>
        </row>
        <row r="271">
          <cell r="A271" t="str">
            <v>South Carolina, 2014</v>
          </cell>
          <cell r="B271">
            <v>289257.61399999994</v>
          </cell>
          <cell r="C271">
            <v>600744.36599999992</v>
          </cell>
          <cell r="D271">
            <v>650430.723</v>
          </cell>
          <cell r="E271">
            <v>595364.41300000006</v>
          </cell>
          <cell r="F271">
            <v>583619.86199999996</v>
          </cell>
          <cell r="G271">
            <v>641037.83600000001</v>
          </cell>
          <cell r="H271">
            <v>598425.125</v>
          </cell>
          <cell r="I271">
            <v>407449.97099999996</v>
          </cell>
          <cell r="J271">
            <v>200168.272</v>
          </cell>
          <cell r="K271">
            <v>73975.439000000013</v>
          </cell>
          <cell r="L271">
            <v>4630485</v>
          </cell>
        </row>
        <row r="272">
          <cell r="A272" t="str">
            <v>Oklahoma, 2014</v>
          </cell>
          <cell r="B272">
            <v>249171.59599999996</v>
          </cell>
          <cell r="C272">
            <v>546873.40299999993</v>
          </cell>
          <cell r="D272">
            <v>514677.88</v>
          </cell>
          <cell r="E272">
            <v>493348.7570000001</v>
          </cell>
          <cell r="F272">
            <v>438199.37399999995</v>
          </cell>
          <cell r="G272">
            <v>473207.91799999995</v>
          </cell>
          <cell r="H272">
            <v>432580.38099999999</v>
          </cell>
          <cell r="I272">
            <v>278355.12800000003</v>
          </cell>
          <cell r="J272">
            <v>155768.64500000002</v>
          </cell>
          <cell r="K272">
            <v>61222.388999999996</v>
          </cell>
          <cell r="L272">
            <v>3585650</v>
          </cell>
        </row>
        <row r="273">
          <cell r="A273" t="str">
            <v>Oregon, 2014</v>
          </cell>
          <cell r="B273">
            <v>226112.80500000002</v>
          </cell>
          <cell r="C273">
            <v>541292.973</v>
          </cell>
          <cell r="D273">
            <v>498444.76899999997</v>
          </cell>
          <cell r="E273">
            <v>522453.97999999992</v>
          </cell>
          <cell r="F273">
            <v>499379.65099999995</v>
          </cell>
          <cell r="G273">
            <v>510886.11799999996</v>
          </cell>
          <cell r="H273">
            <v>510036.23</v>
          </cell>
          <cell r="I273">
            <v>317239.18099999998</v>
          </cell>
          <cell r="J273">
            <v>162959.386</v>
          </cell>
          <cell r="K273">
            <v>76676.89899999999</v>
          </cell>
          <cell r="L273">
            <v>3794733</v>
          </cell>
        </row>
        <row r="274">
          <cell r="A274" t="str">
            <v>Virginia, 2014</v>
          </cell>
          <cell r="B274">
            <v>478216.86999999988</v>
          </cell>
          <cell r="C274">
            <v>792730.6669999999</v>
          </cell>
          <cell r="D274">
            <v>1055906.7990000003</v>
          </cell>
          <cell r="E274">
            <v>1065962.8969999999</v>
          </cell>
          <cell r="F274">
            <v>1026443.8289999999</v>
          </cell>
          <cell r="G274">
            <v>1114295.1610000003</v>
          </cell>
          <cell r="H274">
            <v>929803.87400000007</v>
          </cell>
          <cell r="I274">
            <v>559351.79899999988</v>
          </cell>
          <cell r="J274">
            <v>282431.12799999997</v>
          </cell>
          <cell r="K274">
            <v>118009.59400000003</v>
          </cell>
          <cell r="L274">
            <v>7602430</v>
          </cell>
        </row>
        <row r="275">
          <cell r="A275" t="str">
            <v>Nebraska, 2014</v>
          </cell>
          <cell r="B275">
            <v>118147.92000000003</v>
          </cell>
          <cell r="C275">
            <v>419946.84500000003</v>
          </cell>
          <cell r="D275">
            <v>233436.23699999996</v>
          </cell>
          <cell r="E275">
            <v>229309.35000000003</v>
          </cell>
          <cell r="F275">
            <v>202510.62700000004</v>
          </cell>
          <cell r="G275">
            <v>224928.05500000002</v>
          </cell>
          <cell r="H275">
            <v>203256.45400000003</v>
          </cell>
          <cell r="I275">
            <v>119119.412</v>
          </cell>
          <cell r="J275">
            <v>73817.131000000008</v>
          </cell>
          <cell r="K275">
            <v>34244.006999999983</v>
          </cell>
          <cell r="L275">
            <v>1668040</v>
          </cell>
        </row>
        <row r="276">
          <cell r="A276" t="str">
            <v>Alaska, 2014</v>
          </cell>
          <cell r="B276">
            <v>46005.01400000001</v>
          </cell>
          <cell r="C276">
            <v>349560.36599999998</v>
          </cell>
          <cell r="D276">
            <v>95779.471999999994</v>
          </cell>
          <cell r="E276">
            <v>97905.336999999985</v>
          </cell>
          <cell r="F276">
            <v>80436.801000000007</v>
          </cell>
          <cell r="G276">
            <v>89398.393000000011</v>
          </cell>
          <cell r="H276">
            <v>76881.040999999997</v>
          </cell>
          <cell r="I276">
            <v>35244.050000000003</v>
          </cell>
          <cell r="J276">
            <v>14214.120000000003</v>
          </cell>
          <cell r="K276">
            <v>4919.4150000000009</v>
          </cell>
          <cell r="L276">
            <v>627424</v>
          </cell>
        </row>
        <row r="277">
          <cell r="A277" t="str">
            <v>Georgia, 2014</v>
          </cell>
          <cell r="B277">
            <v>645999.88000000024</v>
          </cell>
          <cell r="C277">
            <v>979001.89199999999</v>
          </cell>
          <cell r="D277">
            <v>1365894.4920000006</v>
          </cell>
          <cell r="E277">
            <v>1306832.5249999999</v>
          </cell>
          <cell r="F277">
            <v>1332399.8109999998</v>
          </cell>
          <cell r="G277">
            <v>1335126.577</v>
          </cell>
          <cell r="H277">
            <v>1075293.314</v>
          </cell>
          <cell r="I277">
            <v>640930.48800000001</v>
          </cell>
          <cell r="J277">
            <v>311844.62199999997</v>
          </cell>
          <cell r="K277">
            <v>113925.14099999995</v>
          </cell>
          <cell r="L277">
            <v>9478952</v>
          </cell>
        </row>
        <row r="278">
          <cell r="A278" t="str">
            <v>Colorado, 2014</v>
          </cell>
          <cell r="B278">
            <v>327905.65800000011</v>
          </cell>
          <cell r="C278">
            <v>641005.41600000008</v>
          </cell>
          <cell r="D278">
            <v>688226.31900000013</v>
          </cell>
          <cell r="E278">
            <v>742924.19700000016</v>
          </cell>
          <cell r="F278">
            <v>689738.00499999989</v>
          </cell>
          <cell r="G278">
            <v>701609.3629999999</v>
          </cell>
          <cell r="H278">
            <v>618569.06499999994</v>
          </cell>
          <cell r="I278">
            <v>345345.821</v>
          </cell>
          <cell r="J278">
            <v>172295.24</v>
          </cell>
          <cell r="K278">
            <v>73396.256999999998</v>
          </cell>
          <cell r="L278">
            <v>5040592</v>
          </cell>
        </row>
        <row r="279">
          <cell r="A279" t="str">
            <v>Nevada, 2014</v>
          </cell>
          <cell r="B279">
            <v>177718.796</v>
          </cell>
          <cell r="C279">
            <v>484419.36199999996</v>
          </cell>
          <cell r="D279">
            <v>357628.20699999999</v>
          </cell>
          <cell r="E279">
            <v>389602.94300000003</v>
          </cell>
          <cell r="F279">
            <v>375260.69400000002</v>
          </cell>
          <cell r="G279">
            <v>370551.55899999995</v>
          </cell>
          <cell r="H279">
            <v>322749.14999999997</v>
          </cell>
          <cell r="I279">
            <v>217576.88199999998</v>
          </cell>
          <cell r="J279">
            <v>99077.527000000002</v>
          </cell>
          <cell r="K279">
            <v>35485.930999999997</v>
          </cell>
          <cell r="L279">
            <v>2710050</v>
          </cell>
        </row>
        <row r="280">
          <cell r="A280" t="str">
            <v>Arizona, 2014</v>
          </cell>
          <cell r="B280">
            <v>438431.64299999992</v>
          </cell>
          <cell r="C280">
            <v>759800.7</v>
          </cell>
          <cell r="D280">
            <v>919818.57899999991</v>
          </cell>
          <cell r="E280">
            <v>871065.06200000003</v>
          </cell>
          <cell r="F280">
            <v>823562.723</v>
          </cell>
          <cell r="G280">
            <v>836970.60700000008</v>
          </cell>
          <cell r="H280">
            <v>760042.52499999991</v>
          </cell>
          <cell r="I280">
            <v>554320.38899999997</v>
          </cell>
          <cell r="J280">
            <v>298935.28200000001</v>
          </cell>
          <cell r="K280">
            <v>112907.53000000001</v>
          </cell>
          <cell r="L280">
            <v>6524205</v>
          </cell>
        </row>
        <row r="281">
          <cell r="A281" t="str">
            <v>Idaho, 2014</v>
          </cell>
          <cell r="B281">
            <v>105305.61700000001</v>
          </cell>
          <cell r="C281">
            <v>416979.11</v>
          </cell>
          <cell r="D281">
            <v>199613.28599999996</v>
          </cell>
          <cell r="E281">
            <v>195363.09799999988</v>
          </cell>
          <cell r="F281">
            <v>180904.51200000002</v>
          </cell>
          <cell r="G281">
            <v>184813.79800000001</v>
          </cell>
          <cell r="H281">
            <v>171175.413</v>
          </cell>
          <cell r="I281">
            <v>109409.83100000001</v>
          </cell>
          <cell r="J281">
            <v>57199.572</v>
          </cell>
          <cell r="K281">
            <v>22841.778000000006</v>
          </cell>
          <cell r="L281">
            <v>1447565</v>
          </cell>
        </row>
        <row r="282">
          <cell r="A282" t="str">
            <v>Kentucky, 2014</v>
          </cell>
          <cell r="B282">
            <v>256071.18600000005</v>
          </cell>
          <cell r="C282">
            <v>569646.53600000008</v>
          </cell>
          <cell r="D282">
            <v>552555.37200000021</v>
          </cell>
          <cell r="E282">
            <v>523773.57400000014</v>
          </cell>
          <cell r="F282">
            <v>521880.64899999998</v>
          </cell>
          <cell r="G282">
            <v>573293.46399999992</v>
          </cell>
          <cell r="H282">
            <v>517330.08000000007</v>
          </cell>
          <cell r="I282">
            <v>322116.45600000006</v>
          </cell>
          <cell r="J282">
            <v>170647.06899999999</v>
          </cell>
          <cell r="K282">
            <v>68682.324999999983</v>
          </cell>
          <cell r="L282">
            <v>4030950</v>
          </cell>
        </row>
        <row r="283">
          <cell r="A283" t="str">
            <v>Iowa, 2014</v>
          </cell>
          <cell r="B283">
            <v>175728.29700000002</v>
          </cell>
          <cell r="C283">
            <v>483836.12400000001</v>
          </cell>
          <cell r="D283">
            <v>392993.04200000002</v>
          </cell>
          <cell r="E283">
            <v>351219.71500000008</v>
          </cell>
          <cell r="F283">
            <v>323707.37699999992</v>
          </cell>
          <cell r="G283">
            <v>369757.3330000001</v>
          </cell>
          <cell r="H283">
            <v>342675.30399999995</v>
          </cell>
          <cell r="I283">
            <v>207970.78700000001</v>
          </cell>
          <cell r="J283">
            <v>129990.05499999999</v>
          </cell>
          <cell r="K283">
            <v>62331.764999999999</v>
          </cell>
          <cell r="L283">
            <v>2715855</v>
          </cell>
        </row>
        <row r="284">
          <cell r="A284" t="str">
            <v>Wyoming, 2014</v>
          </cell>
          <cell r="B284">
            <v>35911.311000000002</v>
          </cell>
          <cell r="C284">
            <v>341873.12800000003</v>
          </cell>
          <cell r="D284">
            <v>77056.660999999993</v>
          </cell>
          <cell r="E284">
            <v>78026.312999999995</v>
          </cell>
          <cell r="F284">
            <v>65628.247000000003</v>
          </cell>
          <cell r="G284">
            <v>72773.612999999998</v>
          </cell>
          <cell r="H284">
            <v>71566.815000000002</v>
          </cell>
          <cell r="I284">
            <v>40325.805999999997</v>
          </cell>
          <cell r="J284">
            <v>21279.025999999998</v>
          </cell>
          <cell r="K284">
            <v>8257.5889999999999</v>
          </cell>
          <cell r="L284">
            <v>541702</v>
          </cell>
        </row>
        <row r="285">
          <cell r="A285" t="str">
            <v>Illinois, 2014</v>
          </cell>
          <cell r="B285">
            <v>792432.07699999993</v>
          </cell>
          <cell r="C285">
            <v>1148407.8740000003</v>
          </cell>
          <cell r="D285">
            <v>1753712.7279999992</v>
          </cell>
          <cell r="E285">
            <v>1748553.7829999998</v>
          </cell>
          <cell r="F285">
            <v>1662813.6839999994</v>
          </cell>
          <cell r="G285">
            <v>1774318.7560000005</v>
          </cell>
          <cell r="H285">
            <v>1520083.8749999998</v>
          </cell>
          <cell r="I285">
            <v>893303.8</v>
          </cell>
          <cell r="J285">
            <v>503550.80800000008</v>
          </cell>
          <cell r="K285">
            <v>233847.42200000005</v>
          </cell>
          <cell r="L285">
            <v>12558195</v>
          </cell>
        </row>
        <row r="286">
          <cell r="A286" t="str">
            <v>Washington, 2014</v>
          </cell>
          <cell r="B286">
            <v>444668.22199999989</v>
          </cell>
          <cell r="C286">
            <v>747538.81400000001</v>
          </cell>
          <cell r="D286">
            <v>924923.99399999995</v>
          </cell>
          <cell r="E286">
            <v>978479.071</v>
          </cell>
          <cell r="F286">
            <v>912735.58799999999</v>
          </cell>
          <cell r="G286">
            <v>963647.00699999998</v>
          </cell>
          <cell r="H286">
            <v>879948.09299999999</v>
          </cell>
          <cell r="I286">
            <v>521783.40399999998</v>
          </cell>
          <cell r="J286">
            <v>262628.70900000003</v>
          </cell>
          <cell r="K286">
            <v>123225.58500000001</v>
          </cell>
          <cell r="L286">
            <v>6894493</v>
          </cell>
        </row>
        <row r="287">
          <cell r="A287" t="str">
            <v>California, 2014</v>
          </cell>
          <cell r="B287">
            <v>2525748.9230000009</v>
          </cell>
          <cell r="C287">
            <v>2851320.1500000004</v>
          </cell>
          <cell r="D287">
            <v>5593678.8460000008</v>
          </cell>
          <cell r="E287">
            <v>5511076.760999999</v>
          </cell>
          <cell r="F287">
            <v>5165942.2200000007</v>
          </cell>
          <cell r="G287">
            <v>5237430.6039999966</v>
          </cell>
          <cell r="H287">
            <v>4304421.0880000005</v>
          </cell>
          <cell r="I287">
            <v>2544986.6710000001</v>
          </cell>
          <cell r="J287">
            <v>1413095.5920000002</v>
          </cell>
          <cell r="K287">
            <v>650995.01199999987</v>
          </cell>
          <cell r="L287">
            <v>38025540</v>
          </cell>
        </row>
        <row r="288">
          <cell r="A288" t="str">
            <v>Kansas, 2014</v>
          </cell>
          <cell r="B288">
            <v>190660.54599999994</v>
          </cell>
          <cell r="C288">
            <v>493016.89799999993</v>
          </cell>
          <cell r="D288">
            <v>393375.14600000007</v>
          </cell>
          <cell r="E288">
            <v>366114.72</v>
          </cell>
          <cell r="F288">
            <v>328827.03100000002</v>
          </cell>
          <cell r="G288">
            <v>364888.54800000007</v>
          </cell>
          <cell r="H288">
            <v>330572.33900000004</v>
          </cell>
          <cell r="I288">
            <v>193843.13899999997</v>
          </cell>
          <cell r="J288">
            <v>117802.83700000003</v>
          </cell>
          <cell r="K288">
            <v>56415.146000000008</v>
          </cell>
          <cell r="L288">
            <v>2722708</v>
          </cell>
        </row>
        <row r="289">
          <cell r="A289" t="str">
            <v>Mississippi, 2014</v>
          </cell>
          <cell r="B289">
            <v>179679.43800000002</v>
          </cell>
          <cell r="C289">
            <v>494441.78800000006</v>
          </cell>
          <cell r="D289">
            <v>383853.21099999989</v>
          </cell>
          <cell r="E289">
            <v>348531.09400000004</v>
          </cell>
          <cell r="F289">
            <v>335227.1320000001</v>
          </cell>
          <cell r="G289">
            <v>365431.32299999997</v>
          </cell>
          <cell r="H289">
            <v>329994.05699999991</v>
          </cell>
          <cell r="I289">
            <v>209974.337</v>
          </cell>
          <cell r="J289">
            <v>115418.14600000002</v>
          </cell>
          <cell r="K289">
            <v>43631.316000000013</v>
          </cell>
          <cell r="L289">
            <v>2684587</v>
          </cell>
        </row>
        <row r="290">
          <cell r="A290" t="str">
            <v>Wisconsin, 2014</v>
          </cell>
          <cell r="B290">
            <v>336435.57700000011</v>
          </cell>
          <cell r="C290">
            <v>669678.23</v>
          </cell>
          <cell r="D290">
            <v>768358.94899999991</v>
          </cell>
          <cell r="E290">
            <v>711654.73299999954</v>
          </cell>
          <cell r="F290">
            <v>684978.924</v>
          </cell>
          <cell r="G290">
            <v>820377.39999999991</v>
          </cell>
          <cell r="H290">
            <v>721744.90399999998</v>
          </cell>
          <cell r="I290">
            <v>421525.41200000001</v>
          </cell>
          <cell r="J290">
            <v>250074.30999999997</v>
          </cell>
          <cell r="K290">
            <v>117228.76100000001</v>
          </cell>
          <cell r="L290">
            <v>5548729</v>
          </cell>
        </row>
        <row r="291">
          <cell r="A291" t="str">
            <v>North Dakota, 2014</v>
          </cell>
          <cell r="B291">
            <v>42181.464000000007</v>
          </cell>
          <cell r="C291">
            <v>342691.973</v>
          </cell>
          <cell r="D291">
            <v>104687.647</v>
          </cell>
          <cell r="E291">
            <v>89141.655999999988</v>
          </cell>
          <cell r="F291">
            <v>71128.285000000003</v>
          </cell>
          <cell r="G291">
            <v>80527.825000000012</v>
          </cell>
          <cell r="H291">
            <v>75842.453999999983</v>
          </cell>
          <cell r="I291">
            <v>44025.642</v>
          </cell>
          <cell r="J291">
            <v>27978.368000000009</v>
          </cell>
          <cell r="K291">
            <v>13147.647999999996</v>
          </cell>
          <cell r="L291">
            <v>626359</v>
          </cell>
        </row>
        <row r="292">
          <cell r="A292" t="str">
            <v>South Dakota, 2014</v>
          </cell>
          <cell r="B292">
            <v>41355.415000000008</v>
          </cell>
          <cell r="C292">
            <v>345548.73700000002</v>
          </cell>
          <cell r="D292">
            <v>81655.308999999994</v>
          </cell>
          <cell r="E292">
            <v>78221.869000000006</v>
          </cell>
          <cell r="F292">
            <v>69597.462999999989</v>
          </cell>
          <cell r="G292">
            <v>82043.09599999999</v>
          </cell>
          <cell r="H292">
            <v>74855.565999999992</v>
          </cell>
          <cell r="I292">
            <v>45469.72</v>
          </cell>
          <cell r="J292">
            <v>28208.976000000002</v>
          </cell>
          <cell r="K292">
            <v>14028.978999999999</v>
          </cell>
          <cell r="L292">
            <v>595696</v>
          </cell>
        </row>
        <row r="293">
          <cell r="A293" t="str">
            <v>Connecticut, 2014</v>
          </cell>
          <cell r="B293">
            <v>194081.70499999999</v>
          </cell>
          <cell r="C293">
            <v>541521.36499999999</v>
          </cell>
          <cell r="D293">
            <v>489989.38800000004</v>
          </cell>
          <cell r="E293">
            <v>433442.86</v>
          </cell>
          <cell r="F293">
            <v>459871.28799999994</v>
          </cell>
          <cell r="G293">
            <v>564044.85900000005</v>
          </cell>
          <cell r="H293">
            <v>469398.272</v>
          </cell>
          <cell r="I293">
            <v>281209.19599999994</v>
          </cell>
          <cell r="J293">
            <v>163445.33199999999</v>
          </cell>
          <cell r="K293">
            <v>86810.755999999994</v>
          </cell>
          <cell r="L293">
            <v>3592053</v>
          </cell>
        </row>
        <row r="294">
          <cell r="A294" t="str">
            <v>Delaware, 2014</v>
          </cell>
          <cell r="B294">
            <v>55963.097000000002</v>
          </cell>
          <cell r="C294">
            <v>362275.11300000001</v>
          </cell>
          <cell r="D294">
            <v>126039.97399999999</v>
          </cell>
          <cell r="E294">
            <v>117064.497</v>
          </cell>
          <cell r="F294">
            <v>112274.973</v>
          </cell>
          <cell r="G294">
            <v>132012.74</v>
          </cell>
          <cell r="H294">
            <v>118516.83900000001</v>
          </cell>
          <cell r="I294">
            <v>81244.688999999998</v>
          </cell>
          <cell r="J294">
            <v>42241.995999999999</v>
          </cell>
          <cell r="K294">
            <v>17598.285</v>
          </cell>
          <cell r="L294">
            <v>917060</v>
          </cell>
        </row>
        <row r="295">
          <cell r="A295" t="str">
            <v>District of Columbia, 2014</v>
          </cell>
          <cell r="B295">
            <v>38657.896000000001</v>
          </cell>
          <cell r="C295">
            <v>329920.658</v>
          </cell>
          <cell r="D295">
            <v>98862.815999999992</v>
          </cell>
          <cell r="E295">
            <v>140055.65600000002</v>
          </cell>
          <cell r="F295">
            <v>87455.567999999999</v>
          </cell>
          <cell r="G295">
            <v>76048.320000000007</v>
          </cell>
          <cell r="H295">
            <v>67809.752000000008</v>
          </cell>
          <cell r="I295">
            <v>39925.368000000002</v>
          </cell>
          <cell r="J295">
            <v>21547.023999999998</v>
          </cell>
          <cell r="K295">
            <v>10139.776</v>
          </cell>
          <cell r="L295">
            <v>633736</v>
          </cell>
        </row>
        <row r="296">
          <cell r="A296" t="str">
            <v>Florida, 2014</v>
          </cell>
          <cell r="B296">
            <v>1065821.46</v>
          </cell>
          <cell r="C296">
            <v>1429378.9629999998</v>
          </cell>
          <cell r="D296">
            <v>2462681.6260000002</v>
          </cell>
          <cell r="E296">
            <v>2384232.3439999996</v>
          </cell>
          <cell r="F296">
            <v>2392589.6849999996</v>
          </cell>
          <cell r="G296">
            <v>2718694.2990000001</v>
          </cell>
          <cell r="H296">
            <v>2439529.0259999996</v>
          </cell>
          <cell r="I296">
            <v>1866727.54</v>
          </cell>
          <cell r="J296">
            <v>1121856.0129999998</v>
          </cell>
          <cell r="K296">
            <v>476025.81299999985</v>
          </cell>
          <cell r="L296">
            <v>19138571</v>
          </cell>
        </row>
        <row r="297">
          <cell r="A297" t="str">
            <v>New York, 2014</v>
          </cell>
          <cell r="B297">
            <v>1166343.5849999997</v>
          </cell>
          <cell r="C297">
            <v>1488672.8629999997</v>
          </cell>
          <cell r="D297">
            <v>2729728.3850000002</v>
          </cell>
          <cell r="E297">
            <v>2752112.8480000002</v>
          </cell>
          <cell r="F297">
            <v>2543783.4970000004</v>
          </cell>
          <cell r="G297">
            <v>2826453.5099999993</v>
          </cell>
          <cell r="H297">
            <v>2402138.2779999999</v>
          </cell>
          <cell r="I297">
            <v>1470911.2529999998</v>
          </cell>
          <cell r="J297">
            <v>857353.13500000013</v>
          </cell>
          <cell r="K297">
            <v>409762.80599999987</v>
          </cell>
          <cell r="L297">
            <v>19503160</v>
          </cell>
        </row>
        <row r="298">
          <cell r="A298" t="str">
            <v>Ohio, 2014</v>
          </cell>
          <cell r="B298">
            <v>692002.89000000025</v>
          </cell>
          <cell r="C298">
            <v>1057531.2139999997</v>
          </cell>
          <cell r="D298">
            <v>1559899.1040000005</v>
          </cell>
          <cell r="E298">
            <v>1425749.057</v>
          </cell>
          <cell r="F298">
            <v>1421567.635</v>
          </cell>
          <cell r="G298">
            <v>1651334.841</v>
          </cell>
          <cell r="H298">
            <v>1507430.8340000003</v>
          </cell>
          <cell r="I298">
            <v>908882.17599999974</v>
          </cell>
          <cell r="J298">
            <v>529690.26700000023</v>
          </cell>
          <cell r="K298">
            <v>238200.67199999996</v>
          </cell>
          <cell r="L298">
            <v>11418726</v>
          </cell>
        </row>
        <row r="299">
          <cell r="A299" t="str">
            <v>Michigan, 2014</v>
          </cell>
          <cell r="B299">
            <v>574297.74999999988</v>
          </cell>
          <cell r="C299">
            <v>955606.42800000007</v>
          </cell>
          <cell r="D299">
            <v>1393118.078</v>
          </cell>
          <cell r="E299">
            <v>1166581.615</v>
          </cell>
          <cell r="F299">
            <v>1212817.8320000002</v>
          </cell>
          <cell r="G299">
            <v>1431973.196</v>
          </cell>
          <cell r="H299">
            <v>1297660.6029999999</v>
          </cell>
          <cell r="I299">
            <v>777327.83200000005</v>
          </cell>
          <cell r="J299">
            <v>437200.21400000009</v>
          </cell>
          <cell r="K299">
            <v>196495.41899999999</v>
          </cell>
          <cell r="L299">
            <v>9750020</v>
          </cell>
        </row>
        <row r="300">
          <cell r="A300" t="str">
            <v>Indiana, 2014</v>
          </cell>
          <cell r="B300">
            <v>405766.90000000026</v>
          </cell>
          <cell r="C300">
            <v>733275.14500000002</v>
          </cell>
          <cell r="D300">
            <v>895011.66</v>
          </cell>
          <cell r="E300">
            <v>798814.6399999999</v>
          </cell>
          <cell r="F300">
            <v>790157.45499999996</v>
          </cell>
          <cell r="G300">
            <v>870696.79700000037</v>
          </cell>
          <cell r="H300">
            <v>770242.11900000018</v>
          </cell>
          <cell r="I300">
            <v>466232.04400000011</v>
          </cell>
          <cell r="J300">
            <v>262371.69399999996</v>
          </cell>
          <cell r="K300">
            <v>115554.06200000002</v>
          </cell>
          <cell r="L300">
            <v>6228350</v>
          </cell>
        </row>
        <row r="301">
          <cell r="A301" t="str">
            <v>North Carolina, 2014</v>
          </cell>
          <cell r="B301">
            <v>611557.70200000016</v>
          </cell>
          <cell r="C301">
            <v>943850.31099999999</v>
          </cell>
          <cell r="D301">
            <v>1334033.6940000001</v>
          </cell>
          <cell r="E301">
            <v>1251813.713</v>
          </cell>
          <cell r="F301">
            <v>1296224.3319999997</v>
          </cell>
          <cell r="G301">
            <v>1345358.327</v>
          </cell>
          <cell r="H301">
            <v>1177148.361</v>
          </cell>
          <cell r="I301">
            <v>766343.79999999993</v>
          </cell>
          <cell r="J301">
            <v>401730.05099999992</v>
          </cell>
          <cell r="K301">
            <v>155891.88399999999</v>
          </cell>
          <cell r="L301">
            <v>9609925</v>
          </cell>
        </row>
        <row r="302">
          <cell r="A302" t="str">
            <v>New Mexico, 2014</v>
          </cell>
          <cell r="B302">
            <v>133591.897</v>
          </cell>
          <cell r="C302">
            <v>443963.82700000005</v>
          </cell>
          <cell r="D302">
            <v>281977.52399999998</v>
          </cell>
          <cell r="E302">
            <v>262371.87299999996</v>
          </cell>
          <cell r="F302">
            <v>236405.64100000003</v>
          </cell>
          <cell r="G302">
            <v>264802.01500000001</v>
          </cell>
          <cell r="H302">
            <v>253007.39299999998</v>
          </cell>
          <cell r="I302">
            <v>160794.44999999995</v>
          </cell>
          <cell r="J302">
            <v>86369.568999999989</v>
          </cell>
          <cell r="K302">
            <v>31741.363999999998</v>
          </cell>
          <cell r="L302">
            <v>1983368</v>
          </cell>
        </row>
        <row r="303">
          <cell r="A303" t="str">
            <v>Hawaii, 2014</v>
          </cell>
          <cell r="B303">
            <v>89518.225999999995</v>
          </cell>
          <cell r="C303">
            <v>390269.451</v>
          </cell>
          <cell r="D303">
            <v>186077.82</v>
          </cell>
          <cell r="E303">
            <v>199121.4</v>
          </cell>
          <cell r="F303">
            <v>174280.28599999999</v>
          </cell>
          <cell r="G303">
            <v>184341.89499999999</v>
          </cell>
          <cell r="H303">
            <v>177204.234</v>
          </cell>
          <cell r="I303">
            <v>112912.48300000001</v>
          </cell>
          <cell r="J303">
            <v>64472.092000000004</v>
          </cell>
          <cell r="K303">
            <v>35489.49</v>
          </cell>
          <cell r="L303">
            <v>1391072</v>
          </cell>
        </row>
        <row r="304">
          <cell r="A304" t="str">
            <v>West Virginia, 2014</v>
          </cell>
          <cell r="B304">
            <v>93094.790999999997</v>
          </cell>
          <cell r="C304">
            <v>403312.74699999997</v>
          </cell>
          <cell r="D304">
            <v>215006.30200000003</v>
          </cell>
          <cell r="E304">
            <v>196989.70800000004</v>
          </cell>
          <cell r="F304">
            <v>203944.20000000004</v>
          </cell>
          <cell r="G304">
            <v>230993.27899999995</v>
          </cell>
          <cell r="H304">
            <v>240086.11799999999</v>
          </cell>
          <cell r="I304">
            <v>155814.01199999999</v>
          </cell>
          <cell r="J304">
            <v>87244.38900000001</v>
          </cell>
          <cell r="K304">
            <v>34261.348000000005</v>
          </cell>
          <cell r="L304">
            <v>1648123</v>
          </cell>
        </row>
        <row r="305">
          <cell r="A305" t="str">
            <v>Montana, 2014</v>
          </cell>
          <cell r="B305">
            <v>54287.481999999996</v>
          </cell>
          <cell r="C305">
            <v>359344.21500000003</v>
          </cell>
          <cell r="D305">
            <v>122165.49799999998</v>
          </cell>
          <cell r="E305">
            <v>113828.54799999998</v>
          </cell>
          <cell r="F305">
            <v>101108.89599999998</v>
          </cell>
          <cell r="G305">
            <v>122110.874</v>
          </cell>
          <cell r="H305">
            <v>126559.97300000001</v>
          </cell>
          <cell r="I305">
            <v>76946.489000000016</v>
          </cell>
          <cell r="J305">
            <v>41460.132000000005</v>
          </cell>
          <cell r="K305">
            <v>17786.077999999998</v>
          </cell>
          <cell r="L305">
            <v>886141</v>
          </cell>
        </row>
        <row r="306">
          <cell r="A306" t="str">
            <v>Utah, 2014</v>
          </cell>
          <cell r="B306">
            <v>248174.64800000002</v>
          </cell>
          <cell r="C306">
            <v>539672.85</v>
          </cell>
          <cell r="D306">
            <v>442986.46499999997</v>
          </cell>
          <cell r="E306">
            <v>430404.85199999996</v>
          </cell>
          <cell r="F306">
            <v>350760.66299999994</v>
          </cell>
          <cell r="G306">
            <v>299554.223</v>
          </cell>
          <cell r="H306">
            <v>253898.42999999996</v>
          </cell>
          <cell r="I306">
            <v>151629.16699999999</v>
          </cell>
          <cell r="J306">
            <v>83138.698000000004</v>
          </cell>
          <cell r="K306">
            <v>32111.701000000005</v>
          </cell>
          <cell r="L306">
            <v>2773794</v>
          </cell>
        </row>
        <row r="307">
          <cell r="A307" t="str">
            <v>Louisiana, 2014</v>
          </cell>
          <cell r="B307">
            <v>299934.027</v>
          </cell>
          <cell r="C307">
            <v>604620.85599999991</v>
          </cell>
          <cell r="D307">
            <v>638683.66799999995</v>
          </cell>
          <cell r="E307">
            <v>627621.14899999998</v>
          </cell>
          <cell r="F307">
            <v>549493.41300000018</v>
          </cell>
          <cell r="G307">
            <v>614684.96799999988</v>
          </cell>
          <cell r="H307">
            <v>552820.60599999991</v>
          </cell>
          <cell r="I307">
            <v>332663.91899999988</v>
          </cell>
          <cell r="J307">
            <v>179415.64799999993</v>
          </cell>
          <cell r="K307">
            <v>68595.265000000029</v>
          </cell>
          <cell r="L307">
            <v>4461998</v>
          </cell>
        </row>
        <row r="308">
          <cell r="A308" t="str">
            <v>Maine, 2014</v>
          </cell>
          <cell r="B308">
            <v>65956.34199999999</v>
          </cell>
          <cell r="C308">
            <v>382016.125</v>
          </cell>
          <cell r="D308">
            <v>164211.20500000002</v>
          </cell>
          <cell r="E308">
            <v>148913.19699999999</v>
          </cell>
          <cell r="F308">
            <v>162545.875</v>
          </cell>
          <cell r="G308">
            <v>209736.07199999999</v>
          </cell>
          <cell r="H308">
            <v>200903.60599999997</v>
          </cell>
          <cell r="I308">
            <v>125861.024</v>
          </cell>
          <cell r="J308">
            <v>70951.417000000001</v>
          </cell>
          <cell r="K308">
            <v>29861.784999999996</v>
          </cell>
          <cell r="L308">
            <v>1328535</v>
          </cell>
        </row>
        <row r="309">
          <cell r="A309" t="str">
            <v>Maryland, 2014</v>
          </cell>
          <cell r="B309">
            <v>366246.83200000011</v>
          </cell>
          <cell r="C309">
            <v>683721.03399999999</v>
          </cell>
          <cell r="D309">
            <v>799133.80299999984</v>
          </cell>
          <cell r="E309">
            <v>800585.27399999998</v>
          </cell>
          <cell r="F309">
            <v>777713.103</v>
          </cell>
          <cell r="G309">
            <v>891885.09199999995</v>
          </cell>
          <cell r="H309">
            <v>735679.87899999984</v>
          </cell>
          <cell r="I309">
            <v>431084.08499999996</v>
          </cell>
          <cell r="J309">
            <v>229181.15999999997</v>
          </cell>
          <cell r="K309">
            <v>103575.16099999999</v>
          </cell>
          <cell r="L309">
            <v>5887776</v>
          </cell>
        </row>
        <row r="310">
          <cell r="A310" t="str">
            <v>Massachusetts, 2014</v>
          </cell>
          <cell r="B310">
            <v>365071.283</v>
          </cell>
          <cell r="C310">
            <v>707507.81900000002</v>
          </cell>
          <cell r="D310">
            <v>947482.60800000001</v>
          </cell>
          <cell r="E310">
            <v>892264.71699999995</v>
          </cell>
          <cell r="F310">
            <v>856747.29500000004</v>
          </cell>
          <cell r="G310">
            <v>1001890.7009999999</v>
          </cell>
          <cell r="H310">
            <v>850762.92299999995</v>
          </cell>
          <cell r="I310">
            <v>509930.47400000005</v>
          </cell>
          <cell r="J310">
            <v>299600.70699999994</v>
          </cell>
          <cell r="K310">
            <v>151002.726</v>
          </cell>
          <cell r="L310">
            <v>6657291</v>
          </cell>
        </row>
        <row r="311">
          <cell r="A311" t="str">
            <v>Vermont, 2014</v>
          </cell>
          <cell r="B311">
            <v>25182.066999999999</v>
          </cell>
          <cell r="C311">
            <v>335333.75800000003</v>
          </cell>
          <cell r="D311">
            <v>71496.820999999996</v>
          </cell>
          <cell r="E311">
            <v>58848.716</v>
          </cell>
          <cell r="F311">
            <v>60699.900999999998</v>
          </cell>
          <cell r="G311">
            <v>76996.561000000016</v>
          </cell>
          <cell r="H311">
            <v>74335.244000000006</v>
          </cell>
          <cell r="I311">
            <v>43401.055</v>
          </cell>
          <cell r="J311">
            <v>23691.330999999998</v>
          </cell>
          <cell r="K311">
            <v>10062.275</v>
          </cell>
          <cell r="L311">
            <v>501606</v>
          </cell>
        </row>
        <row r="312">
          <cell r="A312" t="str">
            <v>Pennsylvania, 2014</v>
          </cell>
          <cell r="B312">
            <v>707552.38400000019</v>
          </cell>
          <cell r="C312">
            <v>1066866.635</v>
          </cell>
          <cell r="D312">
            <v>1704753.8540000003</v>
          </cell>
          <cell r="E312">
            <v>1554535.503</v>
          </cell>
          <cell r="F312">
            <v>1527752.5889999999</v>
          </cell>
          <cell r="G312">
            <v>1840690.8940000003</v>
          </cell>
          <cell r="H312">
            <v>1676020.0329999998</v>
          </cell>
          <cell r="I312">
            <v>1040713.6540000001</v>
          </cell>
          <cell r="J312">
            <v>647888.19599999976</v>
          </cell>
          <cell r="K312">
            <v>313739.38500000001</v>
          </cell>
          <cell r="L312">
            <v>12509418</v>
          </cell>
        </row>
        <row r="313">
          <cell r="A313" t="str">
            <v>New Hampshire, 2014</v>
          </cell>
          <cell r="B313">
            <v>64619.513000000006</v>
          </cell>
          <cell r="C313">
            <v>383813.033</v>
          </cell>
          <cell r="D313">
            <v>174621.723</v>
          </cell>
          <cell r="E313">
            <v>144657.84999999998</v>
          </cell>
          <cell r="F313">
            <v>162287.337</v>
          </cell>
          <cell r="G313">
            <v>211505.092</v>
          </cell>
          <cell r="H313">
            <v>182791.454</v>
          </cell>
          <cell r="I313">
            <v>105526.042</v>
          </cell>
          <cell r="J313">
            <v>56334.345999999998</v>
          </cell>
          <cell r="K313">
            <v>24367.115000000002</v>
          </cell>
          <cell r="L313">
            <v>1277778</v>
          </cell>
        </row>
        <row r="314">
          <cell r="A314" t="str">
            <v>New Jersey, 2014</v>
          </cell>
          <cell r="B314">
            <v>536678.34100000001</v>
          </cell>
          <cell r="C314">
            <v>888426.21400000015</v>
          </cell>
          <cell r="D314">
            <v>1148660.9939999999</v>
          </cell>
          <cell r="E314">
            <v>1132698.9300000002</v>
          </cell>
          <cell r="F314">
            <v>1201296.1939999999</v>
          </cell>
          <cell r="G314">
            <v>1364410.5430000001</v>
          </cell>
          <cell r="H314">
            <v>1107086.1980000001</v>
          </cell>
          <cell r="I314">
            <v>669593.62400000007</v>
          </cell>
          <cell r="J314">
            <v>389664.587</v>
          </cell>
          <cell r="K314">
            <v>188698.62600000005</v>
          </cell>
          <cell r="L314">
            <v>8874374</v>
          </cell>
        </row>
        <row r="315">
          <cell r="A315" t="str">
            <v>Rhode Island, 2014</v>
          </cell>
          <cell r="B315">
            <v>55335.516999999993</v>
          </cell>
          <cell r="C315">
            <v>369351.25099999999</v>
          </cell>
          <cell r="D315">
            <v>159175.99800000002</v>
          </cell>
          <cell r="E315">
            <v>132136.65400000001</v>
          </cell>
          <cell r="F315">
            <v>130328.41</v>
          </cell>
          <cell r="G315">
            <v>156938.89799999999</v>
          </cell>
          <cell r="H315">
            <v>137176.37900000002</v>
          </cell>
          <cell r="I315">
            <v>81733.797000000006</v>
          </cell>
          <cell r="J315">
            <v>49353.993000000002</v>
          </cell>
          <cell r="K315">
            <v>27806.086000000003</v>
          </cell>
          <cell r="L315">
            <v>1053252</v>
          </cell>
        </row>
        <row r="316">
          <cell r="A316" t="str">
            <v>Alabama, 2015</v>
          </cell>
          <cell r="B316">
            <v>270692.09499999997</v>
          </cell>
          <cell r="C316">
            <v>596072.35899999994</v>
          </cell>
          <cell r="D316">
            <v>611666.47200000007</v>
          </cell>
          <cell r="E316">
            <v>573314.70199999982</v>
          </cell>
          <cell r="F316">
            <v>556205.99600000004</v>
          </cell>
          <cell r="G316">
            <v>605333.52599999995</v>
          </cell>
          <cell r="H316">
            <v>564364.23699999996</v>
          </cell>
          <cell r="I316">
            <v>372908.18599999993</v>
          </cell>
          <cell r="J316">
            <v>197623.58299999993</v>
          </cell>
          <cell r="K316">
            <v>73346.554000000018</v>
          </cell>
          <cell r="L316">
            <v>4394374</v>
          </cell>
        </row>
        <row r="317">
          <cell r="A317" t="str">
            <v>Colorado, 2015</v>
          </cell>
          <cell r="B317">
            <v>331074.32999999996</v>
          </cell>
          <cell r="C317">
            <v>649104.81900000002</v>
          </cell>
          <cell r="D317">
            <v>702934.91300000006</v>
          </cell>
          <cell r="E317">
            <v>768552.96399999992</v>
          </cell>
          <cell r="F317">
            <v>703694.99899999984</v>
          </cell>
          <cell r="G317">
            <v>703617.70299999998</v>
          </cell>
          <cell r="H317">
            <v>636849.3879999998</v>
          </cell>
          <cell r="I317">
            <v>370677.58299999998</v>
          </cell>
          <cell r="J317">
            <v>179829.179</v>
          </cell>
          <cell r="K317">
            <v>74365.219000000026</v>
          </cell>
          <cell r="L317">
            <v>5162330</v>
          </cell>
        </row>
        <row r="318">
          <cell r="A318" t="str">
            <v>Tennessee, 2015</v>
          </cell>
          <cell r="B318">
            <v>386950.95600000006</v>
          </cell>
          <cell r="C318">
            <v>712856.36499999999</v>
          </cell>
          <cell r="D318">
            <v>843270.21400000015</v>
          </cell>
          <cell r="E318">
            <v>818031.90100000007</v>
          </cell>
          <cell r="F318">
            <v>807109.06399999978</v>
          </cell>
          <cell r="G318">
            <v>865059.1370000001</v>
          </cell>
          <cell r="H318">
            <v>797561.80900000001</v>
          </cell>
          <cell r="I318">
            <v>530108.76900000009</v>
          </cell>
          <cell r="J318">
            <v>271634.598</v>
          </cell>
          <cell r="K318">
            <v>102567.155</v>
          </cell>
          <cell r="L318">
            <v>6231143</v>
          </cell>
        </row>
        <row r="319">
          <cell r="A319" t="str">
            <v>Texas, 2015</v>
          </cell>
          <cell r="B319">
            <v>1871664.6900000002</v>
          </cell>
          <cell r="C319">
            <v>2179886.4770000004</v>
          </cell>
          <cell r="D319">
            <v>3718779.402999999</v>
          </cell>
          <cell r="E319">
            <v>3690611.0039999997</v>
          </cell>
          <cell r="F319">
            <v>3460723.1949999998</v>
          </cell>
          <cell r="G319">
            <v>3313122.7769999988</v>
          </cell>
          <cell r="H319">
            <v>2754248.7189999991</v>
          </cell>
          <cell r="I319">
            <v>1638987.3580000005</v>
          </cell>
          <cell r="J319">
            <v>840216.57800000021</v>
          </cell>
          <cell r="K319">
            <v>321165.09500000009</v>
          </cell>
          <cell r="L319">
            <v>25410595</v>
          </cell>
        </row>
        <row r="320">
          <cell r="A320" t="str">
            <v>North Carolina, 2015</v>
          </cell>
          <cell r="B320">
            <v>571738.84400000004</v>
          </cell>
          <cell r="C320">
            <v>911090.47400000016</v>
          </cell>
          <cell r="D320">
            <v>1273622.4140000001</v>
          </cell>
          <cell r="E320">
            <v>1192207.0379999999</v>
          </cell>
          <cell r="F320">
            <v>1216011.6380000003</v>
          </cell>
          <cell r="G320">
            <v>1265547.2829999998</v>
          </cell>
          <cell r="H320">
            <v>1121255.737</v>
          </cell>
          <cell r="I320">
            <v>742216.82499999995</v>
          </cell>
          <cell r="J320">
            <v>378201.20900000015</v>
          </cell>
          <cell r="K320">
            <v>144175.75600000002</v>
          </cell>
          <cell r="L320">
            <v>9108554</v>
          </cell>
        </row>
        <row r="321">
          <cell r="A321" t="str">
            <v>Indiana, 2015</v>
          </cell>
          <cell r="B321">
            <v>391287.8</v>
          </cell>
          <cell r="C321">
            <v>723152.23900000006</v>
          </cell>
          <cell r="D321">
            <v>877061.92500000005</v>
          </cell>
          <cell r="E321">
            <v>787858.25699999975</v>
          </cell>
          <cell r="F321">
            <v>768474.26499999978</v>
          </cell>
          <cell r="G321">
            <v>835815.71299999999</v>
          </cell>
          <cell r="H321">
            <v>763172.51500000013</v>
          </cell>
          <cell r="I321">
            <v>469508.99499999988</v>
          </cell>
          <cell r="J321">
            <v>252907.28299999994</v>
          </cell>
          <cell r="K321">
            <v>111659.117</v>
          </cell>
          <cell r="L321">
            <v>6085821</v>
          </cell>
        </row>
        <row r="322">
          <cell r="A322" t="str">
            <v>Kentucky, 2015</v>
          </cell>
          <cell r="B322">
            <v>260585.73</v>
          </cell>
          <cell r="C322">
            <v>576471.01199999999</v>
          </cell>
          <cell r="D322">
            <v>567711.64600000018</v>
          </cell>
          <cell r="E322">
            <v>532029.7159999999</v>
          </cell>
          <cell r="F322">
            <v>529164.3870000001</v>
          </cell>
          <cell r="G322">
            <v>580998.54500000004</v>
          </cell>
          <cell r="H322">
            <v>537287.56800000009</v>
          </cell>
          <cell r="I322">
            <v>346556.70199999993</v>
          </cell>
          <cell r="J322">
            <v>177615.29699999996</v>
          </cell>
          <cell r="K322">
            <v>72086.805000000008</v>
          </cell>
          <cell r="L322">
            <v>4141008</v>
          </cell>
        </row>
        <row r="323">
          <cell r="A323" t="str">
            <v>Oklahoma, 2015</v>
          </cell>
          <cell r="B323">
            <v>250608.39600000001</v>
          </cell>
          <cell r="C323">
            <v>553733.55100000009</v>
          </cell>
          <cell r="D323">
            <v>511678.22499999992</v>
          </cell>
          <cell r="E323">
            <v>499350.74599999993</v>
          </cell>
          <cell r="F323">
            <v>445631.57200000004</v>
          </cell>
          <cell r="G323">
            <v>475480.69500000007</v>
          </cell>
          <cell r="H323">
            <v>448539.24599999993</v>
          </cell>
          <cell r="I323">
            <v>295149.73700000008</v>
          </cell>
          <cell r="J323">
            <v>161829.54399999999</v>
          </cell>
          <cell r="K323">
            <v>64089.093999999997</v>
          </cell>
          <cell r="L323">
            <v>3652845</v>
          </cell>
        </row>
        <row r="324">
          <cell r="A324" t="str">
            <v>Maryland, 2015</v>
          </cell>
          <cell r="B324">
            <v>367816.799</v>
          </cell>
          <cell r="C324">
            <v>683688.33499999996</v>
          </cell>
          <cell r="D324">
            <v>798649.66200000001</v>
          </cell>
          <cell r="E324">
            <v>812819.43099999998</v>
          </cell>
          <cell r="F324">
            <v>775005.26300000004</v>
          </cell>
          <cell r="G324">
            <v>889319.08200000017</v>
          </cell>
          <cell r="H324">
            <v>752889.76500000001</v>
          </cell>
          <cell r="I324">
            <v>450932.39799999999</v>
          </cell>
          <cell r="J324">
            <v>229863.69899999999</v>
          </cell>
          <cell r="K324">
            <v>105434.622</v>
          </cell>
          <cell r="L324">
            <v>5930195</v>
          </cell>
        </row>
        <row r="325">
          <cell r="A325" t="str">
            <v>Virginia, 2015</v>
          </cell>
          <cell r="B325">
            <v>494128.92500000022</v>
          </cell>
          <cell r="C325">
            <v>801832.32599999988</v>
          </cell>
          <cell r="D325">
            <v>1073201.7250000001</v>
          </cell>
          <cell r="E325">
            <v>1106819.0019999999</v>
          </cell>
          <cell r="F325">
            <v>1043927.7519999997</v>
          </cell>
          <cell r="G325">
            <v>1127263.9179999998</v>
          </cell>
          <cell r="H325">
            <v>966209.31200000015</v>
          </cell>
          <cell r="I325">
            <v>598720.02700000012</v>
          </cell>
          <cell r="J325">
            <v>299227.61999999994</v>
          </cell>
          <cell r="K325">
            <v>128290.21399999996</v>
          </cell>
          <cell r="L325">
            <v>7832482</v>
          </cell>
        </row>
        <row r="326">
          <cell r="A326" t="str">
            <v>Nebraska, 2015</v>
          </cell>
          <cell r="B326">
            <v>114444.20300000002</v>
          </cell>
          <cell r="C326">
            <v>417563.49400000001</v>
          </cell>
          <cell r="D326">
            <v>236178.50999999995</v>
          </cell>
          <cell r="E326">
            <v>227386.77999999997</v>
          </cell>
          <cell r="F326">
            <v>201710.78600000002</v>
          </cell>
          <cell r="G326">
            <v>214982.74599999998</v>
          </cell>
          <cell r="H326">
            <v>201673.76599999995</v>
          </cell>
          <cell r="I326">
            <v>122438.01700000004</v>
          </cell>
          <cell r="J326">
            <v>69792.688999999998</v>
          </cell>
          <cell r="K326">
            <v>32724.071000000011</v>
          </cell>
          <cell r="L326">
            <v>1649860</v>
          </cell>
        </row>
        <row r="327">
          <cell r="A327" t="str">
            <v>Michigan, 2015</v>
          </cell>
          <cell r="B327">
            <v>562749.53699999989</v>
          </cell>
          <cell r="C327">
            <v>941731.67500000005</v>
          </cell>
          <cell r="D327">
            <v>1384204.0759999999</v>
          </cell>
          <cell r="E327">
            <v>1164752.659</v>
          </cell>
          <cell r="F327">
            <v>1179905.287</v>
          </cell>
          <cell r="G327">
            <v>1386700.0960000001</v>
          </cell>
          <cell r="H327">
            <v>1301390.5320000001</v>
          </cell>
          <cell r="I327">
            <v>796332.85899999994</v>
          </cell>
          <cell r="J327">
            <v>432723.76899999997</v>
          </cell>
          <cell r="K327">
            <v>195686.24100000004</v>
          </cell>
          <cell r="L327">
            <v>9637574</v>
          </cell>
        </row>
        <row r="328">
          <cell r="A328" t="str">
            <v>Kansas, 2015</v>
          </cell>
          <cell r="B328">
            <v>190646.19299999997</v>
          </cell>
          <cell r="C328">
            <v>497538.01399999997</v>
          </cell>
          <cell r="D328">
            <v>402591.18799999997</v>
          </cell>
          <cell r="E328">
            <v>369332.53600000008</v>
          </cell>
          <cell r="F328">
            <v>330550.32200000004</v>
          </cell>
          <cell r="G328">
            <v>361926.27899999992</v>
          </cell>
          <cell r="H328">
            <v>342507.42899999995</v>
          </cell>
          <cell r="I328">
            <v>208160.74299999996</v>
          </cell>
          <cell r="J328">
            <v>119857.694</v>
          </cell>
          <cell r="K328">
            <v>57200.35500000001</v>
          </cell>
          <cell r="L328">
            <v>2767279</v>
          </cell>
        </row>
        <row r="329">
          <cell r="A329" t="str">
            <v>Alaska, 2015</v>
          </cell>
          <cell r="B329">
            <v>50094.328999999991</v>
          </cell>
          <cell r="C329">
            <v>352646.47200000001</v>
          </cell>
          <cell r="D329">
            <v>102997.93599999999</v>
          </cell>
          <cell r="E329">
            <v>105742.04300000001</v>
          </cell>
          <cell r="F329">
            <v>84866.135999999999</v>
          </cell>
          <cell r="G329">
            <v>93386.785999999993</v>
          </cell>
          <cell r="H329">
            <v>85900.011999999988</v>
          </cell>
          <cell r="I329">
            <v>41746.287999999993</v>
          </cell>
          <cell r="J329">
            <v>16399.746000000003</v>
          </cell>
          <cell r="K329">
            <v>5561.7810000000027</v>
          </cell>
          <cell r="L329">
            <v>680299</v>
          </cell>
        </row>
        <row r="330">
          <cell r="A330" t="str">
            <v>Pennsylvania, 2015</v>
          </cell>
          <cell r="B330">
            <v>701119.5920000003</v>
          </cell>
          <cell r="C330">
            <v>1055887.274</v>
          </cell>
          <cell r="D330">
            <v>1701756.4950000001</v>
          </cell>
          <cell r="E330">
            <v>1569216.2610000004</v>
          </cell>
          <cell r="F330">
            <v>1490626.4789999998</v>
          </cell>
          <cell r="G330">
            <v>1788497.4559999998</v>
          </cell>
          <cell r="H330">
            <v>1683137.3969999999</v>
          </cell>
          <cell r="I330">
            <v>1066015.966</v>
          </cell>
          <cell r="J330">
            <v>633377.90299999993</v>
          </cell>
          <cell r="K330">
            <v>308740.50000000006</v>
          </cell>
          <cell r="L330">
            <v>12416464</v>
          </cell>
        </row>
        <row r="331">
          <cell r="A331" t="str">
            <v>Mississippi, 2015</v>
          </cell>
          <cell r="B331">
            <v>181973.66300000009</v>
          </cell>
          <cell r="C331">
            <v>497857.39900000003</v>
          </cell>
          <cell r="D331">
            <v>399249.53300000005</v>
          </cell>
          <cell r="E331">
            <v>360517.951</v>
          </cell>
          <cell r="F331">
            <v>342804.96500000008</v>
          </cell>
          <cell r="G331">
            <v>364860.47699999996</v>
          </cell>
          <cell r="H331">
            <v>338436.13099999994</v>
          </cell>
          <cell r="I331">
            <v>219899.87700000004</v>
          </cell>
          <cell r="J331">
            <v>115155.11599999998</v>
          </cell>
          <cell r="K331">
            <v>43534.561000000009</v>
          </cell>
          <cell r="L331">
            <v>2747550</v>
          </cell>
        </row>
        <row r="332">
          <cell r="A332" t="str">
            <v>Louisiana, 2015</v>
          </cell>
          <cell r="B332">
            <v>294835.37799999985</v>
          </cell>
          <cell r="C332">
            <v>594603.22799999989</v>
          </cell>
          <cell r="D332">
            <v>622526.51300000004</v>
          </cell>
          <cell r="E332">
            <v>622833.57899999991</v>
          </cell>
          <cell r="F332">
            <v>534445.01500000001</v>
          </cell>
          <cell r="G332">
            <v>589982.9319999998</v>
          </cell>
          <cell r="H332">
            <v>551853.21400000004</v>
          </cell>
          <cell r="I332">
            <v>337259.22599999997</v>
          </cell>
          <cell r="J332">
            <v>177791.95699999999</v>
          </cell>
          <cell r="K332">
            <v>68925.246999999988</v>
          </cell>
          <cell r="L332">
            <v>4389027</v>
          </cell>
        </row>
        <row r="333">
          <cell r="A333" t="str">
            <v>Georgia, 2015</v>
          </cell>
          <cell r="B333">
            <v>642174.48999999987</v>
          </cell>
          <cell r="C333">
            <v>988160.51999999979</v>
          </cell>
          <cell r="D333">
            <v>1379047.726999999</v>
          </cell>
          <cell r="E333">
            <v>1322390.8869999996</v>
          </cell>
          <cell r="F333">
            <v>1334674.2349999994</v>
          </cell>
          <cell r="G333">
            <v>1348412.781</v>
          </cell>
          <cell r="H333">
            <v>1114712.7000000002</v>
          </cell>
          <cell r="I333">
            <v>687388.32600000012</v>
          </cell>
          <cell r="J333">
            <v>326161.30199999979</v>
          </cell>
          <cell r="K333">
            <v>117757.39100000003</v>
          </cell>
          <cell r="L333">
            <v>9631395</v>
          </cell>
        </row>
        <row r="334">
          <cell r="A334" t="str">
            <v>Iowa, 2015</v>
          </cell>
          <cell r="B334">
            <v>182165.25799999986</v>
          </cell>
          <cell r="C334">
            <v>493017.84100000001</v>
          </cell>
          <cell r="D334">
            <v>415286.071</v>
          </cell>
          <cell r="E334">
            <v>365563.55299999996</v>
          </cell>
          <cell r="F334">
            <v>335910.17799999996</v>
          </cell>
          <cell r="G334">
            <v>381435.64799999993</v>
          </cell>
          <cell r="H334">
            <v>367713.23</v>
          </cell>
          <cell r="I334">
            <v>229336.61500000005</v>
          </cell>
          <cell r="J334">
            <v>138595.91600000003</v>
          </cell>
          <cell r="K334">
            <v>67486.192999999999</v>
          </cell>
          <cell r="L334">
            <v>2858834</v>
          </cell>
        </row>
        <row r="335">
          <cell r="A335" t="str">
            <v>Arizona, 2015</v>
          </cell>
          <cell r="B335">
            <v>424856.47899999999</v>
          </cell>
          <cell r="C335">
            <v>750900.33899999992</v>
          </cell>
          <cell r="D335">
            <v>916341.00699999998</v>
          </cell>
          <cell r="E335">
            <v>873997.61800000002</v>
          </cell>
          <cell r="F335">
            <v>823284.95900000015</v>
          </cell>
          <cell r="G335">
            <v>824481.64100000006</v>
          </cell>
          <cell r="H335">
            <v>767758.80300000007</v>
          </cell>
          <cell r="I335">
            <v>581227.27799999993</v>
          </cell>
          <cell r="J335">
            <v>309296.212</v>
          </cell>
          <cell r="K335">
            <v>119063.27099999999</v>
          </cell>
          <cell r="L335">
            <v>6522731</v>
          </cell>
        </row>
        <row r="336">
          <cell r="A336" t="str">
            <v>Missouri, 2015</v>
          </cell>
          <cell r="B336">
            <v>350015.489</v>
          </cell>
          <cell r="C336">
            <v>666168.87000000011</v>
          </cell>
          <cell r="D336">
            <v>771624.0419999999</v>
          </cell>
          <cell r="E336">
            <v>749220.28</v>
          </cell>
          <cell r="F336">
            <v>683658.93200000003</v>
          </cell>
          <cell r="G336">
            <v>774389.66899999999</v>
          </cell>
          <cell r="H336">
            <v>715375.67200000014</v>
          </cell>
          <cell r="I336">
            <v>454149.41800000006</v>
          </cell>
          <cell r="J336">
            <v>253259.23800000001</v>
          </cell>
          <cell r="K336">
            <v>109650.774</v>
          </cell>
          <cell r="L336">
            <v>5583743</v>
          </cell>
        </row>
        <row r="337">
          <cell r="A337" t="str">
            <v>Arkansas, 2015</v>
          </cell>
          <cell r="B337">
            <v>179631.53100000002</v>
          </cell>
          <cell r="C337">
            <v>487726.73800000001</v>
          </cell>
          <cell r="D337">
            <v>374920.14300000004</v>
          </cell>
          <cell r="E337">
            <v>361278.16100000008</v>
          </cell>
          <cell r="F337">
            <v>340637.09600000002</v>
          </cell>
          <cell r="G337">
            <v>360254.58299999993</v>
          </cell>
          <cell r="H337">
            <v>337649.93400000007</v>
          </cell>
          <cell r="I337">
            <v>237981.69200000004</v>
          </cell>
          <cell r="J337">
            <v>127393.905</v>
          </cell>
          <cell r="K337">
            <v>48999.754000000001</v>
          </cell>
          <cell r="L337">
            <v>2738361</v>
          </cell>
        </row>
        <row r="338">
          <cell r="A338" t="str">
            <v>Illinois, 2015</v>
          </cell>
          <cell r="B338">
            <v>781640.65500000003</v>
          </cell>
          <cell r="C338">
            <v>1142052.483</v>
          </cell>
          <cell r="D338">
            <v>1736609.4839999997</v>
          </cell>
          <cell r="E338">
            <v>1740169.8979999996</v>
          </cell>
          <cell r="F338">
            <v>1646411.674000001</v>
          </cell>
          <cell r="G338">
            <v>1745745.8629999999</v>
          </cell>
          <cell r="H338">
            <v>1536681.943</v>
          </cell>
          <cell r="I338">
            <v>923824.55499999993</v>
          </cell>
          <cell r="J338">
            <v>510100.87300000002</v>
          </cell>
          <cell r="K338">
            <v>233360.25199999995</v>
          </cell>
          <cell r="L338">
            <v>12514525</v>
          </cell>
        </row>
        <row r="339">
          <cell r="A339" t="str">
            <v>Washington, 2015</v>
          </cell>
          <cell r="B339">
            <v>425124.89299999992</v>
          </cell>
          <cell r="C339">
            <v>726880.10100000002</v>
          </cell>
          <cell r="D339">
            <v>885144.42500000005</v>
          </cell>
          <cell r="E339">
            <v>963622.77100000007</v>
          </cell>
          <cell r="F339">
            <v>885289.70499999996</v>
          </cell>
          <cell r="G339">
            <v>913921.5</v>
          </cell>
          <cell r="H339">
            <v>849495.61800000002</v>
          </cell>
          <cell r="I339">
            <v>520472.94300000009</v>
          </cell>
          <cell r="J339">
            <v>253044.14300000004</v>
          </cell>
          <cell r="K339">
            <v>119933.531</v>
          </cell>
          <cell r="L339">
            <v>6661778</v>
          </cell>
        </row>
        <row r="340">
          <cell r="A340" t="str">
            <v>West Virginia, 2015</v>
          </cell>
          <cell r="B340">
            <v>87532.506999999998</v>
          </cell>
          <cell r="C340">
            <v>396359.16099999996</v>
          </cell>
          <cell r="D340">
            <v>203530.359</v>
          </cell>
          <cell r="E340">
            <v>185741.79200000002</v>
          </cell>
          <cell r="F340">
            <v>190753.64199999999</v>
          </cell>
          <cell r="G340">
            <v>211106.94200000001</v>
          </cell>
          <cell r="H340">
            <v>219004.64299999995</v>
          </cell>
          <cell r="I340">
            <v>146122.51800000001</v>
          </cell>
          <cell r="J340">
            <v>78942.369000000006</v>
          </cell>
          <cell r="K340">
            <v>32636.475000000002</v>
          </cell>
          <cell r="L340">
            <v>1534068</v>
          </cell>
        </row>
        <row r="341">
          <cell r="A341" t="str">
            <v>California, 2015</v>
          </cell>
          <cell r="B341">
            <v>2509918.5599999996</v>
          </cell>
          <cell r="C341">
            <v>2842202.1180000007</v>
          </cell>
          <cell r="D341">
            <v>5570777.7749999985</v>
          </cell>
          <cell r="E341">
            <v>5609965.4479999989</v>
          </cell>
          <cell r="F341">
            <v>5172499.2819999987</v>
          </cell>
          <cell r="G341">
            <v>5241679.9539999999</v>
          </cell>
          <cell r="H341">
            <v>4415390.3669999987</v>
          </cell>
          <cell r="I341">
            <v>2680944.0040000007</v>
          </cell>
          <cell r="J341">
            <v>1441997.9070000001</v>
          </cell>
          <cell r="K341">
            <v>659838.446</v>
          </cell>
          <cell r="L341">
            <v>38394172</v>
          </cell>
        </row>
        <row r="342">
          <cell r="A342" t="str">
            <v>Idaho, 2015</v>
          </cell>
          <cell r="B342">
            <v>106045.37800000006</v>
          </cell>
          <cell r="C342">
            <v>417830.99400000001</v>
          </cell>
          <cell r="D342">
            <v>210738.19999999998</v>
          </cell>
          <cell r="E342">
            <v>199795.4420000001</v>
          </cell>
          <cell r="F342">
            <v>185526.41000000003</v>
          </cell>
          <cell r="G342">
            <v>186597</v>
          </cell>
          <cell r="H342">
            <v>175739.32500000001</v>
          </cell>
          <cell r="I342">
            <v>115193.95199999999</v>
          </cell>
          <cell r="J342">
            <v>57896.128000000012</v>
          </cell>
          <cell r="K342">
            <v>22252.799000000003</v>
          </cell>
          <cell r="L342">
            <v>1484099</v>
          </cell>
        </row>
        <row r="343">
          <cell r="A343" t="str">
            <v>North Dakota, 2015</v>
          </cell>
          <cell r="B343">
            <v>43447.164999999994</v>
          </cell>
          <cell r="C343">
            <v>343052.038</v>
          </cell>
          <cell r="D343">
            <v>105687.87899999999</v>
          </cell>
          <cell r="E343">
            <v>94618.745999999985</v>
          </cell>
          <cell r="F343">
            <v>73289.823000000004</v>
          </cell>
          <cell r="G343">
            <v>82751.443999999989</v>
          </cell>
          <cell r="H343">
            <v>81499.17300000001</v>
          </cell>
          <cell r="I343">
            <v>47167.547000000006</v>
          </cell>
          <cell r="J343">
            <v>28891.247999999992</v>
          </cell>
          <cell r="K343">
            <v>14632.179000000002</v>
          </cell>
          <cell r="L343">
            <v>651126</v>
          </cell>
        </row>
        <row r="344">
          <cell r="A344" t="str">
            <v>South Dakota, 2015</v>
          </cell>
          <cell r="B344">
            <v>39710.264000000003</v>
          </cell>
          <cell r="C344">
            <v>343054.82900000003</v>
          </cell>
          <cell r="D344">
            <v>82241.275000000023</v>
          </cell>
          <cell r="E344">
            <v>72241.698000000004</v>
          </cell>
          <cell r="F344">
            <v>64114.662999999993</v>
          </cell>
          <cell r="G344">
            <v>72214.653999999995</v>
          </cell>
          <cell r="H344">
            <v>72811.01999999999</v>
          </cell>
          <cell r="I344">
            <v>44863.489000000001</v>
          </cell>
          <cell r="J344">
            <v>27783.053999999996</v>
          </cell>
          <cell r="K344">
            <v>13110.413999999999</v>
          </cell>
          <cell r="L344">
            <v>566542</v>
          </cell>
        </row>
        <row r="345">
          <cell r="A345" t="str">
            <v>Connecticut, 2015</v>
          </cell>
          <cell r="B345">
            <v>191428.15599999999</v>
          </cell>
          <cell r="C345">
            <v>537542.27300000004</v>
          </cell>
          <cell r="D345">
            <v>494068.23699999996</v>
          </cell>
          <cell r="E345">
            <v>437346.90100000001</v>
          </cell>
          <cell r="F345">
            <v>449396.44099999999</v>
          </cell>
          <cell r="G345">
            <v>555610.25200000009</v>
          </cell>
          <cell r="H345">
            <v>478011.78</v>
          </cell>
          <cell r="I345">
            <v>292294.24700000003</v>
          </cell>
          <cell r="J345">
            <v>162165.48300000001</v>
          </cell>
          <cell r="K345">
            <v>87955.889999999985</v>
          </cell>
          <cell r="L345">
            <v>3593222</v>
          </cell>
        </row>
        <row r="346">
          <cell r="A346" t="str">
            <v>Delaware, 2015</v>
          </cell>
          <cell r="B346">
            <v>55605.577000000005</v>
          </cell>
          <cell r="C346">
            <v>362844.77799999999</v>
          </cell>
          <cell r="D346">
            <v>125757.539</v>
          </cell>
          <cell r="E346">
            <v>120033.74799999999</v>
          </cell>
          <cell r="F346">
            <v>111328.33800000002</v>
          </cell>
          <cell r="G346">
            <v>131079.57</v>
          </cell>
          <cell r="H346">
            <v>121253.851</v>
          </cell>
          <cell r="I346">
            <v>85953.712</v>
          </cell>
          <cell r="J346">
            <v>43807.406999999999</v>
          </cell>
          <cell r="K346">
            <v>17788.268</v>
          </cell>
          <cell r="L346">
            <v>926454</v>
          </cell>
        </row>
        <row r="347">
          <cell r="A347" t="str">
            <v>District of Columbia, 2015</v>
          </cell>
          <cell r="B347">
            <v>40144.008000000002</v>
          </cell>
          <cell r="C347">
            <v>330443.08199999999</v>
          </cell>
          <cell r="D347">
            <v>97770.084000000003</v>
          </cell>
          <cell r="E347">
            <v>145036.41600000003</v>
          </cell>
          <cell r="F347">
            <v>90000.276000000013</v>
          </cell>
          <cell r="G347">
            <v>77050.59599999999</v>
          </cell>
          <cell r="H347">
            <v>68633.304000000004</v>
          </cell>
          <cell r="I347">
            <v>41438.975999999995</v>
          </cell>
          <cell r="J347">
            <v>22014.455999999998</v>
          </cell>
          <cell r="K347">
            <v>10359.744000000001</v>
          </cell>
          <cell r="L347">
            <v>647484</v>
          </cell>
        </row>
        <row r="348">
          <cell r="A348" t="str">
            <v>Florida, 2015</v>
          </cell>
          <cell r="B348">
            <v>1059585.5889999999</v>
          </cell>
          <cell r="C348">
            <v>1416693.2740000004</v>
          </cell>
          <cell r="D348">
            <v>2437090.6689999998</v>
          </cell>
          <cell r="E348">
            <v>2415834.3889999995</v>
          </cell>
          <cell r="F348">
            <v>2377757.2609999999</v>
          </cell>
          <cell r="G348">
            <v>2696890.0169999991</v>
          </cell>
          <cell r="H348">
            <v>2485282.4359999998</v>
          </cell>
          <cell r="I348">
            <v>1952561.0159999996</v>
          </cell>
          <cell r="J348">
            <v>1152340.2390000001</v>
          </cell>
          <cell r="K348">
            <v>492651.68300000002</v>
          </cell>
          <cell r="L348">
            <v>19266113</v>
          </cell>
        </row>
        <row r="349">
          <cell r="A349" t="str">
            <v>Wisconsin, 2015</v>
          </cell>
          <cell r="B349">
            <v>327592.27600000001</v>
          </cell>
          <cell r="C349">
            <v>658015.20200000005</v>
          </cell>
          <cell r="D349">
            <v>752300.4149999998</v>
          </cell>
          <cell r="E349">
            <v>700783.28200000001</v>
          </cell>
          <cell r="F349">
            <v>664810.92999999993</v>
          </cell>
          <cell r="G349">
            <v>780966.86700000009</v>
          </cell>
          <cell r="H349">
            <v>715333.33000000007</v>
          </cell>
          <cell r="I349">
            <v>427854.22899999993</v>
          </cell>
          <cell r="J349">
            <v>243707.34399999998</v>
          </cell>
          <cell r="K349">
            <v>114895.12099999997</v>
          </cell>
          <cell r="L349">
            <v>5424246</v>
          </cell>
        </row>
        <row r="350">
          <cell r="A350" t="str">
            <v>Puerto Rico, 2015</v>
          </cell>
          <cell r="B350">
            <v>173161.82600000003</v>
          </cell>
          <cell r="C350">
            <v>518208.17700000003</v>
          </cell>
          <cell r="D350">
            <v>455325.31500000006</v>
          </cell>
          <cell r="E350">
            <v>400513.13500000007</v>
          </cell>
          <cell r="F350">
            <v>404241.91300000006</v>
          </cell>
          <cell r="G350">
            <v>419936.201</v>
          </cell>
          <cell r="H350">
            <v>387922.04599999997</v>
          </cell>
          <cell r="I350">
            <v>302107.897</v>
          </cell>
          <cell r="J350">
            <v>164947.56799999997</v>
          </cell>
          <cell r="K350">
            <v>63675.61099999999</v>
          </cell>
          <cell r="L350">
            <v>3172711</v>
          </cell>
        </row>
        <row r="351">
          <cell r="A351" t="str">
            <v>Minnesota, 2015</v>
          </cell>
          <cell r="B351">
            <v>332898.69199999998</v>
          </cell>
          <cell r="C351">
            <v>642273.973</v>
          </cell>
          <cell r="D351">
            <v>682235.72899999982</v>
          </cell>
          <cell r="E351">
            <v>713599.71200000017</v>
          </cell>
          <cell r="F351">
            <v>642341.13599999982</v>
          </cell>
          <cell r="G351">
            <v>736804.21500000008</v>
          </cell>
          <cell r="H351">
            <v>658229.79</v>
          </cell>
          <cell r="I351">
            <v>385699.78099999996</v>
          </cell>
          <cell r="J351">
            <v>215767.39299999998</v>
          </cell>
          <cell r="K351">
            <v>102889.867</v>
          </cell>
          <cell r="L351">
            <v>5152678</v>
          </cell>
        </row>
        <row r="352">
          <cell r="A352" t="str">
            <v>Montana, 2015</v>
          </cell>
          <cell r="B352">
            <v>56230.805000000015</v>
          </cell>
          <cell r="C352">
            <v>362415.37599999999</v>
          </cell>
          <cell r="D352">
            <v>129693.02500000001</v>
          </cell>
          <cell r="E352">
            <v>120853.871</v>
          </cell>
          <cell r="F352">
            <v>107961.03100000002</v>
          </cell>
          <cell r="G352">
            <v>126742.46800000001</v>
          </cell>
          <cell r="H352">
            <v>138670.495</v>
          </cell>
          <cell r="I352">
            <v>88342.13</v>
          </cell>
          <cell r="J352">
            <v>45606.464999999997</v>
          </cell>
          <cell r="K352">
            <v>19513.745000000003</v>
          </cell>
          <cell r="L352">
            <v>950613</v>
          </cell>
        </row>
        <row r="353">
          <cell r="A353" t="str">
            <v>Hawaii, 2015</v>
          </cell>
          <cell r="B353">
            <v>91491.915999999997</v>
          </cell>
          <cell r="C353">
            <v>389379.07699999999</v>
          </cell>
          <cell r="D353">
            <v>184446.451</v>
          </cell>
          <cell r="E353">
            <v>204911.74500000002</v>
          </cell>
          <cell r="F353">
            <v>175432.212</v>
          </cell>
          <cell r="G353">
            <v>181558.92700000003</v>
          </cell>
          <cell r="H353">
            <v>179121.21399999998</v>
          </cell>
          <cell r="I353">
            <v>119782.58900000001</v>
          </cell>
          <cell r="J353">
            <v>63347.563999999998</v>
          </cell>
          <cell r="K353">
            <v>36780.498999999996</v>
          </cell>
          <cell r="L353">
            <v>1406214</v>
          </cell>
        </row>
        <row r="354">
          <cell r="A354" t="str">
            <v>Maine, 2015</v>
          </cell>
          <cell r="B354">
            <v>64944.401000000013</v>
          </cell>
          <cell r="C354">
            <v>378984.08199999999</v>
          </cell>
          <cell r="D354">
            <v>160379.67100000003</v>
          </cell>
          <cell r="E354">
            <v>147529.31200000001</v>
          </cell>
          <cell r="F354">
            <v>154234.05900000001</v>
          </cell>
          <cell r="G354">
            <v>198602.57200000001</v>
          </cell>
          <cell r="H354">
            <v>196171.67200000002</v>
          </cell>
          <cell r="I354">
            <v>127684.69499999999</v>
          </cell>
          <cell r="J354">
            <v>69236.835999999996</v>
          </cell>
          <cell r="K354">
            <v>29402.300999999999</v>
          </cell>
          <cell r="L354">
            <v>1293764</v>
          </cell>
        </row>
        <row r="355">
          <cell r="A355" t="str">
            <v>South Carolina, 2015</v>
          </cell>
          <cell r="B355">
            <v>282159.53300000005</v>
          </cell>
          <cell r="C355">
            <v>594434.62700000009</v>
          </cell>
          <cell r="D355">
            <v>627883.429</v>
          </cell>
          <cell r="E355">
            <v>589905.19700000016</v>
          </cell>
          <cell r="F355">
            <v>569827.54499999993</v>
          </cell>
          <cell r="G355">
            <v>621604.15100000007</v>
          </cell>
          <cell r="H355">
            <v>592983.31599999999</v>
          </cell>
          <cell r="I355">
            <v>419461.80500000005</v>
          </cell>
          <cell r="J355">
            <v>199650.15100000001</v>
          </cell>
          <cell r="K355">
            <v>74919.367999999988</v>
          </cell>
          <cell r="L355">
            <v>4561064</v>
          </cell>
        </row>
        <row r="356">
          <cell r="A356" t="str">
            <v>Rhode Island, 2015</v>
          </cell>
          <cell r="B356">
            <v>56512.298999999999</v>
          </cell>
          <cell r="C356">
            <v>369043.49700000003</v>
          </cell>
          <cell r="D356">
            <v>156389.48199999999</v>
          </cell>
          <cell r="E356">
            <v>135632.40100000001</v>
          </cell>
          <cell r="F356">
            <v>128623.53599999999</v>
          </cell>
          <cell r="G356">
            <v>153927.08799999999</v>
          </cell>
          <cell r="H356">
            <v>139139.07199999999</v>
          </cell>
          <cell r="I356">
            <v>85217.907999999996</v>
          </cell>
          <cell r="J356">
            <v>48522.133000000002</v>
          </cell>
          <cell r="K356">
            <v>28050.168000000001</v>
          </cell>
          <cell r="L356">
            <v>1053763</v>
          </cell>
        </row>
        <row r="357">
          <cell r="A357" t="str">
            <v>Ohio, 2015</v>
          </cell>
          <cell r="B357">
            <v>660374.39700000058</v>
          </cell>
          <cell r="C357">
            <v>1020607.173</v>
          </cell>
          <cell r="D357">
            <v>1480497.9500000002</v>
          </cell>
          <cell r="E357">
            <v>1379763.4210000001</v>
          </cell>
          <cell r="F357">
            <v>1349681.7509999997</v>
          </cell>
          <cell r="G357">
            <v>1550576.9250000003</v>
          </cell>
          <cell r="H357">
            <v>1468611.6770000001</v>
          </cell>
          <cell r="I357">
            <v>907910.8879999998</v>
          </cell>
          <cell r="J357">
            <v>508438.19499999995</v>
          </cell>
          <cell r="K357">
            <v>235188.27099999998</v>
          </cell>
          <cell r="L357">
            <v>10951050</v>
          </cell>
        </row>
        <row r="358">
          <cell r="A358" t="str">
            <v>Wyoming, 2015</v>
          </cell>
          <cell r="B358">
            <v>32801.687000000005</v>
          </cell>
          <cell r="C358">
            <v>339729.85100000002</v>
          </cell>
          <cell r="D358">
            <v>72571.357000000004</v>
          </cell>
          <cell r="E358">
            <v>68412.986999999994</v>
          </cell>
          <cell r="F358">
            <v>59987.608</v>
          </cell>
          <cell r="G358">
            <v>66932.831999999995</v>
          </cell>
          <cell r="H358">
            <v>70780.774999999994</v>
          </cell>
          <cell r="I358">
            <v>41818.156000000003</v>
          </cell>
          <cell r="J358">
            <v>21471.459000000003</v>
          </cell>
          <cell r="K358">
            <v>8752.6949999999997</v>
          </cell>
          <cell r="L358">
            <v>510198</v>
          </cell>
        </row>
        <row r="359">
          <cell r="A359" t="str">
            <v>Utah, 2015</v>
          </cell>
          <cell r="B359">
            <v>248849.96399999998</v>
          </cell>
          <cell r="C359">
            <v>546173.64400000009</v>
          </cell>
          <cell r="D359">
            <v>456890.38399999996</v>
          </cell>
          <cell r="E359">
            <v>432692.12199999997</v>
          </cell>
          <cell r="F359">
            <v>363872.77400000003</v>
          </cell>
          <cell r="G359">
            <v>300204.391</v>
          </cell>
          <cell r="H359">
            <v>264351.53500000003</v>
          </cell>
          <cell r="I359">
            <v>159295.92099999997</v>
          </cell>
          <cell r="J359">
            <v>86409.808000000005</v>
          </cell>
          <cell r="K359">
            <v>32956.731</v>
          </cell>
          <cell r="L359">
            <v>2832328</v>
          </cell>
        </row>
        <row r="360">
          <cell r="A360" t="str">
            <v>Vermont, 2015</v>
          </cell>
          <cell r="B360">
            <v>30541.286</v>
          </cell>
          <cell r="C360">
            <v>341811.68300000002</v>
          </cell>
          <cell r="D360">
            <v>89523.048999999999</v>
          </cell>
          <cell r="E360">
            <v>70507.981999999989</v>
          </cell>
          <cell r="F360">
            <v>72545.951000000001</v>
          </cell>
          <cell r="G360">
            <v>93308.468999999997</v>
          </cell>
          <cell r="H360">
            <v>93619.74</v>
          </cell>
          <cell r="I360">
            <v>57916.83</v>
          </cell>
          <cell r="J360">
            <v>29529.328000000001</v>
          </cell>
          <cell r="K360">
            <v>12918.938</v>
          </cell>
          <cell r="L360">
            <v>620040</v>
          </cell>
        </row>
        <row r="361">
          <cell r="A361" t="str">
            <v>Massachusetts, 2015</v>
          </cell>
          <cell r="B361">
            <v>363716.66799999995</v>
          </cell>
          <cell r="C361">
            <v>705094.82799999998</v>
          </cell>
          <cell r="D361">
            <v>948497.67999999993</v>
          </cell>
          <cell r="E361">
            <v>908255.66500000004</v>
          </cell>
          <cell r="F361">
            <v>847156.30299999984</v>
          </cell>
          <cell r="G361">
            <v>994198.30900000012</v>
          </cell>
          <cell r="H361">
            <v>865074.26399999997</v>
          </cell>
          <cell r="I361">
            <v>532939.72499999998</v>
          </cell>
          <cell r="J361">
            <v>293687.66999999993</v>
          </cell>
          <cell r="K361">
            <v>153639.87100000001</v>
          </cell>
          <cell r="L361">
            <v>6688538</v>
          </cell>
        </row>
        <row r="362">
          <cell r="A362" t="str">
            <v>Oregon, 2015</v>
          </cell>
          <cell r="B362">
            <v>223552.65700000004</v>
          </cell>
          <cell r="C362">
            <v>536763.21100000001</v>
          </cell>
          <cell r="D362">
            <v>495284.79100000003</v>
          </cell>
          <cell r="E362">
            <v>521572.04599999997</v>
          </cell>
          <cell r="F362">
            <v>493857.647</v>
          </cell>
          <cell r="G362">
            <v>497180.56000000006</v>
          </cell>
          <cell r="H362">
            <v>509053.87999999989</v>
          </cell>
          <cell r="I362">
            <v>330949.71799999999</v>
          </cell>
          <cell r="J362">
            <v>162555.117</v>
          </cell>
          <cell r="K362">
            <v>78316.396999999997</v>
          </cell>
          <cell r="L362">
            <v>3777756</v>
          </cell>
        </row>
        <row r="363">
          <cell r="A363" t="str">
            <v>New Mexico, 2015</v>
          </cell>
          <cell r="B363">
            <v>128774.43699999998</v>
          </cell>
          <cell r="C363">
            <v>438188.40399999998</v>
          </cell>
          <cell r="D363">
            <v>272575.81599999999</v>
          </cell>
          <cell r="E363">
            <v>260683.22099999996</v>
          </cell>
          <cell r="F363">
            <v>229148.478</v>
          </cell>
          <cell r="G363">
            <v>252433.33000000002</v>
          </cell>
          <cell r="H363">
            <v>248135.28899999999</v>
          </cell>
          <cell r="I363">
            <v>163625.014</v>
          </cell>
          <cell r="J363">
            <v>85489.934999999998</v>
          </cell>
          <cell r="K363">
            <v>31939.522000000004</v>
          </cell>
          <cell r="L363">
            <v>1938740</v>
          </cell>
        </row>
        <row r="364">
          <cell r="A364" t="str">
            <v>Nevada, 2015</v>
          </cell>
          <cell r="B364">
            <v>178956.17600000001</v>
          </cell>
          <cell r="C364">
            <v>487868.67200000002</v>
          </cell>
          <cell r="D364">
            <v>361493.36700000009</v>
          </cell>
          <cell r="E364">
            <v>398566.17400000012</v>
          </cell>
          <cell r="F364">
            <v>381134.61300000001</v>
          </cell>
          <cell r="G364">
            <v>379622.38600000006</v>
          </cell>
          <cell r="H364">
            <v>336347.7300000001</v>
          </cell>
          <cell r="I364">
            <v>233707.88500000004</v>
          </cell>
          <cell r="J364">
            <v>106893.36899999998</v>
          </cell>
          <cell r="K364">
            <v>36376.643000000004</v>
          </cell>
          <cell r="L364">
            <v>2786021</v>
          </cell>
        </row>
        <row r="365">
          <cell r="A365" t="str">
            <v>New Hampshire, 2015</v>
          </cell>
          <cell r="B365">
            <v>62585.561000000009</v>
          </cell>
          <cell r="C365">
            <v>381907.511</v>
          </cell>
          <cell r="D365">
            <v>171239.77600000001</v>
          </cell>
          <cell r="E365">
            <v>144131.30299999999</v>
          </cell>
          <cell r="F365">
            <v>154145.52100000001</v>
          </cell>
          <cell r="G365">
            <v>201829.31700000001</v>
          </cell>
          <cell r="H365">
            <v>180085.924</v>
          </cell>
          <cell r="I365">
            <v>105753.231</v>
          </cell>
          <cell r="J365">
            <v>54450.630999999994</v>
          </cell>
          <cell r="K365">
            <v>23990.132000000001</v>
          </cell>
          <cell r="L365">
            <v>1244818</v>
          </cell>
        </row>
        <row r="366">
          <cell r="A366" t="str">
            <v>New Jersey, 2015</v>
          </cell>
          <cell r="B366">
            <v>532953.62</v>
          </cell>
          <cell r="C366">
            <v>883839.10000000009</v>
          </cell>
          <cell r="D366">
            <v>1147502.5780000002</v>
          </cell>
          <cell r="E366">
            <v>1140738.6949999998</v>
          </cell>
          <cell r="F366">
            <v>1188731.6530000002</v>
          </cell>
          <cell r="G366">
            <v>1352773.8670000001</v>
          </cell>
          <cell r="H366">
            <v>1131040.22</v>
          </cell>
          <cell r="I366">
            <v>699335.39599999995</v>
          </cell>
          <cell r="J366">
            <v>388815.15599999996</v>
          </cell>
          <cell r="K366">
            <v>191618.64100000003</v>
          </cell>
          <cell r="L366">
            <v>8904413</v>
          </cell>
        </row>
        <row r="367">
          <cell r="A367" t="str">
            <v>New York, 2015</v>
          </cell>
          <cell r="B367">
            <v>1171359.1710000001</v>
          </cell>
          <cell r="C367">
            <v>1478531.1370000003</v>
          </cell>
          <cell r="D367">
            <v>2707201.2360000005</v>
          </cell>
          <cell r="E367">
            <v>2789845.6220000004</v>
          </cell>
          <cell r="F367">
            <v>2519397.9450000003</v>
          </cell>
          <cell r="G367">
            <v>2800220.6159999995</v>
          </cell>
          <cell r="H367">
            <v>2444596.1239999998</v>
          </cell>
          <cell r="I367">
            <v>1524700.9130000002</v>
          </cell>
          <cell r="J367">
            <v>854353.20699999994</v>
          </cell>
          <cell r="K367">
            <v>414236.19699999981</v>
          </cell>
          <cell r="L367">
            <v>19540557</v>
          </cell>
        </row>
        <row r="368">
          <cell r="A368" t="str">
            <v>Alabama, 2016</v>
          </cell>
          <cell r="B368">
            <v>275133.25299999997</v>
          </cell>
          <cell r="C368">
            <v>600732.11399999983</v>
          </cell>
          <cell r="D368">
            <v>626956.56499999994</v>
          </cell>
          <cell r="E368">
            <v>590616.87599999993</v>
          </cell>
          <cell r="F368">
            <v>571410.53100000008</v>
          </cell>
          <cell r="G368">
            <v>616254.85999999975</v>
          </cell>
          <cell r="H368">
            <v>589274.04999999993</v>
          </cell>
          <cell r="I368">
            <v>405060.60700000008</v>
          </cell>
          <cell r="J368">
            <v>209906.39199999999</v>
          </cell>
          <cell r="K368">
            <v>76330.944000000003</v>
          </cell>
          <cell r="L368">
            <v>4543394</v>
          </cell>
        </row>
        <row r="369">
          <cell r="A369" t="str">
            <v>Oklahoma, 2016</v>
          </cell>
          <cell r="B369">
            <v>244520.52700000003</v>
          </cell>
          <cell r="C369">
            <v>547922.51100000006</v>
          </cell>
          <cell r="D369">
            <v>502919.48900000018</v>
          </cell>
          <cell r="E369">
            <v>492288.56800000003</v>
          </cell>
          <cell r="F369">
            <v>435565.20700000005</v>
          </cell>
          <cell r="G369">
            <v>448923.70699999994</v>
          </cell>
          <cell r="H369">
            <v>435774.07999999996</v>
          </cell>
          <cell r="I369">
            <v>292960.85900000011</v>
          </cell>
          <cell r="J369">
            <v>155918.28500000003</v>
          </cell>
          <cell r="K369">
            <v>60734.857999999993</v>
          </cell>
          <cell r="L369">
            <v>3556746</v>
          </cell>
        </row>
        <row r="370">
          <cell r="A370" t="str">
            <v>California, 2016</v>
          </cell>
          <cell r="B370">
            <v>2495086.9609999997</v>
          </cell>
          <cell r="C370">
            <v>2838653.0100000002</v>
          </cell>
          <cell r="D370">
            <v>5514485.3839999987</v>
          </cell>
          <cell r="E370">
            <v>5694985.0879999995</v>
          </cell>
          <cell r="F370">
            <v>5150357.0210000006</v>
          </cell>
          <cell r="G370">
            <v>5197355.6549999993</v>
          </cell>
          <cell r="H370">
            <v>4497052.5309999995</v>
          </cell>
          <cell r="I370">
            <v>2812507.1560000004</v>
          </cell>
          <cell r="J370">
            <v>1472974.4059999995</v>
          </cell>
          <cell r="K370">
            <v>673535.57299999986</v>
          </cell>
          <cell r="L370">
            <v>38572021</v>
          </cell>
        </row>
        <row r="371">
          <cell r="A371" t="str">
            <v>Kentucky, 2016</v>
          </cell>
          <cell r="B371">
            <v>252546.34199999995</v>
          </cell>
          <cell r="C371">
            <v>569136.94099999988</v>
          </cell>
          <cell r="D371">
            <v>550919.04299999995</v>
          </cell>
          <cell r="E371">
            <v>524039.853</v>
          </cell>
          <cell r="F371">
            <v>514661.69599999988</v>
          </cell>
          <cell r="G371">
            <v>560071.35499999998</v>
          </cell>
          <cell r="H371">
            <v>530071.41500000015</v>
          </cell>
          <cell r="I371">
            <v>353202.14999999991</v>
          </cell>
          <cell r="J371">
            <v>177935.41100000002</v>
          </cell>
          <cell r="K371">
            <v>70876.893999999971</v>
          </cell>
          <cell r="L371">
            <v>4055532</v>
          </cell>
        </row>
        <row r="372">
          <cell r="A372" t="str">
            <v>Nevada, 2016</v>
          </cell>
          <cell r="B372">
            <v>178087.73399999997</v>
          </cell>
          <cell r="C372">
            <v>488700.79599999997</v>
          </cell>
          <cell r="D372">
            <v>359585.58800000005</v>
          </cell>
          <cell r="E372">
            <v>404298.51900000003</v>
          </cell>
          <cell r="F372">
            <v>381004.598</v>
          </cell>
          <cell r="G372">
            <v>381829.94000000006</v>
          </cell>
          <cell r="H372">
            <v>342591.81699999992</v>
          </cell>
          <cell r="I372">
            <v>250033.47399999993</v>
          </cell>
          <cell r="J372">
            <v>114462.568</v>
          </cell>
          <cell r="K372">
            <v>37416.021999999997</v>
          </cell>
          <cell r="L372">
            <v>2821018</v>
          </cell>
        </row>
        <row r="373">
          <cell r="A373" t="str">
            <v>Puerto Rico, 2016</v>
          </cell>
          <cell r="B373">
            <v>163320.962</v>
          </cell>
          <cell r="C373">
            <v>507708.20199999999</v>
          </cell>
          <cell r="D373">
            <v>441616.00299999979</v>
          </cell>
          <cell r="E373">
            <v>384532.06199999992</v>
          </cell>
          <cell r="F373">
            <v>390775.10899999994</v>
          </cell>
          <cell r="G373">
            <v>410136.34099999996</v>
          </cell>
          <cell r="H373">
            <v>386937.66300000006</v>
          </cell>
          <cell r="I373">
            <v>304591.17200000002</v>
          </cell>
          <cell r="J373">
            <v>163209.52799999999</v>
          </cell>
          <cell r="K373">
            <v>64987.896000000001</v>
          </cell>
          <cell r="L373">
            <v>3094950</v>
          </cell>
        </row>
        <row r="374">
          <cell r="A374" t="str">
            <v>Idaho, 2016</v>
          </cell>
          <cell r="B374">
            <v>104928.70999999999</v>
          </cell>
          <cell r="C374">
            <v>419388.54</v>
          </cell>
          <cell r="D374">
            <v>210922.47399999999</v>
          </cell>
          <cell r="E374">
            <v>198792.23300000004</v>
          </cell>
          <cell r="F374">
            <v>185114.62700000001</v>
          </cell>
          <cell r="G374">
            <v>181877.14899999998</v>
          </cell>
          <cell r="H374">
            <v>180223.478</v>
          </cell>
          <cell r="I374">
            <v>124425.43799999999</v>
          </cell>
          <cell r="J374">
            <v>60701.626999999979</v>
          </cell>
          <cell r="K374">
            <v>24139.109</v>
          </cell>
          <cell r="L374">
            <v>1498415</v>
          </cell>
        </row>
        <row r="375">
          <cell r="A375" t="str">
            <v>Kansas, 2016</v>
          </cell>
          <cell r="B375">
            <v>188425.10900000008</v>
          </cell>
          <cell r="C375">
            <v>495502.13800000004</v>
          </cell>
          <cell r="D375">
            <v>399277.41899999994</v>
          </cell>
          <cell r="E375">
            <v>368147.74000000011</v>
          </cell>
          <cell r="F375">
            <v>330268.40999999992</v>
          </cell>
          <cell r="G375">
            <v>350025.10500000004</v>
          </cell>
          <cell r="H375">
            <v>341015.67700000014</v>
          </cell>
          <cell r="I375">
            <v>210824.18500000006</v>
          </cell>
          <cell r="J375">
            <v>117966.87400000001</v>
          </cell>
          <cell r="K375">
            <v>56078.606999999996</v>
          </cell>
          <cell r="L375">
            <v>2741649</v>
          </cell>
        </row>
        <row r="376">
          <cell r="A376" t="str">
            <v>Washington, 2016</v>
          </cell>
          <cell r="B376">
            <v>440558.06500000006</v>
          </cell>
          <cell r="C376">
            <v>741319.40399999998</v>
          </cell>
          <cell r="D376">
            <v>918993.85800000012</v>
          </cell>
          <cell r="E376">
            <v>1010234.3380000002</v>
          </cell>
          <cell r="F376">
            <v>910928.27699999989</v>
          </cell>
          <cell r="G376">
            <v>940820.53399999999</v>
          </cell>
          <cell r="H376">
            <v>897061.45</v>
          </cell>
          <cell r="I376">
            <v>573990.179</v>
          </cell>
          <cell r="J376">
            <v>269783.45299999998</v>
          </cell>
          <cell r="K376">
            <v>123834.977</v>
          </cell>
          <cell r="L376">
            <v>6962621</v>
          </cell>
        </row>
        <row r="377">
          <cell r="A377" t="str">
            <v>Arkansas, 2016</v>
          </cell>
          <cell r="B377">
            <v>171521.45599999992</v>
          </cell>
          <cell r="C377">
            <v>479956.87999999995</v>
          </cell>
          <cell r="D377">
            <v>371123.60700000008</v>
          </cell>
          <cell r="E377">
            <v>348550.14400000003</v>
          </cell>
          <cell r="F377">
            <v>325688.72200000007</v>
          </cell>
          <cell r="G377">
            <v>337880.54500000004</v>
          </cell>
          <cell r="H377">
            <v>320161.87099999998</v>
          </cell>
          <cell r="I377">
            <v>229480.63899999997</v>
          </cell>
          <cell r="J377">
            <v>120414.78199999998</v>
          </cell>
          <cell r="K377">
            <v>46708.430999999997</v>
          </cell>
          <cell r="L377">
            <v>2626239</v>
          </cell>
        </row>
        <row r="378">
          <cell r="A378" t="str">
            <v>Ohio, 2016</v>
          </cell>
          <cell r="B378">
            <v>670869.60899999994</v>
          </cell>
          <cell r="C378">
            <v>1027403.469</v>
          </cell>
          <cell r="D378">
            <v>1517003.2539999997</v>
          </cell>
          <cell r="E378">
            <v>1421581.2209999997</v>
          </cell>
          <cell r="F378">
            <v>1351854.1610000001</v>
          </cell>
          <cell r="G378">
            <v>1540725.4870000002</v>
          </cell>
          <cell r="H378">
            <v>1509244.3640000005</v>
          </cell>
          <cell r="I378">
            <v>968571.00399999972</v>
          </cell>
          <cell r="J378">
            <v>519739.94700000004</v>
          </cell>
          <cell r="K378">
            <v>241161.90899999999</v>
          </cell>
          <cell r="L378">
            <v>11161098</v>
          </cell>
        </row>
        <row r="379">
          <cell r="A379" t="str">
            <v>Wisconsin, 2016</v>
          </cell>
          <cell r="B379">
            <v>326180.72100000008</v>
          </cell>
          <cell r="C379">
            <v>659368.19500000007</v>
          </cell>
          <cell r="D379">
            <v>755636.7</v>
          </cell>
          <cell r="E379">
            <v>699027.55000000028</v>
          </cell>
          <cell r="F379">
            <v>659119.66200000001</v>
          </cell>
          <cell r="G379">
            <v>765462.64599999995</v>
          </cell>
          <cell r="H379">
            <v>725248.32400000002</v>
          </cell>
          <cell r="I379">
            <v>446359.05799999996</v>
          </cell>
          <cell r="J379">
            <v>241992.74900000001</v>
          </cell>
          <cell r="K379">
            <v>117118.37100000007</v>
          </cell>
          <cell r="L379">
            <v>5438601</v>
          </cell>
        </row>
        <row r="380">
          <cell r="A380" t="str">
            <v>Alaska, 2016</v>
          </cell>
          <cell r="B380">
            <v>50552.801999999981</v>
          </cell>
          <cell r="C380">
            <v>353589.08199999999</v>
          </cell>
          <cell r="D380">
            <v>101966.20499999999</v>
          </cell>
          <cell r="E380">
            <v>108448.158</v>
          </cell>
          <cell r="F380">
            <v>87242.518000000011</v>
          </cell>
          <cell r="G380">
            <v>94010.321999999986</v>
          </cell>
          <cell r="H380">
            <v>90611.085000000006</v>
          </cell>
          <cell r="I380">
            <v>46493.370999999992</v>
          </cell>
          <cell r="J380">
            <v>17362.635999999999</v>
          </cell>
          <cell r="K380">
            <v>6584.226999999998</v>
          </cell>
          <cell r="L380">
            <v>699828</v>
          </cell>
        </row>
        <row r="381">
          <cell r="A381" t="str">
            <v>South Dakota, 2016</v>
          </cell>
          <cell r="B381">
            <v>49911.003000000004</v>
          </cell>
          <cell r="C381">
            <v>352436.772</v>
          </cell>
          <cell r="D381">
            <v>99386.681000000011</v>
          </cell>
          <cell r="E381">
            <v>96452.695999999996</v>
          </cell>
          <cell r="F381">
            <v>83706.168000000005</v>
          </cell>
          <cell r="G381">
            <v>91234.949999999983</v>
          </cell>
          <cell r="H381">
            <v>93824.03800000003</v>
          </cell>
          <cell r="I381">
            <v>57150.162000000004</v>
          </cell>
          <cell r="J381">
            <v>32387.19999999999</v>
          </cell>
          <cell r="K381">
            <v>15845.839999999997</v>
          </cell>
          <cell r="L381">
            <v>716943</v>
          </cell>
        </row>
        <row r="382">
          <cell r="A382" t="str">
            <v>North Carolina, 2016</v>
          </cell>
          <cell r="B382">
            <v>581748.34299999976</v>
          </cell>
          <cell r="C382">
            <v>929565.18599999999</v>
          </cell>
          <cell r="D382">
            <v>1300771.7190000005</v>
          </cell>
          <cell r="E382">
            <v>1243246.1399999999</v>
          </cell>
          <cell r="F382">
            <v>1247091.3969999999</v>
          </cell>
          <cell r="G382">
            <v>1306406.3749999995</v>
          </cell>
          <cell r="H382">
            <v>1171056.3589999997</v>
          </cell>
          <cell r="I382">
            <v>794983.86499999999</v>
          </cell>
          <cell r="J382">
            <v>398491.9549999999</v>
          </cell>
          <cell r="K382">
            <v>152052.54899999997</v>
          </cell>
          <cell r="L382">
            <v>9436298</v>
          </cell>
        </row>
        <row r="383">
          <cell r="A383" t="str">
            <v>Nebraska, 2016</v>
          </cell>
          <cell r="B383">
            <v>125129.478</v>
          </cell>
          <cell r="C383">
            <v>429107.79099999991</v>
          </cell>
          <cell r="D383">
            <v>252837.74300000002</v>
          </cell>
          <cell r="E383">
            <v>244619.745</v>
          </cell>
          <cell r="F383">
            <v>218746.30200000003</v>
          </cell>
          <cell r="G383">
            <v>227817.66300000006</v>
          </cell>
          <cell r="H383">
            <v>221953.682</v>
          </cell>
          <cell r="I383">
            <v>138783.97200000001</v>
          </cell>
          <cell r="J383">
            <v>77503.010999999999</v>
          </cell>
          <cell r="K383">
            <v>37013.792000000001</v>
          </cell>
          <cell r="L383">
            <v>1795077</v>
          </cell>
        </row>
        <row r="384">
          <cell r="A384" t="str">
            <v>Georgia, 2016</v>
          </cell>
          <cell r="B384">
            <v>632313.38799999945</v>
          </cell>
          <cell r="C384">
            <v>983140.83000000007</v>
          </cell>
          <cell r="D384">
            <v>1363238.5870000003</v>
          </cell>
          <cell r="E384">
            <v>1317244.9219999991</v>
          </cell>
          <cell r="F384">
            <v>1310297.7450000001</v>
          </cell>
          <cell r="G384">
            <v>1330462.5790000004</v>
          </cell>
          <cell r="H384">
            <v>1115034.5150000001</v>
          </cell>
          <cell r="I384">
            <v>710083.01499999978</v>
          </cell>
          <cell r="J384">
            <v>329408.11900000001</v>
          </cell>
          <cell r="K384">
            <v>118974.02500000007</v>
          </cell>
          <cell r="L384">
            <v>9574997</v>
          </cell>
        </row>
        <row r="385">
          <cell r="A385" t="str">
            <v>Mississippi, 2016</v>
          </cell>
          <cell r="B385">
            <v>175449.29399999994</v>
          </cell>
          <cell r="C385">
            <v>494332.36499999999</v>
          </cell>
          <cell r="D385">
            <v>396193.58499999985</v>
          </cell>
          <cell r="E385">
            <v>358118.21400000004</v>
          </cell>
          <cell r="F385">
            <v>339535.08400000003</v>
          </cell>
          <cell r="G385">
            <v>357727.18900000007</v>
          </cell>
          <cell r="H385">
            <v>342098.53599999996</v>
          </cell>
          <cell r="I385">
            <v>226882.89200000005</v>
          </cell>
          <cell r="J385">
            <v>115817.72900000002</v>
          </cell>
          <cell r="K385">
            <v>44504.654999999984</v>
          </cell>
          <cell r="L385">
            <v>2734849</v>
          </cell>
        </row>
        <row r="386">
          <cell r="A386" t="str">
            <v>Arizona, 2016</v>
          </cell>
          <cell r="B386">
            <v>427120.03400000004</v>
          </cell>
          <cell r="C386">
            <v>748512.59399999992</v>
          </cell>
          <cell r="D386">
            <v>920124.60400000005</v>
          </cell>
          <cell r="E386">
            <v>879311.56</v>
          </cell>
          <cell r="F386">
            <v>813442.70500000007</v>
          </cell>
          <cell r="G386">
            <v>817605.8600000001</v>
          </cell>
          <cell r="H386">
            <v>756395.48199999996</v>
          </cell>
          <cell r="I386">
            <v>584304.53399999999</v>
          </cell>
          <cell r="J386">
            <v>306398.891</v>
          </cell>
          <cell r="K386">
            <v>115515.61300000001</v>
          </cell>
          <cell r="L386">
            <v>6508490</v>
          </cell>
        </row>
        <row r="387">
          <cell r="A387" t="str">
            <v>Michigan, 2016</v>
          </cell>
          <cell r="B387">
            <v>560201.51199999999</v>
          </cell>
          <cell r="C387">
            <v>931889.77</v>
          </cell>
          <cell r="D387">
            <v>1380527.872</v>
          </cell>
          <cell r="E387">
            <v>1182758.0970000001</v>
          </cell>
          <cell r="F387">
            <v>1161972.7219999998</v>
          </cell>
          <cell r="G387">
            <v>1355401.048</v>
          </cell>
          <cell r="H387">
            <v>1309922.7439999999</v>
          </cell>
          <cell r="I387">
            <v>827896.39400000009</v>
          </cell>
          <cell r="J387">
            <v>429913.25699999998</v>
          </cell>
          <cell r="K387">
            <v>197501.09499999997</v>
          </cell>
          <cell r="L387">
            <v>9624709</v>
          </cell>
        </row>
        <row r="388">
          <cell r="A388" t="str">
            <v>Texas, 2016</v>
          </cell>
          <cell r="B388">
            <v>1903789.1780000012</v>
          </cell>
          <cell r="C388">
            <v>2223812.7410000009</v>
          </cell>
          <cell r="D388">
            <v>3773709.6020000014</v>
          </cell>
          <cell r="E388">
            <v>3792066.2089999998</v>
          </cell>
          <cell r="F388">
            <v>3531560.3770000003</v>
          </cell>
          <cell r="G388">
            <v>3351503.5450000009</v>
          </cell>
          <cell r="H388">
            <v>2849225.7140000011</v>
          </cell>
          <cell r="I388">
            <v>1748110.3089999999</v>
          </cell>
          <cell r="J388">
            <v>874842.43700000038</v>
          </cell>
          <cell r="K388">
            <v>337372.68300000014</v>
          </cell>
          <cell r="L388">
            <v>26031252</v>
          </cell>
        </row>
        <row r="389">
          <cell r="A389" t="str">
            <v>Louisiana, 2016</v>
          </cell>
          <cell r="B389">
            <v>291428.78000000003</v>
          </cell>
          <cell r="C389">
            <v>597551.39199999999</v>
          </cell>
          <cell r="D389">
            <v>614739.70699999994</v>
          </cell>
          <cell r="E389">
            <v>624090.1719999999</v>
          </cell>
          <cell r="F389">
            <v>540907.93500000006</v>
          </cell>
          <cell r="G389">
            <v>586695.86999999988</v>
          </cell>
          <cell r="H389">
            <v>580778.93399999989</v>
          </cell>
          <cell r="I389">
            <v>383147.96100000001</v>
          </cell>
          <cell r="J389">
            <v>193613.89299999998</v>
          </cell>
          <cell r="K389">
            <v>75358.881000000023</v>
          </cell>
          <cell r="L389">
            <v>4481311</v>
          </cell>
        </row>
        <row r="390">
          <cell r="A390" t="str">
            <v>Tennessee, 2016</v>
          </cell>
          <cell r="B390">
            <v>380493.74899999995</v>
          </cell>
          <cell r="C390">
            <v>702649.8899999999</v>
          </cell>
          <cell r="D390">
            <v>831399.38899999997</v>
          </cell>
          <cell r="E390">
            <v>816032.12899999996</v>
          </cell>
          <cell r="F390">
            <v>788736.0419999999</v>
          </cell>
          <cell r="G390">
            <v>841041.88899999997</v>
          </cell>
          <cell r="H390">
            <v>788599.4580000001</v>
          </cell>
          <cell r="I390">
            <v>540836.60900000005</v>
          </cell>
          <cell r="J390">
            <v>270946.55499999993</v>
          </cell>
          <cell r="K390">
            <v>101073.51000000002</v>
          </cell>
          <cell r="L390">
            <v>6148188</v>
          </cell>
        </row>
        <row r="391">
          <cell r="A391" t="str">
            <v>Wyoming, 2016</v>
          </cell>
          <cell r="B391">
            <v>32210.192999999999</v>
          </cell>
          <cell r="C391">
            <v>338880.34600000002</v>
          </cell>
          <cell r="D391">
            <v>65014.995999999999</v>
          </cell>
          <cell r="E391">
            <v>65874.232000000004</v>
          </cell>
          <cell r="F391">
            <v>59140.994999999995</v>
          </cell>
          <cell r="G391">
            <v>62570.478999999992</v>
          </cell>
          <cell r="H391">
            <v>67318.627000000008</v>
          </cell>
          <cell r="I391">
            <v>41483.021999999997</v>
          </cell>
          <cell r="J391">
            <v>21250.66</v>
          </cell>
          <cell r="K391">
            <v>8469.7879999999986</v>
          </cell>
          <cell r="L391">
            <v>490148</v>
          </cell>
        </row>
        <row r="392">
          <cell r="A392" t="str">
            <v>North Dakota, 2016</v>
          </cell>
          <cell r="B392">
            <v>39452.471999999987</v>
          </cell>
          <cell r="C392">
            <v>338647.364</v>
          </cell>
          <cell r="D392">
            <v>86864.62</v>
          </cell>
          <cell r="E392">
            <v>84411.347999999998</v>
          </cell>
          <cell r="F392">
            <v>65240.151000000013</v>
          </cell>
          <cell r="G392">
            <v>70875.867000000013</v>
          </cell>
          <cell r="H392">
            <v>71415.011999999988</v>
          </cell>
          <cell r="I392">
            <v>42129.401999999995</v>
          </cell>
          <cell r="J392">
            <v>25164.021000000001</v>
          </cell>
          <cell r="K392">
            <v>13460.289000000001</v>
          </cell>
          <cell r="L392">
            <v>569318</v>
          </cell>
        </row>
        <row r="393">
          <cell r="A393" t="str">
            <v>Montana, 2016</v>
          </cell>
          <cell r="B393">
            <v>56921.297000000013</v>
          </cell>
          <cell r="C393">
            <v>363273.46799999999</v>
          </cell>
          <cell r="D393">
            <v>127548.40500000001</v>
          </cell>
          <cell r="E393">
            <v>121205.281</v>
          </cell>
          <cell r="F393">
            <v>108519.66700000002</v>
          </cell>
          <cell r="G393">
            <v>121893.217</v>
          </cell>
          <cell r="H393">
            <v>136596.28300000002</v>
          </cell>
          <cell r="I393">
            <v>90457.667999999991</v>
          </cell>
          <cell r="J393">
            <v>46102.582000000002</v>
          </cell>
          <cell r="K393">
            <v>19355.628000000001</v>
          </cell>
          <cell r="L393">
            <v>946419</v>
          </cell>
        </row>
        <row r="394">
          <cell r="A394" t="str">
            <v>Florida, 2016</v>
          </cell>
          <cell r="B394">
            <v>1089713.2459999998</v>
          </cell>
          <cell r="C394">
            <v>1448076.3480000005</v>
          </cell>
          <cell r="D394">
            <v>2475393.7519999999</v>
          </cell>
          <cell r="E394">
            <v>2520758.4259999995</v>
          </cell>
          <cell r="F394">
            <v>2424178.0149999997</v>
          </cell>
          <cell r="G394">
            <v>2737058.227</v>
          </cell>
          <cell r="H394">
            <v>2573326.16</v>
          </cell>
          <cell r="I394">
            <v>2076941.713</v>
          </cell>
          <cell r="J394">
            <v>1193940.3330000003</v>
          </cell>
          <cell r="K394">
            <v>514060.26300000004</v>
          </cell>
          <cell r="L394">
            <v>19861484</v>
          </cell>
        </row>
        <row r="395">
          <cell r="A395" t="str">
            <v>Indiana, 2016</v>
          </cell>
          <cell r="B395">
            <v>397808.516</v>
          </cell>
          <cell r="C395">
            <v>725954.92099999997</v>
          </cell>
          <cell r="D395">
            <v>891564.85600000015</v>
          </cell>
          <cell r="E395">
            <v>799134.44099999988</v>
          </cell>
          <cell r="F395">
            <v>773398.85800000001</v>
          </cell>
          <cell r="G395">
            <v>834289.51099999994</v>
          </cell>
          <cell r="H395">
            <v>788220.93499999982</v>
          </cell>
          <cell r="I395">
            <v>503322.27600000007</v>
          </cell>
          <cell r="J395">
            <v>262931.31799999991</v>
          </cell>
          <cell r="K395">
            <v>116767.32</v>
          </cell>
          <cell r="L395">
            <v>6207101</v>
          </cell>
        </row>
        <row r="396">
          <cell r="A396" t="str">
            <v>Minnesota, 2016</v>
          </cell>
          <cell r="B396">
            <v>333261.73300000007</v>
          </cell>
          <cell r="C396">
            <v>646693.96</v>
          </cell>
          <cell r="D396">
            <v>683388.95499999984</v>
          </cell>
          <cell r="E396">
            <v>715947.02999999991</v>
          </cell>
          <cell r="F396">
            <v>643762.9589999998</v>
          </cell>
          <cell r="G396">
            <v>724190.93000000017</v>
          </cell>
          <cell r="H396">
            <v>674338.50699999998</v>
          </cell>
          <cell r="I396">
            <v>408009.49199999985</v>
          </cell>
          <cell r="J396">
            <v>218535.73100000003</v>
          </cell>
          <cell r="K396">
            <v>107132.141</v>
          </cell>
          <cell r="L396">
            <v>5195638</v>
          </cell>
        </row>
        <row r="397">
          <cell r="A397" t="str">
            <v>Iowa, 2016</v>
          </cell>
          <cell r="B397">
            <v>173932.64600000004</v>
          </cell>
          <cell r="C397">
            <v>484369.71799999999</v>
          </cell>
          <cell r="D397">
            <v>396745.96400000004</v>
          </cell>
          <cell r="E397">
            <v>352111.94099999999</v>
          </cell>
          <cell r="F397">
            <v>324975.72200000007</v>
          </cell>
          <cell r="G397">
            <v>356190.05099999998</v>
          </cell>
          <cell r="H397">
            <v>350217.82999999996</v>
          </cell>
          <cell r="I397">
            <v>225782.21800000002</v>
          </cell>
          <cell r="J397">
            <v>128107.07499999998</v>
          </cell>
          <cell r="K397">
            <v>62700.050000000025</v>
          </cell>
          <cell r="L397">
            <v>2728192</v>
          </cell>
        </row>
        <row r="398">
          <cell r="A398" t="str">
            <v>Massachusetts, 2016</v>
          </cell>
          <cell r="B398">
            <v>363626.19200000004</v>
          </cell>
          <cell r="C398">
            <v>707217.49800000002</v>
          </cell>
          <cell r="D398">
            <v>953980.64699999988</v>
          </cell>
          <cell r="E398">
            <v>926165.804</v>
          </cell>
          <cell r="F398">
            <v>838652.93599999999</v>
          </cell>
          <cell r="G398">
            <v>984369.01399999997</v>
          </cell>
          <cell r="H398">
            <v>883741.99599999993</v>
          </cell>
          <cell r="I398">
            <v>560636.93900000001</v>
          </cell>
          <cell r="J398">
            <v>300953.40399999998</v>
          </cell>
          <cell r="K398">
            <v>155000.51</v>
          </cell>
          <cell r="L398">
            <v>6741921</v>
          </cell>
        </row>
        <row r="399">
          <cell r="A399" t="str">
            <v>Missouri, 2016</v>
          </cell>
          <cell r="B399">
            <v>355932.80800000008</v>
          </cell>
          <cell r="C399">
            <v>681092.71699999995</v>
          </cell>
          <cell r="D399">
            <v>787866.58200000017</v>
          </cell>
          <cell r="E399">
            <v>767967.21999999986</v>
          </cell>
          <cell r="F399">
            <v>702267.55599999987</v>
          </cell>
          <cell r="G399">
            <v>784604.39200000023</v>
          </cell>
          <cell r="H399">
            <v>756558.73100000015</v>
          </cell>
          <cell r="I399">
            <v>496787.02</v>
          </cell>
          <cell r="J399">
            <v>266535.12300000002</v>
          </cell>
          <cell r="K399">
            <v>113788.272</v>
          </cell>
          <cell r="L399">
            <v>5777156</v>
          </cell>
        </row>
        <row r="400">
          <cell r="A400" t="str">
            <v>Virginia, 2016</v>
          </cell>
          <cell r="B400">
            <v>488937.08900000004</v>
          </cell>
          <cell r="C400">
            <v>799509.51600000006</v>
          </cell>
          <cell r="D400">
            <v>1086536.4980000001</v>
          </cell>
          <cell r="E400">
            <v>1108545.5410000002</v>
          </cell>
          <cell r="F400">
            <v>1042903.53</v>
          </cell>
          <cell r="G400">
            <v>1113459.6169999999</v>
          </cell>
          <cell r="H400">
            <v>974978.56000000041</v>
          </cell>
          <cell r="I400">
            <v>621001.05799999996</v>
          </cell>
          <cell r="J400">
            <v>301310.17599999998</v>
          </cell>
          <cell r="K400">
            <v>125222.45600000002</v>
          </cell>
          <cell r="L400">
            <v>7859259</v>
          </cell>
        </row>
        <row r="401">
          <cell r="A401" t="str">
            <v>Colorado, 2016</v>
          </cell>
          <cell r="B401">
            <v>327758.6339999999</v>
          </cell>
          <cell r="C401">
            <v>648762.2629999998</v>
          </cell>
          <cell r="D401">
            <v>707081.6869999998</v>
          </cell>
          <cell r="E401">
            <v>782385.90900000022</v>
          </cell>
          <cell r="F401">
            <v>709751.50399999996</v>
          </cell>
          <cell r="G401">
            <v>700049.29500000004</v>
          </cell>
          <cell r="H401">
            <v>651793.32100000011</v>
          </cell>
          <cell r="I401">
            <v>396733.64000000013</v>
          </cell>
          <cell r="J401">
            <v>185165.53899999996</v>
          </cell>
          <cell r="K401">
            <v>75474.670999999988</v>
          </cell>
          <cell r="L401">
            <v>5226520</v>
          </cell>
        </row>
        <row r="402">
          <cell r="A402" t="str">
            <v>West Virginia, 2016</v>
          </cell>
          <cell r="B402">
            <v>95271.116000000009</v>
          </cell>
          <cell r="C402">
            <v>405791.67800000001</v>
          </cell>
          <cell r="D402">
            <v>217308.40599999996</v>
          </cell>
          <cell r="E402">
            <v>203684.43799999999</v>
          </cell>
          <cell r="F402">
            <v>208815.12199999997</v>
          </cell>
          <cell r="G402">
            <v>229522.10500000004</v>
          </cell>
          <cell r="H402">
            <v>241397.179</v>
          </cell>
          <cell r="I402">
            <v>170002.90900000001</v>
          </cell>
          <cell r="J402">
            <v>88260.271999999983</v>
          </cell>
          <cell r="K402">
            <v>33823.551999999989</v>
          </cell>
          <cell r="L402">
            <v>1685760</v>
          </cell>
        </row>
        <row r="403">
          <cell r="A403" t="str">
            <v>Illinois, 2016</v>
          </cell>
          <cell r="B403">
            <v>776121.96899999992</v>
          </cell>
          <cell r="C403">
            <v>1138011.9260000002</v>
          </cell>
          <cell r="D403">
            <v>1735615.4159999997</v>
          </cell>
          <cell r="E403">
            <v>1747801.615</v>
          </cell>
          <cell r="F403">
            <v>1641331.5710000005</v>
          </cell>
          <cell r="G403">
            <v>1738312.4190000009</v>
          </cell>
          <cell r="H403">
            <v>1584310.5070000002</v>
          </cell>
          <cell r="I403">
            <v>979686.75399999996</v>
          </cell>
          <cell r="J403">
            <v>521369.37799999991</v>
          </cell>
          <cell r="K403">
            <v>240786.94300000003</v>
          </cell>
          <cell r="L403">
            <v>12613152</v>
          </cell>
        </row>
        <row r="404">
          <cell r="A404" t="str">
            <v>Connecticut, 2016</v>
          </cell>
          <cell r="B404">
            <v>188741.39800000002</v>
          </cell>
          <cell r="C404">
            <v>535029.50399999996</v>
          </cell>
          <cell r="D404">
            <v>494764.12300000002</v>
          </cell>
          <cell r="E404">
            <v>438606.065</v>
          </cell>
          <cell r="F404">
            <v>439966.125</v>
          </cell>
          <cell r="G404">
            <v>546335.86199999996</v>
          </cell>
          <cell r="H404">
            <v>488884.00200000004</v>
          </cell>
          <cell r="I404">
            <v>303525.87199999997</v>
          </cell>
          <cell r="J404">
            <v>162787.73600000003</v>
          </cell>
          <cell r="K404">
            <v>87324.955000000002</v>
          </cell>
          <cell r="L404">
            <v>3588570</v>
          </cell>
        </row>
        <row r="405">
          <cell r="A405" t="str">
            <v>Delaware, 2016</v>
          </cell>
          <cell r="B405">
            <v>55711.476000000002</v>
          </cell>
          <cell r="C405">
            <v>363549.10499999998</v>
          </cell>
          <cell r="D405">
            <v>124332.129</v>
          </cell>
          <cell r="E405">
            <v>122261.967</v>
          </cell>
          <cell r="F405">
            <v>110395.70699999999</v>
          </cell>
          <cell r="G405">
            <v>129752.73</v>
          </cell>
          <cell r="H405">
            <v>124605.88800000001</v>
          </cell>
          <cell r="I405">
            <v>90855.747000000003</v>
          </cell>
          <cell r="J405">
            <v>44843.163</v>
          </cell>
          <cell r="K405">
            <v>17960.129999999997</v>
          </cell>
          <cell r="L405">
            <v>934695</v>
          </cell>
        </row>
        <row r="406">
          <cell r="A406" t="str">
            <v>District of Columbia, 2016</v>
          </cell>
          <cell r="B406">
            <v>42176.576000000001</v>
          </cell>
          <cell r="C406">
            <v>330881.03200000001</v>
          </cell>
          <cell r="D406">
            <v>96874.323000000004</v>
          </cell>
          <cell r="E406">
            <v>149595.04300000001</v>
          </cell>
          <cell r="F406">
            <v>92920.269</v>
          </cell>
          <cell r="G406">
            <v>77104.053</v>
          </cell>
          <cell r="H406">
            <v>69195.945000000007</v>
          </cell>
          <cell r="I406">
            <v>42835.584999999999</v>
          </cell>
          <cell r="J406">
            <v>21747.296999999999</v>
          </cell>
          <cell r="K406">
            <v>10544.144</v>
          </cell>
          <cell r="L406">
            <v>659009</v>
          </cell>
        </row>
        <row r="407">
          <cell r="A407" t="str">
            <v>New York, 2016</v>
          </cell>
          <cell r="B407">
            <v>1169454.7979999997</v>
          </cell>
          <cell r="C407">
            <v>1474672.0640000002</v>
          </cell>
          <cell r="D407">
            <v>2691833.1459999997</v>
          </cell>
          <cell r="E407">
            <v>2827994.8609999996</v>
          </cell>
          <cell r="F407">
            <v>2500141.2679999997</v>
          </cell>
          <cell r="G407">
            <v>2771845.483</v>
          </cell>
          <cell r="H407">
            <v>2489961.8030000003</v>
          </cell>
          <cell r="I407">
            <v>1594041.6060000006</v>
          </cell>
          <cell r="J407">
            <v>865857.85999999987</v>
          </cell>
          <cell r="K407">
            <v>424766.72799999994</v>
          </cell>
          <cell r="L407">
            <v>19651526</v>
          </cell>
        </row>
        <row r="408">
          <cell r="A408" t="str">
            <v>Pennsylvania, 2016</v>
          </cell>
          <cell r="B408">
            <v>710555.89799999993</v>
          </cell>
          <cell r="C408">
            <v>1065770.5029999998</v>
          </cell>
          <cell r="D408">
            <v>1705344.0870000001</v>
          </cell>
          <cell r="E408">
            <v>1626741.3550000002</v>
          </cell>
          <cell r="F408">
            <v>1506314.5340000002</v>
          </cell>
          <cell r="G408">
            <v>1789850.4020000002</v>
          </cell>
          <cell r="H408">
            <v>1745805.7089999998</v>
          </cell>
          <cell r="I408">
            <v>1140570.2300000004</v>
          </cell>
          <cell r="J408">
            <v>651995.60099999979</v>
          </cell>
          <cell r="K408">
            <v>321261.679</v>
          </cell>
          <cell r="L408">
            <v>12694911</v>
          </cell>
        </row>
        <row r="409">
          <cell r="A409" t="str">
            <v>New Mexico, 2016</v>
          </cell>
          <cell r="B409">
            <v>126153.17999999998</v>
          </cell>
          <cell r="C409">
            <v>440525.03300000005</v>
          </cell>
          <cell r="D409">
            <v>276736.21000000008</v>
          </cell>
          <cell r="E409">
            <v>264652.04600000003</v>
          </cell>
          <cell r="F409">
            <v>236391.89100000006</v>
          </cell>
          <cell r="G409">
            <v>253827.09600000002</v>
          </cell>
          <cell r="H409">
            <v>257617.182</v>
          </cell>
          <cell r="I409">
            <v>177184.26199999999</v>
          </cell>
          <cell r="J409">
            <v>88652.38499999998</v>
          </cell>
          <cell r="K409">
            <v>33449.786999999997</v>
          </cell>
          <cell r="L409">
            <v>1984131</v>
          </cell>
        </row>
        <row r="410">
          <cell r="A410" t="str">
            <v>Oregon, 2016</v>
          </cell>
          <cell r="B410">
            <v>230554.40300000002</v>
          </cell>
          <cell r="C410">
            <v>544336.17000000004</v>
          </cell>
          <cell r="D410">
            <v>509292.72500000003</v>
          </cell>
          <cell r="E410">
            <v>546719.34000000008</v>
          </cell>
          <cell r="F410">
            <v>516977.07700000011</v>
          </cell>
          <cell r="G410">
            <v>514357.32100000005</v>
          </cell>
          <cell r="H410">
            <v>536704.63100000005</v>
          </cell>
          <cell r="I410">
            <v>373606.99099999998</v>
          </cell>
          <cell r="J410">
            <v>175018.73500000002</v>
          </cell>
          <cell r="K410">
            <v>84529.169000000009</v>
          </cell>
          <cell r="L410">
            <v>3966871</v>
          </cell>
        </row>
        <row r="411">
          <cell r="A411" t="str">
            <v>Hawaii, 2016</v>
          </cell>
          <cell r="B411">
            <v>92158.558000000019</v>
          </cell>
          <cell r="C411">
            <v>389310.47499999998</v>
          </cell>
          <cell r="D411">
            <v>180209.18800000002</v>
          </cell>
          <cell r="E411">
            <v>203187.95700000002</v>
          </cell>
          <cell r="F411">
            <v>176254.22399999999</v>
          </cell>
          <cell r="G411">
            <v>181785.24800000002</v>
          </cell>
          <cell r="H411">
            <v>184036.68399999998</v>
          </cell>
          <cell r="I411">
            <v>126288.821</v>
          </cell>
          <cell r="J411">
            <v>63877.966999999997</v>
          </cell>
          <cell r="K411">
            <v>37988.300000000003</v>
          </cell>
          <cell r="L411">
            <v>1413673</v>
          </cell>
        </row>
        <row r="412">
          <cell r="A412" t="str">
            <v>Maryland, 2016</v>
          </cell>
          <cell r="B412">
            <v>362932.74400000006</v>
          </cell>
          <cell r="C412">
            <v>674783.071</v>
          </cell>
          <cell r="D412">
            <v>780193.13300000003</v>
          </cell>
          <cell r="E412">
            <v>811908.64799999981</v>
          </cell>
          <cell r="F412">
            <v>759872.48200000008</v>
          </cell>
          <cell r="G412">
            <v>865385.66200000001</v>
          </cell>
          <cell r="H412">
            <v>755914.01100000006</v>
          </cell>
          <cell r="I412">
            <v>467880.52400000003</v>
          </cell>
          <cell r="J412">
            <v>230968.103</v>
          </cell>
          <cell r="K412">
            <v>105973.87500000001</v>
          </cell>
          <cell r="L412">
            <v>5878915</v>
          </cell>
        </row>
        <row r="413">
          <cell r="A413" t="str">
            <v>Utah, 2016</v>
          </cell>
          <cell r="B413">
            <v>247109.09100000001</v>
          </cell>
          <cell r="C413">
            <v>548127.53700000001</v>
          </cell>
          <cell r="D413">
            <v>464205.64799999993</v>
          </cell>
          <cell r="E413">
            <v>432217.13099999994</v>
          </cell>
          <cell r="F413">
            <v>376244.478</v>
          </cell>
          <cell r="G413">
            <v>300822.37200000003</v>
          </cell>
          <cell r="H413">
            <v>271330.05499999999</v>
          </cell>
          <cell r="I413">
            <v>169074.08200000005</v>
          </cell>
          <cell r="J413">
            <v>88032.417000000001</v>
          </cell>
          <cell r="K413">
            <v>33245.295000000006</v>
          </cell>
          <cell r="L413">
            <v>2875876</v>
          </cell>
        </row>
        <row r="414">
          <cell r="A414" t="str">
            <v>South Carolina, 2016</v>
          </cell>
          <cell r="B414">
            <v>285449.94899999991</v>
          </cell>
          <cell r="C414">
            <v>601645.054</v>
          </cell>
          <cell r="D414">
            <v>633347.83099999989</v>
          </cell>
          <cell r="E414">
            <v>613150.96800000011</v>
          </cell>
          <cell r="F414">
            <v>585082.21399999992</v>
          </cell>
          <cell r="G414">
            <v>635761.45700000005</v>
          </cell>
          <cell r="H414">
            <v>623508.85300000012</v>
          </cell>
          <cell r="I414">
            <v>464257.17999999993</v>
          </cell>
          <cell r="J414">
            <v>210596.74099999998</v>
          </cell>
          <cell r="K414">
            <v>79231.443999999974</v>
          </cell>
          <cell r="L414">
            <v>4731177</v>
          </cell>
        </row>
        <row r="415">
          <cell r="A415" t="str">
            <v>Maine, 2016</v>
          </cell>
          <cell r="B415">
            <v>61962.506999999998</v>
          </cell>
          <cell r="C415">
            <v>375975.05499999999</v>
          </cell>
          <cell r="D415">
            <v>154073.13199999998</v>
          </cell>
          <cell r="E415">
            <v>145286.79599999997</v>
          </cell>
          <cell r="F415">
            <v>147911.34000000003</v>
          </cell>
          <cell r="G415">
            <v>190401.63199999998</v>
          </cell>
          <cell r="H415">
            <v>194861.277</v>
          </cell>
          <cell r="I415">
            <v>131577.86499999999</v>
          </cell>
          <cell r="J415">
            <v>67546.743000000002</v>
          </cell>
          <cell r="K415">
            <v>29568.532999999996</v>
          </cell>
          <cell r="L415">
            <v>1262864</v>
          </cell>
        </row>
        <row r="416">
          <cell r="A416" t="str">
            <v>Vermont, 2016</v>
          </cell>
          <cell r="B416">
            <v>24254.453999999998</v>
          </cell>
          <cell r="C416">
            <v>333530.85499999998</v>
          </cell>
          <cell r="D416">
            <v>74607.438999999998</v>
          </cell>
          <cell r="E416">
            <v>58373.611999999994</v>
          </cell>
          <cell r="F416">
            <v>57037.105000000003</v>
          </cell>
          <cell r="G416">
            <v>73142.39499999999</v>
          </cell>
          <cell r="H416">
            <v>75695.968999999997</v>
          </cell>
          <cell r="I416">
            <v>49081.433000000005</v>
          </cell>
          <cell r="J416">
            <v>24436.006999999998</v>
          </cell>
          <cell r="K416">
            <v>11370.297000000002</v>
          </cell>
          <cell r="L416">
            <v>502438</v>
          </cell>
        </row>
        <row r="417">
          <cell r="A417" t="str">
            <v>New Hampshire, 2016</v>
          </cell>
          <cell r="B417">
            <v>64868.707000000002</v>
          </cell>
          <cell r="C417">
            <v>383367.27799999999</v>
          </cell>
          <cell r="D417">
            <v>178849.234</v>
          </cell>
          <cell r="E417">
            <v>154721.16700000002</v>
          </cell>
          <cell r="F417">
            <v>158882.97700000001</v>
          </cell>
          <cell r="G417">
            <v>209898.07700000002</v>
          </cell>
          <cell r="H417">
            <v>197882.35100000002</v>
          </cell>
          <cell r="I417">
            <v>123489.54599999999</v>
          </cell>
          <cell r="J417">
            <v>59862.112999999998</v>
          </cell>
          <cell r="K417">
            <v>27162.325000000001</v>
          </cell>
          <cell r="L417">
            <v>1327503</v>
          </cell>
        </row>
        <row r="418">
          <cell r="A418" t="str">
            <v>New Jersey, 2016</v>
          </cell>
          <cell r="B418">
            <v>524747.13300000003</v>
          </cell>
          <cell r="C418">
            <v>876422.83299999987</v>
          </cell>
          <cell r="D418">
            <v>1142048.6299999999</v>
          </cell>
          <cell r="E418">
            <v>1140935.7439999999</v>
          </cell>
          <cell r="F418">
            <v>1161364.8969999999</v>
          </cell>
          <cell r="G418">
            <v>1322254.4309999999</v>
          </cell>
          <cell r="H418">
            <v>1142373.9540000001</v>
          </cell>
          <cell r="I418">
            <v>720345.48700000008</v>
          </cell>
          <cell r="J418">
            <v>387963.20999999996</v>
          </cell>
          <cell r="K418">
            <v>193387.77899999995</v>
          </cell>
          <cell r="L418">
            <v>8850952</v>
          </cell>
        </row>
        <row r="419">
          <cell r="A419" t="str">
            <v>Rhode Island, 2016</v>
          </cell>
          <cell r="B419">
            <v>55056.796000000002</v>
          </cell>
          <cell r="C419">
            <v>368144.82</v>
          </cell>
          <cell r="D419">
            <v>156283.859</v>
          </cell>
          <cell r="E419">
            <v>138074.07199999999</v>
          </cell>
          <cell r="F419">
            <v>125863.67600000001</v>
          </cell>
          <cell r="G419">
            <v>152607.30099999998</v>
          </cell>
          <cell r="H419">
            <v>142242.61700000003</v>
          </cell>
          <cell r="I419">
            <v>88888.597000000009</v>
          </cell>
          <cell r="J419">
            <v>47755.512000000002</v>
          </cell>
          <cell r="K419">
            <v>28938.930999999997</v>
          </cell>
          <cell r="L419">
            <v>1054491</v>
          </cell>
        </row>
        <row r="420">
          <cell r="A420" t="str">
            <v>Alabama, 2017</v>
          </cell>
          <cell r="B420">
            <v>276368</v>
          </cell>
          <cell r="C420">
            <v>601847.68999999994</v>
          </cell>
          <cell r="D420">
            <v>630041</v>
          </cell>
          <cell r="E420">
            <v>596730</v>
          </cell>
          <cell r="F420">
            <v>569893</v>
          </cell>
          <cell r="G420">
            <v>614255</v>
          </cell>
          <cell r="H420">
            <v>602923</v>
          </cell>
          <cell r="I420">
            <v>423307</v>
          </cell>
          <cell r="J420">
            <v>216909</v>
          </cell>
          <cell r="K420">
            <v>78846</v>
          </cell>
          <cell r="L420">
            <v>4593132</v>
          </cell>
        </row>
        <row r="421">
          <cell r="A421" t="str">
            <v>West Virginia, 2017</v>
          </cell>
          <cell r="B421">
            <v>85713</v>
          </cell>
          <cell r="C421">
            <v>397320.69</v>
          </cell>
          <cell r="D421">
            <v>198444</v>
          </cell>
          <cell r="E421">
            <v>186817</v>
          </cell>
          <cell r="F421">
            <v>187249</v>
          </cell>
          <cell r="G421">
            <v>207374</v>
          </cell>
          <cell r="H421">
            <v>225160</v>
          </cell>
          <cell r="I421">
            <v>164118</v>
          </cell>
          <cell r="J421">
            <v>85728</v>
          </cell>
          <cell r="K421">
            <v>33061</v>
          </cell>
          <cell r="L421">
            <v>1555727</v>
          </cell>
        </row>
        <row r="422">
          <cell r="A422" t="str">
            <v>Arkansas, 2017</v>
          </cell>
          <cell r="B422">
            <v>181025</v>
          </cell>
          <cell r="C422">
            <v>491637.69</v>
          </cell>
          <cell r="D422">
            <v>386594</v>
          </cell>
          <cell r="E422">
            <v>370217</v>
          </cell>
          <cell r="F422">
            <v>348973</v>
          </cell>
          <cell r="G422">
            <v>357141</v>
          </cell>
          <cell r="H422">
            <v>348102</v>
          </cell>
          <cell r="I422">
            <v>255784</v>
          </cell>
          <cell r="J422">
            <v>131583</v>
          </cell>
          <cell r="K422">
            <v>51579</v>
          </cell>
          <cell r="L422">
            <v>2806372</v>
          </cell>
        </row>
        <row r="423">
          <cell r="A423" t="str">
            <v>Puerto Rico, 2017</v>
          </cell>
          <cell r="B423">
            <v>160569</v>
          </cell>
          <cell r="C423">
            <v>505167.69</v>
          </cell>
          <cell r="D423">
            <v>439762</v>
          </cell>
          <cell r="E423">
            <v>396059</v>
          </cell>
          <cell r="F423">
            <v>394478</v>
          </cell>
          <cell r="G423">
            <v>417057</v>
          </cell>
          <cell r="H423">
            <v>402480</v>
          </cell>
          <cell r="I423">
            <v>327198</v>
          </cell>
          <cell r="J423">
            <v>183780</v>
          </cell>
          <cell r="K423">
            <v>69802</v>
          </cell>
          <cell r="L423">
            <v>3170962</v>
          </cell>
        </row>
        <row r="424">
          <cell r="A424" t="str">
            <v>Wyoming, 2017</v>
          </cell>
          <cell r="B424">
            <v>34227</v>
          </cell>
          <cell r="C424">
            <v>340805.69</v>
          </cell>
          <cell r="D424">
            <v>75543</v>
          </cell>
          <cell r="E424">
            <v>76586</v>
          </cell>
          <cell r="F424">
            <v>65717</v>
          </cell>
          <cell r="G424">
            <v>66377</v>
          </cell>
          <cell r="H424">
            <v>74600</v>
          </cell>
          <cell r="I424">
            <v>45551</v>
          </cell>
          <cell r="J424">
            <v>21917</v>
          </cell>
          <cell r="K424">
            <v>8928</v>
          </cell>
          <cell r="L424">
            <v>541693</v>
          </cell>
        </row>
        <row r="425">
          <cell r="A425" t="str">
            <v>Georgia, 2017</v>
          </cell>
          <cell r="B425">
            <v>617683</v>
          </cell>
          <cell r="C425">
            <v>977142.69</v>
          </cell>
          <cell r="D425">
            <v>1350441</v>
          </cell>
          <cell r="E425">
            <v>1321565</v>
          </cell>
          <cell r="F425">
            <v>1298299</v>
          </cell>
          <cell r="G425">
            <v>1325803</v>
          </cell>
          <cell r="H425">
            <v>1135496</v>
          </cell>
          <cell r="I425">
            <v>744856</v>
          </cell>
          <cell r="J425">
            <v>341221</v>
          </cell>
          <cell r="K425">
            <v>119554</v>
          </cell>
          <cell r="L425">
            <v>9582620</v>
          </cell>
        </row>
        <row r="426">
          <cell r="A426" t="str">
            <v>Minnesota, 2017</v>
          </cell>
          <cell r="B426">
            <v>316049</v>
          </cell>
          <cell r="C426">
            <v>630529.68999999994</v>
          </cell>
          <cell r="D426">
            <v>639854</v>
          </cell>
          <cell r="E426">
            <v>684324</v>
          </cell>
          <cell r="F426">
            <v>616148</v>
          </cell>
          <cell r="G426">
            <v>671407</v>
          </cell>
          <cell r="H426">
            <v>646451</v>
          </cell>
          <cell r="I426">
            <v>398504</v>
          </cell>
          <cell r="J426">
            <v>205756</v>
          </cell>
          <cell r="K426">
            <v>98505</v>
          </cell>
          <cell r="L426">
            <v>4927974</v>
          </cell>
        </row>
        <row r="427">
          <cell r="A427" t="str">
            <v>Mississippi, 2017</v>
          </cell>
          <cell r="B427">
            <v>149621</v>
          </cell>
          <cell r="C427">
            <v>469166.69</v>
          </cell>
          <cell r="D427">
            <v>337176</v>
          </cell>
          <cell r="E427">
            <v>307945</v>
          </cell>
          <cell r="F427">
            <v>293831</v>
          </cell>
          <cell r="G427">
            <v>307324</v>
          </cell>
          <cell r="H427">
            <v>300392</v>
          </cell>
          <cell r="I427">
            <v>204233</v>
          </cell>
          <cell r="J427">
            <v>104380</v>
          </cell>
          <cell r="K427">
            <v>38602</v>
          </cell>
          <cell r="L427">
            <v>2366832</v>
          </cell>
        </row>
        <row r="428">
          <cell r="A428" t="str">
            <v>Illinois, 2017</v>
          </cell>
          <cell r="B428">
            <v>766302</v>
          </cell>
          <cell r="C428">
            <v>1126218.69</v>
          </cell>
          <cell r="D428">
            <v>1703933</v>
          </cell>
          <cell r="E428">
            <v>1742744</v>
          </cell>
          <cell r="F428">
            <v>1619739</v>
          </cell>
          <cell r="G428">
            <v>1688402</v>
          </cell>
          <cell r="H428">
            <v>1581940</v>
          </cell>
          <cell r="I428">
            <v>1006169</v>
          </cell>
          <cell r="J428">
            <v>526767</v>
          </cell>
          <cell r="K428">
            <v>240827</v>
          </cell>
          <cell r="L428">
            <v>12491161</v>
          </cell>
        </row>
        <row r="429">
          <cell r="A429" t="str">
            <v>Alaska, 2017</v>
          </cell>
          <cell r="B429">
            <v>51140</v>
          </cell>
          <cell r="C429">
            <v>353387.69</v>
          </cell>
          <cell r="D429">
            <v>101178</v>
          </cell>
          <cell r="E429">
            <v>111036</v>
          </cell>
          <cell r="F429">
            <v>87229</v>
          </cell>
          <cell r="G429">
            <v>89984</v>
          </cell>
          <cell r="H429">
            <v>88798</v>
          </cell>
          <cell r="I429">
            <v>48531</v>
          </cell>
          <cell r="J429">
            <v>17748</v>
          </cell>
          <cell r="K429">
            <v>6030</v>
          </cell>
          <cell r="L429">
            <v>697411</v>
          </cell>
        </row>
        <row r="430">
          <cell r="A430" t="str">
            <v>Montana, 2017</v>
          </cell>
          <cell r="B430">
            <v>47734</v>
          </cell>
          <cell r="C430">
            <v>354800.69</v>
          </cell>
          <cell r="D430">
            <v>110443</v>
          </cell>
          <cell r="E430">
            <v>105652</v>
          </cell>
          <cell r="F430">
            <v>94620</v>
          </cell>
          <cell r="G430">
            <v>100337</v>
          </cell>
          <cell r="H430">
            <v>113613</v>
          </cell>
          <cell r="I430">
            <v>78825</v>
          </cell>
          <cell r="J430">
            <v>39276</v>
          </cell>
          <cell r="K430">
            <v>16444</v>
          </cell>
          <cell r="L430">
            <v>805712</v>
          </cell>
        </row>
        <row r="431">
          <cell r="A431" t="str">
            <v>Missouri, 2017</v>
          </cell>
          <cell r="B431">
            <v>344037</v>
          </cell>
          <cell r="C431">
            <v>663754.68999999994</v>
          </cell>
          <cell r="D431">
            <v>765866</v>
          </cell>
          <cell r="E431">
            <v>751285</v>
          </cell>
          <cell r="F431">
            <v>675450</v>
          </cell>
          <cell r="G431">
            <v>736575</v>
          </cell>
          <cell r="H431">
            <v>729676</v>
          </cell>
          <cell r="I431">
            <v>486467</v>
          </cell>
          <cell r="J431">
            <v>256393</v>
          </cell>
          <cell r="K431">
            <v>110075</v>
          </cell>
          <cell r="L431">
            <v>5568576</v>
          </cell>
        </row>
        <row r="432">
          <cell r="A432" t="str">
            <v>Virginia, 2017</v>
          </cell>
          <cell r="B432">
            <v>489294</v>
          </cell>
          <cell r="C432">
            <v>801064.69</v>
          </cell>
          <cell r="D432">
            <v>1082272</v>
          </cell>
          <cell r="E432">
            <v>1117181</v>
          </cell>
          <cell r="F432">
            <v>1045485</v>
          </cell>
          <cell r="G432">
            <v>1109290</v>
          </cell>
          <cell r="H432">
            <v>999917</v>
          </cell>
          <cell r="I432">
            <v>656843</v>
          </cell>
          <cell r="J432">
            <v>315892</v>
          </cell>
          <cell r="K432">
            <v>131117</v>
          </cell>
          <cell r="L432">
            <v>7941828</v>
          </cell>
        </row>
        <row r="433">
          <cell r="A433" t="str">
            <v>Indiana, 2017</v>
          </cell>
          <cell r="B433">
            <v>406671</v>
          </cell>
          <cell r="C433">
            <v>738736.69</v>
          </cell>
          <cell r="D433">
            <v>916908</v>
          </cell>
          <cell r="E433">
            <v>829718</v>
          </cell>
          <cell r="F433">
            <v>797478</v>
          </cell>
          <cell r="G433">
            <v>847709</v>
          </cell>
          <cell r="H433">
            <v>826237</v>
          </cell>
          <cell r="I433">
            <v>541672</v>
          </cell>
          <cell r="J433">
            <v>274937</v>
          </cell>
          <cell r="K433">
            <v>123639</v>
          </cell>
          <cell r="L433">
            <v>6424375</v>
          </cell>
        </row>
        <row r="434">
          <cell r="A434" t="str">
            <v>North Dakota, 2017</v>
          </cell>
          <cell r="B434">
            <v>46750</v>
          </cell>
          <cell r="C434">
            <v>345879.69</v>
          </cell>
          <cell r="D434">
            <v>112320</v>
          </cell>
          <cell r="E434">
            <v>103395</v>
          </cell>
          <cell r="F434">
            <v>79044</v>
          </cell>
          <cell r="G434">
            <v>81634</v>
          </cell>
          <cell r="H434">
            <v>86268</v>
          </cell>
          <cell r="I434">
            <v>54231</v>
          </cell>
          <cell r="J434">
            <v>31040</v>
          </cell>
          <cell r="K434">
            <v>16168</v>
          </cell>
          <cell r="L434">
            <v>695295</v>
          </cell>
        </row>
        <row r="435">
          <cell r="A435" t="str">
            <v>Wisconsin, 2017</v>
          </cell>
          <cell r="B435">
            <v>320921</v>
          </cell>
          <cell r="C435">
            <v>655697.68999999994</v>
          </cell>
          <cell r="D435">
            <v>748384</v>
          </cell>
          <cell r="E435">
            <v>696566</v>
          </cell>
          <cell r="F435">
            <v>659915</v>
          </cell>
          <cell r="G435">
            <v>751572</v>
          </cell>
          <cell r="H435">
            <v>742698</v>
          </cell>
          <cell r="I435">
            <v>470847</v>
          </cell>
          <cell r="J435">
            <v>246228</v>
          </cell>
          <cell r="K435">
            <v>116026</v>
          </cell>
          <cell r="L435">
            <v>5446271</v>
          </cell>
        </row>
        <row r="436">
          <cell r="A436" t="str">
            <v>Arizona, 2017</v>
          </cell>
          <cell r="B436">
            <v>430289</v>
          </cell>
          <cell r="C436">
            <v>759542.69</v>
          </cell>
          <cell r="D436">
            <v>936681</v>
          </cell>
          <cell r="E436">
            <v>909225</v>
          </cell>
          <cell r="F436">
            <v>834243</v>
          </cell>
          <cell r="G436">
            <v>833583</v>
          </cell>
          <cell r="H436">
            <v>801636</v>
          </cell>
          <cell r="I436">
            <v>637694</v>
          </cell>
          <cell r="J436">
            <v>331749</v>
          </cell>
          <cell r="K436">
            <v>123325</v>
          </cell>
          <cell r="L436">
            <v>6742401</v>
          </cell>
        </row>
        <row r="437">
          <cell r="A437" t="str">
            <v>Oklahoma, 2017</v>
          </cell>
          <cell r="B437">
            <v>242749</v>
          </cell>
          <cell r="C437">
            <v>548666.68999999994</v>
          </cell>
          <cell r="D437">
            <v>487488</v>
          </cell>
          <cell r="E437">
            <v>495859</v>
          </cell>
          <cell r="F437">
            <v>441690</v>
          </cell>
          <cell r="G437">
            <v>444369</v>
          </cell>
          <cell r="H437">
            <v>441974</v>
          </cell>
          <cell r="I437">
            <v>299506</v>
          </cell>
          <cell r="J437">
            <v>155834</v>
          </cell>
          <cell r="K437">
            <v>60226</v>
          </cell>
          <cell r="L437">
            <v>3559968</v>
          </cell>
        </row>
        <row r="438">
          <cell r="A438" t="str">
            <v>Kansas, 2017</v>
          </cell>
          <cell r="B438">
            <v>184170</v>
          </cell>
          <cell r="C438">
            <v>491643.69</v>
          </cell>
          <cell r="D438">
            <v>393529</v>
          </cell>
          <cell r="E438">
            <v>363690</v>
          </cell>
          <cell r="F438">
            <v>327496</v>
          </cell>
          <cell r="G438">
            <v>335858</v>
          </cell>
          <cell r="H438">
            <v>340465</v>
          </cell>
          <cell r="I438">
            <v>218254</v>
          </cell>
          <cell r="J438">
            <v>118126</v>
          </cell>
          <cell r="K438">
            <v>57359</v>
          </cell>
          <cell r="L438">
            <v>2714883</v>
          </cell>
        </row>
        <row r="439">
          <cell r="A439" t="str">
            <v>Texas, 2017</v>
          </cell>
          <cell r="B439">
            <v>1909516</v>
          </cell>
          <cell r="C439">
            <v>2246279.69</v>
          </cell>
          <cell r="D439">
            <v>3799181</v>
          </cell>
          <cell r="E439">
            <v>3872245</v>
          </cell>
          <cell r="F439">
            <v>3586498</v>
          </cell>
          <cell r="G439">
            <v>3381570</v>
          </cell>
          <cell r="H439">
            <v>2929188</v>
          </cell>
          <cell r="I439">
            <v>1838134</v>
          </cell>
          <cell r="J439">
            <v>901943</v>
          </cell>
          <cell r="K439">
            <v>345326</v>
          </cell>
          <cell r="L439">
            <v>26458577</v>
          </cell>
        </row>
        <row r="440">
          <cell r="A440" t="str">
            <v>Nebraska, 2017</v>
          </cell>
          <cell r="B440">
            <v>119794</v>
          </cell>
          <cell r="C440">
            <v>424013.69</v>
          </cell>
          <cell r="D440">
            <v>241127</v>
          </cell>
          <cell r="E440">
            <v>235088</v>
          </cell>
          <cell r="F440">
            <v>209841</v>
          </cell>
          <cell r="G440">
            <v>210013</v>
          </cell>
          <cell r="H440">
            <v>209777</v>
          </cell>
          <cell r="I440">
            <v>134597</v>
          </cell>
          <cell r="J440">
            <v>72353</v>
          </cell>
          <cell r="K440">
            <v>33744</v>
          </cell>
          <cell r="L440">
            <v>1705402</v>
          </cell>
        </row>
        <row r="441">
          <cell r="A441" t="str">
            <v>South Dakota, 2017</v>
          </cell>
          <cell r="B441">
            <v>48968</v>
          </cell>
          <cell r="C441">
            <v>353321.69</v>
          </cell>
          <cell r="D441">
            <v>91455</v>
          </cell>
          <cell r="E441">
            <v>96698</v>
          </cell>
          <cell r="F441">
            <v>86699</v>
          </cell>
          <cell r="G441">
            <v>89322</v>
          </cell>
          <cell r="H441">
            <v>95115</v>
          </cell>
          <cell r="I441">
            <v>63031</v>
          </cell>
          <cell r="J441">
            <v>33439</v>
          </cell>
          <cell r="K441">
            <v>15326</v>
          </cell>
          <cell r="L441">
            <v>718846</v>
          </cell>
        </row>
        <row r="442">
          <cell r="A442" t="str">
            <v>Iowa, 2017</v>
          </cell>
          <cell r="B442">
            <v>169114</v>
          </cell>
          <cell r="C442">
            <v>480054.69</v>
          </cell>
          <cell r="D442">
            <v>386059</v>
          </cell>
          <cell r="E442">
            <v>343839</v>
          </cell>
          <cell r="F442">
            <v>317583</v>
          </cell>
          <cell r="G442">
            <v>339116</v>
          </cell>
          <cell r="H442">
            <v>342395</v>
          </cell>
          <cell r="I442">
            <v>227642</v>
          </cell>
          <cell r="J442">
            <v>124672</v>
          </cell>
          <cell r="K442">
            <v>60676</v>
          </cell>
          <cell r="L442">
            <v>2660904</v>
          </cell>
        </row>
        <row r="443">
          <cell r="A443" t="str">
            <v>Pennsylvania, 2017</v>
          </cell>
          <cell r="B443">
            <v>709882</v>
          </cell>
          <cell r="C443">
            <v>1067705.69</v>
          </cell>
          <cell r="D443">
            <v>1690044</v>
          </cell>
          <cell r="E443">
            <v>1643229</v>
          </cell>
          <cell r="F443">
            <v>1495692</v>
          </cell>
          <cell r="G443">
            <v>1763056</v>
          </cell>
          <cell r="H443">
            <v>1776802</v>
          </cell>
          <cell r="I443">
            <v>1191125</v>
          </cell>
          <cell r="J443">
            <v>656842</v>
          </cell>
          <cell r="K443">
            <v>323585</v>
          </cell>
          <cell r="L443">
            <v>12746614</v>
          </cell>
        </row>
        <row r="444">
          <cell r="A444" t="str">
            <v>Tennessee, 2017</v>
          </cell>
          <cell r="B444">
            <v>388020</v>
          </cell>
          <cell r="C444">
            <v>711935.69</v>
          </cell>
          <cell r="D444">
            <v>851935</v>
          </cell>
          <cell r="E444">
            <v>847780</v>
          </cell>
          <cell r="F444">
            <v>801261</v>
          </cell>
          <cell r="G444">
            <v>849450</v>
          </cell>
          <cell r="H444">
            <v>809823</v>
          </cell>
          <cell r="I444">
            <v>561234</v>
          </cell>
          <cell r="J444">
            <v>277018</v>
          </cell>
          <cell r="K444">
            <v>105893</v>
          </cell>
          <cell r="L444">
            <v>6296572</v>
          </cell>
        </row>
        <row r="445">
          <cell r="A445" t="str">
            <v>Washington, 2017</v>
          </cell>
          <cell r="B445">
            <v>434211</v>
          </cell>
          <cell r="C445">
            <v>734159.69</v>
          </cell>
          <cell r="D445">
            <v>901988</v>
          </cell>
          <cell r="E445">
            <v>1028582</v>
          </cell>
          <cell r="F445">
            <v>916598</v>
          </cell>
          <cell r="G445">
            <v>927709</v>
          </cell>
          <cell r="H445">
            <v>901447</v>
          </cell>
          <cell r="I445">
            <v>598368</v>
          </cell>
          <cell r="J445">
            <v>273108</v>
          </cell>
          <cell r="K445">
            <v>123485</v>
          </cell>
          <cell r="L445">
            <v>6975518</v>
          </cell>
        </row>
        <row r="446">
          <cell r="A446" t="str">
            <v>New Hampshire, 2017</v>
          </cell>
          <cell r="B446">
            <v>65300</v>
          </cell>
          <cell r="C446">
            <v>383100.69</v>
          </cell>
          <cell r="D446">
            <v>179985</v>
          </cell>
          <cell r="E446">
            <v>157503</v>
          </cell>
          <cell r="F446">
            <v>156749</v>
          </cell>
          <cell r="G446">
            <v>204485</v>
          </cell>
          <cell r="H446">
            <v>200207</v>
          </cell>
          <cell r="I446">
            <v>128218</v>
          </cell>
          <cell r="J446">
            <v>60549</v>
          </cell>
          <cell r="K446">
            <v>28123</v>
          </cell>
          <cell r="L446">
            <v>1332309</v>
          </cell>
        </row>
        <row r="447">
          <cell r="A447" t="str">
            <v>Colorado, 2017</v>
          </cell>
          <cell r="B447">
            <v>322790</v>
          </cell>
          <cell r="C447">
            <v>646067.68999999994</v>
          </cell>
          <cell r="D447">
            <v>732272</v>
          </cell>
          <cell r="E447">
            <v>786858</v>
          </cell>
          <cell r="F447">
            <v>699962</v>
          </cell>
          <cell r="G447">
            <v>686121</v>
          </cell>
          <cell r="H447">
            <v>657660</v>
          </cell>
          <cell r="I447">
            <v>423589</v>
          </cell>
          <cell r="J447">
            <v>199032</v>
          </cell>
          <cell r="K447">
            <v>85624</v>
          </cell>
          <cell r="L447">
            <v>5273117</v>
          </cell>
        </row>
        <row r="448">
          <cell r="A448" t="str">
            <v>Idaho, 2017</v>
          </cell>
          <cell r="B448">
            <v>100125</v>
          </cell>
          <cell r="C448">
            <v>417145.69</v>
          </cell>
          <cell r="D448">
            <v>202076</v>
          </cell>
          <cell r="E448">
            <v>197089</v>
          </cell>
          <cell r="F448">
            <v>185100</v>
          </cell>
          <cell r="G448">
            <v>180146</v>
          </cell>
          <cell r="H448">
            <v>179283</v>
          </cell>
          <cell r="I448">
            <v>128357</v>
          </cell>
          <cell r="J448">
            <v>61454</v>
          </cell>
          <cell r="K448">
            <v>23893</v>
          </cell>
          <cell r="L448">
            <v>1477406</v>
          </cell>
        </row>
        <row r="449">
          <cell r="A449" t="str">
            <v>California, 2017</v>
          </cell>
          <cell r="B449">
            <v>2464389</v>
          </cell>
          <cell r="C449">
            <v>2821702.69</v>
          </cell>
          <cell r="D449">
            <v>5380362</v>
          </cell>
          <cell r="E449">
            <v>5762760</v>
          </cell>
          <cell r="F449">
            <v>5128668</v>
          </cell>
          <cell r="G449">
            <v>5148829</v>
          </cell>
          <cell r="H449">
            <v>4543110</v>
          </cell>
          <cell r="I449">
            <v>2909151</v>
          </cell>
          <cell r="J449">
            <v>1488220</v>
          </cell>
          <cell r="K449">
            <v>681333</v>
          </cell>
          <cell r="L449">
            <v>38521420</v>
          </cell>
        </row>
        <row r="450">
          <cell r="A450" t="str">
            <v>Michigan, 2017</v>
          </cell>
          <cell r="B450">
            <v>554329</v>
          </cell>
          <cell r="C450">
            <v>918360.69</v>
          </cell>
          <cell r="D450">
            <v>1349275</v>
          </cell>
          <cell r="E450">
            <v>1181729</v>
          </cell>
          <cell r="F450">
            <v>1138345</v>
          </cell>
          <cell r="G450">
            <v>1318073</v>
          </cell>
          <cell r="H450">
            <v>1317147</v>
          </cell>
          <cell r="I450">
            <v>864182</v>
          </cell>
          <cell r="J450">
            <v>436456</v>
          </cell>
          <cell r="K450">
            <v>197450</v>
          </cell>
          <cell r="L450">
            <v>9551028</v>
          </cell>
        </row>
        <row r="451">
          <cell r="A451" t="str">
            <v>Connecticut, 2017</v>
          </cell>
          <cell r="B451">
            <v>186188</v>
          </cell>
          <cell r="C451">
            <v>531669.68999999994</v>
          </cell>
          <cell r="D451">
            <v>495626</v>
          </cell>
          <cell r="E451">
            <v>439239</v>
          </cell>
          <cell r="F451">
            <v>433401</v>
          </cell>
          <cell r="G451">
            <v>535611</v>
          </cell>
          <cell r="H451">
            <v>496289</v>
          </cell>
          <cell r="I451">
            <v>318515</v>
          </cell>
          <cell r="J451">
            <v>167133</v>
          </cell>
          <cell r="K451">
            <v>90109</v>
          </cell>
          <cell r="L451">
            <v>3594478</v>
          </cell>
        </row>
        <row r="452">
          <cell r="A452" t="str">
            <v>Delaware, 2017</v>
          </cell>
          <cell r="B452">
            <v>55282</v>
          </cell>
          <cell r="C452">
            <v>363552.69</v>
          </cell>
          <cell r="D452">
            <v>122886</v>
          </cell>
          <cell r="E452">
            <v>125241</v>
          </cell>
          <cell r="F452">
            <v>110313</v>
          </cell>
          <cell r="G452">
            <v>128392</v>
          </cell>
          <cell r="H452">
            <v>127029</v>
          </cell>
          <cell r="I452">
            <v>95605</v>
          </cell>
          <cell r="J452">
            <v>46641</v>
          </cell>
          <cell r="K452">
            <v>18319</v>
          </cell>
          <cell r="L452">
            <v>943732</v>
          </cell>
        </row>
        <row r="453">
          <cell r="A453" t="str">
            <v>District of Columbia, 2017</v>
          </cell>
          <cell r="B453">
            <v>43607</v>
          </cell>
          <cell r="C453">
            <v>331372.69</v>
          </cell>
          <cell r="D453">
            <v>92041</v>
          </cell>
          <cell r="E453">
            <v>156390</v>
          </cell>
          <cell r="F453">
            <v>95604</v>
          </cell>
          <cell r="G453">
            <v>76580</v>
          </cell>
          <cell r="H453">
            <v>69500</v>
          </cell>
          <cell r="I453">
            <v>45582</v>
          </cell>
          <cell r="J453">
            <v>23058</v>
          </cell>
          <cell r="K453">
            <v>11129</v>
          </cell>
          <cell r="L453">
            <v>672391</v>
          </cell>
        </row>
        <row r="454">
          <cell r="A454" t="str">
            <v>Florida, 2017</v>
          </cell>
          <cell r="B454">
            <v>1099797</v>
          </cell>
          <cell r="C454">
            <v>1459848.69</v>
          </cell>
          <cell r="D454">
            <v>2477826</v>
          </cell>
          <cell r="E454">
            <v>2588801</v>
          </cell>
          <cell r="F454">
            <v>2452386</v>
          </cell>
          <cell r="G454">
            <v>2739262</v>
          </cell>
          <cell r="H454">
            <v>2635005</v>
          </cell>
          <cell r="I454">
            <v>2159116</v>
          </cell>
          <cell r="J454">
            <v>1229573</v>
          </cell>
          <cell r="K454">
            <v>521049</v>
          </cell>
          <cell r="L454">
            <v>20177273</v>
          </cell>
        </row>
        <row r="455">
          <cell r="A455" t="str">
            <v>Kentucky, 2017</v>
          </cell>
          <cell r="B455">
            <v>241145</v>
          </cell>
          <cell r="C455">
            <v>554299.68999999994</v>
          </cell>
          <cell r="D455">
            <v>528383</v>
          </cell>
          <cell r="E455">
            <v>506743</v>
          </cell>
          <cell r="F455">
            <v>488329</v>
          </cell>
          <cell r="G455">
            <v>525744</v>
          </cell>
          <cell r="H455">
            <v>510574</v>
          </cell>
          <cell r="I455">
            <v>346758</v>
          </cell>
          <cell r="J455">
            <v>173347</v>
          </cell>
          <cell r="K455">
            <v>69235</v>
          </cell>
          <cell r="L455">
            <v>3887172</v>
          </cell>
        </row>
        <row r="456">
          <cell r="A456" t="str">
            <v>Nevada, 2017</v>
          </cell>
          <cell r="B456">
            <v>177619</v>
          </cell>
          <cell r="C456">
            <v>488605.69</v>
          </cell>
          <cell r="D456">
            <v>354604</v>
          </cell>
          <cell r="E456">
            <v>409754</v>
          </cell>
          <cell r="F456">
            <v>380064</v>
          </cell>
          <cell r="G456">
            <v>378316</v>
          </cell>
          <cell r="H456">
            <v>342327</v>
          </cell>
          <cell r="I456">
            <v>254183</v>
          </cell>
          <cell r="J456">
            <v>114725</v>
          </cell>
          <cell r="K456">
            <v>38154</v>
          </cell>
          <cell r="L456">
            <v>2818761</v>
          </cell>
        </row>
        <row r="457">
          <cell r="A457" t="str">
            <v>New Mexico, 2017</v>
          </cell>
          <cell r="B457">
            <v>129195</v>
          </cell>
          <cell r="C457">
            <v>444938.69</v>
          </cell>
          <cell r="D457">
            <v>281051</v>
          </cell>
          <cell r="E457">
            <v>273618</v>
          </cell>
          <cell r="F457">
            <v>239501</v>
          </cell>
          <cell r="G457">
            <v>251627</v>
          </cell>
          <cell r="H457">
            <v>261426</v>
          </cell>
          <cell r="I457">
            <v>183480</v>
          </cell>
          <cell r="J457">
            <v>91678</v>
          </cell>
          <cell r="K457">
            <v>35086</v>
          </cell>
          <cell r="L457">
            <v>2022867</v>
          </cell>
        </row>
        <row r="458">
          <cell r="A458" t="str">
            <v>Maine, 2017</v>
          </cell>
          <cell r="B458">
            <v>61065</v>
          </cell>
          <cell r="C458">
            <v>374655.69</v>
          </cell>
          <cell r="D458">
            <v>149839</v>
          </cell>
          <cell r="E458">
            <v>145626</v>
          </cell>
          <cell r="F458">
            <v>145023</v>
          </cell>
          <cell r="G458">
            <v>181875</v>
          </cell>
          <cell r="H458">
            <v>191896</v>
          </cell>
          <cell r="I458">
            <v>134718</v>
          </cell>
          <cell r="J458">
            <v>67276</v>
          </cell>
          <cell r="K458">
            <v>29565</v>
          </cell>
          <cell r="L458">
            <v>1243290</v>
          </cell>
        </row>
        <row r="459">
          <cell r="A459" t="str">
            <v>Hawaii, 2017</v>
          </cell>
          <cell r="B459">
            <v>91417</v>
          </cell>
          <cell r="C459">
            <v>389868.69</v>
          </cell>
          <cell r="D459">
            <v>177283</v>
          </cell>
          <cell r="E459">
            <v>205405</v>
          </cell>
          <cell r="F459">
            <v>177403</v>
          </cell>
          <cell r="G459">
            <v>179765</v>
          </cell>
          <cell r="H459">
            <v>183621</v>
          </cell>
          <cell r="I459">
            <v>133674</v>
          </cell>
          <cell r="J459">
            <v>66599</v>
          </cell>
          <cell r="K459">
            <v>37853</v>
          </cell>
          <cell r="L459">
            <v>1421658</v>
          </cell>
        </row>
        <row r="460">
          <cell r="A460" t="str">
            <v>Louisiana, 2017</v>
          </cell>
          <cell r="B460">
            <v>289816</v>
          </cell>
          <cell r="C460">
            <v>589254.68999999994</v>
          </cell>
          <cell r="D460">
            <v>606222</v>
          </cell>
          <cell r="E460">
            <v>627517</v>
          </cell>
          <cell r="F460">
            <v>530602</v>
          </cell>
          <cell r="G460">
            <v>555232</v>
          </cell>
          <cell r="H460">
            <v>548072</v>
          </cell>
          <cell r="I460">
            <v>356898</v>
          </cell>
          <cell r="J460">
            <v>176640</v>
          </cell>
          <cell r="K460">
            <v>69369</v>
          </cell>
          <cell r="L460">
            <v>4332996</v>
          </cell>
        </row>
        <row r="461">
          <cell r="A461" t="str">
            <v>New York, 2017</v>
          </cell>
          <cell r="B461">
            <v>1173210</v>
          </cell>
          <cell r="C461">
            <v>1460934.69</v>
          </cell>
          <cell r="D461">
            <v>2653520</v>
          </cell>
          <cell r="E461">
            <v>2871094</v>
          </cell>
          <cell r="F461">
            <v>2474240</v>
          </cell>
          <cell r="G461">
            <v>2725042</v>
          </cell>
          <cell r="H461">
            <v>2516354</v>
          </cell>
          <cell r="I461">
            <v>1657882</v>
          </cell>
          <cell r="J461">
            <v>886199</v>
          </cell>
          <cell r="K461">
            <v>433729</v>
          </cell>
          <cell r="L461">
            <v>19683115</v>
          </cell>
        </row>
        <row r="462">
          <cell r="A462" t="str">
            <v>North Carolina, 2017</v>
          </cell>
          <cell r="B462">
            <v>596188</v>
          </cell>
          <cell r="C462">
            <v>949076.69</v>
          </cell>
          <cell r="D462">
            <v>1349978</v>
          </cell>
          <cell r="E462">
            <v>1299950</v>
          </cell>
          <cell r="F462">
            <v>1277317</v>
          </cell>
          <cell r="G462">
            <v>1350960</v>
          </cell>
          <cell r="H462">
            <v>1243861</v>
          </cell>
          <cell r="I462">
            <v>874333</v>
          </cell>
          <cell r="J462">
            <v>429212</v>
          </cell>
          <cell r="K462">
            <v>162068</v>
          </cell>
          <cell r="L462">
            <v>9857165</v>
          </cell>
        </row>
        <row r="463">
          <cell r="A463" t="str">
            <v>South Carolina, 2017</v>
          </cell>
          <cell r="B463">
            <v>282472</v>
          </cell>
          <cell r="C463">
            <v>603088.68999999994</v>
          </cell>
          <cell r="D463">
            <v>642019</v>
          </cell>
          <cell r="E463">
            <v>620219</v>
          </cell>
          <cell r="F463">
            <v>579019</v>
          </cell>
          <cell r="G463">
            <v>628224</v>
          </cell>
          <cell r="H463">
            <v>620154</v>
          </cell>
          <cell r="I463">
            <v>470145</v>
          </cell>
          <cell r="J463">
            <v>215235</v>
          </cell>
          <cell r="K463">
            <v>81425</v>
          </cell>
          <cell r="L463">
            <v>4736687</v>
          </cell>
        </row>
        <row r="464">
          <cell r="A464" t="str">
            <v>Vermont, 2017</v>
          </cell>
          <cell r="B464">
            <v>28365</v>
          </cell>
          <cell r="C464">
            <v>338555.69</v>
          </cell>
          <cell r="D464">
            <v>84590</v>
          </cell>
          <cell r="E464">
            <v>67970</v>
          </cell>
          <cell r="F464">
            <v>67004</v>
          </cell>
          <cell r="G464">
            <v>83777</v>
          </cell>
          <cell r="H464">
            <v>90409</v>
          </cell>
          <cell r="I464">
            <v>60957</v>
          </cell>
          <cell r="J464">
            <v>28694</v>
          </cell>
          <cell r="K464">
            <v>12702</v>
          </cell>
          <cell r="L464">
            <v>588418</v>
          </cell>
        </row>
        <row r="465">
          <cell r="A465" t="str">
            <v>Utah, 2017</v>
          </cell>
          <cell r="B465">
            <v>242911</v>
          </cell>
          <cell r="C465">
            <v>546185.68999999994</v>
          </cell>
          <cell r="D465">
            <v>465778</v>
          </cell>
          <cell r="E465">
            <v>430138</v>
          </cell>
          <cell r="F465">
            <v>382088</v>
          </cell>
          <cell r="G465">
            <v>298078</v>
          </cell>
          <cell r="H465">
            <v>274231</v>
          </cell>
          <cell r="I465">
            <v>177765</v>
          </cell>
          <cell r="J465">
            <v>89950</v>
          </cell>
          <cell r="K465">
            <v>34299</v>
          </cell>
          <cell r="L465">
            <v>2883735</v>
          </cell>
        </row>
        <row r="466">
          <cell r="A466" t="str">
            <v>Maryland, 2017</v>
          </cell>
          <cell r="B466">
            <v>363031</v>
          </cell>
          <cell r="C466">
            <v>678000.69</v>
          </cell>
          <cell r="D466">
            <v>772879</v>
          </cell>
          <cell r="E466">
            <v>818802</v>
          </cell>
          <cell r="F466">
            <v>759833</v>
          </cell>
          <cell r="G466">
            <v>857032</v>
          </cell>
          <cell r="H466">
            <v>771764</v>
          </cell>
          <cell r="I466">
            <v>489182</v>
          </cell>
          <cell r="J466">
            <v>240311</v>
          </cell>
          <cell r="K466">
            <v>106981</v>
          </cell>
          <cell r="L466">
            <v>5921207</v>
          </cell>
        </row>
        <row r="467">
          <cell r="A467" t="str">
            <v>Massachusetts, 2017</v>
          </cell>
          <cell r="B467">
            <v>362100</v>
          </cell>
          <cell r="C467">
            <v>703546.69</v>
          </cell>
          <cell r="D467">
            <v>948061</v>
          </cell>
          <cell r="E467">
            <v>945243</v>
          </cell>
          <cell r="F467">
            <v>832945</v>
          </cell>
          <cell r="G467">
            <v>970659</v>
          </cell>
          <cell r="H467">
            <v>898870</v>
          </cell>
          <cell r="I467">
            <v>587061</v>
          </cell>
          <cell r="J467">
            <v>304237</v>
          </cell>
          <cell r="K467">
            <v>154794</v>
          </cell>
          <cell r="L467">
            <v>6772044</v>
          </cell>
        </row>
        <row r="468">
          <cell r="A468" t="str">
            <v>Ohio, 2017</v>
          </cell>
          <cell r="B468">
            <v>669127</v>
          </cell>
          <cell r="C468">
            <v>1022210.69</v>
          </cell>
          <cell r="D468">
            <v>1501292</v>
          </cell>
          <cell r="E468">
            <v>1430750</v>
          </cell>
          <cell r="F468">
            <v>1340026</v>
          </cell>
          <cell r="G468">
            <v>1509164</v>
          </cell>
          <cell r="H468">
            <v>1523106</v>
          </cell>
          <cell r="I468">
            <v>1000157</v>
          </cell>
          <cell r="J468">
            <v>524848</v>
          </cell>
          <cell r="K468">
            <v>243639</v>
          </cell>
          <cell r="L468">
            <v>11149752</v>
          </cell>
        </row>
        <row r="469">
          <cell r="A469" t="str">
            <v>Oregon, 2017</v>
          </cell>
          <cell r="B469">
            <v>226322</v>
          </cell>
          <cell r="C469">
            <v>542343.68999999994</v>
          </cell>
          <cell r="D469">
            <v>498363</v>
          </cell>
          <cell r="E469">
            <v>547051</v>
          </cell>
          <cell r="F469">
            <v>516265</v>
          </cell>
          <cell r="G469">
            <v>501461</v>
          </cell>
          <cell r="H469">
            <v>523735</v>
          </cell>
          <cell r="I469">
            <v>377179</v>
          </cell>
          <cell r="J469">
            <v>172622</v>
          </cell>
          <cell r="K469">
            <v>80447</v>
          </cell>
          <cell r="L469">
            <v>3916510</v>
          </cell>
        </row>
        <row r="470">
          <cell r="A470" t="str">
            <v>New Jersey, 2017</v>
          </cell>
          <cell r="B470">
            <v>526716</v>
          </cell>
          <cell r="C470">
            <v>877293.69</v>
          </cell>
          <cell r="D470">
            <v>1150716</v>
          </cell>
          <cell r="E470">
            <v>1151431</v>
          </cell>
          <cell r="F470">
            <v>1165156</v>
          </cell>
          <cell r="G470">
            <v>1317652</v>
          </cell>
          <cell r="H470">
            <v>1175461</v>
          </cell>
          <cell r="I470">
            <v>755476</v>
          </cell>
          <cell r="J470">
            <v>399788</v>
          </cell>
          <cell r="K470">
            <v>198735</v>
          </cell>
          <cell r="L470">
            <v>8960161</v>
          </cell>
        </row>
        <row r="471">
          <cell r="A471" t="str">
            <v>Rhode Island, 2017</v>
          </cell>
          <cell r="B471">
            <v>54571</v>
          </cell>
          <cell r="C471">
            <v>366957.69</v>
          </cell>
          <cell r="D471">
            <v>154512</v>
          </cell>
          <cell r="E471">
            <v>140547</v>
          </cell>
          <cell r="F471">
            <v>124511</v>
          </cell>
          <cell r="G471">
            <v>149424</v>
          </cell>
          <cell r="H471">
            <v>144635</v>
          </cell>
          <cell r="I471">
            <v>93339</v>
          </cell>
          <cell r="J471">
            <v>49153</v>
          </cell>
          <cell r="K471">
            <v>27652</v>
          </cell>
          <cell r="L471">
            <v>1056138</v>
          </cell>
        </row>
        <row r="472">
          <cell r="A472" t="str">
            <v>Grand Total</v>
          </cell>
          <cell r="B472">
            <v>179076007.539</v>
          </cell>
          <cell r="C472">
            <v>184438943.09499997</v>
          </cell>
          <cell r="D472">
            <v>389100303.94400001</v>
          </cell>
          <cell r="E472">
            <v>373805564.75300014</v>
          </cell>
          <cell r="F472">
            <v>367979818.15600002</v>
          </cell>
          <cell r="G472">
            <v>391794609.23500013</v>
          </cell>
          <cell r="H472">
            <v>330814401.80400002</v>
          </cell>
          <cell r="I472">
            <v>206137124.27699989</v>
          </cell>
          <cell r="J472">
            <v>118887119.95199998</v>
          </cell>
          <cell r="K472">
            <v>50122749.705999978</v>
          </cell>
          <cell r="L472">
            <v>2772612674</v>
          </cell>
        </row>
      </sheetData>
      <sheetData sheetId="6"/>
      <sheetData sheetId="7"/>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TOSIN/Documents/2022%20ABC/Data%20Analytics%20Program=CareerFoundry/Data%20Immersion/Achievement%201/1.8%20Conducting%20Statistical%20Analyses/Exercise_1.8_%20Conducting%20Statistical%20Analyse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OSIN" refreshedDate="45260.644052083335" createdVersion="6" refreshedVersion="6" minRefreshableVersion="3" recordCount="457">
  <cacheSource type="worksheet">
    <worksheetSource ref="A1:AJ458" sheet="Integrated Data." r:id="rId2"/>
  </cacheSource>
  <cacheFields count="42">
    <cacheField name="State" numFmtId="0">
      <sharedItems/>
    </cacheField>
    <cacheField name="Year" numFmtId="0">
      <sharedItems containsString="0" containsBlank="1" containsNumber="1" containsInteger="1" minValue="2009" maxValue="2017"/>
    </cacheField>
    <cacheField name="Combined Key " numFmtId="0">
      <sharedItems containsBlank="1" count="457">
        <s v="Alabama, 2009"/>
        <s v="Alabama, 2010"/>
        <s v="Alabama, 2011"/>
        <s v="Alabama, 2012"/>
        <s v="Alabama, 2013"/>
        <s v="Alabama, 2014"/>
        <s v="Alabama, 2015"/>
        <s v="Alabama, 2016"/>
        <s v="Alabama, 2017"/>
        <s v="Alaska, 2009"/>
        <s v="Alaska, 2010"/>
        <s v="Alaska, 2011"/>
        <s v="Alaska, 2012"/>
        <s v="Alaska, 2013"/>
        <s v="Alaska, 2014"/>
        <s v="Alaska, 2015"/>
        <s v="Alaska, 2016"/>
        <s v="Alaska, 2017"/>
        <s v="Arizona, 2009"/>
        <s v="Arizona, 2010"/>
        <s v="Arizona, 2011"/>
        <s v="Arizona, 2012"/>
        <s v="Arizona, 2013"/>
        <s v="Arizona, 2014"/>
        <s v="Arizona, 2015"/>
        <s v="Arizona, 2016"/>
        <s v="Arizona, 2017"/>
        <s v="Arkansas, 2009"/>
        <s v="Arkansas, 2010"/>
        <s v="Arkansas, 2011"/>
        <s v="Arkansas, 2012"/>
        <s v="Arkansas, 2013"/>
        <s v="Arkansas, 2014"/>
        <s v="Arkansas, 2015"/>
        <s v="Arkansas, 2016"/>
        <s v="Arkansas, 2017"/>
        <s v="California, 2009"/>
        <s v="California, 2010"/>
        <s v="California, 2011"/>
        <s v="California, 2012"/>
        <s v="California, 2013"/>
        <s v="California, 2014"/>
        <s v="California, 2015"/>
        <s v="California, 2016"/>
        <s v="California, 2017"/>
        <s v="Colorado, 2009"/>
        <s v="Colorado, 2010"/>
        <s v="Colorado, 2011"/>
        <s v="Colorado, 2012"/>
        <s v="Colorado, 2013"/>
        <s v="Colorado, 2014"/>
        <s v="Colorado, 2015"/>
        <s v="Colorado, 2016"/>
        <s v="Colorado, 2017"/>
        <s v="Connecticut, 2009"/>
        <s v="Connecticut, 2010"/>
        <s v="Connecticut, 2011"/>
        <s v="Connecticut, 2012"/>
        <s v="Connecticut, 2013"/>
        <s v="Connecticut, 2014"/>
        <s v="Connecticut, 2015"/>
        <s v="Connecticut, 2016"/>
        <s v="Connecticut, 2017"/>
        <s v="Delaware, 2009"/>
        <s v="Delaware, 2010"/>
        <s v="Delaware, 2011"/>
        <s v="Delaware, 2012"/>
        <s v="Delaware, 2013"/>
        <s v="Delaware, 2014"/>
        <s v="Delaware, 2015"/>
        <s v="Delaware, 2016"/>
        <s v="Delaware, 2017"/>
        <s v="District of Columbia, 2009"/>
        <s v="District of Columbia, 2010"/>
        <s v="District of Columbia, 2012"/>
        <s v="District of Columbia, 2013"/>
        <s v="District of Columbia, 2014"/>
        <s v="District of Columbia, 2015"/>
        <s v="District of Columbia, 2016"/>
        <s v="District of Columbia, 2017"/>
        <s v="Florida, 2009"/>
        <s v="Florida, 2010"/>
        <s v="Florida, 2011"/>
        <s v="Florida, 2012"/>
        <s v="Florida, 2013"/>
        <s v="Florida, 2014"/>
        <s v="Florida, 2015"/>
        <s v="Florida, 2016"/>
        <s v="Florida, 2017"/>
        <s v="Georgia, 2009"/>
        <s v="Georgia, 2010"/>
        <s v="Georgia, 2011"/>
        <s v="Georgia, 2012"/>
        <s v="Georgia, 2013"/>
        <s v="Georgia, 2014"/>
        <s v="Georgia, 2015"/>
        <s v="Georgia, 2016"/>
        <s v="Georgia, 2017"/>
        <s v="Hawaii, 2009"/>
        <s v="Hawaii, 2010"/>
        <s v="Hawaii, 2011"/>
        <s v="Hawaii, 2012"/>
        <s v="Hawaii, 2013"/>
        <s v="Hawaii, 2014"/>
        <s v="Hawaii, 2015"/>
        <s v="Hawaii, 2016"/>
        <s v="Hawaii, 2017"/>
        <s v="Idaho, 2009"/>
        <s v="Idaho, 2010"/>
        <s v="Idaho, 2011"/>
        <s v="Idaho, 2012"/>
        <s v="Idaho, 2013"/>
        <s v="Idaho, 2014"/>
        <s v="Idaho, 2015"/>
        <s v="Idaho, 2016"/>
        <s v="Idaho, 2017"/>
        <s v="Illinois, 2009"/>
        <s v="Illinois, 2010"/>
        <s v="Illinois, 2011"/>
        <s v="Illinois, 2012"/>
        <s v="Illinois, 2013"/>
        <s v="Illinois, 2014"/>
        <s v="Illinois, 2015"/>
        <s v="Illinois, 2016"/>
        <s v="Illinois, 2017"/>
        <s v="Indiana, 2009"/>
        <s v="Indiana, 2010"/>
        <s v="Indiana, 2011"/>
        <s v="Indiana, 2012"/>
        <s v="Indiana, 2013"/>
        <s v="Indiana, 2014"/>
        <s v="Indiana, 2015"/>
        <s v="Indiana, 2016"/>
        <s v="Indiana, 2017"/>
        <s v="Iowa, 2009"/>
        <s v="Iowa, 2010"/>
        <s v="Iowa, 2012"/>
        <s v="Iowa, 2013"/>
        <s v="Iowa, 2014"/>
        <s v="Iowa, 2015"/>
        <s v="Iowa, 2016"/>
        <s v="Iowa, 2017"/>
        <s v="Kansas, 2009"/>
        <s v="Kansas, 2010"/>
        <s v="Kansas, 2011"/>
        <s v="Kansas, 2012"/>
        <s v="Kansas, 2013"/>
        <s v="Kansas, 2014"/>
        <s v="Kansas, 2015"/>
        <s v="Kansas, 2016"/>
        <s v="Kansas, 2017"/>
        <s v="Kentucky, 2009"/>
        <s v="Kentucky, 2010"/>
        <s v="Kentucky, 2011"/>
        <s v="Kentucky, 2012"/>
        <s v="Kentucky, 2013"/>
        <s v="Kentucky, 2014"/>
        <s v="Kentucky, 2015"/>
        <s v="Kentucky, 2016"/>
        <s v="Kentucky, 2017"/>
        <s v="Louisiana, 2009"/>
        <s v="Louisiana, 2010"/>
        <s v="Louisiana, 2011"/>
        <s v="Louisiana, 2012"/>
        <s v="Louisiana, 2013"/>
        <s v="Louisiana, 2014"/>
        <s v="Louisiana, 2015"/>
        <s v="Louisiana, 2016"/>
        <s v="Louisiana, 2017"/>
        <s v="Maine, 2009"/>
        <s v="Maine, 2010"/>
        <s v="Maine, 2011"/>
        <s v="Maine, 2012"/>
        <s v="Maine, 2013"/>
        <s v="Maine, 2014"/>
        <s v="Maine, 2015"/>
        <s v="Maine, 2016"/>
        <s v="Maine, 2017"/>
        <s v="Maryland, 2009"/>
        <s v="Maryland, 2010"/>
        <s v="Maryland, 2011"/>
        <s v="Maryland, 2012"/>
        <s v="Maryland, 2013"/>
        <s v="Maryland, 2014"/>
        <s v="Maryland, 2015"/>
        <s v="Maryland, 2016"/>
        <s v="Maryland, 2017"/>
        <s v="Massachusetts, 2009"/>
        <s v="Massachusetts, 2010"/>
        <s v="Massachusetts, 2011"/>
        <s v="Massachusetts, 2012"/>
        <s v="Massachusetts, 2013"/>
        <s v="Massachusetts, 2014"/>
        <s v="Massachusetts, 2015"/>
        <s v="Massachusetts, 2016"/>
        <s v="Massachusetts, 2017"/>
        <s v="Michigan, 2009"/>
        <s v="Michigan, 2010"/>
        <s v="Michigan, 2011"/>
        <s v="Michigan, 2012"/>
        <s v="Michigan, 2013"/>
        <s v="Michigan, 2014"/>
        <s v="Michigan, 2015"/>
        <s v="Michigan, 2016"/>
        <s v="Michigan, 2017"/>
        <s v="Minnesota, 2009"/>
        <s v="Minnesota, 2010"/>
        <s v="Minnesota, 2011"/>
        <s v="Minnesota, 2012"/>
        <s v="Minnesota, 2013"/>
        <s v="Minnesota, 2014"/>
        <s v="Minnesota, 2015"/>
        <s v="Minnesota, 2016"/>
        <s v="Minnesota, 2017"/>
        <s v="Mississippi, 2009"/>
        <s v="Mississippi, 2010"/>
        <s v="Mississippi, 2012"/>
        <s v="Mississippi, 2013"/>
        <s v="Mississippi, 2014"/>
        <s v="Mississippi, 2015"/>
        <s v="Mississippi, 2016"/>
        <s v="Mississippi, 2017"/>
        <s v="Missouri, 2009"/>
        <s v="Missouri, 2010"/>
        <s v="Missouri, 2011"/>
        <s v="Missouri, 2012"/>
        <s v="Missouri, 2013"/>
        <s v="Missouri, 2014"/>
        <s v="Missouri, 2015"/>
        <s v="Missouri, 2016"/>
        <s v="Missouri, 2017"/>
        <s v="Montana, 2009"/>
        <s v="Montana, 2010"/>
        <s v="Montana, 2011"/>
        <s v="Montana, 2012"/>
        <s v="Montana, 2013"/>
        <s v="Montana, 2014"/>
        <s v="Montana, 2015"/>
        <s v="Montana, 2016"/>
        <s v="Montana, 2017"/>
        <s v="Nebraska, 2009"/>
        <s v="Nebraska, 2010"/>
        <s v="Nebraska, 2011"/>
        <s v="Nebraska, 2012"/>
        <s v="Nebraska, 2013"/>
        <s v="Nebraska, 2014"/>
        <s v="Nebraska, 2015"/>
        <s v="Nebraska, 2016"/>
        <s v="Nebraska, 2017"/>
        <s v="Nevada, 2009"/>
        <s v="Nevada, 2010"/>
        <s v="Nevada, 2011"/>
        <s v="Nevada, 2012"/>
        <s v="Nevada, 2013"/>
        <s v="Nevada, 2014"/>
        <s v="Nevada, 2015"/>
        <s v="Nevada, 2016"/>
        <s v="Nevada, 2017"/>
        <s v="New Hampshire, 2009"/>
        <s v="New Hampshire, 2010"/>
        <s v="New Hampshire, 2011"/>
        <s v="New Hampshire, 2012"/>
        <s v="New Hampshire, 2013"/>
        <s v="New Hampshire, 2014"/>
        <s v="New Hampshire, 2015"/>
        <s v="New Hampshire, 2016"/>
        <s v="New Hampshire, 2017"/>
        <s v="New Jersey, 2009"/>
        <s v="New Jersey, 2010"/>
        <s v="New Jersey, 2011"/>
        <s v="New Jersey, 2012"/>
        <s v="New Jersey, 2013"/>
        <s v="New Jersey, 2014"/>
        <s v="New Jersey, 2015"/>
        <s v="New Jersey, 2016"/>
        <s v="New Jersey, 2017"/>
        <s v="New Mexico, 2009"/>
        <s v="New Mexico, 2010"/>
        <s v="New Mexico, 2011"/>
        <s v="New Mexico, 2012"/>
        <s v="New Mexico, 2013"/>
        <s v="New Mexico, 2014"/>
        <s v="New Mexico, 2015"/>
        <s v="New Mexico, 2016"/>
        <s v="New Mexico, 2017"/>
        <s v="New York, 2009"/>
        <s v="New York, 2010"/>
        <s v="New York, 2011"/>
        <s v="New York, 2012"/>
        <s v="New York, 2013"/>
        <s v="New York, 2014"/>
        <s v="New York, 2015"/>
        <s v="New York, 2016"/>
        <s v="New York, 2017"/>
        <s v="North Carolina, 2009"/>
        <s v="North Carolina, 2010"/>
        <s v="North Carolina, 2011"/>
        <s v="North Carolina, 2012"/>
        <s v="North Carolina, 2013"/>
        <s v="North Carolina, 2014"/>
        <s v="North Carolina, 2015"/>
        <s v="North Carolina, 2016"/>
        <s v="North Carolina, 2017"/>
        <s v="North Dakota, 2009"/>
        <s v="North Dakota, 2010"/>
        <s v="North Dakota, 2011"/>
        <s v="North Dakota, 2012"/>
        <s v="North Dakota, 2013"/>
        <s v="North Dakota, 2014"/>
        <s v="North Dakota, 2015"/>
        <s v="North Dakota, 2016"/>
        <s v="North Dakota, 2017"/>
        <s v="Ohio, 2009"/>
        <s v="Ohio, 2010"/>
        <s v="Ohio, 2011"/>
        <s v="Ohio, 2012"/>
        <s v="Ohio, 2013"/>
        <s v="Ohio, 2014"/>
        <s v="Ohio, 2015"/>
        <s v="Ohio, 2016"/>
        <s v="Ohio, 2017"/>
        <s v="Oklahoma, 2009"/>
        <s v="Oklahoma, 2010"/>
        <s v="Oklahoma, 2011"/>
        <s v="Oklahoma, 2012"/>
        <s v="Oklahoma, 2013"/>
        <s v="Oklahoma, 2014"/>
        <s v="Oklahoma, 2015"/>
        <s v="Oklahoma, 2016"/>
        <s v="Oklahoma, 2017"/>
        <s v="Oregon, 2009"/>
        <s v="Oregon, 2010"/>
        <s v="Oregon, 2011"/>
        <s v="Oregon, 2012"/>
        <s v="Oregon, 2013"/>
        <s v="Oregon, 2014"/>
        <s v="Oregon, 2015"/>
        <s v="Oregon, 2016"/>
        <s v="Oregon, 2017"/>
        <s v="Pennsylvania, 2009"/>
        <s v="Pennsylvania, 2010"/>
        <s v="Pennsylvania, 2011"/>
        <s v="Pennsylvania, 2012"/>
        <s v="Pennsylvania, 2013"/>
        <s v="Pennsylvania, 2014"/>
        <s v="Pennsylvania, 2015"/>
        <s v="Pennsylvania, 2016"/>
        <s v="Pennsylvania, 2017"/>
        <s v="Rhode Island, 2009"/>
        <s v="Rhode Island, 2010"/>
        <s v="Rhode Island, 2011"/>
        <s v="Rhode Island, 2012"/>
        <s v="Rhode Island, 2013"/>
        <s v="Rhode Island, 2014"/>
        <s v="Rhode Island, 2015"/>
        <s v="Rhode Island, 2016"/>
        <s v="Rhode Island, 2017"/>
        <s v="South Carolina, 2009"/>
        <s v="South Carolina, 2010"/>
        <s v="South Carolina, 2011"/>
        <s v="South Carolina, 2012"/>
        <s v="South Carolina, 2013"/>
        <s v="South Carolina, 2014"/>
        <s v="South Carolina, 2015"/>
        <s v="South Carolina, 2016"/>
        <s v="South Carolina, 2017"/>
        <s v="South Dakota, 2009"/>
        <s v="South Dakota, 2010"/>
        <s v="South Dakota, 2011"/>
        <s v="South Dakota, 2012"/>
        <s v="South Dakota, 2013"/>
        <s v="South Dakota, 2014"/>
        <s v="South Dakota, 2015"/>
        <s v="South Dakota, 2016"/>
        <s v="South Dakota, 2017"/>
        <s v="Tennessee, 2009"/>
        <s v="Tennessee, 2010"/>
        <s v="Tennessee, 2011"/>
        <s v="Tennessee, 2012"/>
        <s v="Tennessee, 2013"/>
        <s v="Tennessee, 2014"/>
        <s v="Tennessee, 2015"/>
        <s v="Tennessee, 2016"/>
        <s v="Tennessee, 2017"/>
        <s v="Texas, 2009"/>
        <s v="Texas, 2010"/>
        <s v="Texas, 2012"/>
        <s v="Texas, 2013"/>
        <s v="Texas, 2014"/>
        <s v="Texas, 2015"/>
        <s v="Texas, 2016"/>
        <s v="Texas, 2017"/>
        <s v="Texas, 2011"/>
        <s v="Utah, 2009"/>
        <s v="Utah, 2010"/>
        <s v="Utah, 2011"/>
        <s v="Utah, 2012"/>
        <s v="Utah, 2013"/>
        <s v="Utah, 2014"/>
        <s v="Utah, 2015"/>
        <s v="Utah, 2016"/>
        <s v="Utah, 2017"/>
        <s v="Vermont, 2009"/>
        <s v="Vermont, 2010"/>
        <s v="Vermont, 2011"/>
        <s v="Vermont, 2012"/>
        <s v="Vermont, 2013"/>
        <s v="Vermont, 2014"/>
        <s v="Vermont, 2015"/>
        <s v="Vermont, 2016"/>
        <s v="Vermont, 2017"/>
        <s v="Virginia, 2009"/>
        <s v="Virginia, 2010"/>
        <s v="Virginia, 2011"/>
        <s v="Virginia, 2012"/>
        <s v="Virginia, 2013"/>
        <s v="Virginia, 2014"/>
        <s v="Virginia, 2015"/>
        <s v="Virginia, 2016"/>
        <s v="Virginia, 2017"/>
        <s v="Washington, 2009"/>
        <s v="Washington, 2010"/>
        <s v="Washington, 2011"/>
        <s v="Washington, 2012"/>
        <s v="Washington, 2013"/>
        <s v="Washington, 2014"/>
        <s v="Washington, 2015"/>
        <s v="Washington, 2016"/>
        <s v="Washington, 2017"/>
        <s v="West Virginia, 2009"/>
        <s v="West Virginia, 2010"/>
        <s v="West Virginia, 2011"/>
        <s v="West Virginia, 2012"/>
        <s v="West Virginia, 2013"/>
        <s v="West Virginia, 2014"/>
        <s v="West Virginia, 2015"/>
        <s v="West Virginia, 2016"/>
        <s v="West Virginia, 2017"/>
        <s v="Wisconsin, 2009"/>
        <s v="Wisconsin, 2010"/>
        <s v="Wisconsin, 2011"/>
        <s v="Wisconsin, 2012"/>
        <s v="Wisconsin, 2013"/>
        <s v="Wisconsin, 2014"/>
        <s v="Wisconsin, 2015"/>
        <s v="Wisconsin, 2016"/>
        <s v="Wisconsin, 2017"/>
        <s v="Wyoming, 2009"/>
        <s v="Wyoming, 2010"/>
        <s v="Wyoming, 2011"/>
        <s v="Wyoming, 2012"/>
        <s v="Wyoming, 2013"/>
        <s v="Wyoming, 2014"/>
        <s v="Wyoming, 2015"/>
        <s v="Wyoming, 2016"/>
        <s v="Wyoming, 2017"/>
        <m/>
      </sharedItems>
    </cacheField>
    <cacheField name="&gt;5 Year " numFmtId="0">
      <sharedItems containsSemiMixedTypes="0" containsString="0" containsNumber="1" containsInteger="1" minValue="73" maxValue="49811"/>
    </cacheField>
    <cacheField name="15-24 years" numFmtId="0">
      <sharedItems containsSemiMixedTypes="0" containsString="0" containsNumber="1" containsInteger="1" minValue="29" maxValue="24464"/>
    </cacheField>
    <cacheField name="25-34 years" numFmtId="0">
      <sharedItems containsSemiMixedTypes="0" containsString="0" containsNumber="1" containsInteger="1" minValue="19" maxValue="24990"/>
    </cacheField>
    <cacheField name="35-44 years" numFmtId="0">
      <sharedItems containsSemiMixedTypes="0" containsString="0" containsNumber="1" containsInteger="1" minValue="15" maxValue="25826"/>
    </cacheField>
    <cacheField name="45-54 years" numFmtId="0">
      <sharedItems containsSemiMixedTypes="0" containsString="0" containsNumber="1" containsInteger="1" minValue="29" maxValue="30149"/>
    </cacheField>
    <cacheField name="5-14 years" numFmtId="0">
      <sharedItems containsSemiMixedTypes="0" containsString="0" containsNumber="1" containsInteger="1" minValue="26" maxValue="24670"/>
    </cacheField>
    <cacheField name="55-64 years" numFmtId="0">
      <sharedItems containsSemiMixedTypes="0" containsString="0" containsNumber="1" containsInteger="1" minValue="30" maxValue="45598"/>
    </cacheField>
    <cacheField name="65-74 years" numFmtId="0">
      <sharedItems containsSemiMixedTypes="0" containsString="0" containsNumber="1" containsInteger="1" minValue="26" maxValue="67794"/>
    </cacheField>
    <cacheField name="75-84 years" numFmtId="0">
      <sharedItems containsSemiMixedTypes="0" containsString="0" containsNumber="1" containsInteger="1" minValue="32" maxValue="122459"/>
    </cacheField>
    <cacheField name="85+ years" numFmtId="0">
      <sharedItems containsSemiMixedTypes="0" containsString="0" containsNumber="1" containsInteger="1" minValue="31" maxValue="218074"/>
    </cacheField>
    <cacheField name="Grand Total" numFmtId="0">
      <sharedItems containsSemiMixedTypes="0" containsString="0" containsNumber="1" containsInteger="1" minValue="514" maxValue="633835"/>
    </cacheField>
    <cacheField name="Population Census Under 5 years" numFmtId="0">
      <sharedItems containsSemiMixedTypes="0" containsString="0" containsNumber="1" minValue="24254.453999999998" maxValue="176888786.93600023"/>
    </cacheField>
    <cacheField name="Population Census 5-14 " numFmtId="0">
      <sharedItems containsSemiMixedTypes="0" containsString="0" containsNumber="1" minValue="329920.658" maxValue="321021303.20700026"/>
    </cacheField>
    <cacheField name="Population Census 15-24" numFmtId="0">
      <sharedItems containsSemiMixedTypes="0" containsString="0" containsNumber="1" minValue="65014.995999999999" maxValue="383744825.17400014"/>
    </cacheField>
    <cacheField name="Population Census 25-34" numFmtId="0">
      <sharedItems containsSemiMixedTypes="0" containsString="0" containsNumber="1" minValue="58373.611999999994" maxValue="368980902.5959999"/>
    </cacheField>
    <cacheField name="Population Census 35-44" numFmtId="0">
      <sharedItems containsSemiMixedTypes="0" containsString="0" containsNumber="1" minValue="57037.105000000003" maxValue="363245354.31999975"/>
    </cacheField>
    <cacheField name="Population Census 45-54" numFmtId="0">
      <sharedItems containsSemiMixedTypes="0" containsString="0" containsNumber="1" minValue="62570.478999999992" maxValue="386926708.00599974"/>
    </cacheField>
    <cacheField name="Population Census 55- 64" numFmtId="0">
      <sharedItems containsSemiMixedTypes="0" containsString="0" containsNumber="1" minValue="61507.878000000004" maxValue="326446185.23499995"/>
    </cacheField>
    <cacheField name="Population Census 65-74" numFmtId="0">
      <sharedItems containsSemiMixedTypes="0" containsString="0" containsNumber="1" minValue="29675.831000000006" maxValue="203000574.81999993"/>
    </cacheField>
    <cacheField name="Population Census 75-84" numFmtId="0">
      <sharedItems containsSemiMixedTypes="0" containsString="0" containsNumber="1" minValue="13707.310000000001" maxValue="117136966.50000009"/>
    </cacheField>
    <cacheField name="Population Census 85 above" numFmtId="0">
      <sharedItems containsSemiMixedTypes="0" containsString="0" containsNumber="1" minValue="3951.8270000000011" maxValue="49438841.27699998"/>
    </cacheField>
    <cacheField name="Sum of Total population" numFmtId="0">
      <sharedItems containsSemiMixedTypes="0" containsString="0" containsNumber="1" containsInteger="1" minValue="490148" maxValue="2735810085"/>
    </cacheField>
    <cacheField name="Death % &gt; 5 year" numFmtId="0">
      <sharedItems containsSemiMixedTypes="0" containsString="0" containsNumber="1" minValue="3.0486007258608251E-5" maxValue="0.37783634340271643"/>
    </cacheField>
    <cacheField name="Death % 15-24 years" numFmtId="0">
      <sharedItems containsSemiMixedTypes="0" containsString="0" containsNumber="1" minValue="7.0627218019902746E-6" maxValue="8.1568866541935542E-2"/>
    </cacheField>
    <cacheField name="Death % 25-34 years" numFmtId="0">
      <sharedItems containsSemiMixedTypes="0" containsString="0" containsNumber="1" minValue="7.8087583033129953E-6" maxValue="8.7616647252251212E-2"/>
    </cacheField>
    <cacheField name="Death % 35-44 years" numFmtId="0">
      <sharedItems containsSemiMixedTypes="0" containsString="0" containsNumber="1" minValue="9.4327228218065346E-6" maxValue="9.2997891088693704E-2"/>
    </cacheField>
    <cacheField name="Death % 45-54 years" numFmtId="0">
      <sharedItems containsSemiMixedTypes="0" containsString="0" containsNumber="1" minValue="2.2008846038255929E-5" maxValue="8.6650760451713812E-2"/>
    </cacheField>
    <cacheField name="Death % 5-14 years" numFmtId="0">
      <sharedItems containsSemiMixedTypes="0" containsString="0" containsNumber="1" minValue="1.4896462368682003E-5" maxValue="4.4768934434768655E-2"/>
    </cacheField>
    <cacheField name="Death % 55-64 years" numFmtId="0">
      <sharedItems containsSemiMixedTypes="0" containsString="0" containsNumber="1" minValue="5.3793693891039928E-5" maxValue="0.11091691535281768"/>
    </cacheField>
    <cacheField name="Death % 65-74 years" numFmtId="0">
      <sharedItems containsSemiMixedTypes="0" containsString="0" containsNumber="1" minValue="1.129970599775202E-4" maxValue="0.21472115183784235"/>
    </cacheField>
    <cacheField name="Death % 75-84 years" numFmtId="0">
      <sharedItems containsSemiMixedTypes="0" containsString="0" containsNumber="1" minValue="1.9206885206078973E-4" maxValue="0.56630769866316422"/>
    </cacheField>
    <cacheField name="Death % 85+ years" numFmtId="0">
      <sharedItems containsSemiMixedTypes="0" containsString="0" containsNumber="1" minValue="9.2512139464126487E-4" maxValue="2.2331089791226555"/>
    </cacheField>
    <cacheField name="Grand Total Death % " numFmtId="0">
      <sharedItems containsSemiMixedTypes="0" containsString="0" containsNumber="1" minValue="1.0289410399891024E-4" maxValue="0.17677700759188278"/>
    </cacheField>
    <cacheField name="Influenza Death 65 Above " numFmtId="0" formula="'65-74 years'+'75-84 years'+'85+ years'" databaseField="0"/>
    <cacheField name="Popolution Census 65 Above " numFmtId="0" formula="'Population Census 65-74'+'Population Census 75-84'+'Population Census 85 above'" databaseField="0"/>
    <cacheField name="Influenza Death vulnerable vs non-vulnerable (5 - 64 years)" numFmtId="0" formula="'&gt;5 Year '+'Influenza Death 65 Above '" databaseField="0"/>
    <cacheField name="Popolution Census  vulnerable vs non-vulnerable (5 - 64 years)" numFmtId="0" formula="'Population Census Under 5 years'+'Popolution Census 65 Above '" databaseField="0"/>
    <cacheField name=" Influenza Death non-vulnerable (5 - 64 years)" numFmtId="0" formula="'15-24 years'+'25-34 years'+'35-44 years'+'45-54 years'+'5-14 years'+'55-64 years'" databaseField="0"/>
    <cacheField name="Popolution Census non-vulnerable (5 - 64 years)" numFmtId="0" formula="'Population Census 5-14 '+'Population Census 15-24'+'Population Census 25-34'+'Population Census 35-44'+'Population Census 45-54'+'Population Census 55- 64'"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7">
  <r>
    <s v="Alabama"/>
    <n v="2009"/>
    <x v="0"/>
    <n v="99"/>
    <n v="62"/>
    <n v="35"/>
    <n v="62"/>
    <n v="59"/>
    <n v="45"/>
    <n v="62"/>
    <n v="118"/>
    <n v="261"/>
    <n v="356"/>
    <n v="1159"/>
    <n v="307928.86300000001"/>
    <n v="619584.35200000007"/>
    <n v="656445.02500000002"/>
    <n v="601454.68900000001"/>
    <n v="631297.47299999988"/>
    <n v="665153.41999999993"/>
    <n v="525898.7089999998"/>
    <n v="336355.46100000007"/>
    <n v="213823.889"/>
    <n v="76362.826000000015"/>
    <n v="4633360"/>
    <n v="3.2150282709938755E-4"/>
    <n v="9.4448122293256767E-5"/>
    <n v="5.819224729662054E-5"/>
    <n v="9.8210435890656587E-5"/>
    <n v="8.8701340511787498E-5"/>
    <n v="7.2629335868056253E-5"/>
    <n v="1.1789342498652155E-4"/>
    <n v="3.5081933752221725E-4"/>
    <n v="1.2206306845349727E-3"/>
    <n v="4.6619542341190976E-3"/>
    <n v="2.5014244522333684E-4"/>
  </r>
  <r>
    <s v="Alabama"/>
    <n v="2010"/>
    <x v="1"/>
    <n v="131"/>
    <n v="51"/>
    <n v="69"/>
    <n v="60"/>
    <n v="58"/>
    <n v="39"/>
    <n v="93"/>
    <n v="152"/>
    <n v="263"/>
    <n v="348"/>
    <n v="1264"/>
    <n v="301921.90099999995"/>
    <n v="621410.72699999996"/>
    <n v="669551.26100000006"/>
    <n v="595517.90399999998"/>
    <n v="631381.04400000011"/>
    <n v="682985.55799999996"/>
    <n v="554534.03100000008"/>
    <n v="352232.08499999996"/>
    <n v="206970.83499999996"/>
    <n v="73898.580999999962"/>
    <n v="4690952"/>
    <n v="4.3388704021176663E-4"/>
    <n v="7.6170418862074241E-5"/>
    <n v="1.1586553407804847E-4"/>
    <n v="9.5029777295626235E-5"/>
    <n v="8.4921268569488557E-5"/>
    <n v="6.2760422866018544E-5"/>
    <n v="1.6770837279777331E-4"/>
    <n v="4.3153365770185305E-4"/>
    <n v="1.2707104360863213E-3"/>
    <n v="4.7091567292746822E-3"/>
    <n v="2.694548995598335E-4"/>
  </r>
  <r>
    <s v="Alabama"/>
    <n v="2011"/>
    <x v="2"/>
    <n v="137"/>
    <n v="57"/>
    <n v="59"/>
    <n v="72"/>
    <n v="40"/>
    <n v="56"/>
    <n v="64"/>
    <n v="124"/>
    <n v="292"/>
    <n v="348"/>
    <n v="1249"/>
    <n v="302645.11100000021"/>
    <n v="622584.00800000003"/>
    <n v="673867.16500000004"/>
    <n v="600455.63199999998"/>
    <n v="621939.20400000003"/>
    <n v="685075.27400000009"/>
    <n v="571409.12400000007"/>
    <n v="360470.78399999999"/>
    <n v="209145.81499999997"/>
    <n v="74465.832000000009"/>
    <n v="4724265"/>
    <n v="4.5267541097004509E-4"/>
    <n v="8.4586403612646715E-5"/>
    <n v="9.825871697377967E-5"/>
    <n v="1.1576694239072281E-4"/>
    <n v="5.8387744410112798E-5"/>
    <n v="8.9947700680419662E-5"/>
    <n v="1.1200381182572785E-4"/>
    <n v="3.4399459125097919E-4"/>
    <n v="1.3961551179018333E-3"/>
    <n v="4.6732842520311856E-3"/>
    <n v="2.6437975007752529E-4"/>
  </r>
  <r>
    <s v="Alabama"/>
    <n v="2012"/>
    <x v="3"/>
    <n v="97"/>
    <n v="72"/>
    <n v="54"/>
    <n v="68"/>
    <n v="59"/>
    <n v="49"/>
    <n v="78"/>
    <n v="135"/>
    <n v="270"/>
    <n v="358"/>
    <n v="1240"/>
    <n v="302847.39999999997"/>
    <n v="622160.58800000011"/>
    <n v="674199.30700000003"/>
    <n v="603676.54700000002"/>
    <n v="616048.41500000015"/>
    <n v="684826.674"/>
    <n v="587063.17000000004"/>
    <n v="372130.75899999996"/>
    <n v="208944.766"/>
    <n v="77051.362999999998"/>
    <n v="4750975"/>
    <n v="3.2029332264368133E-4"/>
    <n v="1.0679334619962758E-4"/>
    <n v="8.9451876618953691E-5"/>
    <n v="1.1038093491401968E-4"/>
    <n v="8.6153186258629871E-5"/>
    <n v="7.8757801354013113E-5"/>
    <n v="1.3286474775789459E-4"/>
    <n v="3.6277570916947507E-4"/>
    <n v="1.2922075300991268E-3"/>
    <n v="4.6462513583309358E-3"/>
    <n v="2.6099905808807665E-4"/>
  </r>
  <r>
    <s v="Alabama"/>
    <n v="2013"/>
    <x v="4"/>
    <n v="118"/>
    <n v="45"/>
    <n v="54"/>
    <n v="37"/>
    <n v="64"/>
    <n v="38"/>
    <n v="131"/>
    <n v="131"/>
    <n v="283"/>
    <n v="381"/>
    <n v="1282"/>
    <n v="290870.39500000002"/>
    <n v="614275.89899999998"/>
    <n v="661689.49899999995"/>
    <n v="593373.64400000009"/>
    <n v="593672.81900000002"/>
    <n v="659090.59900000016"/>
    <n v="583277.13099999994"/>
    <n v="375177.94599999994"/>
    <n v="207296.83"/>
    <n v="76518.604999999981"/>
    <n v="4644134"/>
    <n v="4.0567896227458968E-4"/>
    <n v="6.8007728803325023E-5"/>
    <n v="9.1005053133098019E-5"/>
    <n v="6.2323890897218254E-5"/>
    <n v="9.7103493961381762E-5"/>
    <n v="6.1861453561602294E-5"/>
    <n v="2.245930674076094E-4"/>
    <n v="3.4916764537113815E-4"/>
    <n v="1.365192125706891E-3"/>
    <n v="4.979181206975743E-3"/>
    <n v="2.7604715970727802E-4"/>
  </r>
  <r>
    <s v="Alabama"/>
    <n v="2014"/>
    <x v="5"/>
    <n v="113"/>
    <n v="62"/>
    <n v="66"/>
    <n v="86"/>
    <n v="92"/>
    <n v="40"/>
    <n v="100"/>
    <n v="173"/>
    <n v="261"/>
    <n v="345"/>
    <n v="1338"/>
    <n v="280763.57899999997"/>
    <n v="605233.33799999999"/>
    <n v="634099.12399999995"/>
    <n v="583109.21899999992"/>
    <n v="572361.62400000007"/>
    <n v="630741.9169999999"/>
    <n v="571194.49200000009"/>
    <n v="370208.027"/>
    <n v="201733.93700000001"/>
    <n v="74948.271000000022"/>
    <n v="4505293"/>
    <n v="4.0247385505795969E-4"/>
    <n v="9.7776511042775081E-5"/>
    <n v="1.1318634288304746E-4"/>
    <n v="1.5025465788391149E-4"/>
    <n v="1.4585997461145429E-4"/>
    <n v="6.6090212631347153E-5"/>
    <n v="1.7507171620275355E-4"/>
    <n v="4.6730483237198962E-4"/>
    <n v="1.2937833062763257E-3"/>
    <n v="4.6031749017932631E-3"/>
    <n v="2.9698401413626153E-4"/>
  </r>
  <r>
    <s v="Alabama"/>
    <n v="2015"/>
    <x v="6"/>
    <n v="116"/>
    <n v="66"/>
    <n v="39"/>
    <n v="61"/>
    <n v="47"/>
    <n v="57"/>
    <n v="114"/>
    <n v="200"/>
    <n v="308"/>
    <n v="381"/>
    <n v="1389"/>
    <n v="270692.09499999997"/>
    <n v="596072.35899999994"/>
    <n v="611666.47200000007"/>
    <n v="573314.70199999982"/>
    <n v="556205.99600000004"/>
    <n v="605333.52599999995"/>
    <n v="564364.23699999996"/>
    <n v="372908.18599999993"/>
    <n v="197623.58299999993"/>
    <n v="73346.554000000018"/>
    <n v="4394374"/>
    <n v="4.2853116933466419E-4"/>
    <n v="1.0790194169740268E-4"/>
    <n v="6.8025466404313513E-5"/>
    <n v="1.0967159728353593E-4"/>
    <n v="7.7643147093756055E-5"/>
    <n v="9.5625974161301451E-5"/>
    <n v="2.0199720770045889E-4"/>
    <n v="5.3632504597257626E-4"/>
    <n v="1.5585184486812999E-3"/>
    <n v="5.1945180682926142E-3"/>
    <n v="3.1608597720630971E-4"/>
  </r>
  <r>
    <s v="Alabama"/>
    <n v="2016"/>
    <x v="7"/>
    <n v="125"/>
    <n v="68"/>
    <n v="25"/>
    <n v="55"/>
    <n v="47"/>
    <n v="44"/>
    <n v="121"/>
    <n v="191"/>
    <n v="277"/>
    <n v="289"/>
    <n v="1242"/>
    <n v="275133.25299999997"/>
    <n v="600732.11399999983"/>
    <n v="626956.56499999994"/>
    <n v="590616.87599999993"/>
    <n v="571410.53100000008"/>
    <n v="616254.85999999975"/>
    <n v="589274.04999999993"/>
    <n v="405060.60700000008"/>
    <n v="209906.39199999999"/>
    <n v="76330.944000000003"/>
    <n v="4543394"/>
    <n v="4.5432530832614413E-4"/>
    <n v="1.0846046408334524E-4"/>
    <n v="4.2328624554913671E-5"/>
    <n v="9.6253038780624072E-5"/>
    <n v="7.6267147004731162E-5"/>
    <n v="7.3243961783604612E-5"/>
    <n v="2.0533739776934011E-4"/>
    <n v="4.7153437460779781E-4"/>
    <n v="1.3196358498696887E-3"/>
    <n v="3.7861447121628677E-3"/>
    <n v="2.7336392133281857E-4"/>
  </r>
  <r>
    <s v="Alabama"/>
    <n v="2017"/>
    <x v="8"/>
    <n v="129"/>
    <n v="53"/>
    <n v="52"/>
    <n v="59"/>
    <n v="61"/>
    <n v="52"/>
    <n v="113"/>
    <n v="227"/>
    <n v="338"/>
    <n v="375"/>
    <n v="1459"/>
    <n v="276368"/>
    <n v="601847.68999999994"/>
    <n v="630041"/>
    <n v="596730"/>
    <n v="569893"/>
    <n v="614255"/>
    <n v="602923"/>
    <n v="423307"/>
    <n v="216909"/>
    <n v="78846"/>
    <n v="4593132"/>
    <n v="4.6676894575348811E-4"/>
    <n v="8.4121509552552933E-5"/>
    <n v="8.7141588323027161E-5"/>
    <n v="1.035282061720358E-4"/>
    <n v="9.9307290945942648E-5"/>
    <n v="8.6400597466777685E-5"/>
    <n v="1.8742028418222559E-4"/>
    <n v="5.3625382996265122E-4"/>
    <n v="1.5582571493114625E-3"/>
    <n v="4.7561068411840803E-3"/>
    <n v="3.1764817558041004E-4"/>
  </r>
  <r>
    <s v="Alaska"/>
    <n v="2009"/>
    <x v="9"/>
    <n v="125"/>
    <n v="39"/>
    <n v="39"/>
    <n v="39"/>
    <n v="64"/>
    <n v="65"/>
    <n v="39"/>
    <n v="33"/>
    <n v="49"/>
    <n v="31"/>
    <n v="523"/>
    <n v="52103.368999999999"/>
    <n v="355577.88199999998"/>
    <n v="113846.81400000001"/>
    <n v="97175.085999999996"/>
    <n v="96188.665000000008"/>
    <n v="107008.777"/>
    <n v="71294.965000000011"/>
    <n v="29675.831000000006"/>
    <n v="13770.125"/>
    <n v="4362.7529999999997"/>
    <n v="683142"/>
    <n v="2.3990771115011775E-3"/>
    <n v="3.4256558115012333E-4"/>
    <n v="4.0133743745799207E-4"/>
    <n v="4.0545317891666339E-4"/>
    <n v="5.9808178164675219E-4"/>
    <n v="1.8280102135261609E-4"/>
    <n v="5.4702320142803907E-4"/>
    <n v="1.1120160375626884E-3"/>
    <n v="3.5584281188442372E-3"/>
    <n v="7.1056051076006368E-3"/>
    <n v="7.6558021611904993E-4"/>
  </r>
  <r>
    <s v="Alaska"/>
    <n v="2010"/>
    <x v="10"/>
    <n v="106"/>
    <n v="42"/>
    <n v="72"/>
    <n v="46"/>
    <n v="64"/>
    <n v="55"/>
    <n v="57"/>
    <n v="45"/>
    <n v="49"/>
    <n v="69"/>
    <n v="605"/>
    <n v="50438.073999999993"/>
    <n v="355866.60800000001"/>
    <n v="107026.671"/>
    <n v="91869.333999999988"/>
    <n v="93770.667000000001"/>
    <n v="107327.258"/>
    <n v="76383.357999999993"/>
    <n v="31164.146000000001"/>
    <n v="13707.310000000001"/>
    <n v="3951.8270000000011"/>
    <n v="674090"/>
    <n v="2.101586987639536E-3"/>
    <n v="3.9242554783377315E-4"/>
    <n v="7.8372180209774903E-4"/>
    <n v="4.9055852402116326E-4"/>
    <n v="5.9630704438568623E-4"/>
    <n v="1.5455229224541349E-4"/>
    <n v="7.4623584891358151E-4"/>
    <n v="1.4439670511105936E-3"/>
    <n v="3.5747349406995243E-3"/>
    <n v="1.746027849903348E-2"/>
    <n v="8.9750626770905963E-4"/>
  </r>
  <r>
    <s v="Alaska"/>
    <n v="2011"/>
    <x v="11"/>
    <n v="128"/>
    <n v="69"/>
    <n v="61"/>
    <n v="65"/>
    <n v="51"/>
    <n v="58"/>
    <n v="39"/>
    <n v="62"/>
    <n v="47"/>
    <n v="49"/>
    <n v="629"/>
    <n v="49320.758000000002"/>
    <n v="354685.15899999999"/>
    <n v="102347.12300000001"/>
    <n v="93628.766999999993"/>
    <n v="90209.518999999986"/>
    <n v="105024.54300000001"/>
    <n v="78744.331000000006"/>
    <n v="32341.642"/>
    <n v="14472.802999999998"/>
    <n v="4042.532999999999"/>
    <n v="665600"/>
    <n v="2.5952561394129423E-3"/>
    <n v="6.7417625407995094E-4"/>
    <n v="6.5150916704905459E-4"/>
    <n v="7.2054480192938405E-4"/>
    <n v="4.8560078000053756E-4"/>
    <n v="1.6352530837074016E-4"/>
    <n v="4.9527374865880819E-4"/>
    <n v="1.9170331549647355E-3"/>
    <n v="3.2474704450824077E-3"/>
    <n v="1.2121113173349485E-2"/>
    <n v="9.4501201923076928E-4"/>
  </r>
  <r>
    <s v="Alaska"/>
    <n v="2012"/>
    <x v="12"/>
    <n v="109"/>
    <n v="52"/>
    <n v="57"/>
    <n v="53"/>
    <n v="68"/>
    <n v="48"/>
    <n v="56"/>
    <n v="54"/>
    <n v="61"/>
    <n v="72"/>
    <n v="630"/>
    <n v="49808.383000000002"/>
    <n v="353644.01199999999"/>
    <n v="102031.217"/>
    <n v="96648.288"/>
    <n v="87949.646000000008"/>
    <n v="102032.47699999998"/>
    <n v="80486.59"/>
    <n v="32969.027999999998"/>
    <n v="14134.945"/>
    <n v="4272.4880000000003"/>
    <n v="664868"/>
    <n v="2.188386641662308E-3"/>
    <n v="5.0964794431492466E-4"/>
    <n v="5.8976730141355432E-4"/>
    <n v="6.0261754777273348E-4"/>
    <n v="6.6645446625783684E-4"/>
    <n v="1.3572971228479334E-4"/>
    <n v="6.9576807763877186E-4"/>
    <n v="1.6379008807902982E-3"/>
    <n v="4.3155456211538146E-3"/>
    <n v="1.6852007542209595E-2"/>
    <n v="9.475565074571193E-4"/>
  </r>
  <r>
    <s v="Alaska"/>
    <n v="2013"/>
    <x v="13"/>
    <n v="81"/>
    <n v="61"/>
    <n v="44"/>
    <n v="56"/>
    <n v="40"/>
    <n v="54"/>
    <n v="65"/>
    <n v="57"/>
    <n v="62"/>
    <n v="40"/>
    <n v="560"/>
    <n v="51998.602000000014"/>
    <n v="355577.91000000003"/>
    <n v="104498.94799999997"/>
    <n v="103022.383"/>
    <n v="88056.805999999997"/>
    <n v="101852.89100000002"/>
    <n v="85664.257000000012"/>
    <n v="36823.951000000001"/>
    <n v="15065.770999999997"/>
    <n v="4984.97"/>
    <n v="689969"/>
    <n v="1.5577341867767903E-3"/>
    <n v="5.8373793389766956E-4"/>
    <n v="4.2709165444173425E-4"/>
    <n v="6.3595311417495657E-4"/>
    <n v="3.9272326595030072E-4"/>
    <n v="1.5186545193428914E-4"/>
    <n v="7.5877620697743277E-4"/>
    <n v="1.5479056008954606E-3"/>
    <n v="4.1152888889655903E-3"/>
    <n v="8.024120506241763E-3"/>
    <n v="8.1163066746477012E-4"/>
  </r>
  <r>
    <s v="Alaska"/>
    <n v="2014"/>
    <x v="14"/>
    <n v="159"/>
    <n v="64"/>
    <n v="58"/>
    <n v="53"/>
    <n v="59"/>
    <n v="60"/>
    <n v="59"/>
    <n v="48"/>
    <n v="56"/>
    <n v="37"/>
    <n v="653"/>
    <n v="46005.01400000001"/>
    <n v="349560.36599999998"/>
    <n v="95779.471999999994"/>
    <n v="97905.336999999985"/>
    <n v="80436.801000000007"/>
    <n v="89398.393000000011"/>
    <n v="76881.040999999997"/>
    <n v="35244.050000000003"/>
    <n v="14214.120000000003"/>
    <n v="4919.4150000000009"/>
    <n v="627424"/>
    <n v="3.456145019323328E-3"/>
    <n v="6.6820163719424138E-4"/>
    <n v="5.9240897153543337E-4"/>
    <n v="6.5890238474302319E-4"/>
    <n v="6.5996712043805972E-4"/>
    <n v="1.7164417318409606E-4"/>
    <n v="7.6741936936051633E-4"/>
    <n v="1.3619320140562732E-3"/>
    <n v="3.939744423151063E-3"/>
    <n v="7.5212194945943759E-3"/>
    <n v="1.0407635028306216E-3"/>
  </r>
  <r>
    <s v="Alaska"/>
    <n v="2015"/>
    <x v="15"/>
    <n v="127"/>
    <n v="36"/>
    <n v="77"/>
    <n v="63"/>
    <n v="58"/>
    <n v="57"/>
    <n v="30"/>
    <n v="46"/>
    <n v="63"/>
    <n v="42"/>
    <n v="599"/>
    <n v="50094.328999999991"/>
    <n v="352646.47200000001"/>
    <n v="102997.93599999999"/>
    <n v="105742.04300000001"/>
    <n v="84866.135999999999"/>
    <n v="93386.785999999993"/>
    <n v="85900.011999999988"/>
    <n v="41746.287999999993"/>
    <n v="16399.746000000003"/>
    <n v="5561.7810000000027"/>
    <n v="680299"/>
    <n v="2.5352171101044197E-3"/>
    <n v="3.4952156711179149E-4"/>
    <n v="7.2818717905800251E-4"/>
    <n v="7.4234556879083078E-4"/>
    <n v="6.2107287855478835E-4"/>
    <n v="1.6163496454885845E-4"/>
    <n v="3.4924325738161716E-4"/>
    <n v="1.1018943768126164E-3"/>
    <n v="3.8415229113914319E-3"/>
    <n v="7.551537897662634E-3"/>
    <n v="8.8049519402498024E-4"/>
  </r>
  <r>
    <s v="Alaska"/>
    <n v="2016"/>
    <x v="16"/>
    <n v="101"/>
    <n v="37"/>
    <n v="68"/>
    <n v="72"/>
    <n v="52"/>
    <n v="46"/>
    <n v="57"/>
    <n v="64"/>
    <n v="38"/>
    <n v="53"/>
    <n v="588"/>
    <n v="50552.801999999981"/>
    <n v="353589.08199999999"/>
    <n v="101966.20499999999"/>
    <n v="108448.158"/>
    <n v="87242.518000000011"/>
    <n v="94010.321999999986"/>
    <n v="90611.085000000006"/>
    <n v="46493.370999999992"/>
    <n v="17362.635999999999"/>
    <n v="6584.226999999998"/>
    <n v="699828"/>
    <n v="1.9979110158918597E-3"/>
    <n v="3.6286532385901787E-4"/>
    <n v="6.2702770848353188E-4"/>
    <n v="8.252856709156422E-4"/>
    <n v="5.5313075089775791E-4"/>
    <n v="1.3009451462644427E-4"/>
    <n v="6.2906210647405885E-4"/>
    <n v="1.3765403244260352E-3"/>
    <n v="2.1886077667008629E-3"/>
    <n v="8.0495402117818863E-3"/>
    <n v="8.4020645072789319E-4"/>
  </r>
  <r>
    <s v="Alaska"/>
    <n v="2017"/>
    <x v="17"/>
    <n v="118"/>
    <n v="67"/>
    <n v="72"/>
    <n v="61"/>
    <n v="49"/>
    <n v="75"/>
    <n v="51"/>
    <n v="59"/>
    <n v="51"/>
    <n v="74"/>
    <n v="677"/>
    <n v="51140"/>
    <n v="353387.69"/>
    <n v="101178"/>
    <n v="111036"/>
    <n v="87229"/>
    <n v="89984"/>
    <n v="88798"/>
    <n v="48531"/>
    <n v="17748"/>
    <n v="6030"/>
    <n v="697411"/>
    <n v="2.307391474384044E-3"/>
    <n v="6.6219929233627859E-4"/>
    <n v="6.484383443207608E-4"/>
    <n v="6.9930871613798165E-4"/>
    <n v="5.4454125177809387E-4"/>
    <n v="2.1223150132931908E-4"/>
    <n v="5.7433725984819479E-4"/>
    <n v="1.2157177886299479E-3"/>
    <n v="2.8735632183908046E-3"/>
    <n v="1.2271973466003316E-2"/>
    <n v="9.7073318315885472E-4"/>
  </r>
  <r>
    <s v="Arizona"/>
    <n v="2009"/>
    <x v="18"/>
    <n v="100"/>
    <n v="54"/>
    <n v="79"/>
    <n v="65"/>
    <n v="85"/>
    <n v="42"/>
    <n v="65"/>
    <n v="161"/>
    <n v="278"/>
    <n v="350"/>
    <n v="1279"/>
    <n v="500512.114"/>
    <n v="754570.13899999997"/>
    <n v="858304.76300000004"/>
    <n v="919459.38699999987"/>
    <n v="858826.80199999991"/>
    <n v="819785.54600000009"/>
    <n v="651778.59499999997"/>
    <n v="422658.02"/>
    <n v="294833.44300000003"/>
    <n v="96568.51999999999"/>
    <n v="6324865"/>
    <n v="1.9979536399392724E-4"/>
    <n v="6.2914715527449534E-5"/>
    <n v="8.5920053802224127E-5"/>
    <n v="7.5684643106888044E-5"/>
    <n v="1.0368565341843681E-4"/>
    <n v="5.5660829695249841E-5"/>
    <n v="9.9727116690599514E-5"/>
    <n v="3.8092261918985944E-4"/>
    <n v="9.4290524565763037E-4"/>
    <n v="3.6243695150345065E-3"/>
    <n v="2.0221775484536032E-4"/>
  </r>
  <r>
    <s v="Arizona"/>
    <n v="2010"/>
    <x v="19"/>
    <n v="110"/>
    <n v="45"/>
    <n v="63"/>
    <n v="57"/>
    <n v="35"/>
    <n v="66"/>
    <n v="75"/>
    <n v="88"/>
    <n v="215"/>
    <n v="295"/>
    <n v="1049"/>
    <n v="462606.62300000002"/>
    <n v="746051.8"/>
    <n v="884609.94000000018"/>
    <n v="851999.0120000001"/>
    <n v="828954.49"/>
    <n v="817134.22900000005"/>
    <n v="682565.80700000003"/>
    <n v="459853.08299999998"/>
    <n v="277143.64399999997"/>
    <n v="94396.292999999991"/>
    <n v="6246816"/>
    <n v="2.3778302024007121E-4"/>
    <n v="5.0869878310433623E-5"/>
    <n v="7.3943747718806027E-5"/>
    <n v="6.8761314025815823E-5"/>
    <n v="4.2832620098209101E-5"/>
    <n v="8.8465707072886895E-5"/>
    <n v="1.0987951525090093E-4"/>
    <n v="1.9136546704417767E-4"/>
    <n v="7.7577099332647886E-4"/>
    <n v="3.1251227206559903E-3"/>
    <n v="1.6792554799116861E-4"/>
  </r>
  <r>
    <s v="Arizona"/>
    <n v="2011"/>
    <x v="20"/>
    <n v="112"/>
    <n v="65"/>
    <n v="79"/>
    <n v="52"/>
    <n v="49"/>
    <n v="66"/>
    <n v="73"/>
    <n v="86"/>
    <n v="187"/>
    <n v="343"/>
    <n v="1112"/>
    <n v="454131.86400000012"/>
    <n v="743316.97000000009"/>
    <n v="887156.55900000012"/>
    <n v="851683.30799999996"/>
    <n v="819503.74500000011"/>
    <n v="818149.83299999998"/>
    <n v="696964.84"/>
    <n v="476232.03200000001"/>
    <n v="280020.772"/>
    <n v="96203.976999999999"/>
    <n v="6257995"/>
    <n v="2.4662440334730611E-4"/>
    <n v="7.3267789479308792E-5"/>
    <n v="9.2757483043215879E-5"/>
    <n v="6.3453035226824974E-5"/>
    <n v="5.9891230216751756E-5"/>
    <n v="8.8791192268891682E-5"/>
    <n v="1.0473986033499194E-4"/>
    <n v="1.8058424091893087E-4"/>
    <n v="6.678076010732518E-4"/>
    <n v="3.5653411708748799E-3"/>
    <n v="1.776926955039114E-4"/>
  </r>
  <r>
    <s v="Arizona"/>
    <n v="2012"/>
    <x v="21"/>
    <n v="112"/>
    <n v="52"/>
    <n v="58"/>
    <n v="55"/>
    <n v="38"/>
    <n v="57"/>
    <n v="49"/>
    <n v="73"/>
    <n v="200"/>
    <n v="273"/>
    <n v="967"/>
    <n v="455863.22200000007"/>
    <n v="757954.73200000008"/>
    <n v="906892.9389999999"/>
    <n v="863096.41799999983"/>
    <n v="824146.85199999996"/>
    <n v="833025.96100000013"/>
    <n v="726808.64299999992"/>
    <n v="502499.22300000011"/>
    <n v="284880.84899999999"/>
    <n v="104545.908"/>
    <n v="6410979"/>
    <n v="2.4568772955322986E-4"/>
    <n v="5.733863145669503E-5"/>
    <n v="6.7199908133554567E-5"/>
    <n v="6.6735679286438626E-5"/>
    <n v="4.5616825620156143E-5"/>
    <n v="7.5202380292019856E-5"/>
    <n v="6.7418020509147966E-5"/>
    <n v="1.4527385647320688E-4"/>
    <n v="7.0204789371432967E-4"/>
    <n v="2.6112930216264422E-3"/>
    <n v="1.5083499727576709E-4"/>
  </r>
  <r>
    <s v="Arizona"/>
    <n v="2013"/>
    <x v="22"/>
    <n v="101"/>
    <n v="49"/>
    <n v="46"/>
    <n v="42"/>
    <n v="56"/>
    <n v="66"/>
    <n v="67"/>
    <n v="79"/>
    <n v="196"/>
    <n v="348"/>
    <n v="1050"/>
    <n v="447025.81299999997"/>
    <n v="757549.46500000008"/>
    <n v="915730.4439999999"/>
    <n v="864909.08499999996"/>
    <n v="828891.43900000001"/>
    <n v="837667.321"/>
    <n v="746335.27199999988"/>
    <n v="527865.26300000004"/>
    <n v="291075.45399999997"/>
    <n v="106610.3"/>
    <n v="6471024"/>
    <n v="2.2593773572534168E-4"/>
    <n v="5.3509196206214591E-5"/>
    <n v="5.318478068709384E-5"/>
    <n v="5.0670085398239947E-5"/>
    <n v="6.6852315467132807E-5"/>
    <n v="8.7123023709085448E-5"/>
    <n v="8.9771986550302041E-5"/>
    <n v="1.4965940276316306E-4"/>
    <n v="6.7336492069853485E-4"/>
    <n v="3.264224938866132E-3"/>
    <n v="1.6226179967807259E-4"/>
  </r>
  <r>
    <s v="Arizona"/>
    <n v="2014"/>
    <x v="23"/>
    <n v="90"/>
    <n v="42"/>
    <n v="59"/>
    <n v="76"/>
    <n v="69"/>
    <n v="47"/>
    <n v="84"/>
    <n v="127"/>
    <n v="190"/>
    <n v="270"/>
    <n v="1054"/>
    <n v="438431.64299999992"/>
    <n v="759800.7"/>
    <n v="919818.57899999991"/>
    <n v="871065.06200000003"/>
    <n v="823562.723"/>
    <n v="836970.60700000008"/>
    <n v="760042.52499999991"/>
    <n v="554320.38899999997"/>
    <n v="298935.28200000001"/>
    <n v="112907.53000000001"/>
    <n v="6524205"/>
    <n v="2.052771542313154E-4"/>
    <n v="4.566117814847922E-5"/>
    <n v="6.7733172381559707E-5"/>
    <n v="9.228198153888517E-5"/>
    <n v="8.2440171044142761E-5"/>
    <n v="6.1858326795434642E-5"/>
    <n v="1.105201317518385E-4"/>
    <n v="2.2910937883614455E-4"/>
    <n v="6.3558907710331764E-4"/>
    <n v="2.3913374068142306E-3"/>
    <n v="1.6155225042744671E-4"/>
  </r>
  <r>
    <s v="Arizona"/>
    <n v="2015"/>
    <x v="24"/>
    <n v="89"/>
    <n v="61"/>
    <n v="68"/>
    <n v="56"/>
    <n v="63"/>
    <n v="58"/>
    <n v="79"/>
    <n v="104"/>
    <n v="206"/>
    <n v="321"/>
    <n v="1105"/>
    <n v="424856.47899999999"/>
    <n v="750900.33899999992"/>
    <n v="916341.00699999998"/>
    <n v="873997.61800000002"/>
    <n v="823284.95900000015"/>
    <n v="824481.64100000006"/>
    <n v="767758.80300000007"/>
    <n v="581227.27799999993"/>
    <n v="309296.212"/>
    <n v="119063.27099999999"/>
    <n v="6522731"/>
    <n v="2.0948250620887908E-4"/>
    <n v="6.656910422431854E-5"/>
    <n v="7.7803415706792002E-5"/>
    <n v="6.8020190807348385E-5"/>
    <n v="7.6411646866494625E-5"/>
    <n v="7.7240609688951017E-5"/>
    <n v="1.0289689898873096E-4"/>
    <n v="1.7893172591256119E-4"/>
    <n v="6.6602820211713427E-4"/>
    <n v="2.6960455336390013E-3"/>
    <n v="1.694075687009015E-4"/>
  </r>
  <r>
    <s v="Arizona"/>
    <n v="2016"/>
    <x v="25"/>
    <n v="121"/>
    <n v="69"/>
    <n v="38"/>
    <n v="30"/>
    <n v="71"/>
    <n v="48"/>
    <n v="116"/>
    <n v="146"/>
    <n v="213"/>
    <n v="299"/>
    <n v="1151"/>
    <n v="427120.03400000004"/>
    <n v="748512.59399999992"/>
    <n v="920124.60400000005"/>
    <n v="879311.56"/>
    <n v="813442.70500000007"/>
    <n v="817605.8600000001"/>
    <n v="756395.48199999996"/>
    <n v="584304.53399999999"/>
    <n v="306398.891"/>
    <n v="115515.61300000001"/>
    <n v="6508490"/>
    <n v="2.8329272890065369E-4"/>
    <n v="7.498984344081293E-5"/>
    <n v="4.3215626552208633E-5"/>
    <n v="3.688028648557368E-5"/>
    <n v="8.6838907930527782E-5"/>
    <n v="6.4127177531497889E-5"/>
    <n v="1.5335892765155359E-4"/>
    <n v="2.4986970236311738E-4"/>
    <n v="6.9517222893603753E-4"/>
    <n v="2.5883946960485764E-3"/>
    <n v="1.7684593507864344E-4"/>
  </r>
  <r>
    <s v="Arizona"/>
    <n v="2017"/>
    <x v="26"/>
    <n v="128"/>
    <n v="45"/>
    <n v="55"/>
    <n v="36"/>
    <n v="56"/>
    <n v="67"/>
    <n v="78"/>
    <n v="138"/>
    <n v="214"/>
    <n v="339"/>
    <n v="1156"/>
    <n v="430289"/>
    <n v="759542.69"/>
    <n v="936681"/>
    <n v="909225"/>
    <n v="834243"/>
    <n v="833583"/>
    <n v="801636"/>
    <n v="637694"/>
    <n v="331749"/>
    <n v="123325"/>
    <n v="6742401"/>
    <n v="2.9747448807661828E-4"/>
    <n v="4.8041969464524205E-5"/>
    <n v="6.0491077566059005E-5"/>
    <n v="4.3152894300581488E-5"/>
    <n v="6.7179872910076146E-5"/>
    <n v="8.821097336872534E-5"/>
    <n v="9.7301019415295715E-5"/>
    <n v="2.1640473330468847E-4"/>
    <n v="6.4506599869178206E-4"/>
    <n v="2.7488343807013987E-3"/>
    <n v="1.7145227642200456E-4"/>
  </r>
  <r>
    <s v="Arkansas"/>
    <n v="2009"/>
    <x v="27"/>
    <n v="105"/>
    <n v="40"/>
    <n v="67"/>
    <n v="42"/>
    <n v="48"/>
    <n v="69"/>
    <n v="52"/>
    <n v="56"/>
    <n v="198"/>
    <n v="288"/>
    <n v="965"/>
    <n v="198959.60400000005"/>
    <n v="494233.85900000005"/>
    <n v="391430.01900000003"/>
    <n v="377051.39399999997"/>
    <n v="375183.05599999992"/>
    <n v="393354.82899999991"/>
    <n v="322334.0909999999"/>
    <n v="210652.32399999999"/>
    <n v="137259.10599999997"/>
    <n v="51320.077999999987"/>
    <n v="2838143"/>
    <n v="5.2774532060286959E-4"/>
    <n v="1.0218940310758332E-4"/>
    <n v="1.7769460892113823E-4"/>
    <n v="1.1194535395009952E-4"/>
    <n v="1.2202722951699166E-4"/>
    <n v="1.3961002214540706E-4"/>
    <n v="1.613233022876256E-4"/>
    <n v="2.658408838632134E-4"/>
    <n v="1.4425272447862224E-3"/>
    <n v="5.6118387037525563E-3"/>
    <n v="3.400110565253407E-4"/>
  </r>
  <r>
    <s v="Arkansas"/>
    <n v="2010"/>
    <x v="28"/>
    <n v="100"/>
    <n v="66"/>
    <n v="50"/>
    <n v="55"/>
    <n v="50"/>
    <n v="63"/>
    <n v="64"/>
    <n v="84"/>
    <n v="173"/>
    <n v="263"/>
    <n v="968"/>
    <n v="193750.10000000006"/>
    <n v="497456.30099999998"/>
    <n v="398755.77999999997"/>
    <n v="366693.51299999992"/>
    <n v="371864.35800000001"/>
    <n v="396532.72499999998"/>
    <n v="333785.03700000001"/>
    <n v="221412.565"/>
    <n v="131788.647"/>
    <n v="49469.617999999995"/>
    <n v="2850272"/>
    <n v="5.1612876586902394E-4"/>
    <n v="1.6551484219238152E-4"/>
    <n v="1.3635365292104311E-4"/>
    <n v="1.4790339223637024E-4"/>
    <n v="1.2609299774690727E-4"/>
    <n v="1.2664428990718523E-4"/>
    <n v="1.9174017078542679E-4"/>
    <n v="3.7938226315204832E-4"/>
    <n v="1.3127079148175791E-3"/>
    <n v="5.3163943978706291E-3"/>
    <n v="3.3961671026484487E-4"/>
  </r>
  <r>
    <s v="Arkansas"/>
    <n v="2011"/>
    <x v="29"/>
    <n v="92"/>
    <n v="63"/>
    <n v="59"/>
    <n v="63"/>
    <n v="69"/>
    <n v="52"/>
    <n v="46"/>
    <n v="96"/>
    <n v="195"/>
    <n v="269"/>
    <n v="1004"/>
    <n v="192485.815"/>
    <n v="496694.93099999992"/>
    <n v="394691.85100000002"/>
    <n v="366036.67599999998"/>
    <n v="363949.26199999999"/>
    <n v="392060.076"/>
    <n v="335176.46399999992"/>
    <n v="221751.48800000001"/>
    <n v="129581.75599999999"/>
    <n v="48667.197999999997"/>
    <n v="2827954"/>
    <n v="4.7795729778841105E-4"/>
    <n v="1.5961819287725804E-4"/>
    <n v="1.6118603371865394E-4"/>
    <n v="1.7310105165153488E-4"/>
    <n v="1.7599343627123105E-4"/>
    <n v="1.0469202875758764E-4"/>
    <n v="1.3724113993875183E-4"/>
    <n v="4.3291704991851057E-4"/>
    <n v="1.5048414685783391E-3"/>
    <n v="5.5273369138695849E-3"/>
    <n v="3.5502699124526072E-4"/>
  </r>
  <r>
    <s v="Arkansas"/>
    <n v="2012"/>
    <x v="30"/>
    <n v="98"/>
    <n v="44"/>
    <n v="34"/>
    <n v="44"/>
    <n v="58"/>
    <n v="47"/>
    <n v="57"/>
    <n v="66"/>
    <n v="163"/>
    <n v="353"/>
    <n v="964"/>
    <n v="189051.89599999998"/>
    <n v="494073.69499999995"/>
    <n v="386124.33100000006"/>
    <n v="362024.65999999992"/>
    <n v="355916.28299999994"/>
    <n v="386916.25200000004"/>
    <n v="339085.77300000004"/>
    <n v="225537.25199999998"/>
    <n v="129616.069"/>
    <n v="48125.057000000008"/>
    <n v="2801685"/>
    <n v="5.1837618174429743E-4"/>
    <n v="1.1395293294791101E-4"/>
    <n v="9.3916254213179858E-5"/>
    <n v="1.2362457718743936E-4"/>
    <n v="1.4990324055966507E-4"/>
    <n v="9.5127509267620505E-5"/>
    <n v="1.6809906088274601E-4"/>
    <n v="2.9263458437455824E-4"/>
    <n v="1.2575601255119071E-3"/>
    <n v="7.3350562473100019E-3"/>
    <n v="3.4407865266794806E-4"/>
  </r>
  <r>
    <s v="Arkansas"/>
    <n v="2013"/>
    <x v="31"/>
    <n v="105"/>
    <n v="71"/>
    <n v="56"/>
    <n v="62"/>
    <n v="59"/>
    <n v="52"/>
    <n v="51"/>
    <n v="127"/>
    <n v="190"/>
    <n v="335"/>
    <n v="1108"/>
    <n v="188726.81399999998"/>
    <n v="494762.80700000003"/>
    <n v="391004.11600000004"/>
    <n v="368519.81099999999"/>
    <n v="353241.266"/>
    <n v="382860.59999999986"/>
    <n v="340630.54100000003"/>
    <n v="228420.31199999998"/>
    <n v="128298.06599999999"/>
    <n v="48689.701999999997"/>
    <n v="2812846"/>
    <n v="5.5635973381079813E-4"/>
    <n v="1.8158376624352463E-4"/>
    <n v="1.5195926603793901E-4"/>
    <n v="1.7551743232626735E-4"/>
    <n v="1.5410308608407349E-4"/>
    <n v="1.0510086705042078E-4"/>
    <n v="1.4972233508562581E-4"/>
    <n v="5.5599258615844996E-4"/>
    <n v="1.4809264544954248E-3"/>
    <n v="6.8803049975536927E-3"/>
    <n v="3.9390709622922834E-4"/>
  </r>
  <r>
    <s v="Arkansas"/>
    <n v="2014"/>
    <x v="32"/>
    <n v="90"/>
    <n v="57"/>
    <n v="39"/>
    <n v="60"/>
    <n v="51"/>
    <n v="68"/>
    <n v="71"/>
    <n v="94"/>
    <n v="172"/>
    <n v="260"/>
    <n v="962"/>
    <n v="173233.12300000005"/>
    <n v="481564.05500000005"/>
    <n v="362440.51600000006"/>
    <n v="342188.29499999993"/>
    <n v="327039.28200000001"/>
    <n v="348229.592"/>
    <n v="316823.908"/>
    <n v="217512.02799999999"/>
    <n v="118880.57"/>
    <n v="44469.146000000008"/>
    <n v="2605417"/>
    <n v="5.1953112915940436E-4"/>
    <n v="1.5726718587940645E-4"/>
    <n v="1.1397233794919844E-4"/>
    <n v="1.8346419926398933E-4"/>
    <n v="1.4645510080602225E-4"/>
    <n v="1.4120655246995125E-4"/>
    <n v="2.2409924947961945E-4"/>
    <n v="4.3216000910073813E-4"/>
    <n v="1.4468302095119495E-3"/>
    <n v="5.8467504637934797E-3"/>
    <n v="3.6923072199191147E-4"/>
  </r>
  <r>
    <s v="Arkansas"/>
    <n v="2015"/>
    <x v="33"/>
    <n v="93"/>
    <n v="52"/>
    <n v="43"/>
    <n v="38"/>
    <n v="70"/>
    <n v="65"/>
    <n v="65"/>
    <n v="99"/>
    <n v="184"/>
    <n v="268"/>
    <n v="977"/>
    <n v="179631.53100000002"/>
    <n v="487726.73800000001"/>
    <n v="374920.14300000004"/>
    <n v="361278.16100000008"/>
    <n v="340637.09600000002"/>
    <n v="360254.58299999993"/>
    <n v="337649.93400000007"/>
    <n v="237981.69200000004"/>
    <n v="127393.905"/>
    <n v="48999.754000000001"/>
    <n v="2738361"/>
    <n v="5.1772647865479693E-4"/>
    <n v="1.3869620230033892E-4"/>
    <n v="1.1902186359944406E-4"/>
    <n v="1.1155567155257804E-4"/>
    <n v="1.9430703536670903E-4"/>
    <n v="1.3327134835080541E-4"/>
    <n v="1.9250707153995768E-4"/>
    <n v="4.1599838696835547E-4"/>
    <n v="1.4443391149678629E-3"/>
    <n v="5.4694152137988285E-3"/>
    <n v="3.5678276165925529E-4"/>
  </r>
  <r>
    <s v="Arkansas"/>
    <n v="2016"/>
    <x v="34"/>
    <n v="90"/>
    <n v="56"/>
    <n v="64"/>
    <n v="72"/>
    <n v="48"/>
    <n v="47"/>
    <n v="49"/>
    <n v="113"/>
    <n v="168"/>
    <n v="239"/>
    <n v="946"/>
    <n v="171521.45599999992"/>
    <n v="479956.87999999995"/>
    <n v="371123.60700000008"/>
    <n v="348550.14400000003"/>
    <n v="325688.72200000007"/>
    <n v="337880.54500000004"/>
    <n v="320161.87099999998"/>
    <n v="229480.63899999997"/>
    <n v="120414.78199999998"/>
    <n v="46708.430999999997"/>
    <n v="2626239"/>
    <n v="5.2471569504400687E-4"/>
    <n v="1.5089312278644671E-4"/>
    <n v="1.8361776949947265E-4"/>
    <n v="2.2106998227589835E-4"/>
    <n v="1.4206204148273761E-4"/>
    <n v="9.7925463637483449E-5"/>
    <n v="1.5304758135924312E-4"/>
    <n v="4.9241626872060444E-4"/>
    <n v="1.3951775455608103E-3"/>
    <n v="5.1168492471947947E-3"/>
    <n v="3.6021093282066102E-4"/>
  </r>
  <r>
    <s v="Arkansas"/>
    <n v="2017"/>
    <x v="35"/>
    <n v="103"/>
    <n v="50"/>
    <n v="19"/>
    <n v="46"/>
    <n v="59"/>
    <n v="62"/>
    <n v="56"/>
    <n v="107"/>
    <n v="220"/>
    <n v="240"/>
    <n v="962"/>
    <n v="181025"/>
    <n v="491637.69"/>
    <n v="386594"/>
    <n v="370217"/>
    <n v="348973"/>
    <n v="357141"/>
    <n v="348102"/>
    <n v="255784"/>
    <n v="131583"/>
    <n v="51579"/>
    <n v="2806372"/>
    <n v="5.6898218478110762E-4"/>
    <n v="1.2933465082230972E-4"/>
    <n v="5.132125213050724E-5"/>
    <n v="1.3181535534267694E-4"/>
    <n v="1.6520085904446702E-4"/>
    <n v="1.2610912723147813E-4"/>
    <n v="1.6087238797823626E-4"/>
    <n v="4.1832170894191974E-4"/>
    <n v="1.6719485039860772E-3"/>
    <n v="4.6530564764729835E-3"/>
    <n v="3.4279133343690716E-4"/>
  </r>
  <r>
    <s v="California"/>
    <n v="2009"/>
    <x v="36"/>
    <n v="100"/>
    <n v="43"/>
    <n v="128"/>
    <n v="188"/>
    <n v="346"/>
    <n v="51"/>
    <n v="436"/>
    <n v="708"/>
    <n v="1633"/>
    <n v="2856"/>
    <n v="6489"/>
    <n v="2705685.9460000009"/>
    <n v="2947702.9519999987"/>
    <n v="5278915.8820000011"/>
    <n v="5289214.3650000021"/>
    <n v="5350963.7100000028"/>
    <n v="5064462.983"/>
    <n v="3562834.6290000007"/>
    <n v="2053164.0649999999"/>
    <n v="1375527.5409999993"/>
    <n v="543363.00399999996"/>
    <n v="36308527"/>
    <n v="3.6959204429411621E-5"/>
    <n v="8.1456118947871491E-6"/>
    <n v="2.420019140214975E-5"/>
    <n v="3.513385815879508E-5"/>
    <n v="6.8319188265651503E-5"/>
    <n v="1.7301607668912774E-5"/>
    <n v="1.2237447016236463E-4"/>
    <n v="3.4483362146706966E-4"/>
    <n v="1.1871808824800555E-3"/>
    <n v="5.2561546866006364E-3"/>
    <n v="1.7871834899829453E-4"/>
  </r>
  <r>
    <s v="California"/>
    <n v="2010"/>
    <x v="37"/>
    <n v="105"/>
    <n v="47"/>
    <n v="60"/>
    <n v="83"/>
    <n v="136"/>
    <n v="64"/>
    <n v="351"/>
    <n v="695"/>
    <n v="1579"/>
    <n v="2955"/>
    <n v="6075"/>
    <n v="2535634.203999999"/>
    <n v="2907406.4789999994"/>
    <n v="5478728.7649999987"/>
    <n v="5214198.7339999992"/>
    <n v="5246795.1689999988"/>
    <n v="5104320.8229999989"/>
    <n v="3730652.4449999998"/>
    <n v="2113248.1669999999"/>
    <n v="1351939.3490000002"/>
    <n v="555556.43999999971"/>
    <n v="36388689"/>
    <n v="4.140975848738789E-5"/>
    <n v="8.5786323827987515E-6"/>
    <n v="1.1507041265757787E-5"/>
    <n v="1.5819180533365322E-5"/>
    <n v="2.6644093252756741E-5"/>
    <n v="2.2012745882719763E-5"/>
    <n v="9.4085419420516402E-5"/>
    <n v="3.2887760692424159E-4"/>
    <n v="1.1679518028437825E-3"/>
    <n v="5.3189915321654839E-3"/>
    <n v="1.6694748194967946E-4"/>
  </r>
  <r>
    <s v="California"/>
    <n v="2011"/>
    <x v="38"/>
    <n v="111"/>
    <n v="49"/>
    <n v="75"/>
    <n v="87"/>
    <n v="219"/>
    <n v="53"/>
    <n v="444"/>
    <n v="671"/>
    <n v="1617"/>
    <n v="3050"/>
    <n v="6376"/>
    <n v="2549625.0319999997"/>
    <n v="2897879.9440000006"/>
    <n v="5556442.8609999996"/>
    <n v="5285804.7600000007"/>
    <n v="5239311.8509999998"/>
    <n v="5200534.3969999999"/>
    <n v="3911197.6839999994"/>
    <n v="2219960.139"/>
    <n v="1380683.5559999999"/>
    <n v="582011.06799999997"/>
    <n v="36968289"/>
    <n v="4.3535813543895271E-5"/>
    <n v="8.8185915388287482E-6"/>
    <n v="1.4188946320446386E-5"/>
    <n v="1.6605234136501109E-5"/>
    <n v="4.211105691875304E-5"/>
    <n v="1.8289232481744244E-5"/>
    <n v="1.1352021448987954E-4"/>
    <n v="3.0225767941142301E-4"/>
    <n v="1.1711590197283411E-3"/>
    <n v="5.2404501695833732E-3"/>
    <n v="1.7247214227307086E-4"/>
  </r>
  <r>
    <s v="California"/>
    <n v="2012"/>
    <x v="39"/>
    <n v="88"/>
    <n v="50"/>
    <n v="66"/>
    <n v="49"/>
    <n v="159"/>
    <n v="43"/>
    <n v="412"/>
    <n v="738"/>
    <n v="1443"/>
    <n v="2938"/>
    <n v="5986"/>
    <n v="2537045.1020000004"/>
    <n v="2886591.388999999"/>
    <n v="5585841.6160000004"/>
    <n v="5337157.2840000009"/>
    <n v="5194682.4819999989"/>
    <n v="5214620.6540000001"/>
    <n v="4043317.63"/>
    <n v="2301643.8829999999"/>
    <n v="1390369.4260000002"/>
    <n v="613606.24099999992"/>
    <n v="37285546"/>
    <n v="3.4686021123797894E-5"/>
    <n v="8.9512026006574823E-6"/>
    <n v="1.2366133596597973E-5"/>
    <n v="9.4327228218065346E-6"/>
    <n v="3.0491192082790381E-5"/>
    <n v="1.4896462368682003E-5"/>
    <n v="1.0189652105070954E-4"/>
    <n v="3.206403933514158E-4"/>
    <n v="1.0378536617792397E-3"/>
    <n v="4.7880868930079874E-3"/>
    <n v="1.6054478590711799E-4"/>
  </r>
  <r>
    <s v="California"/>
    <n v="2013"/>
    <x v="40"/>
    <n v="107"/>
    <n v="55"/>
    <n v="76"/>
    <n v="77"/>
    <n v="171"/>
    <n v="54"/>
    <n v="501"/>
    <n v="828"/>
    <n v="1602"/>
    <n v="3264"/>
    <n v="6735"/>
    <n v="2520077.2250000001"/>
    <n v="2866754.0789999994"/>
    <n v="5593393.5999999996"/>
    <n v="5413875.4250000017"/>
    <n v="5163813.8610000014"/>
    <n v="5226116.1450000014"/>
    <n v="4171800.2270000009"/>
    <n v="2418596.5970000005"/>
    <n v="1390860.459"/>
    <n v="626661.42899999989"/>
    <n v="37571447"/>
    <n v="4.2459016310502151E-5"/>
    <n v="9.8330287359001532E-6"/>
    <n v="1.4038003100154448E-5"/>
    <n v="1.4911459257187191E-5"/>
    <n v="3.2720283142501793E-5"/>
    <n v="1.8836634922949737E-5"/>
    <n v="1.2009204006402675E-4"/>
    <n v="3.4234729389226866E-4"/>
    <n v="1.1518049777271006E-3"/>
    <n v="5.2085541712828167E-3"/>
    <n v="1.7925846720782406E-4"/>
  </r>
  <r>
    <s v="California"/>
    <n v="2014"/>
    <x v="41"/>
    <n v="77"/>
    <n v="52"/>
    <n v="76"/>
    <n v="118"/>
    <n v="254"/>
    <n v="53"/>
    <n v="589"/>
    <n v="800"/>
    <n v="1450"/>
    <n v="2638"/>
    <n v="6107"/>
    <n v="2525748.9230000009"/>
    <n v="2851320.1500000004"/>
    <n v="5593678.8460000008"/>
    <n v="5511076.760999999"/>
    <n v="5165942.2200000007"/>
    <n v="5237430.6039999966"/>
    <n v="4304421.0880000005"/>
    <n v="2544986.6710000001"/>
    <n v="1413095.5920000002"/>
    <n v="650995.01199999987"/>
    <n v="38025540"/>
    <n v="3.0486007258608251E-5"/>
    <n v="9.2962076357288235E-6"/>
    <n v="1.3790408534648973E-5"/>
    <n v="2.2841912467228481E-5"/>
    <n v="4.8497062625710383E-5"/>
    <n v="1.8587881125870763E-5"/>
    <n v="1.3683605482791463E-4"/>
    <n v="3.1434349307835725E-4"/>
    <n v="1.0261160024905094E-3"/>
    <n v="4.0522583911902542E-3"/>
    <n v="1.6060258447348809E-4"/>
  </r>
  <r>
    <s v="California"/>
    <n v="2015"/>
    <x v="42"/>
    <n v="97"/>
    <n v="65"/>
    <n v="61"/>
    <n v="64"/>
    <n v="172"/>
    <n v="44"/>
    <n v="441"/>
    <n v="869"/>
    <n v="1537"/>
    <n v="3017"/>
    <n v="6367"/>
    <n v="2509918.5599999996"/>
    <n v="2842202.1180000007"/>
    <n v="5570777.7749999985"/>
    <n v="5609965.4479999989"/>
    <n v="5172499.2819999987"/>
    <n v="5241679.9539999999"/>
    <n v="4415390.3669999987"/>
    <n v="2680944.0040000007"/>
    <n v="1441997.9070000001"/>
    <n v="659838.446"/>
    <n v="38394172"/>
    <n v="3.8646672264935962E-5"/>
    <n v="1.1668029604717092E-5"/>
    <n v="1.0873507255155559E-5"/>
    <n v="1.2373128832074725E-5"/>
    <n v="3.2813907279620226E-5"/>
    <n v="1.5480953912933504E-5"/>
    <n v="9.9877918676448505E-5"/>
    <n v="3.2413955632920404E-4"/>
    <n v="1.0658822683020717E-3"/>
    <n v="4.5723313309330871E-3"/>
    <n v="1.6583246019734454E-4"/>
  </r>
  <r>
    <s v="California"/>
    <n v="2016"/>
    <x v="43"/>
    <n v="137"/>
    <n v="48"/>
    <n v="57"/>
    <n v="82"/>
    <n v="186"/>
    <n v="62"/>
    <n v="511"/>
    <n v="921"/>
    <n v="1439"/>
    <n v="2725"/>
    <n v="6168"/>
    <n v="2495086.9609999997"/>
    <n v="2838653.0100000002"/>
    <n v="5514485.3839999987"/>
    <n v="5694985.0879999995"/>
    <n v="5150357.0210000006"/>
    <n v="5197355.6549999993"/>
    <n v="4497052.5309999995"/>
    <n v="2812507.1560000004"/>
    <n v="1472974.4059999995"/>
    <n v="673535.57299999986"/>
    <n v="38572021"/>
    <n v="5.4907905873185324E-5"/>
    <n v="8.7043480320520167E-6"/>
    <n v="1.000880583868528E-5"/>
    <n v="1.592122636657114E-5"/>
    <n v="3.5787429675139295E-5"/>
    <n v="2.1841345096278603E-5"/>
    <n v="1.1362998241125061E-4"/>
    <n v="3.2746583347715398E-4"/>
    <n v="9.7693482937544034E-4"/>
    <n v="4.0458145185451114E-3"/>
    <n v="1.5990865503262067E-4"/>
  </r>
  <r>
    <s v="California"/>
    <n v="2017"/>
    <x v="44"/>
    <n v="97"/>
    <n v="38"/>
    <n v="45"/>
    <n v="77"/>
    <n v="161"/>
    <n v="49"/>
    <n v="503"/>
    <n v="930"/>
    <n v="1595"/>
    <n v="2985"/>
    <n v="6480"/>
    <n v="2464389"/>
    <n v="2821702.69"/>
    <n v="5380362"/>
    <n v="5762760"/>
    <n v="5128668"/>
    <n v="5148829"/>
    <n v="4543110"/>
    <n v="2909151"/>
    <n v="1488220"/>
    <n v="681333"/>
    <n v="38521420"/>
    <n v="3.9360669115143754E-5"/>
    <n v="7.0627218019902746E-6"/>
    <n v="7.8087583033129953E-6"/>
    <n v="1.5013644868414177E-5"/>
    <n v="3.1269245880956622E-5"/>
    <n v="1.7365401455530383E-5"/>
    <n v="1.1071710788424669E-4"/>
    <n v="3.196808965914798E-4"/>
    <n v="1.0717501444678877E-3"/>
    <n v="4.3811176032864984E-3"/>
    <n v="1.6821809787905014E-4"/>
  </r>
  <r>
    <s v="Colorado"/>
    <n v="2009"/>
    <x v="45"/>
    <n v="104"/>
    <n v="45"/>
    <n v="48"/>
    <n v="54"/>
    <n v="67"/>
    <n v="56"/>
    <n v="68"/>
    <n v="53"/>
    <n v="144"/>
    <n v="266"/>
    <n v="905"/>
    <n v="352170.75300000014"/>
    <n v="623257.01199999999"/>
    <n v="688483.64599999995"/>
    <n v="699274.65999999968"/>
    <n v="711011.375"/>
    <n v="727045.60600000015"/>
    <n v="519046.69199999998"/>
    <n v="269309.02100000001"/>
    <n v="164052.90499999997"/>
    <n v="63253.125000000015"/>
    <n v="4843211"/>
    <n v="2.9531129179259235E-4"/>
    <n v="6.5361029650368776E-5"/>
    <n v="6.8642555987943305E-5"/>
    <n v="7.5948152024993978E-5"/>
    <n v="9.2153778864870802E-5"/>
    <n v="8.9850573554397487E-5"/>
    <n v="1.3100940830194138E-4"/>
    <n v="1.9679994306614779E-4"/>
    <n v="8.7776562079165882E-4"/>
    <n v="4.2053258238229328E-3"/>
    <n v="1.8685950292068629E-4"/>
  </r>
  <r>
    <s v="Colorado"/>
    <n v="2010"/>
    <x v="46"/>
    <n v="102"/>
    <n v="54"/>
    <n v="58"/>
    <n v="49"/>
    <n v="64"/>
    <n v="56"/>
    <n v="55"/>
    <n v="51"/>
    <n v="130"/>
    <n v="260"/>
    <n v="879"/>
    <n v="337468.978"/>
    <n v="624021.95900000003"/>
    <n v="680999.09200000018"/>
    <n v="696499.14299999992"/>
    <n v="697768.24799999991"/>
    <n v="724264.21399999992"/>
    <n v="544392.12299999991"/>
    <n v="279423.63699999993"/>
    <n v="164547.44699999999"/>
    <n v="65537.263999999996"/>
    <n v="4846647"/>
    <n v="3.0225000414704783E-4"/>
    <n v="7.9295259912035219E-5"/>
    <n v="8.327361287219848E-5"/>
    <n v="7.0223889006769494E-5"/>
    <n v="8.8365542246713865E-5"/>
    <n v="8.97404317145192E-5"/>
    <n v="1.0103011721938528E-4"/>
    <n v="1.8251856051819986E-4"/>
    <n v="7.900456820822022E-4"/>
    <n v="3.9672086402630421E-3"/>
    <n v="1.8136249658784722E-4"/>
  </r>
  <r>
    <s v="Colorado"/>
    <n v="2011"/>
    <x v="47"/>
    <n v="128"/>
    <n v="59"/>
    <n v="73"/>
    <n v="55"/>
    <n v="47"/>
    <n v="69"/>
    <n v="69"/>
    <n v="70"/>
    <n v="132"/>
    <n v="272"/>
    <n v="974"/>
    <n v="341927.01299999974"/>
    <n v="630085.01899999985"/>
    <n v="689236.48400000017"/>
    <n v="711347.56900000013"/>
    <n v="699432.75800000015"/>
    <n v="729896.93800000008"/>
    <n v="568917.9"/>
    <n v="295441.40700000001"/>
    <n v="166762.25199999998"/>
    <n v="67838.427999999985"/>
    <n v="4941571"/>
    <n v="3.743488964997337E-4"/>
    <n v="8.5601968801175631E-5"/>
    <n v="1.0262212620283797E-4"/>
    <n v="7.8635150228408362E-5"/>
    <n v="6.4392652651462404E-5"/>
    <n v="1.095090311931381E-4"/>
    <n v="1.2128287754700634E-4"/>
    <n v="2.3693361303278655E-4"/>
    <n v="7.9154603884816824E-4"/>
    <n v="4.0095268717016859E-3"/>
    <n v="1.9710330985834261E-4"/>
  </r>
  <r>
    <s v="Colorado"/>
    <n v="2012"/>
    <x v="48"/>
    <n v="135"/>
    <n v="63"/>
    <n v="54"/>
    <n v="72"/>
    <n v="48"/>
    <n v="49"/>
    <n v="56"/>
    <n v="69"/>
    <n v="135"/>
    <n v="254"/>
    <n v="935"/>
    <n v="332292.17200000014"/>
    <n v="629168.08899999992"/>
    <n v="677300.86"/>
    <n v="713433.17499999981"/>
    <n v="686243.15800000005"/>
    <n v="716738.00099999993"/>
    <n v="584295.27299999993"/>
    <n v="308210.28500000003"/>
    <n v="167007.00500000006"/>
    <n v="69746.900999999998"/>
    <n v="4918239"/>
    <n v="4.0626897464199048E-4"/>
    <n v="9.3016270494621851E-5"/>
    <n v="7.5690340584456297E-5"/>
    <n v="1.0491907884347896E-4"/>
    <n v="6.6970078233650126E-5"/>
    <n v="7.7880618640212076E-5"/>
    <n v="9.5841952840854157E-5"/>
    <n v="2.2387312610284887E-4"/>
    <n v="8.0834932642496018E-4"/>
    <n v="3.6417388637812022E-3"/>
    <n v="1.9010869540906817E-4"/>
  </r>
  <r>
    <s v="Colorado"/>
    <n v="2013"/>
    <x v="49"/>
    <n v="106"/>
    <n v="56"/>
    <n v="59"/>
    <n v="58"/>
    <n v="59"/>
    <n v="61"/>
    <n v="59"/>
    <n v="67"/>
    <n v="117"/>
    <n v="280"/>
    <n v="922"/>
    <n v="336966.73399999982"/>
    <n v="640540.90200000012"/>
    <n v="694229.78399999999"/>
    <n v="739375.74600000004"/>
    <n v="697925.41799999983"/>
    <n v="723727.50099999993"/>
    <n v="613090.44800000009"/>
    <n v="332618.28899999999"/>
    <n v="172144.11200000002"/>
    <n v="72189.206999999995"/>
    <n v="5066830"/>
    <n v="3.1457111134299703E-4"/>
    <n v="8.0664934421770644E-5"/>
    <n v="7.9797045438923547E-5"/>
    <n v="8.3103435559356588E-5"/>
    <n v="8.1522396093111851E-5"/>
    <n v="9.5232013770761494E-5"/>
    <n v="9.6233761580314151E-5"/>
    <n v="2.0143209864205633E-4"/>
    <n v="6.7966309530238236E-4"/>
    <n v="3.8786961602168594E-3"/>
    <n v="1.819678181427046E-4"/>
  </r>
  <r>
    <s v="Colorado"/>
    <n v="2014"/>
    <x v="50"/>
    <n v="110"/>
    <n v="51"/>
    <n v="68"/>
    <n v="56"/>
    <n v="72"/>
    <n v="49"/>
    <n v="77"/>
    <n v="76"/>
    <n v="140"/>
    <n v="286"/>
    <n v="985"/>
    <n v="327905.65800000011"/>
    <n v="641005.41600000008"/>
    <n v="688226.31900000013"/>
    <n v="742924.19700000016"/>
    <n v="689738.00499999989"/>
    <n v="701609.3629999999"/>
    <n v="618569.06499999994"/>
    <n v="345345.821"/>
    <n v="172295.24"/>
    <n v="73396.256999999998"/>
    <n v="5040592"/>
    <n v="3.3546234203741604E-4"/>
    <n v="7.4103530469604134E-5"/>
    <n v="9.1530199547397418E-5"/>
    <n v="8.1190248462530363E-5"/>
    <n v="1.0262120746527154E-4"/>
    <n v="7.644241183759358E-5"/>
    <n v="1.2448084515833329E-4"/>
    <n v="2.2006926210929885E-4"/>
    <n v="8.1255872187763287E-4"/>
    <n v="3.8966564739125594E-3"/>
    <n v="1.9541355459834877E-4"/>
  </r>
  <r>
    <s v="Colorado"/>
    <n v="2015"/>
    <x v="51"/>
    <n v="92"/>
    <n v="52"/>
    <n v="55"/>
    <n v="54"/>
    <n v="58"/>
    <n v="31"/>
    <n v="53"/>
    <n v="76"/>
    <n v="141"/>
    <n v="306"/>
    <n v="918"/>
    <n v="331074.32999999996"/>
    <n v="649104.81900000002"/>
    <n v="702934.91300000006"/>
    <n v="768552.96399999992"/>
    <n v="703694.99899999984"/>
    <n v="703617.70299999998"/>
    <n v="636849.3879999998"/>
    <n v="370677.58299999998"/>
    <n v="179829.179"/>
    <n v="74365.219000000026"/>
    <n v="5162330"/>
    <n v="2.778832173427641E-4"/>
    <n v="7.3975554547537457E-5"/>
    <n v="7.1563057559166478E-5"/>
    <n v="7.6737791339625549E-5"/>
    <n v="8.2431126665384653E-5"/>
    <n v="4.7758080193824596E-5"/>
    <n v="8.3222188791677099E-5"/>
    <n v="2.0502993298086763E-4"/>
    <n v="7.8407742716770116E-4"/>
    <n v="4.1148268520529727E-3"/>
    <n v="1.7782667903834122E-4"/>
  </r>
  <r>
    <s v="Colorado"/>
    <n v="2016"/>
    <x v="52"/>
    <n v="130"/>
    <n v="68"/>
    <n v="48"/>
    <n v="68"/>
    <n v="57"/>
    <n v="51"/>
    <n v="51"/>
    <n v="63"/>
    <n v="86"/>
    <n v="230"/>
    <n v="852"/>
    <n v="327758.6339999999"/>
    <n v="648762.2629999998"/>
    <n v="707081.6869999998"/>
    <n v="782385.90900000022"/>
    <n v="709751.50399999996"/>
    <n v="700049.29500000004"/>
    <n v="651793.32100000011"/>
    <n v="396733.64000000013"/>
    <n v="185165.53899999996"/>
    <n v="75474.670999999988"/>
    <n v="5226520"/>
    <n v="3.9663333476060327E-4"/>
    <n v="9.6169935171860869E-5"/>
    <n v="6.1350798177526976E-5"/>
    <n v="9.5808180210633269E-5"/>
    <n v="8.142283751603521E-5"/>
    <n v="7.8611230813836682E-5"/>
    <n v="7.824566217057016E-5"/>
    <n v="1.5879671812050013E-4"/>
    <n v="4.6444927314471846E-4"/>
    <n v="3.0473799614177855E-3"/>
    <n v="1.6301477847592663E-4"/>
  </r>
  <r>
    <s v="Colorado"/>
    <n v="2017"/>
    <x v="53"/>
    <n v="122"/>
    <n v="49"/>
    <n v="62"/>
    <n v="49"/>
    <n v="63"/>
    <n v="55"/>
    <n v="79"/>
    <n v="88"/>
    <n v="107"/>
    <n v="244"/>
    <n v="918"/>
    <n v="322790"/>
    <n v="646067.68999999994"/>
    <n v="732272"/>
    <n v="786858"/>
    <n v="699962"/>
    <n v="686121"/>
    <n v="657660"/>
    <n v="423589"/>
    <n v="199032"/>
    <n v="85624"/>
    <n v="5273117"/>
    <n v="3.7795470739490069E-4"/>
    <n v="6.6915026110516315E-5"/>
    <n v="7.8794394922590864E-5"/>
    <n v="7.0003800206296909E-5"/>
    <n v="9.1820538942839533E-5"/>
    <n v="8.5130398642903823E-5"/>
    <n v="1.2012285983638963E-4"/>
    <n v="2.0774854871113271E-4"/>
    <n v="5.3760199364926244E-4"/>
    <n v="2.8496683172942166E-3"/>
    <n v="1.7409058058070776E-4"/>
  </r>
  <r>
    <s v="Connecticut"/>
    <n v="2009"/>
    <x v="54"/>
    <n v="119"/>
    <n v="41"/>
    <n v="39"/>
    <n v="51"/>
    <n v="50"/>
    <n v="50"/>
    <n v="50"/>
    <n v="75"/>
    <n v="172"/>
    <n v="364"/>
    <n v="1011"/>
    <n v="212558.02899999998"/>
    <n v="544844.09400000004"/>
    <n v="478043.67700000003"/>
    <n v="403268.70999999996"/>
    <n v="519801.315"/>
    <n v="548351.92499999993"/>
    <n v="397044.58799999999"/>
    <n v="233949.85399999999"/>
    <n v="164920.69400000002"/>
    <n v="77304.618000000002"/>
    <n v="3494487"/>
    <n v="5.5984711826623126E-4"/>
    <n v="8.576622173375174E-5"/>
    <n v="9.6709710009487237E-5"/>
    <n v="9.8114411272699452E-5"/>
    <n v="9.1182318727156845E-5"/>
    <n v="9.1769371368096345E-5"/>
    <n v="1.2593044084006002E-4"/>
    <n v="3.2058152085873924E-4"/>
    <n v="1.0429255166728801E-3"/>
    <n v="4.7086449609000068E-3"/>
    <n v="2.8931285192933899E-4"/>
  </r>
  <r>
    <s v="Connecticut"/>
    <n v="2010"/>
    <x v="55"/>
    <n v="129"/>
    <n v="55"/>
    <n v="45"/>
    <n v="50"/>
    <n v="64"/>
    <n v="62"/>
    <n v="57"/>
    <n v="64"/>
    <n v="118"/>
    <n v="339"/>
    <n v="983"/>
    <n v="205283.99900000001"/>
    <n v="548003.76500000001"/>
    <n v="474259.14500000002"/>
    <n v="410857.38199999998"/>
    <n v="512567.80999999994"/>
    <n v="564174.88899999997"/>
    <n v="419799.91"/>
    <n v="239997.74700000003"/>
    <n v="171018.71299999999"/>
    <n v="80632.789000000004"/>
    <n v="3545837"/>
    <n v="6.2839773498371879E-4"/>
    <n v="1.159703520319044E-4"/>
    <n v="1.0952705725024554E-4"/>
    <n v="9.7548068810641872E-5"/>
    <n v="1.1344000104903641E-4"/>
    <n v="1.1313790882440378E-4"/>
    <n v="1.3577897146285715E-4"/>
    <n v="2.6666917002350025E-4"/>
    <n v="6.8998297279900596E-4"/>
    <n v="4.2042450001326384E-3"/>
    <n v="2.7722650533569364E-4"/>
  </r>
  <r>
    <s v="Connecticut"/>
    <n v="2011"/>
    <x v="56"/>
    <n v="118"/>
    <n v="66"/>
    <n v="57"/>
    <n v="73"/>
    <n v="71"/>
    <n v="49"/>
    <n v="51"/>
    <n v="77"/>
    <n v="140"/>
    <n v="415"/>
    <n v="1117"/>
    <n v="203157.07199999999"/>
    <n v="545483.50200000009"/>
    <n v="477078.43900000001"/>
    <n v="414807.14800000004"/>
    <n v="497351.57299999997"/>
    <n v="568458.89300000004"/>
    <n v="431497.93999999994"/>
    <n v="248604.04199999999"/>
    <n v="166614.00900000002"/>
    <n v="84415.731"/>
    <n v="3558172"/>
    <n v="5.8083136776060644E-4"/>
    <n v="1.3834203058587605E-4"/>
    <n v="1.3741325402618181E-4"/>
    <n v="1.4677745876959356E-4"/>
    <n v="1.2489909274759114E-4"/>
    <n v="8.9828564604324171E-5"/>
    <n v="1.1819291651774747E-4"/>
    <n v="3.0972947736706549E-4"/>
    <n v="8.4026547851687541E-4"/>
    <n v="4.9161453094565986E-3"/>
    <n v="3.1392524026382088E-4"/>
  </r>
  <r>
    <s v="Connecticut"/>
    <n v="2012"/>
    <x v="57"/>
    <n v="78"/>
    <n v="60"/>
    <n v="51"/>
    <n v="54"/>
    <n v="44"/>
    <n v="46"/>
    <n v="63"/>
    <n v="60"/>
    <n v="134"/>
    <n v="317"/>
    <n v="907"/>
    <n v="199318.37699999998"/>
    <n v="543640.55000000005"/>
    <n v="479176.98499999999"/>
    <n v="420884.96"/>
    <n v="485113.86599999998"/>
    <n v="569386.64899999998"/>
    <n v="444154.76500000001"/>
    <n v="258418.13399999999"/>
    <n v="167108.36599999998"/>
    <n v="84749.743999999992"/>
    <n v="3572213"/>
    <n v="3.9133371028803835E-4"/>
    <n v="1.2521469494199518E-4"/>
    <n v="1.2117325361305379E-4"/>
    <n v="1.1131407239553116E-4"/>
    <n v="7.7276135780977902E-5"/>
    <n v="8.4614733025341828E-5"/>
    <n v="1.4184244989468928E-4"/>
    <n v="2.32181848352794E-4"/>
    <n v="8.0187487441532406E-4"/>
    <n v="3.740424277859766E-3"/>
    <n v="2.5390423247437932E-4"/>
  </r>
  <r>
    <s v="Connecticut"/>
    <n v="2013"/>
    <x v="58"/>
    <n v="88"/>
    <n v="43"/>
    <n v="27"/>
    <n v="54"/>
    <n v="50"/>
    <n v="57"/>
    <n v="47"/>
    <n v="77"/>
    <n v="109"/>
    <n v="377"/>
    <n v="929"/>
    <n v="197304.91999999998"/>
    <n v="542047.72600000002"/>
    <n v="485144.57700000005"/>
    <n v="427408.02800000005"/>
    <n v="469068.08100000001"/>
    <n v="568017.80499999993"/>
    <n v="457295.72200000007"/>
    <n v="269149.79800000001"/>
    <n v="163767.89500000002"/>
    <n v="86889.545999999988"/>
    <n v="3583561"/>
    <n v="4.4601016538259666E-4"/>
    <n v="8.8633372480220458E-5"/>
    <n v="6.3171485398491389E-5"/>
    <n v="1.1512188142258181E-4"/>
    <n v="8.8025409696444303E-5"/>
    <n v="1.0515679204233024E-4"/>
    <n v="1.0277813182778909E-4"/>
    <n v="2.8608604045840671E-4"/>
    <n v="6.655761191776934E-4"/>
    <n v="4.3388418671217368E-3"/>
    <n v="2.5923934321196148E-4"/>
  </r>
  <r>
    <s v="Connecticut"/>
    <n v="2014"/>
    <x v="59"/>
    <n v="105"/>
    <n v="39"/>
    <n v="65"/>
    <n v="44"/>
    <n v="34"/>
    <n v="42"/>
    <n v="54"/>
    <n v="70"/>
    <n v="134"/>
    <n v="364"/>
    <n v="951"/>
    <n v="194081.70499999999"/>
    <n v="541521.36499999999"/>
    <n v="489989.38800000004"/>
    <n v="433442.86"/>
    <n v="459871.28799999994"/>
    <n v="564044.85900000005"/>
    <n v="469398.272"/>
    <n v="281209.19599999994"/>
    <n v="163445.33199999999"/>
    <n v="86810.755999999994"/>
    <n v="3592053"/>
    <n v="5.41009262052804E-4"/>
    <n v="7.9593560503804213E-5"/>
    <n v="1.4996209650333149E-4"/>
    <n v="9.5678945714045108E-5"/>
    <n v="6.0278893526800138E-5"/>
    <n v="7.755926675210682E-5"/>
    <n v="1.1504090070446617E-4"/>
    <n v="2.4892500314961256E-4"/>
    <n v="8.1984598985060039E-4"/>
    <n v="4.1930287993344976E-3"/>
    <n v="2.6475110473035896E-4"/>
  </r>
  <r>
    <s v="Connecticut"/>
    <n v="2015"/>
    <x v="60"/>
    <n v="112"/>
    <n v="46"/>
    <n v="57"/>
    <n v="51"/>
    <n v="57"/>
    <n v="49"/>
    <n v="50"/>
    <n v="58"/>
    <n v="156"/>
    <n v="397"/>
    <n v="1033"/>
    <n v="191428.15599999999"/>
    <n v="537542.27300000004"/>
    <n v="494068.23699999996"/>
    <n v="437346.90100000001"/>
    <n v="449396.44099999999"/>
    <n v="555610.25200000009"/>
    <n v="478011.78"/>
    <n v="292294.24700000003"/>
    <n v="162165.48300000001"/>
    <n v="87955.889999999985"/>
    <n v="3593222"/>
    <n v="5.8507589656769195E-4"/>
    <n v="9.31045482286286E-5"/>
    <n v="1.303313225031861E-4"/>
    <n v="1.1348554493781583E-4"/>
    <n v="1.025898996550553E-4"/>
    <n v="9.1155621541228997E-5"/>
    <n v="1.0459993266274735E-4"/>
    <n v="1.9843017984544866E-4"/>
    <n v="9.6198030008642465E-4"/>
    <n v="4.5136260914419727E-3"/>
    <n v="2.8748571616226326E-4"/>
  </r>
  <r>
    <s v="Connecticut"/>
    <n v="2016"/>
    <x v="61"/>
    <n v="108"/>
    <n v="49"/>
    <n v="46"/>
    <n v="71"/>
    <n v="56"/>
    <n v="49"/>
    <n v="39"/>
    <n v="66"/>
    <n v="129"/>
    <n v="307"/>
    <n v="920"/>
    <n v="188741.39800000002"/>
    <n v="535029.50399999996"/>
    <n v="494764.12300000002"/>
    <n v="438606.065"/>
    <n v="439966.125"/>
    <n v="546335.86199999996"/>
    <n v="488884.00200000004"/>
    <n v="303525.87199999997"/>
    <n v="162787.73600000003"/>
    <n v="87324.955000000002"/>
    <n v="3588570"/>
    <n v="5.72211508150427E-4"/>
    <n v="9.903709206497982E-5"/>
    <n v="1.0487771070835512E-4"/>
    <n v="1.6137606048647495E-4"/>
    <n v="1.0250105090117625E-4"/>
    <n v="9.1583734417756529E-5"/>
    <n v="7.977352468162784E-5"/>
    <n v="2.1744439630503725E-4"/>
    <n v="7.9244298845706639E-4"/>
    <n v="3.5156044454875469E-3"/>
    <n v="2.5636952880952579E-4"/>
  </r>
  <r>
    <s v="Connecticut"/>
    <n v="2017"/>
    <x v="62"/>
    <n v="99"/>
    <n v="53"/>
    <n v="45"/>
    <n v="48"/>
    <n v="52"/>
    <n v="71"/>
    <n v="67"/>
    <n v="70"/>
    <n v="123"/>
    <n v="389"/>
    <n v="1017"/>
    <n v="186188"/>
    <n v="531669.68999999994"/>
    <n v="495626"/>
    <n v="439239"/>
    <n v="433401"/>
    <n v="535611"/>
    <n v="496289"/>
    <n v="318515"/>
    <n v="167133"/>
    <n v="90109"/>
    <n v="3594478"/>
    <n v="5.3172062646357444E-4"/>
    <n v="1.0693547150472332E-4"/>
    <n v="1.0244991906456394E-4"/>
    <n v="1.107519364283885E-4"/>
    <n v="9.7085384728842381E-5"/>
    <n v="1.3354156036241225E-4"/>
    <n v="1.3500198473067105E-4"/>
    <n v="2.1976986955088456E-4"/>
    <n v="7.3594083753657268E-4"/>
    <n v="4.3169938629881591E-3"/>
    <n v="2.8293398930248008E-4"/>
  </r>
  <r>
    <s v="Delaware"/>
    <n v="2009"/>
    <x v="63"/>
    <n v="119"/>
    <n v="66"/>
    <n v="63"/>
    <n v="68"/>
    <n v="52"/>
    <n v="55"/>
    <n v="48"/>
    <n v="38"/>
    <n v="59"/>
    <n v="47"/>
    <n v="615"/>
    <n v="58270.941999999995"/>
    <n v="361794.39600000001"/>
    <n v="117963.568"/>
    <n v="112326.01799999998"/>
    <n v="121305.83"/>
    <n v="125074.12800000001"/>
    <n v="99139.957999999999"/>
    <n v="63093.334000000003"/>
    <n v="40563.035999999993"/>
    <n v="15490.835999999999"/>
    <n v="863832"/>
    <n v="2.0421842502563285E-3"/>
    <n v="5.5949477553951239E-4"/>
    <n v="5.6086738515025083E-4"/>
    <n v="5.6056662734181855E-4"/>
    <n v="4.1575344822711855E-4"/>
    <n v="1.5202004400311384E-4"/>
    <n v="4.8416401386815194E-4"/>
    <n v="6.0228232668763386E-4"/>
    <n v="1.4545262341803017E-3"/>
    <n v="3.0340518742823178E-3"/>
    <n v="7.1194398910899342E-4"/>
  </r>
  <r>
    <s v="Delaware"/>
    <n v="2010"/>
    <x v="64"/>
    <n v="111"/>
    <n v="48"/>
    <n v="73"/>
    <n v="71"/>
    <n v="48"/>
    <n v="50"/>
    <n v="60"/>
    <n v="32"/>
    <n v="59"/>
    <n v="52"/>
    <n v="604"/>
    <n v="55855.555999999997"/>
    <n v="361846.06800000003"/>
    <n v="125219.45999999999"/>
    <n v="109915.41399999999"/>
    <n v="120411.88"/>
    <n v="130201.804"/>
    <n v="104765.266"/>
    <n v="67709.214000000007"/>
    <n v="39449.732000000004"/>
    <n v="15622.119999999999"/>
    <n v="881278"/>
    <n v="1.9872687329439529E-3"/>
    <n v="3.8332700045184671E-4"/>
    <n v="6.6414706858130028E-4"/>
    <n v="5.8964281597463641E-4"/>
    <n v="3.6865848648302905E-4"/>
    <n v="1.3818030489141586E-4"/>
    <n v="5.727088976226147E-4"/>
    <n v="4.7260923749609611E-4"/>
    <n v="1.4955741651172685E-3"/>
    <n v="3.3286135300458581E-3"/>
    <n v="6.8536829468113355E-4"/>
  </r>
  <r>
    <s v="Delaware"/>
    <n v="2011"/>
    <x v="65"/>
    <n v="104"/>
    <n v="65"/>
    <n v="43"/>
    <n v="56"/>
    <n v="66"/>
    <n v="64"/>
    <n v="55"/>
    <n v="60"/>
    <n v="57"/>
    <n v="74"/>
    <n v="644"/>
    <n v="55769.298000000003"/>
    <n v="361881.01199999999"/>
    <n v="126170.592"/>
    <n v="110709.19200000001"/>
    <n v="117917.394"/>
    <n v="131753.24400000001"/>
    <n v="108786.44399999999"/>
    <n v="70359.245999999999"/>
    <n v="40071.9"/>
    <n v="16151.268"/>
    <n v="890856"/>
    <n v="1.8648253381277993E-3"/>
    <n v="5.1517551728694428E-4"/>
    <n v="3.8840496640965458E-4"/>
    <n v="4.7490873144635473E-4"/>
    <n v="5.0093643235076619E-4"/>
    <n v="1.7685371124141766E-4"/>
    <n v="5.0557769863311284E-4"/>
    <n v="8.527663869507641E-4"/>
    <n v="1.422443158422735E-3"/>
    <n v="4.5816836176577587E-3"/>
    <n v="7.2290022180913633E-4"/>
  </r>
  <r>
    <s v="Delaware"/>
    <n v="2012"/>
    <x v="66"/>
    <n v="97"/>
    <n v="45"/>
    <n v="76"/>
    <n v="60"/>
    <n v="62"/>
    <n v="49"/>
    <n v="67"/>
    <n v="57"/>
    <n v="48"/>
    <n v="49"/>
    <n v="610"/>
    <n v="56156.893000000004"/>
    <n v="361600.22100000002"/>
    <n v="127042.618"/>
    <n v="111979.944"/>
    <n v="115866.42300000001"/>
    <n v="132333.603"/>
    <n v="111943.488"/>
    <n v="73350.815000000002"/>
    <n v="41219.456999999995"/>
    <n v="16162.742999999999"/>
    <n v="900131"/>
    <n v="1.7273035386768992E-3"/>
    <n v="3.5421184409156303E-4"/>
    <n v="6.7869296308989044E-4"/>
    <n v="5.1783768279443649E-4"/>
    <n v="4.6851289917648504E-4"/>
    <n v="1.3550876673828138E-4"/>
    <n v="5.9851627992867258E-4"/>
    <n v="7.7708748021409167E-4"/>
    <n v="1.1644986007457597E-3"/>
    <n v="3.03166362293826E-3"/>
    <n v="6.7767913781438484E-4"/>
  </r>
  <r>
    <s v="Delaware"/>
    <n v="2013"/>
    <x v="67"/>
    <n v="124"/>
    <n v="64"/>
    <n v="53"/>
    <n v="51"/>
    <n v="44"/>
    <n v="43"/>
    <n v="33"/>
    <n v="49"/>
    <n v="50"/>
    <n v="46"/>
    <n v="557"/>
    <n v="56145.642"/>
    <n v="362078.158"/>
    <n v="127261.97"/>
    <n v="114392.564"/>
    <n v="113779.46400000001"/>
    <n v="132610.28000000003"/>
    <n v="115009.85800000001"/>
    <n v="77609.5"/>
    <n v="41069.712"/>
    <n v="16718.577999999998"/>
    <n v="908446"/>
    <n v="2.2085418490717409E-3"/>
    <n v="5.028996486538752E-4"/>
    <n v="4.6331682888059054E-4"/>
    <n v="4.4823554450915674E-4"/>
    <n v="3.3179931450261614E-4"/>
    <n v="1.1875888962073211E-4"/>
    <n v="2.8693192543547004E-4"/>
    <n v="6.3136600545036364E-4"/>
    <n v="1.2174421870793737E-3"/>
    <n v="2.7514301754610953E-3"/>
    <n v="6.1313495793916201E-4"/>
  </r>
  <r>
    <s v="Delaware"/>
    <n v="2014"/>
    <x v="68"/>
    <n v="116"/>
    <n v="31"/>
    <n v="52"/>
    <n v="52"/>
    <n v="60"/>
    <n v="34"/>
    <n v="46"/>
    <n v="55"/>
    <n v="50"/>
    <n v="65"/>
    <n v="561"/>
    <n v="55963.097000000002"/>
    <n v="362275.11300000001"/>
    <n v="126039.97399999999"/>
    <n v="117064.497"/>
    <n v="112274.973"/>
    <n v="132012.74"/>
    <n v="118516.83900000001"/>
    <n v="81244.688999999998"/>
    <n v="42241.995999999999"/>
    <n v="17598.285"/>
    <n v="917060"/>
    <n v="2.0727945059938338E-3"/>
    <n v="2.4595371623926232E-4"/>
    <n v="4.4419957658042131E-4"/>
    <n v="4.6314863063917194E-4"/>
    <n v="4.545015882558002E-4"/>
    <n v="9.3851326740183771E-5"/>
    <n v="3.8813050017305975E-4"/>
    <n v="6.7696732767356645E-4"/>
    <n v="1.1836561889736461E-3"/>
    <n v="3.6935417286400353E-3"/>
    <n v="6.1173750899613983E-4"/>
  </r>
  <r>
    <s v="Delaware"/>
    <n v="2015"/>
    <x v="69"/>
    <n v="114"/>
    <n v="62"/>
    <n v="52"/>
    <n v="59"/>
    <n v="57"/>
    <n v="53"/>
    <n v="72"/>
    <n v="66"/>
    <n v="49"/>
    <n v="81"/>
    <n v="665"/>
    <n v="55605.577000000005"/>
    <n v="362844.77799999999"/>
    <n v="125757.539"/>
    <n v="120033.74799999999"/>
    <n v="111328.33800000002"/>
    <n v="131079.57"/>
    <n v="121253.851"/>
    <n v="85953.712"/>
    <n v="43807.406999999999"/>
    <n v="17788.268"/>
    <n v="926454"/>
    <n v="2.0501540699775491E-3"/>
    <n v="4.9301219229488892E-4"/>
    <n v="4.3321149981920086E-4"/>
    <n v="5.2996389832030003E-4"/>
    <n v="4.3485037370812247E-4"/>
    <n v="1.4606796959332292E-4"/>
    <n v="5.9379557355254643E-4"/>
    <n v="7.6785514510414627E-4"/>
    <n v="1.118532306648508E-3"/>
    <n v="4.5535630562795661E-3"/>
    <n v="7.1779062964809912E-4"/>
  </r>
  <r>
    <s v="Delaware"/>
    <n v="2016"/>
    <x v="70"/>
    <n v="114"/>
    <n v="52"/>
    <n v="39"/>
    <n v="73"/>
    <n v="42"/>
    <n v="51"/>
    <n v="39"/>
    <n v="61"/>
    <n v="56"/>
    <n v="70"/>
    <n v="597"/>
    <n v="55711.476000000002"/>
    <n v="363549.10499999998"/>
    <n v="124332.129"/>
    <n v="122261.967"/>
    <n v="110395.70699999999"/>
    <n v="129752.73"/>
    <n v="124605.88800000001"/>
    <n v="90855.747000000003"/>
    <n v="44843.163"/>
    <n v="17960.129999999997"/>
    <n v="934695"/>
    <n v="2.0462570404704409E-3"/>
    <n v="4.1823461415994894E-4"/>
    <n v="3.1898717938997332E-4"/>
    <n v="6.6125759763466165E-4"/>
    <n v="3.2369261132309126E-4"/>
    <n v="1.4028366264304241E-4"/>
    <n v="3.1298681487667738E-4"/>
    <n v="6.713939625635349E-4"/>
    <n v="1.2487968344249043E-3"/>
    <n v="3.8975218998971617E-3"/>
    <n v="6.3871102338195884E-4"/>
  </r>
  <r>
    <s v="Delaware"/>
    <n v="2017"/>
    <x v="71"/>
    <n v="117"/>
    <n v="64"/>
    <n v="61"/>
    <n v="61"/>
    <n v="58"/>
    <n v="41"/>
    <n v="65"/>
    <n v="51"/>
    <n v="51"/>
    <n v="66"/>
    <n v="635"/>
    <n v="55282"/>
    <n v="363552.69"/>
    <n v="122886"/>
    <n v="125241"/>
    <n v="110313"/>
    <n v="128392"/>
    <n v="127029"/>
    <n v="95605"/>
    <n v="46641"/>
    <n v="18319"/>
    <n v="943732"/>
    <n v="2.1164212582757496E-3"/>
    <n v="5.20807903259932E-4"/>
    <n v="4.8706094649515736E-4"/>
    <n v="5.5297199786063296E-4"/>
    <n v="4.5174154152906722E-4"/>
    <n v="1.1277595002804133E-4"/>
    <n v="5.1169418006911807E-4"/>
    <n v="5.3344490350923065E-4"/>
    <n v="1.0934585450569241E-3"/>
    <n v="3.6028167476390631E-3"/>
    <n v="6.7286051548532842E-4"/>
  </r>
  <r>
    <s v="District of Columbia"/>
    <n v="2009"/>
    <x v="72"/>
    <n v="106"/>
    <n v="48"/>
    <n v="57"/>
    <n v="57"/>
    <n v="61"/>
    <n v="60"/>
    <n v="69"/>
    <n v="45"/>
    <n v="70"/>
    <n v="39"/>
    <n v="612"/>
    <n v="35894.413"/>
    <n v="336437.20600000001"/>
    <n v="89441.815999999992"/>
    <n v="105917.94"/>
    <n v="86499.650999999998"/>
    <n v="78261.589000000007"/>
    <n v="64139.197"/>
    <n v="36482.845999999998"/>
    <n v="23537.32"/>
    <n v="10003.361000000001"/>
    <n v="588433"/>
    <n v="2.9531058217890345E-3"/>
    <n v="5.3666173325461102E-4"/>
    <n v="5.381524602914294E-4"/>
    <n v="6.5896219627521963E-4"/>
    <n v="7.794372792507445E-4"/>
    <n v="1.7833937189455794E-4"/>
    <n v="1.0757852175791974E-3"/>
    <n v="1.2334564030448722E-3"/>
    <n v="2.9740004384526363E-3"/>
    <n v="3.8986896504084973E-3"/>
    <n v="1.0400504390474363E-3"/>
  </r>
  <r>
    <s v="District of Columbia"/>
    <n v="2010"/>
    <x v="73"/>
    <n v="105"/>
    <n v="55"/>
    <n v="64"/>
    <n v="50"/>
    <n v="46"/>
    <n v="48"/>
    <n v="45"/>
    <n v="58"/>
    <n v="51"/>
    <n v="50"/>
    <n v="572"/>
    <n v="32142"/>
    <n v="332721.09000000003"/>
    <n v="99932.4"/>
    <n v="113958"/>
    <n v="81816"/>
    <n v="75387.600000000006"/>
    <n v="61946.399999999994"/>
    <n v="35648.400000000001"/>
    <n v="22207.200000000001"/>
    <n v="9350.4"/>
    <n v="584400"/>
    <n v="3.2667537801008028E-3"/>
    <n v="5.5037205150681859E-4"/>
    <n v="5.6161041787325156E-4"/>
    <n v="6.111274078419869E-4"/>
    <n v="6.1017992348874346E-4"/>
    <n v="1.442649758090177E-4"/>
    <n v="7.2643446592538072E-4"/>
    <n v="1.6270014923530929E-3"/>
    <n v="2.2965524694693613E-3"/>
    <n v="5.347364818617386E-3"/>
    <n v="9.7878165639972621E-4"/>
  </r>
  <r>
    <s v="District of Columbia"/>
    <n v="2012"/>
    <x v="74"/>
    <n v="118"/>
    <n v="72"/>
    <n v="51"/>
    <n v="41"/>
    <n v="37"/>
    <n v="51"/>
    <n v="54"/>
    <n v="58"/>
    <n v="60"/>
    <n v="55"/>
    <n v="597"/>
    <n v="34528.262999999999"/>
    <n v="331280.56800000003"/>
    <n v="101161.753"/>
    <n v="125392.113"/>
    <n v="82383.224000000002"/>
    <n v="75114.116000000009"/>
    <n v="64816.213000000003"/>
    <n v="37557.058000000005"/>
    <n v="21807.324000000001"/>
    <n v="10297.903"/>
    <n v="605759"/>
    <n v="3.4174901876761078E-3"/>
    <n v="7.1173143865943089E-4"/>
    <n v="4.067241454013938E-4"/>
    <n v="4.9767413812307226E-4"/>
    <n v="4.9258384402739951E-4"/>
    <n v="1.5394805770799089E-4"/>
    <n v="8.3312488497283847E-4"/>
    <n v="1.5443169164102255E-3"/>
    <n v="2.7513692188917815E-3"/>
    <n v="5.340893189613458E-3"/>
    <n v="9.8554045420703616E-4"/>
  </r>
  <r>
    <s v="District of Columbia"/>
    <n v="2013"/>
    <x v="75"/>
    <n v="102"/>
    <n v="60"/>
    <n v="53"/>
    <n v="60"/>
    <n v="66"/>
    <n v="75"/>
    <n v="37"/>
    <n v="55"/>
    <n v="46"/>
    <n v="54"/>
    <n v="608"/>
    <n v="36542.889000000003"/>
    <n v="329994.15899999999"/>
    <n v="99718.731"/>
    <n v="133164.76500000001"/>
    <n v="84234.456000000006"/>
    <n v="76182.633000000002"/>
    <n v="65653.326000000001"/>
    <n v="38401.002"/>
    <n v="21677.985000000001"/>
    <n v="9909.9359999999997"/>
    <n v="619371"/>
    <n v="2.7912407253843558E-3"/>
    <n v="6.016923741237742E-4"/>
    <n v="3.9800318049598179E-4"/>
    <n v="7.1229758995535028E-4"/>
    <n v="8.6633918257984072E-4"/>
    <n v="2.2727675007120355E-4"/>
    <n v="5.6356626928542809E-4"/>
    <n v="1.4322542937811884E-3"/>
    <n v="2.1219684394098437E-3"/>
    <n v="5.4490765631584302E-3"/>
    <n v="9.8164105197046689E-4"/>
  </r>
  <r>
    <s v="District of Columbia"/>
    <n v="2014"/>
    <x v="76"/>
    <n v="102"/>
    <n v="65"/>
    <n v="36"/>
    <n v="58"/>
    <n v="47"/>
    <n v="67"/>
    <n v="73"/>
    <n v="51"/>
    <n v="64"/>
    <n v="47"/>
    <n v="610"/>
    <n v="38657.896000000001"/>
    <n v="329920.658"/>
    <n v="98862.815999999992"/>
    <n v="140055.65600000002"/>
    <n v="87455.567999999999"/>
    <n v="76048.320000000007"/>
    <n v="67809.752000000008"/>
    <n v="39925.368000000002"/>
    <n v="21547.023999999998"/>
    <n v="10139.776"/>
    <n v="633736"/>
    <n v="2.6385295257662237E-3"/>
    <n v="6.57476720064296E-4"/>
    <n v="2.5704067245952561E-4"/>
    <n v="6.6319390893442031E-4"/>
    <n v="6.1802811686043817E-4"/>
    <n v="2.0307912940692547E-4"/>
    <n v="1.0765413210772395E-3"/>
    <n v="1.2773833418392034E-3"/>
    <n v="2.9702477706434081E-3"/>
    <n v="4.6352108764532865E-3"/>
    <n v="9.6254591817412926E-4"/>
  </r>
  <r>
    <s v="District of Columbia"/>
    <n v="2015"/>
    <x v="77"/>
    <n v="121"/>
    <n v="54"/>
    <n v="50"/>
    <n v="45"/>
    <n v="50"/>
    <n v="59"/>
    <n v="60"/>
    <n v="45"/>
    <n v="72"/>
    <n v="65"/>
    <n v="621"/>
    <n v="40144.008000000002"/>
    <n v="330443.08199999999"/>
    <n v="97770.084000000003"/>
    <n v="145036.41600000003"/>
    <n v="90000.276000000013"/>
    <n v="77050.59599999999"/>
    <n v="68633.304000000004"/>
    <n v="41438.975999999995"/>
    <n v="22014.455999999998"/>
    <n v="10359.744000000001"/>
    <n v="647484"/>
    <n v="3.0141484627045708E-3"/>
    <n v="5.5231618702506174E-4"/>
    <n v="3.447410062863108E-4"/>
    <n v="4.9999846667136884E-4"/>
    <n v="6.4892424712717348E-4"/>
    <n v="1.7854814706031583E-4"/>
    <n v="8.7421115556377698E-4"/>
    <n v="1.0859341698018794E-3"/>
    <n v="3.2705782055209541E-3"/>
    <n v="6.274286314410858E-3"/>
    <n v="9.5909705876901982E-4"/>
  </r>
  <r>
    <s v="District of Columbia"/>
    <n v="2016"/>
    <x v="78"/>
    <n v="113"/>
    <n v="60"/>
    <n v="65"/>
    <n v="73"/>
    <n v="51"/>
    <n v="56"/>
    <n v="48"/>
    <n v="52"/>
    <n v="66"/>
    <n v="47"/>
    <n v="631"/>
    <n v="42176.576000000001"/>
    <n v="330881.03200000001"/>
    <n v="96874.323000000004"/>
    <n v="149595.04300000001"/>
    <n v="92920.269"/>
    <n v="77104.053"/>
    <n v="69195.945000000007"/>
    <n v="42835.584999999999"/>
    <n v="21747.296999999999"/>
    <n v="10544.144"/>
    <n v="659009"/>
    <n v="2.6792122717595661E-3"/>
    <n v="6.1935916703128853E-4"/>
    <n v="4.3450637599001189E-4"/>
    <n v="7.8561976612443948E-4"/>
    <n v="6.6144382838085052E-4"/>
    <n v="1.692451201010519E-4"/>
    <n v="6.9368226707504311E-4"/>
    <n v="1.2139439673813255E-3"/>
    <n v="3.0348599184533143E-3"/>
    <n v="4.4574505052283045E-3"/>
    <n v="9.5749830427202054E-4"/>
  </r>
  <r>
    <s v="District of Columbia"/>
    <n v="2017"/>
    <x v="79"/>
    <n v="93"/>
    <n v="56"/>
    <n v="50"/>
    <n v="57"/>
    <n v="62"/>
    <n v="40"/>
    <n v="40"/>
    <n v="43"/>
    <n v="71"/>
    <n v="40"/>
    <n v="552"/>
    <n v="43607"/>
    <n v="331372.69"/>
    <n v="92041"/>
    <n v="156390"/>
    <n v="95604"/>
    <n v="76580"/>
    <n v="69500"/>
    <n v="45582"/>
    <n v="23058"/>
    <n v="11129"/>
    <n v="672391"/>
    <n v="2.1326851193615706E-3"/>
    <n v="6.084245064699428E-4"/>
    <n v="3.1971353667114265E-4"/>
    <n v="5.9620936362495295E-4"/>
    <n v="8.0961086445547139E-4"/>
    <n v="1.2071000781627478E-4"/>
    <n v="5.7553956834532373E-4"/>
    <n v="9.4335483304813306E-4"/>
    <n v="3.0791916037817679E-3"/>
    <n v="3.594213316560338E-3"/>
    <n v="8.2095090505375588E-4"/>
  </r>
  <r>
    <s v="Florida"/>
    <n v="2009"/>
    <x v="80"/>
    <n v="91"/>
    <n v="66"/>
    <n v="66"/>
    <n v="85"/>
    <n v="164"/>
    <n v="56"/>
    <n v="201"/>
    <n v="284"/>
    <n v="604"/>
    <n v="973"/>
    <n v="2590"/>
    <n v="1145650.9979999999"/>
    <n v="1438016.9070000006"/>
    <n v="2347623.716"/>
    <n v="2290188.2550000008"/>
    <n v="2518290.551"/>
    <n v="2560323.9869999997"/>
    <n v="2092147.9110000003"/>
    <n v="1478978.5720000002"/>
    <n v="1165060.933"/>
    <n v="427425.42700000003"/>
    <n v="18222420"/>
    <n v="7.9430821566831131E-5"/>
    <n v="2.8113534358246362E-5"/>
    <n v="2.8818591596523567E-5"/>
    <n v="3.3753055208918187E-5"/>
    <n v="6.4054393441106335E-5"/>
    <n v="3.8942518497106918E-5"/>
    <n v="9.6073513226857104E-5"/>
    <n v="1.9202441832267463E-4"/>
    <n v="5.1842782028980799E-4"/>
    <n v="2.2764204900706572E-3"/>
    <n v="1.4213260368271612E-4"/>
  </r>
  <r>
    <s v="Florida"/>
    <n v="2010"/>
    <x v="81"/>
    <n v="122"/>
    <n v="42"/>
    <n v="56"/>
    <n v="33"/>
    <n v="95"/>
    <n v="38"/>
    <n v="154"/>
    <n v="294"/>
    <n v="648"/>
    <n v="962"/>
    <n v="2444"/>
    <n v="1080836.835"/>
    <n v="1439171.5950000002"/>
    <n v="2439215.9299999997"/>
    <n v="2247327.1739999996"/>
    <n v="2505383.6539999996"/>
    <n v="2664807.1130000004"/>
    <n v="2222828.6970000006"/>
    <n v="1633381.02"/>
    <n v="1086536.3300000003"/>
    <n v="412305.614"/>
    <n v="18500150"/>
    <n v="1.1287550169401842E-4"/>
    <n v="1.7218647797204245E-5"/>
    <n v="2.4918490128131211E-5"/>
    <n v="1.3171635388980631E-5"/>
    <n v="3.5649859810322411E-5"/>
    <n v="2.6404078660265662E-5"/>
    <n v="6.9281092244239621E-5"/>
    <n v="1.799947448881217E-4"/>
    <n v="5.9639055051201079E-4"/>
    <n v="2.3332207162233788E-3"/>
    <n v="1.321070369699705E-4"/>
  </r>
  <r>
    <s v="Florida"/>
    <n v="2011"/>
    <x v="82"/>
    <n v="102"/>
    <n v="50"/>
    <n v="46"/>
    <n v="54"/>
    <n v="100"/>
    <n v="56"/>
    <n v="193"/>
    <n v="327"/>
    <n v="629"/>
    <n v="1078"/>
    <n v="2635"/>
    <n v="1073654.807"/>
    <n v="1426297.541"/>
    <n v="2445659.3060000008"/>
    <n v="2264145.7239999995"/>
    <n v="2460035.4680000003"/>
    <n v="2686329.3810000001"/>
    <n v="2276056.321"/>
    <n v="1673538.5950000004"/>
    <n v="1090709.936"/>
    <n v="429136.14400000009"/>
    <n v="18587927"/>
    <n v="9.5002601706788611E-5"/>
    <n v="2.0444384823893366E-5"/>
    <n v="2.031671350143186E-5"/>
    <n v="2.195090302657376E-5"/>
    <n v="3.7225516985104219E-5"/>
    <n v="3.9262494949502266E-5"/>
    <n v="8.4795792713602189E-5"/>
    <n v="1.9539435838347063E-4"/>
    <n v="5.7668861283757485E-4"/>
    <n v="2.5120233172435825E-3"/>
    <n v="1.4175868024444039E-4"/>
  </r>
  <r>
    <s v="Florida"/>
    <n v="2012"/>
    <x v="83"/>
    <n v="104"/>
    <n v="57"/>
    <n v="52"/>
    <n v="61"/>
    <n v="67"/>
    <n v="31"/>
    <n v="186"/>
    <n v="324"/>
    <n v="606"/>
    <n v="1055"/>
    <n v="2543"/>
    <n v="1058097.4350000003"/>
    <n v="1416077.953"/>
    <n v="2437328.4570000004"/>
    <n v="2276317.5490000006"/>
    <n v="2404013.0389999999"/>
    <n v="2688063.932"/>
    <n v="2317513.835"/>
    <n v="1724960.9839999999"/>
    <n v="1091114.2210000001"/>
    <n v="443784.38100000005"/>
    <n v="18613958"/>
    <n v="9.8289624905857536E-5"/>
    <n v="2.3386261230527284E-5"/>
    <n v="2.284391297815364E-5"/>
    <n v="2.5374238413188576E-5"/>
    <n v="2.4925002416199974E-5"/>
    <n v="2.1891450208885499E-5"/>
    <n v="8.0258420550054663E-5"/>
    <n v="1.8783033529760115E-4"/>
    <n v="5.5539556568569358E-4"/>
    <n v="2.3772806010493638E-3"/>
    <n v="1.3661790791619924E-4"/>
  </r>
  <r>
    <s v="Florida"/>
    <n v="2013"/>
    <x v="84"/>
    <n v="121"/>
    <n v="70"/>
    <n v="50"/>
    <n v="68"/>
    <n v="133"/>
    <n v="66"/>
    <n v="278"/>
    <n v="374"/>
    <n v="609"/>
    <n v="1153"/>
    <n v="2922"/>
    <n v="1057005.1019999993"/>
    <n v="1420908.3789999997"/>
    <n v="2436429.0210000006"/>
    <n v="2308750.0829999996"/>
    <n v="2376867.6140000001"/>
    <n v="2687913.8810000001"/>
    <n v="2355534.2639999995"/>
    <n v="1769631.2790000003"/>
    <n v="1087892.1810000001"/>
    <n v="456121.97899999993"/>
    <n v="18717080"/>
    <n v="1.1447437649170409E-4"/>
    <n v="2.873057224185805E-5"/>
    <n v="2.1656739881966692E-5"/>
    <n v="2.8609081801389718E-5"/>
    <n v="4.9480751946754802E-5"/>
    <n v="4.6449159548520061E-5"/>
    <n v="1.1801993469113047E-4"/>
    <n v="2.1134346145336186E-4"/>
    <n v="5.5979812212658957E-4"/>
    <n v="2.5278325822575636E-3"/>
    <n v="1.561140947199029E-4"/>
  </r>
  <r>
    <s v="Florida"/>
    <n v="2014"/>
    <x v="85"/>
    <n v="80"/>
    <n v="45"/>
    <n v="68"/>
    <n v="70"/>
    <n v="145"/>
    <n v="58"/>
    <n v="277"/>
    <n v="388"/>
    <n v="671"/>
    <n v="1084"/>
    <n v="2886"/>
    <n v="1065821.46"/>
    <n v="1429378.9629999998"/>
    <n v="2462681.6260000002"/>
    <n v="2384232.3439999996"/>
    <n v="2392589.6849999996"/>
    <n v="2718694.2990000001"/>
    <n v="2439529.0259999996"/>
    <n v="1866727.54"/>
    <n v="1121856.0129999998"/>
    <n v="476025.81299999985"/>
    <n v="19138571"/>
    <n v="7.505947572119631E-5"/>
    <n v="1.827276393542232E-5"/>
    <n v="2.852071031211546E-5"/>
    <n v="2.9257001498775589E-5"/>
    <n v="5.3334426034340979E-5"/>
    <n v="4.0577062837323996E-5"/>
    <n v="1.1354650715272943E-4"/>
    <n v="2.0785036470828518E-4"/>
    <n v="5.9811597230347967E-4"/>
    <n v="2.2771874347914832E-3"/>
    <n v="1.507949574709627E-4"/>
  </r>
  <r>
    <s v="Florida"/>
    <n v="2015"/>
    <x v="86"/>
    <n v="100"/>
    <n v="50"/>
    <n v="49"/>
    <n v="64"/>
    <n v="86"/>
    <n v="41"/>
    <n v="224"/>
    <n v="441"/>
    <n v="733"/>
    <n v="1097"/>
    <n v="2885"/>
    <n v="1059585.5889999999"/>
    <n v="1416693.2740000004"/>
    <n v="2437090.6689999998"/>
    <n v="2415834.3889999995"/>
    <n v="2377757.2609999999"/>
    <n v="2696890.0169999991"/>
    <n v="2485282.4359999998"/>
    <n v="1952561.0159999996"/>
    <n v="1152340.2390000001"/>
    <n v="492651.68300000002"/>
    <n v="19266113"/>
    <n v="9.4376519497944966E-5"/>
    <n v="2.0516265823017686E-5"/>
    <n v="2.0282847294132134E-5"/>
    <n v="2.6916120097593093E-5"/>
    <n v="3.1888582573962646E-5"/>
    <n v="2.8940632917835106E-5"/>
    <n v="9.0130601156350834E-5"/>
    <n v="2.2585721848704577E-4"/>
    <n v="6.3609685333569264E-4"/>
    <n v="2.2267253677483124E-3"/>
    <n v="1.4974478764865544E-4"/>
  </r>
  <r>
    <s v="Florida"/>
    <n v="2016"/>
    <x v="87"/>
    <n v="110"/>
    <n v="52"/>
    <n v="44"/>
    <n v="85"/>
    <n v="129"/>
    <n v="59"/>
    <n v="274"/>
    <n v="471"/>
    <n v="701"/>
    <n v="1088"/>
    <n v="3013"/>
    <n v="1089713.2459999998"/>
    <n v="1448076.3480000005"/>
    <n v="2475393.7519999999"/>
    <n v="2520758.4259999995"/>
    <n v="2424178.0149999997"/>
    <n v="2737058.227"/>
    <n v="2573326.16"/>
    <n v="2076941.713"/>
    <n v="1193940.3330000003"/>
    <n v="514060.26300000004"/>
    <n v="19861484"/>
    <n v="1.0094398724047447E-4"/>
    <n v="2.1006759008738098E-5"/>
    <n v="1.745506413711379E-5"/>
    <n v="3.5063431593739628E-5"/>
    <n v="4.7130893573058067E-5"/>
    <n v="4.074370807967922E-5"/>
    <n v="1.0647698074930385E-4"/>
    <n v="2.2677574293583462E-4"/>
    <n v="5.8713151790308084E-4"/>
    <n v="2.1164833742459491E-3"/>
    <n v="1.5170064835034482E-4"/>
  </r>
  <r>
    <s v="Florida"/>
    <n v="2017"/>
    <x v="88"/>
    <n v="105"/>
    <n v="53"/>
    <n v="46"/>
    <n v="62"/>
    <n v="100"/>
    <n v="81"/>
    <n v="300"/>
    <n v="516"/>
    <n v="744"/>
    <n v="1294"/>
    <n v="3301"/>
    <n v="1099797"/>
    <n v="1459848.69"/>
    <n v="2477826"/>
    <n v="2588801"/>
    <n v="2452386"/>
    <n v="2739262"/>
    <n v="2635005"/>
    <n v="2159116"/>
    <n v="1229573"/>
    <n v="521049"/>
    <n v="20177273"/>
    <n v="9.5472164408522668E-5"/>
    <n v="2.1389718244945366E-5"/>
    <n v="1.7768843568895408E-5"/>
    <n v="2.528150136234671E-5"/>
    <n v="3.6506183052223552E-5"/>
    <n v="5.5485202373952884E-5"/>
    <n v="1.1385177637234085E-4"/>
    <n v="2.3898669640723332E-4"/>
    <n v="6.0508810782279707E-4"/>
    <n v="2.4834516523397992E-3"/>
    <n v="1.6359990767830717E-4"/>
  </r>
  <r>
    <s v="Georgia"/>
    <n v="2009"/>
    <x v="89"/>
    <n v="110"/>
    <n v="50"/>
    <n v="55"/>
    <n v="64"/>
    <n v="74"/>
    <n v="55"/>
    <n v="135"/>
    <n v="192"/>
    <n v="410"/>
    <n v="562"/>
    <n v="1707"/>
    <n v="727810.33900000027"/>
    <n v="989387.29999999981"/>
    <n v="1369727.9640000006"/>
    <n v="1356453.6109999998"/>
    <n v="1442441.1719999998"/>
    <n v="1326348.2990000006"/>
    <n v="958662.8620000002"/>
    <n v="529997.60300000024"/>
    <n v="304765.27400000009"/>
    <n v="111636.011"/>
    <n v="9497667"/>
    <n v="1.5113827614916578E-4"/>
    <n v="3.6503598754007752E-5"/>
    <n v="4.0546908168465195E-5"/>
    <n v="4.4369227142387759E-5"/>
    <n v="5.579228326058265E-5"/>
    <n v="5.5589959563863425E-5"/>
    <n v="1.4082114302243616E-4"/>
    <n v="3.6226578934169239E-4"/>
    <n v="1.345297627314324E-3"/>
    <n v="5.0342178564585218E-3"/>
    <n v="1.7972834802483598E-4"/>
  </r>
  <r>
    <s v="Georgia"/>
    <n v="2010"/>
    <x v="90"/>
    <n v="88"/>
    <n v="64"/>
    <n v="62"/>
    <n v="46"/>
    <n v="83"/>
    <n v="49"/>
    <n v="118"/>
    <n v="223"/>
    <n v="392"/>
    <n v="557"/>
    <n v="1682"/>
    <n v="684582.38200000057"/>
    <n v="973930.15600000042"/>
    <n v="1364814.139"/>
    <n v="1312690.6660000002"/>
    <n v="1413030.4449999996"/>
    <n v="1335406.3419999995"/>
    <n v="992477.09100000025"/>
    <n v="556261.70500000007"/>
    <n v="297921.51599999995"/>
    <n v="108187.29200000002"/>
    <n v="9411980"/>
    <n v="1.2854552251682097E-4"/>
    <n v="4.6892831903758585E-5"/>
    <n v="4.723123398822125E-5"/>
    <n v="3.2554146418267735E-5"/>
    <n v="6.2153366649205286E-5"/>
    <n v="5.0311615979986121E-5"/>
    <n v="1.1889443199248614E-4"/>
    <n v="4.0089044058857148E-4"/>
    <n v="1.3157827781730275E-3"/>
    <n v="5.1484789914142586E-3"/>
    <n v="1.7870841204507446E-4"/>
  </r>
  <r>
    <s v="Georgia"/>
    <n v="2011"/>
    <x v="91"/>
    <n v="118"/>
    <n v="50"/>
    <n v="83"/>
    <n v="67"/>
    <n v="53"/>
    <n v="43"/>
    <n v="142"/>
    <n v="253"/>
    <n v="376"/>
    <n v="544"/>
    <n v="1729"/>
    <n v="679333.37300000002"/>
    <n v="974909.28800000018"/>
    <n v="1368600.4660000002"/>
    <n v="1310807.3849999993"/>
    <n v="1394516.9159999997"/>
    <n v="1346240.4640000002"/>
    <n v="1019205.557"/>
    <n v="574548.26199999987"/>
    <n v="301849.76800000004"/>
    <n v="109612.06999999998"/>
    <n v="9455367"/>
    <n v="1.7369969545129354E-4"/>
    <n v="3.653367161720665E-5"/>
    <n v="6.3319753115367169E-5"/>
    <n v="4.8045311771607085E-5"/>
    <n v="3.9368895392227634E-5"/>
    <n v="4.4106667696451359E-5"/>
    <n v="1.3932420111402512E-4"/>
    <n v="4.4034594956271933E-4"/>
    <n v="1.2456527712156463E-3"/>
    <n v="4.9629570904007204E-3"/>
    <n v="1.8285911059824541E-4"/>
  </r>
  <r>
    <s v="Georgia"/>
    <n v="2012"/>
    <x v="92"/>
    <n v="121"/>
    <n v="53"/>
    <n v="58"/>
    <n v="56"/>
    <n v="74"/>
    <n v="48"/>
    <n v="123"/>
    <n v="165"/>
    <n v="419"/>
    <n v="533"/>
    <n v="1650"/>
    <n v="668779.0199999999"/>
    <n v="974621.63400000031"/>
    <n v="1364562.6910000001"/>
    <n v="1308084.1800000002"/>
    <n v="1373155.7420000001"/>
    <n v="1345170.8980000007"/>
    <n v="1039452.2729999999"/>
    <n v="592994.93100000022"/>
    <n v="303012.5780000001"/>
    <n v="112049.675"/>
    <n v="9452262"/>
    <n v="1.8092672823378941E-4"/>
    <n v="3.8840282201442655E-5"/>
    <n v="4.433965404275434E-5"/>
    <n v="4.0781972712313062E-5"/>
    <n v="5.5011597492945432E-5"/>
    <n v="4.9249881518636578E-5"/>
    <n v="1.1833155133232366E-4"/>
    <n v="2.7824858421934796E-4"/>
    <n v="1.3827808824490443E-3"/>
    <n v="4.7568187948782538E-3"/>
    <n v="1.7456139070203512E-4"/>
  </r>
  <r>
    <s v="Georgia"/>
    <n v="2013"/>
    <x v="93"/>
    <n v="117"/>
    <n v="65"/>
    <n v="58"/>
    <n v="82"/>
    <n v="74"/>
    <n v="54"/>
    <n v="126"/>
    <n v="226"/>
    <n v="398"/>
    <n v="531"/>
    <n v="1731"/>
    <n v="664131.05300000019"/>
    <n v="987693.38300000015"/>
    <n v="1384401.3210000005"/>
    <n v="1312507.0400000005"/>
    <n v="1360480.3209999995"/>
    <n v="1359641.5059999994"/>
    <n v="1076436.2519999999"/>
    <n v="632557.40199999977"/>
    <n v="314549.0579999999"/>
    <n v="116858.79200000004"/>
    <n v="9590792"/>
    <n v="1.7617004877499678E-4"/>
    <n v="4.6951703248194153E-5"/>
    <n v="4.4190239162450493E-5"/>
    <n v="6.0272830657136738E-5"/>
    <n v="5.4426111348795524E-5"/>
    <n v="5.4672837673551564E-5"/>
    <n v="1.1705291397042249E-4"/>
    <n v="3.5727982833722353E-4"/>
    <n v="1.2653034236713566E-3"/>
    <n v="4.5439456536569348E-3"/>
    <n v="1.804856157864752E-4"/>
  </r>
  <r>
    <s v="Georgia"/>
    <n v="2014"/>
    <x v="94"/>
    <n v="103"/>
    <n v="48"/>
    <n v="60"/>
    <n v="68"/>
    <n v="96"/>
    <n v="54"/>
    <n v="203"/>
    <n v="257"/>
    <n v="348"/>
    <n v="528"/>
    <n v="1765"/>
    <n v="645999.88000000024"/>
    <n v="979001.89199999999"/>
    <n v="1365894.4920000006"/>
    <n v="1306832.5249999999"/>
    <n v="1332399.8109999998"/>
    <n v="1335126.577"/>
    <n v="1075293.314"/>
    <n v="640930.48800000001"/>
    <n v="311844.62199999997"/>
    <n v="113925.14099999995"/>
    <n v="9478952"/>
    <n v="1.5944275407605332E-4"/>
    <n v="3.5141806545918758E-5"/>
    <n v="4.5912539558196262E-5"/>
    <n v="5.1035732246887875E-5"/>
    <n v="7.1903294903850898E-5"/>
    <n v="5.5158218223341289E-5"/>
    <n v="1.8878569908042784E-4"/>
    <n v="4.0097952088682666E-4"/>
    <n v="1.1159403608377765E-3"/>
    <n v="4.6346223086965524E-3"/>
    <n v="1.8620201895736997E-4"/>
  </r>
  <r>
    <s v="Georgia"/>
    <n v="2015"/>
    <x v="95"/>
    <n v="121"/>
    <n v="43"/>
    <n v="49"/>
    <n v="70"/>
    <n v="62"/>
    <n v="68"/>
    <n v="165"/>
    <n v="241"/>
    <n v="419"/>
    <n v="499"/>
    <n v="1737"/>
    <n v="642174.48999999987"/>
    <n v="988160.51999999979"/>
    <n v="1379047.726999999"/>
    <n v="1322390.8869999996"/>
    <n v="1334674.2349999994"/>
    <n v="1348412.781"/>
    <n v="1114712.7000000002"/>
    <n v="687388.32600000012"/>
    <n v="326161.30199999979"/>
    <n v="117757.39100000003"/>
    <n v="9631395"/>
    <n v="1.8842230870927312E-4"/>
    <n v="3.1180936785663571E-5"/>
    <n v="3.705409684965563E-5"/>
    <n v="5.2447255041227369E-5"/>
    <n v="4.5979985412197012E-5"/>
    <n v="6.8814730626963331E-5"/>
    <n v="1.4802020287379877E-4"/>
    <n v="3.5060240461517523E-4"/>
    <n v="1.2846404445613854E-3"/>
    <n v="4.237525948583557E-3"/>
    <n v="1.8034770664062682E-4"/>
  </r>
  <r>
    <s v="Georgia"/>
    <n v="2016"/>
    <x v="96"/>
    <n v="115"/>
    <n v="40"/>
    <n v="60"/>
    <n v="56"/>
    <n v="62"/>
    <n v="60"/>
    <n v="197"/>
    <n v="266"/>
    <n v="351"/>
    <n v="451"/>
    <n v="1658"/>
    <n v="632313.38799999945"/>
    <n v="983140.83000000007"/>
    <n v="1363238.5870000003"/>
    <n v="1317244.9219999991"/>
    <n v="1310297.7450000001"/>
    <n v="1330462.5790000004"/>
    <n v="1115034.5150000001"/>
    <n v="710083.01499999978"/>
    <n v="329408.11900000001"/>
    <n v="118974.02500000007"/>
    <n v="9574997"/>
    <n v="1.8187184105613165E-4"/>
    <n v="2.9341892447473682E-5"/>
    <n v="4.5549615715277009E-5"/>
    <n v="4.2738377757034146E-5"/>
    <n v="4.6600333582174342E-5"/>
    <n v="6.1028896541709083E-5"/>
    <n v="1.766761453119682E-4"/>
    <n v="3.7460408766431359E-4"/>
    <n v="1.065547507042472E-3"/>
    <n v="3.7907433996622352E-3"/>
    <n v="1.7315932318307775E-4"/>
  </r>
  <r>
    <s v="Georgia"/>
    <n v="2017"/>
    <x v="97"/>
    <n v="79"/>
    <n v="50"/>
    <n v="44"/>
    <n v="43"/>
    <n v="63"/>
    <n v="68"/>
    <n v="164"/>
    <n v="274"/>
    <n v="391"/>
    <n v="452"/>
    <n v="1628"/>
    <n v="617683"/>
    <n v="977142.69"/>
    <n v="1350441"/>
    <n v="1321565"/>
    <n v="1298299"/>
    <n v="1325803"/>
    <n v="1135496"/>
    <n v="744856"/>
    <n v="341221"/>
    <n v="119554"/>
    <n v="9582620"/>
    <n v="1.2789731949883678E-4"/>
    <n v="3.702494222257766E-5"/>
    <n v="3.329385993121791E-5"/>
    <n v="3.3120259662835756E-5"/>
    <n v="4.7518371884812449E-5"/>
    <n v="6.959065517851851E-5"/>
    <n v="1.4443027540387638E-4"/>
    <n v="3.678563373323166E-4"/>
    <n v="1.1458849250192691E-3"/>
    <n v="3.780718336483932E-3"/>
    <n v="1.6989090666226983E-4"/>
  </r>
  <r>
    <s v="Hawaii"/>
    <n v="2009"/>
    <x v="98"/>
    <n v="94"/>
    <n v="61"/>
    <n v="46"/>
    <n v="46"/>
    <n v="63"/>
    <n v="47"/>
    <n v="62"/>
    <n v="57"/>
    <n v="53"/>
    <n v="124"/>
    <n v="653"/>
    <n v="86680.740999999995"/>
    <n v="384550.50899999996"/>
    <n v="174733.16500000001"/>
    <n v="183511.85700000002"/>
    <n v="175700.70799999998"/>
    <n v="180058.22700000001"/>
    <n v="147014.962"/>
    <n v="86906.005000000005"/>
    <n v="67847.144"/>
    <n v="25893.421000000002"/>
    <n v="1280241"/>
    <n v="1.0844392758479072E-3"/>
    <n v="3.4910373196754031E-4"/>
    <n v="2.5066500198948997E-4"/>
    <n v="2.618088482603041E-4"/>
    <n v="3.4988681744600313E-4"/>
    <n v="1.2222061575791596E-4"/>
    <n v="4.2172578325735309E-4"/>
    <n v="6.5588102916478558E-4"/>
    <n v="7.811677378785465E-4"/>
    <n v="4.788861232357053E-3"/>
    <n v="5.1006021522510218E-4"/>
  </r>
  <r>
    <s v="Hawaii"/>
    <n v="2010"/>
    <x v="99"/>
    <n v="97"/>
    <n v="60"/>
    <n v="57"/>
    <n v="63"/>
    <n v="40"/>
    <n v="48"/>
    <n v="67"/>
    <n v="38"/>
    <n v="69"/>
    <n v="143"/>
    <n v="682"/>
    <n v="86252.421000000002"/>
    <n v="388582.83900000004"/>
    <n v="180941.44699999999"/>
    <n v="179787.30600000001"/>
    <n v="179139.76900000003"/>
    <n v="194286.103"/>
    <n v="165165.84500000003"/>
    <n v="93984.444000000003"/>
    <n v="64883.703000000001"/>
    <n v="27040.289000000001"/>
    <n v="1333591"/>
    <n v="1.1246061139547608E-3"/>
    <n v="3.3159898406250727E-4"/>
    <n v="3.1704129322678655E-4"/>
    <n v="3.5168070357397853E-4"/>
    <n v="2.0588194102591064E-4"/>
    <n v="1.2352578442096358E-4"/>
    <n v="4.0565287575043126E-4"/>
    <n v="4.0432223017673009E-4"/>
    <n v="1.0634411540907274E-3"/>
    <n v="5.2884050166771513E-3"/>
    <n v="5.1140117172356438E-4"/>
  </r>
  <r>
    <s v="Hawaii"/>
    <n v="2011"/>
    <x v="100"/>
    <n v="95"/>
    <n v="59"/>
    <n v="39"/>
    <n v="60"/>
    <n v="63"/>
    <n v="48"/>
    <n v="45"/>
    <n v="52"/>
    <n v="72"/>
    <n v="182"/>
    <n v="715"/>
    <n v="87273.002000000008"/>
    <n v="388717.495"/>
    <n v="181829.71500000003"/>
    <n v="183269.86199999996"/>
    <n v="177677.43799999999"/>
    <n v="192700.54499999998"/>
    <n v="170625.44500000001"/>
    <n v="97991.891999999993"/>
    <n v="65051.873999999996"/>
    <n v="28777.923999999999"/>
    <n v="1346554"/>
    <n v="1.0885382400389984E-3"/>
    <n v="3.2447941745935194E-4"/>
    <n v="2.128009459624082E-4"/>
    <n v="3.3769059637161136E-4"/>
    <n v="3.2693213192521071E-4"/>
    <n v="1.2348299373559195E-4"/>
    <n v="2.6373557589842473E-4"/>
    <n v="5.3065614857196561E-4"/>
    <n v="1.1068090059942008E-3"/>
    <n v="6.3242921900829264E-3"/>
    <n v="5.3098501805349065E-4"/>
  </r>
  <r>
    <s v="Hawaii"/>
    <n v="2012"/>
    <x v="101"/>
    <n v="105"/>
    <n v="39"/>
    <n v="34"/>
    <n v="53"/>
    <n v="54"/>
    <n v="40"/>
    <n v="63"/>
    <n v="52"/>
    <n v="75"/>
    <n v="239"/>
    <n v="754"/>
    <n v="88387.760999999999"/>
    <n v="388232.80000000005"/>
    <n v="182441.71500000003"/>
    <n v="188610.20899999997"/>
    <n v="176124.67699999997"/>
    <n v="191607.36000000004"/>
    <n v="174620.43300000002"/>
    <n v="102127.91"/>
    <n v="63200.142"/>
    <n v="31781.493000000002"/>
    <n v="1362730"/>
    <n v="1.1879472769991311E-3"/>
    <n v="2.137669008428253E-4"/>
    <n v="1.8026595792595726E-4"/>
    <n v="3.0092319204082918E-4"/>
    <n v="2.8182633485477796E-4"/>
    <n v="1.030309649261989E-4"/>
    <n v="3.6078252079468838E-4"/>
    <n v="5.0916541815063088E-4"/>
    <n v="1.1867061944259556E-3"/>
    <n v="7.520099826650686E-3"/>
    <n v="5.5330109412722985E-4"/>
  </r>
  <r>
    <s v="Hawaii"/>
    <n v="2013"/>
    <x v="102"/>
    <n v="89"/>
    <n v="56"/>
    <n v="52"/>
    <n v="51"/>
    <n v="65"/>
    <n v="62"/>
    <n v="48"/>
    <n v="60"/>
    <n v="89"/>
    <n v="252"/>
    <n v="824"/>
    <n v="88924.034"/>
    <n v="390085.23100000003"/>
    <n v="182628.31600000005"/>
    <n v="192634.27100000001"/>
    <n v="174196.14199999999"/>
    <n v="188485.302"/>
    <n v="177111.15399999998"/>
    <n v="106876.09300000001"/>
    <n v="62754.051000000007"/>
    <n v="32578.109000000004"/>
    <n v="1376298"/>
    <n v="1.0008542797327435E-3"/>
    <n v="3.0663372047957769E-4"/>
    <n v="2.6994158272076102E-4"/>
    <n v="2.9277341859844407E-4"/>
    <n v="3.4485447570866827E-4"/>
    <n v="1.5893962414588312E-4"/>
    <n v="2.7101624553809865E-4"/>
    <n v="5.6139776741277389E-4"/>
    <n v="1.4182351351309573E-3"/>
    <n v="7.7352555975547868E-3"/>
    <n v="5.987075473480307E-4"/>
  </r>
  <r>
    <s v="Hawaii"/>
    <n v="2014"/>
    <x v="103"/>
    <n v="94"/>
    <n v="53"/>
    <n v="48"/>
    <n v="47"/>
    <n v="43"/>
    <n v="69"/>
    <n v="56"/>
    <n v="62"/>
    <n v="104"/>
    <n v="224"/>
    <n v="800"/>
    <n v="89518.225999999995"/>
    <n v="390269.451"/>
    <n v="186077.82"/>
    <n v="199121.4"/>
    <n v="174280.28599999999"/>
    <n v="184341.89499999999"/>
    <n v="177204.234"/>
    <n v="112912.48300000001"/>
    <n v="64472.092000000004"/>
    <n v="35489.49"/>
    <n v="1391072"/>
    <n v="1.050065491691044E-3"/>
    <n v="2.8482706858883017E-4"/>
    <n v="2.4105897206427838E-4"/>
    <n v="2.696805305908208E-4"/>
    <n v="2.3326222180801605E-4"/>
    <n v="1.768009251638812E-4"/>
    <n v="3.1601953709525923E-4"/>
    <n v="5.4909783535625543E-4"/>
    <n v="1.6131010608435041E-3"/>
    <n v="6.3117277819433309E-3"/>
    <n v="5.7509604103885351E-4"/>
  </r>
  <r>
    <s v="Hawaii"/>
    <n v="2015"/>
    <x v="104"/>
    <n v="109"/>
    <n v="56"/>
    <n v="76"/>
    <n v="52"/>
    <n v="70"/>
    <n v="73"/>
    <n v="37"/>
    <n v="53"/>
    <n v="104"/>
    <n v="326"/>
    <n v="956"/>
    <n v="91491.915999999997"/>
    <n v="389379.07699999999"/>
    <n v="184446.451"/>
    <n v="204911.74500000002"/>
    <n v="175432.212"/>
    <n v="181558.92700000003"/>
    <n v="179121.21399999998"/>
    <n v="119782.58900000001"/>
    <n v="63347.563999999998"/>
    <n v="36780.498999999996"/>
    <n v="1406214"/>
    <n v="1.1913620871159809E-3"/>
    <n v="3.0361115487117721E-4"/>
    <n v="3.7089138057947823E-4"/>
    <n v="2.9641078686279122E-4"/>
    <n v="3.8554975597536987E-4"/>
    <n v="1.8747797278280569E-4"/>
    <n v="2.0656403099188466E-4"/>
    <n v="4.4246831231874607E-4"/>
    <n v="1.6417363736354568E-3"/>
    <n v="8.8633925276543971E-3"/>
    <n v="6.7983962611665083E-4"/>
  </r>
  <r>
    <s v="Hawaii"/>
    <n v="2016"/>
    <x v="105"/>
    <n v="125"/>
    <n v="54"/>
    <n v="51"/>
    <n v="50"/>
    <n v="67"/>
    <n v="58"/>
    <n v="49"/>
    <n v="58"/>
    <n v="84"/>
    <n v="303"/>
    <n v="899"/>
    <n v="92158.558000000019"/>
    <n v="389310.47499999998"/>
    <n v="180209.18800000002"/>
    <n v="203187.95700000002"/>
    <n v="176254.22399999999"/>
    <n v="181785.24800000002"/>
    <n v="184036.68399999998"/>
    <n v="126288.821"/>
    <n v="63877.966999999997"/>
    <n v="37988.300000000003"/>
    <n v="1413673"/>
    <n v="1.3563580280845971E-3"/>
    <n v="2.9965175804465635E-4"/>
    <n v="2.5099912786661857E-4"/>
    <n v="2.8368114457217209E-4"/>
    <n v="3.685667607087677E-4"/>
    <n v="1.4898134965415458E-4"/>
    <n v="2.6625126542706022E-4"/>
    <n v="4.5926471987572042E-4"/>
    <n v="1.3150074109277775E-3"/>
    <n v="7.9761400220594234E-3"/>
    <n v="6.3593207198552992E-4"/>
  </r>
  <r>
    <s v="Hawaii"/>
    <n v="2017"/>
    <x v="106"/>
    <n v="114"/>
    <n v="53"/>
    <n v="66"/>
    <n v="58"/>
    <n v="60"/>
    <n v="58"/>
    <n v="65"/>
    <n v="59"/>
    <n v="98"/>
    <n v="382"/>
    <n v="1013"/>
    <n v="91417"/>
    <n v="389868.69"/>
    <n v="177283"/>
    <n v="205405"/>
    <n v="177403"/>
    <n v="179765"/>
    <n v="183621"/>
    <n v="133674"/>
    <n v="66599"/>
    <n v="37853"/>
    <n v="1421658"/>
    <n v="1.247032827592242E-3"/>
    <n v="2.9895703479747071E-4"/>
    <n v="3.2131642365083613E-4"/>
    <n v="3.2693922876163311E-4"/>
    <n v="3.3376908741968681E-4"/>
    <n v="1.4876803777189699E-4"/>
    <n v="3.5399001203566044E-4"/>
    <n v="4.4137229378936815E-4"/>
    <n v="1.4714935659694589E-3"/>
    <n v="1.0091670409214593E-2"/>
    <n v="7.125483062733794E-4"/>
  </r>
  <r>
    <s v="Idaho"/>
    <n v="2009"/>
    <x v="107"/>
    <n v="111"/>
    <n v="50"/>
    <n v="50"/>
    <n v="54"/>
    <n v="50"/>
    <n v="69"/>
    <n v="41"/>
    <n v="51"/>
    <n v="73"/>
    <n v="62"/>
    <n v="611"/>
    <n v="118308.21899999997"/>
    <n v="416534.522"/>
    <n v="226820.766"/>
    <n v="198791.48700000002"/>
    <n v="190729.63400000002"/>
    <n v="201623.93400000004"/>
    <n v="158520.40900000001"/>
    <n v="93117.267000000007"/>
    <n v="57869.106"/>
    <n v="23393.019999999997"/>
    <n v="1488444"/>
    <n v="9.3822729256029145E-4"/>
    <n v="2.2043837026809089E-4"/>
    <n v="2.515198248906906E-4"/>
    <n v="2.8312328224779163E-4"/>
    <n v="2.4798643200762066E-4"/>
    <n v="1.6565253623804081E-4"/>
    <n v="2.5864177526819273E-4"/>
    <n v="5.4769648683954608E-4"/>
    <n v="1.2614675609469413E-3"/>
    <n v="2.6503632280056189E-3"/>
    <n v="4.1049579292200446E-4"/>
  </r>
  <r>
    <s v="Idaho"/>
    <n v="2010"/>
    <x v="108"/>
    <n v="115"/>
    <n v="64"/>
    <n v="51"/>
    <n v="71"/>
    <n v="77"/>
    <n v="49"/>
    <n v="40"/>
    <n v="55"/>
    <n v="63"/>
    <n v="111"/>
    <n v="696"/>
    <n v="117531.72699999997"/>
    <n v="418744.25300000003"/>
    <n v="221152.67500000005"/>
    <n v="198668.288"/>
    <n v="189624.174"/>
    <n v="203261.52399999998"/>
    <n v="165030.50300000006"/>
    <n v="97975.626999999979"/>
    <n v="56860.577999999987"/>
    <n v="23060.665000000005"/>
    <n v="1500717"/>
    <n v="9.7845920361571835E-4"/>
    <n v="2.893928368716317E-4"/>
    <n v="2.5670931437230687E-4"/>
    <n v="3.7442483467324159E-4"/>
    <n v="3.7882230972547472E-4"/>
    <n v="1.1701653132896846E-4"/>
    <n v="2.4237943454610925E-4"/>
    <n v="5.6136410333970112E-4"/>
    <n v="1.1079732604898954E-3"/>
    <n v="4.8133911142631824E-3"/>
    <n v="4.6377831396592431E-4"/>
  </r>
  <r>
    <s v="Idaho"/>
    <n v="2011"/>
    <x v="109"/>
    <n v="230"/>
    <n v="122"/>
    <n v="114"/>
    <n v="103"/>
    <n v="117"/>
    <n v="117"/>
    <n v="112"/>
    <n v="91"/>
    <n v="178"/>
    <n v="485"/>
    <n v="1669"/>
    <n v="118195.25499999998"/>
    <n v="420496.51799999998"/>
    <n v="222542.09299999994"/>
    <n v="203342.02599999995"/>
    <n v="190115.88500000001"/>
    <n v="204605.45599999995"/>
    <n v="172728.52600000001"/>
    <n v="103768.05100000001"/>
    <n v="59070.705999999998"/>
    <n v="23949.446"/>
    <n v="1529400"/>
    <n v="1.9459326011014575E-3"/>
    <n v="5.482108950956979E-4"/>
    <n v="5.6063177023720628E-4"/>
    <n v="5.4177482328738593E-4"/>
    <n v="5.7183225847115256E-4"/>
    <n v="2.7824249426959584E-4"/>
    <n v="6.4841634785906758E-4"/>
    <n v="8.7695585609485907E-4"/>
    <n v="3.0133379479161805E-3"/>
    <n v="2.0250990356937695E-2"/>
    <n v="1.0912776252125017E-3"/>
  </r>
  <r>
    <s v="Idaho"/>
    <n v="2012"/>
    <x v="110"/>
    <n v="101"/>
    <n v="54"/>
    <n v="54"/>
    <n v="47"/>
    <n v="66"/>
    <n v="40"/>
    <n v="68"/>
    <n v="62"/>
    <n v="57"/>
    <n v="87"/>
    <n v="636"/>
    <n v="117963.488"/>
    <n v="421429.49300000002"/>
    <n v="223084.10999999996"/>
    <n v="205227.4929999999"/>
    <n v="188570.155"/>
    <n v="202336.63399999996"/>
    <n v="176453.93300000002"/>
    <n v="108055.36599999999"/>
    <n v="59283.277000000002"/>
    <n v="23963.852000000003"/>
    <n v="1536407"/>
    <n v="8.5619713109873457E-4"/>
    <n v="2.4206116697419647E-4"/>
    <n v="2.6312264117556622E-4"/>
    <n v="2.4924410758425691E-4"/>
    <n v="3.2618907755478432E-4"/>
    <n v="9.4915046678994527E-5"/>
    <n v="3.8536970439757775E-4"/>
    <n v="5.7377992685712627E-4"/>
    <n v="9.6148531060454023E-4"/>
    <n v="3.6304680900215869E-3"/>
    <n v="4.1395281328450076E-4"/>
  </r>
  <r>
    <s v="Idaho"/>
    <n v="2013"/>
    <x v="111"/>
    <n v="82"/>
    <n v="52"/>
    <n v="58"/>
    <n v="60"/>
    <n v="57"/>
    <n v="55"/>
    <n v="66"/>
    <n v="47"/>
    <n v="55"/>
    <n v="115"/>
    <n v="647"/>
    <n v="117186.89000000001"/>
    <n v="424572.53"/>
    <n v="222510.215"/>
    <n v="208266.16100000002"/>
    <n v="191229.177"/>
    <n v="200453.413"/>
    <n v="181315.43099999998"/>
    <n v="112203.31699999998"/>
    <n v="59270.092999999993"/>
    <n v="24265.836000000007"/>
    <n v="1553580"/>
    <n v="6.9973697569753737E-4"/>
    <n v="2.3369713610676257E-4"/>
    <n v="2.7848979268408367E-4"/>
    <n v="3.1375965185480038E-4"/>
    <n v="2.8435534794311532E-4"/>
    <n v="1.2954205963348593E-4"/>
    <n v="3.6400652518097043E-4"/>
    <n v="4.1888244712052504E-4"/>
    <n v="9.279553517825593E-4"/>
    <n v="4.7391732145556399E-3"/>
    <n v="4.1645747241854299E-4"/>
  </r>
  <r>
    <s v="Idaho"/>
    <n v="2014"/>
    <x v="112"/>
    <n v="96"/>
    <n v="60"/>
    <n v="52"/>
    <n v="62"/>
    <n v="35"/>
    <n v="48"/>
    <n v="55"/>
    <n v="69"/>
    <n v="52"/>
    <n v="103"/>
    <n v="632"/>
    <n v="105305.61700000001"/>
    <n v="416979.11"/>
    <n v="199613.28599999996"/>
    <n v="195363.09799999988"/>
    <n v="180904.51200000002"/>
    <n v="184813.79800000001"/>
    <n v="171175.413"/>
    <n v="109409.83100000001"/>
    <n v="57199.572"/>
    <n v="22841.778000000006"/>
    <n v="1447565"/>
    <n v="9.116322826350278E-4"/>
    <n v="3.0058119478079237E-4"/>
    <n v="2.6617104526055393E-4"/>
    <n v="3.4272224232859372E-4"/>
    <n v="1.8937979944549376E-4"/>
    <n v="1.1511368039516417E-4"/>
    <n v="3.2130782707677768E-4"/>
    <n v="6.3065630729289767E-4"/>
    <n v="9.0909771143042823E-4"/>
    <n v="4.5092811951854177E-3"/>
    <n v="4.365952478817877E-4"/>
  </r>
  <r>
    <s v="Idaho"/>
    <n v="2015"/>
    <x v="113"/>
    <n v="103"/>
    <n v="61"/>
    <n v="63"/>
    <n v="47"/>
    <n v="62"/>
    <n v="65"/>
    <n v="56"/>
    <n v="52"/>
    <n v="65"/>
    <n v="105"/>
    <n v="679"/>
    <n v="106045.37800000006"/>
    <n v="417830.99400000001"/>
    <n v="210738.19999999998"/>
    <n v="199795.4420000001"/>
    <n v="185526.41000000003"/>
    <n v="186597"/>
    <n v="175739.32500000001"/>
    <n v="115193.95199999999"/>
    <n v="57896.128000000012"/>
    <n v="22252.799000000003"/>
    <n v="1484099"/>
    <n v="9.7128231274728398E-4"/>
    <n v="2.8945867431723343E-4"/>
    <n v="3.1532250870868199E-4"/>
    <n v="2.5333320469037262E-4"/>
    <n v="3.322668638831278E-4"/>
    <n v="1.555652905921096E-4"/>
    <n v="3.1865377882838683E-4"/>
    <n v="4.5141258804976155E-4"/>
    <n v="1.1227002952598141E-3"/>
    <n v="4.7185075459496122E-3"/>
    <n v="4.5751664814813568E-4"/>
  </r>
  <r>
    <s v="Idaho"/>
    <n v="2016"/>
    <x v="114"/>
    <n v="114"/>
    <n v="58"/>
    <n v="60"/>
    <n v="69"/>
    <n v="74"/>
    <n v="70"/>
    <n v="72"/>
    <n v="68"/>
    <n v="32"/>
    <n v="73"/>
    <n v="690"/>
    <n v="104928.70999999999"/>
    <n v="419388.54"/>
    <n v="210922.47399999999"/>
    <n v="198792.23300000004"/>
    <n v="185114.62700000001"/>
    <n v="181877.14899999998"/>
    <n v="180223.478"/>
    <n v="124425.43799999999"/>
    <n v="60701.626999999979"/>
    <n v="24139.109"/>
    <n v="1498415"/>
    <n v="1.0864519348422373E-3"/>
    <n v="2.7498255117185854E-4"/>
    <n v="3.0182265722625084E-4"/>
    <n v="3.7274202000255762E-4"/>
    <n v="4.0686804475915776E-4"/>
    <n v="1.6690966329218249E-4"/>
    <n v="3.9950399803071162E-4"/>
    <n v="5.4651204040768574E-4"/>
    <n v="5.2716873635034545E-4"/>
    <n v="3.0241381320246742E-3"/>
    <n v="4.6048658082040021E-4"/>
  </r>
  <r>
    <s v="Idaho"/>
    <n v="2017"/>
    <x v="115"/>
    <n v="108"/>
    <n v="55"/>
    <n v="68"/>
    <n v="49"/>
    <n v="35"/>
    <n v="69"/>
    <n v="66"/>
    <n v="57"/>
    <n v="73"/>
    <n v="101"/>
    <n v="681"/>
    <n v="100125"/>
    <n v="417145.69"/>
    <n v="202076"/>
    <n v="197089"/>
    <n v="185100"/>
    <n v="180146"/>
    <n v="179283"/>
    <n v="128357"/>
    <n v="61454"/>
    <n v="23893"/>
    <n v="1477406"/>
    <n v="1.0786516853932583E-3"/>
    <n v="2.7217482531324849E-4"/>
    <n v="3.450217921852564E-4"/>
    <n v="2.6472177201512694E-4"/>
    <n v="1.942868562166243E-4"/>
    <n v="1.6540983559005487E-4"/>
    <n v="3.6813306336908687E-4"/>
    <n v="4.4407394999883141E-4"/>
    <n v="1.1878803658020634E-3"/>
    <n v="4.2271795086426985E-3"/>
    <n v="4.6094303123176702E-4"/>
  </r>
  <r>
    <s v="Illinois"/>
    <n v="2009"/>
    <x v="116"/>
    <n v="89"/>
    <n v="42"/>
    <n v="61"/>
    <n v="61"/>
    <n v="97"/>
    <n v="42"/>
    <n v="173"/>
    <n v="263"/>
    <n v="589"/>
    <n v="1154"/>
    <n v="2571"/>
    <n v="892111.46400000039"/>
    <n v="1196547.3860000002"/>
    <n v="1830364.5140000004"/>
    <n v="1758476.6700000004"/>
    <n v="1816055.4360000002"/>
    <n v="1851699.4280000005"/>
    <n v="1329711.6629999997"/>
    <n v="796071.0070000001"/>
    <n v="534055.47799999977"/>
    <n v="221032.01100000003"/>
    <n v="12785043"/>
    <n v="9.9763318364889844E-5"/>
    <n v="2.2946249055175897E-5"/>
    <n v="3.4689115323889957E-5"/>
    <n v="3.3589283009089816E-5"/>
    <n v="5.2384311694025088E-5"/>
    <n v="3.5100991813123227E-5"/>
    <n v="1.3010339370092449E-4"/>
    <n v="3.3037253924259546E-4"/>
    <n v="1.102881674776118E-3"/>
    <n v="5.2209632205717019E-3"/>
    <n v="2.0109435689813479E-4"/>
  </r>
  <r>
    <s v="Illinois"/>
    <n v="2010"/>
    <x v="117"/>
    <n v="122"/>
    <n v="56"/>
    <n v="50"/>
    <n v="32"/>
    <n v="74"/>
    <n v="61"/>
    <n v="149"/>
    <n v="247"/>
    <n v="597"/>
    <n v="1068"/>
    <n v="2456"/>
    <n v="844052.18200000003"/>
    <n v="1187506.4280000001"/>
    <n v="1802677.9819999994"/>
    <n v="1752223.8780000005"/>
    <n v="1774117.5290000003"/>
    <n v="1848952.3940000003"/>
    <n v="1384642.5250000001"/>
    <n v="807321.60000000044"/>
    <n v="524032.36900000006"/>
    <n v="224866.4599999999"/>
    <n v="12699765"/>
    <n v="1.445408265054399E-4"/>
    <n v="3.106489376315022E-5"/>
    <n v="2.85351664406436E-5"/>
    <n v="1.8037136478797509E-5"/>
    <n v="4.0022663774435716E-5"/>
    <n v="5.1368142994169965E-5"/>
    <n v="1.0760900182521838E-4"/>
    <n v="3.0594994609335348E-4"/>
    <n v="1.1392426027789896E-3"/>
    <n v="4.7494855391061897E-3"/>
    <n v="1.9338940523702604E-4"/>
  </r>
  <r>
    <s v="Illinois"/>
    <n v="2011"/>
    <x v="118"/>
    <n v="116"/>
    <n v="37"/>
    <n v="52"/>
    <n v="59"/>
    <n v="69"/>
    <n v="44"/>
    <n v="201"/>
    <n v="256"/>
    <n v="625"/>
    <n v="1168"/>
    <n v="2627"/>
    <n v="826826.70300000021"/>
    <n v="1171424.267"/>
    <n v="1778455.6139999998"/>
    <n v="1742987.8100000005"/>
    <n v="1728847.8560000004"/>
    <n v="1829258.4700000002"/>
    <n v="1407394.1689999995"/>
    <n v="817205.45299999951"/>
    <n v="517529.01899999997"/>
    <n v="224885.51399999997"/>
    <n v="12597962"/>
    <n v="1.4029542052659125E-4"/>
    <n v="2.0804567574662002E-5"/>
    <n v="2.9833828843587829E-5"/>
    <n v="3.4126773964082119E-5"/>
    <n v="3.7720202547428955E-5"/>
    <n v="3.7561113628526186E-5"/>
    <n v="1.4281713284546092E-4"/>
    <n v="3.1326271632208522E-4"/>
    <n v="1.2076617485289266E-3"/>
    <n v="5.1937538315607124E-3"/>
    <n v="2.0852579171138952E-4"/>
  </r>
  <r>
    <s v="Illinois"/>
    <n v="2012"/>
    <x v="119"/>
    <n v="92"/>
    <n v="50"/>
    <n v="63"/>
    <n v="36"/>
    <n v="96"/>
    <n v="58"/>
    <n v="185"/>
    <n v="292"/>
    <n v="559"/>
    <n v="1132"/>
    <n v="2563"/>
    <n v="826641.96000000031"/>
    <n v="1170521.48"/>
    <n v="1784606.7200000002"/>
    <n v="1761955.9519999996"/>
    <n v="1715035.9189999988"/>
    <n v="1834098.6599999997"/>
    <n v="1460640.2520000003"/>
    <n v="846993.17999999993"/>
    <n v="522505.18700000003"/>
    <n v="232126.89200000005"/>
    <n v="12694550"/>
    <n v="1.112936488246979E-4"/>
    <n v="2.8017377408508243E-5"/>
    <n v="3.5755717915926664E-5"/>
    <n v="2.0990814012216628E-5"/>
    <n v="5.2341786237388135E-5"/>
    <n v="4.9550564420227473E-5"/>
    <n v="1.26656786122857E-4"/>
    <n v="3.4474893882852753E-4"/>
    <n v="1.0698458386787268E-3"/>
    <n v="4.8766430733066454E-3"/>
    <n v="2.0189766474589489E-4"/>
  </r>
  <r>
    <s v="Illinois"/>
    <n v="2013"/>
    <x v="120"/>
    <n v="87"/>
    <n v="59"/>
    <n v="57"/>
    <n v="68"/>
    <n v="58"/>
    <n v="60"/>
    <n v="184"/>
    <n v="315"/>
    <n v="600"/>
    <n v="1207"/>
    <n v="2695"/>
    <n v="807263.59800000023"/>
    <n v="1162482.3999999999"/>
    <n v="1759587.8980000007"/>
    <n v="1750182.378"/>
    <n v="1677345.1139999996"/>
    <n v="1800864.3629999999"/>
    <n v="1480883.2480000001"/>
    <n v="866207.41099999996"/>
    <n v="505570.75799999974"/>
    <n v="234078.35400000005"/>
    <n v="12580101"/>
    <n v="1.0777148903473779E-4"/>
    <n v="3.3530578419561271E-5"/>
    <n v="3.2568034461149169E-5"/>
    <n v="4.0540255808084115E-5"/>
    <n v="3.2206756484080642E-5"/>
    <n v="5.1613684645892275E-5"/>
    <n v="1.2425017316422502E-4"/>
    <n v="3.6365424262111286E-4"/>
    <n v="1.1867774995008716E-3"/>
    <n v="5.1563930597358851E-3"/>
    <n v="2.1422721486894262E-4"/>
  </r>
  <r>
    <s v="Illinois"/>
    <n v="2014"/>
    <x v="121"/>
    <n v="104"/>
    <n v="55"/>
    <n v="54"/>
    <n v="61"/>
    <n v="77"/>
    <n v="39"/>
    <n v="193"/>
    <n v="333"/>
    <n v="577"/>
    <n v="1215"/>
    <n v="2708"/>
    <n v="792432.07699999993"/>
    <n v="1148407.8740000003"/>
    <n v="1753712.7279999992"/>
    <n v="1748553.7829999998"/>
    <n v="1662813.6839999994"/>
    <n v="1774318.7560000005"/>
    <n v="1520083.8749999998"/>
    <n v="893303.8"/>
    <n v="503550.80800000008"/>
    <n v="233847.42200000005"/>
    <n v="12558195"/>
    <n v="1.3124153226321252E-4"/>
    <n v="3.1362035025385311E-5"/>
    <n v="3.0882664591164023E-5"/>
    <n v="3.6684807556587332E-5"/>
    <n v="4.3396937410269914E-5"/>
    <n v="3.3960059733968694E-5"/>
    <n v="1.2696667807228731E-4"/>
    <n v="3.7277351781107388E-4"/>
    <n v="1.1458625243631819E-3"/>
    <n v="5.1956955078170577E-3"/>
    <n v="2.1563608464432986E-4"/>
  </r>
  <r>
    <s v="Illinois"/>
    <n v="2015"/>
    <x v="122"/>
    <n v="126"/>
    <n v="50"/>
    <n v="65"/>
    <n v="39"/>
    <n v="61"/>
    <n v="50"/>
    <n v="196"/>
    <n v="315"/>
    <n v="541"/>
    <n v="1141"/>
    <n v="2584"/>
    <n v="781640.65500000003"/>
    <n v="1142052.483"/>
    <n v="1736609.4839999997"/>
    <n v="1740169.8979999996"/>
    <n v="1646411.674000001"/>
    <n v="1745745.8629999999"/>
    <n v="1536681.943"/>
    <n v="923824.55499999993"/>
    <n v="510100.87300000002"/>
    <n v="233360.25199999995"/>
    <n v="12514525"/>
    <n v="1.6119939411288683E-4"/>
    <n v="2.8791734964404931E-5"/>
    <n v="3.735267462947461E-5"/>
    <n v="2.3687878685437439E-5"/>
    <n v="3.4942084809053333E-5"/>
    <n v="4.3780825088403576E-5"/>
    <n v="1.2754753896395592E-4"/>
    <n v="3.4097383350023644E-4"/>
    <n v="1.0605745424787775E-3"/>
    <n v="4.8894359267318598E-3"/>
    <n v="2.0648007015847586E-4"/>
  </r>
  <r>
    <s v="Illinois"/>
    <n v="2016"/>
    <x v="123"/>
    <n v="108"/>
    <n v="43"/>
    <n v="67"/>
    <n v="56"/>
    <n v="72"/>
    <n v="53"/>
    <n v="218"/>
    <n v="333"/>
    <n v="519"/>
    <n v="947"/>
    <n v="2416"/>
    <n v="776121.96899999992"/>
    <n v="1138011.9260000002"/>
    <n v="1735615.4159999997"/>
    <n v="1747801.615"/>
    <n v="1641331.5710000005"/>
    <n v="1738312.4190000009"/>
    <n v="1584310.5070000002"/>
    <n v="979686.75399999996"/>
    <n v="521369.37799999991"/>
    <n v="240786.94300000003"/>
    <n v="12613152"/>
    <n v="1.3915338608331548E-4"/>
    <n v="2.4775073788581747E-5"/>
    <n v="3.8333870059961009E-5"/>
    <n v="3.4118639395866461E-5"/>
    <n v="4.1419482029254237E-5"/>
    <n v="4.6572446904216352E-5"/>
    <n v="1.3759928943020004E-4"/>
    <n v="3.3990456504630871E-4"/>
    <n v="9.954554714949142E-4"/>
    <n v="3.9329375098217014E-3"/>
    <n v="1.9154609410875251E-4"/>
  </r>
  <r>
    <s v="Illinois"/>
    <n v="2017"/>
    <x v="124"/>
    <n v="117"/>
    <n v="56"/>
    <n v="41"/>
    <n v="48"/>
    <n v="73"/>
    <n v="32"/>
    <n v="209"/>
    <n v="370"/>
    <n v="587"/>
    <n v="1069"/>
    <n v="2602"/>
    <n v="766302"/>
    <n v="1126218.69"/>
    <n v="1703933"/>
    <n v="1742744"/>
    <n v="1619739"/>
    <n v="1688402"/>
    <n v="1581940"/>
    <n v="1006169"/>
    <n v="526767"/>
    <n v="240827"/>
    <n v="12491161"/>
    <n v="1.5268131885340245E-4"/>
    <n v="3.2865141997954144E-5"/>
    <n v="2.3526117433197303E-5"/>
    <n v="2.9634404061395075E-5"/>
    <n v="4.3236148737089862E-5"/>
    <n v="2.8413664489975746E-5"/>
    <n v="1.3211626231083353E-4"/>
    <n v="3.6773146459491397E-4"/>
    <n v="1.1143446723124266E-3"/>
    <n v="4.4388710568167193E-3"/>
    <n v="2.083072982567433E-4"/>
  </r>
  <r>
    <s v="Indiana"/>
    <n v="2009"/>
    <x v="125"/>
    <n v="86"/>
    <n v="56"/>
    <n v="36"/>
    <n v="72"/>
    <n v="44"/>
    <n v="46"/>
    <n v="91"/>
    <n v="120"/>
    <n v="296"/>
    <n v="537"/>
    <n v="1384"/>
    <n v="441193.0959999999"/>
    <n v="748388.03899999987"/>
    <n v="908840.45299999998"/>
    <n v="827150.11600000015"/>
    <n v="879121.60199999996"/>
    <n v="924322.82300000009"/>
    <n v="687855.61800000025"/>
    <n v="412614.74799999996"/>
    <n v="277850.8550000001"/>
    <n v="108053.95500000005"/>
    <n v="6342469"/>
    <n v="1.9492598769043298E-4"/>
    <n v="6.1616975581521574E-5"/>
    <n v="4.3522934112723974E-5"/>
    <n v="8.1899932655732886E-5"/>
    <n v="4.7602416499024386E-5"/>
    <n v="6.1465439855860673E-5"/>
    <n v="1.3229520500914184E-4"/>
    <n v="2.9082818920471551E-4"/>
    <n v="1.0653197378140151E-3"/>
    <n v="4.9697394232353625E-3"/>
    <n v="2.1821155136903309E-4"/>
  </r>
  <r>
    <s v="Indiana"/>
    <n v="2010"/>
    <x v="126"/>
    <n v="124"/>
    <n v="54"/>
    <n v="40"/>
    <n v="56"/>
    <n v="52"/>
    <n v="59"/>
    <n v="72"/>
    <n v="115"/>
    <n v="311"/>
    <n v="549"/>
    <n v="1432"/>
    <n v="434220.701"/>
    <n v="755097.99400000018"/>
    <n v="925144.25400000019"/>
    <n v="821683.98300000001"/>
    <n v="867670.94899999979"/>
    <n v="937873.24199999997"/>
    <n v="722547.61300000013"/>
    <n v="429819.46799999999"/>
    <n v="279231.989"/>
    <n v="107913.81699999997"/>
    <n v="6417398"/>
    <n v="2.8556906594833214E-4"/>
    <n v="5.8369275674061517E-5"/>
    <n v="4.8680515657562719E-5"/>
    <n v="6.4540595792149789E-5"/>
    <n v="5.5444592799247386E-5"/>
    <n v="7.8135553886797887E-5"/>
    <n v="9.9647412439794451E-5"/>
    <n v="2.6755419091440503E-4"/>
    <n v="1.1137692393832427E-3"/>
    <n v="5.0873930258624822E-3"/>
    <n v="2.2314339861732123E-4"/>
  </r>
  <r>
    <s v="Indiana"/>
    <n v="2011"/>
    <x v="127"/>
    <n v="112"/>
    <n v="49"/>
    <n v="56"/>
    <n v="63"/>
    <n v="49"/>
    <n v="48"/>
    <n v="64"/>
    <n v="95"/>
    <n v="250"/>
    <n v="458"/>
    <n v="1244"/>
    <n v="413324.31099999987"/>
    <n v="731695.21100000001"/>
    <n v="886187.56499999994"/>
    <n v="786823.85599999991"/>
    <n v="811199.49899999995"/>
    <n v="889629.85300000035"/>
    <n v="707830.0560000001"/>
    <n v="415771.44899999991"/>
    <n v="262994.35599999991"/>
    <n v="104097.71399999999"/>
    <n v="6122854"/>
    <n v="2.7097365680965238E-4"/>
    <n v="5.5293034945711527E-5"/>
    <n v="7.1172219262248713E-5"/>
    <n v="7.7662769858293518E-5"/>
    <n v="5.507908691998444E-5"/>
    <n v="6.5601085367770711E-5"/>
    <n v="9.0417183414997557E-5"/>
    <n v="2.2849091785520853E-4"/>
    <n v="9.5059074195493409E-4"/>
    <n v="4.399712370244749E-3"/>
    <n v="2.0317322608051736E-4"/>
  </r>
  <r>
    <s v="Indiana"/>
    <n v="2012"/>
    <x v="128"/>
    <n v="96"/>
    <n v="73"/>
    <n v="54"/>
    <n v="60"/>
    <n v="54"/>
    <n v="62"/>
    <n v="72"/>
    <n v="75"/>
    <n v="244"/>
    <n v="472"/>
    <n v="1262"/>
    <n v="413214.62900000013"/>
    <n v="736477.55999999971"/>
    <n v="894392.93499999982"/>
    <n v="794058.03599999985"/>
    <n v="805505.14800000004"/>
    <n v="893335.89199999999"/>
    <n v="734396.83"/>
    <n v="434146.70100000012"/>
    <n v="264627.89499999996"/>
    <n v="107469.41999999998"/>
    <n v="6196359"/>
    <n v="2.3232478538411081E-4"/>
    <n v="8.1619607158457726E-5"/>
    <n v="6.8005104856088896E-5"/>
    <n v="7.4487419663269488E-5"/>
    <n v="6.0447588061311207E-5"/>
    <n v="8.4184506585645359E-5"/>
    <n v="9.8039638869356236E-5"/>
    <n v="1.7275266592432307E-4"/>
    <n v="9.2204943095662703E-4"/>
    <n v="4.3919470301412257E-3"/>
    <n v="2.0366799276801101E-4"/>
  </r>
  <r>
    <s v="Indiana"/>
    <n v="2013"/>
    <x v="129"/>
    <n v="116"/>
    <n v="42"/>
    <n v="69"/>
    <n v="34"/>
    <n v="55"/>
    <n v="52"/>
    <n v="100"/>
    <n v="114"/>
    <n v="265"/>
    <n v="532"/>
    <n v="1379"/>
    <n v="414121.54400000005"/>
    <n v="740861.90500000003"/>
    <n v="904894.23899999994"/>
    <n v="808611.04399999999"/>
    <n v="808147.02999999991"/>
    <n v="897186.87600000005"/>
    <n v="766856.53899999999"/>
    <n v="453974.14399999997"/>
    <n v="264685.44899999996"/>
    <n v="113043.44000000005"/>
    <n v="6295415"/>
    <n v="2.8011100045546047E-4"/>
    <n v="4.6414263888357014E-5"/>
    <n v="8.5331508284470082E-5"/>
    <n v="4.2071552252069782E-5"/>
    <n v="6.1302724628798511E-5"/>
    <n v="7.018851914109418E-5"/>
    <n v="1.3040248718541604E-4"/>
    <n v="2.5111562300781607E-4"/>
    <n v="1.0011883955131967E-3"/>
    <n v="4.7061554390064545E-3"/>
    <n v="2.1904830737925934E-4"/>
  </r>
  <r>
    <s v="Indiana"/>
    <n v="2014"/>
    <x v="130"/>
    <n v="106"/>
    <n v="58"/>
    <n v="54"/>
    <n v="64"/>
    <n v="48"/>
    <n v="45"/>
    <n v="108"/>
    <n v="132"/>
    <n v="250"/>
    <n v="455"/>
    <n v="1320"/>
    <n v="405766.90000000026"/>
    <n v="733275.14500000002"/>
    <n v="895011.66"/>
    <n v="798814.6399999999"/>
    <n v="790157.45499999996"/>
    <n v="870696.79700000037"/>
    <n v="770242.11900000018"/>
    <n v="466232.04400000011"/>
    <n v="262371.69399999996"/>
    <n v="115554.06200000002"/>
    <n v="6228350"/>
    <n v="2.6123372803449449E-4"/>
    <n v="6.4803625016460675E-5"/>
    <n v="6.7600163161756787E-5"/>
    <n v="8.099651480223015E-5"/>
    <n v="5.5128260682001774E-5"/>
    <n v="6.1368505815098911E-5"/>
    <n v="1.4021565081407861E-4"/>
    <n v="2.8312082298658983E-4"/>
    <n v="9.5284668932312509E-4"/>
    <n v="3.9375508928452896E-3"/>
    <n v="2.1193413986047668E-4"/>
  </r>
  <r>
    <s v="Indiana"/>
    <n v="2015"/>
    <x v="131"/>
    <n v="121"/>
    <n v="52"/>
    <n v="53"/>
    <n v="61"/>
    <n v="46"/>
    <n v="68"/>
    <n v="62"/>
    <n v="120"/>
    <n v="273"/>
    <n v="480"/>
    <n v="1336"/>
    <n v="391287.8"/>
    <n v="723152.23900000006"/>
    <n v="877061.92500000005"/>
    <n v="787858.25699999975"/>
    <n v="768474.26499999978"/>
    <n v="835815.71299999999"/>
    <n v="763172.51500000013"/>
    <n v="469508.99499999988"/>
    <n v="252907.28299999994"/>
    <n v="111659.117"/>
    <n v="6085821"/>
    <n v="3.0923529943944073E-4"/>
    <n v="5.9288858081486093E-5"/>
    <n v="6.7270983744986023E-5"/>
    <n v="7.9378064794401437E-5"/>
    <n v="5.5036055537759436E-5"/>
    <n v="9.403275870933174E-5"/>
    <n v="8.1239822951433195E-5"/>
    <n v="2.5558615761983437E-4"/>
    <n v="1.0794469687138272E-3"/>
    <n v="4.2987980999348221E-3"/>
    <n v="2.1952666698544043E-4"/>
  </r>
  <r>
    <s v="Indiana"/>
    <n v="2016"/>
    <x v="132"/>
    <n v="109"/>
    <n v="57"/>
    <n v="59"/>
    <n v="47"/>
    <n v="59"/>
    <n v="55"/>
    <n v="79"/>
    <n v="153"/>
    <n v="229"/>
    <n v="387"/>
    <n v="1234"/>
    <n v="397808.516"/>
    <n v="725954.92099999997"/>
    <n v="891564.85600000015"/>
    <n v="799134.44099999988"/>
    <n v="773398.85800000001"/>
    <n v="834289.51099999994"/>
    <n v="788220.93499999982"/>
    <n v="503322.27600000007"/>
    <n v="262931.31799999991"/>
    <n v="116767.32"/>
    <n v="6207101"/>
    <n v="2.7400117296634243E-4"/>
    <n v="6.3932533473481817E-5"/>
    <n v="7.3829880146537209E-5"/>
    <n v="6.0770712955979047E-5"/>
    <n v="7.071885625084888E-5"/>
    <n v="7.5762280010772189E-5"/>
    <n v="1.0022570638776553E-4"/>
    <n v="3.0398018783496077E-4"/>
    <n v="8.7094988053115861E-4"/>
    <n v="3.3142834827415749E-3"/>
    <n v="1.9880456270970941E-4"/>
  </r>
  <r>
    <s v="Indiana"/>
    <n v="2017"/>
    <x v="133"/>
    <n v="98"/>
    <n v="44"/>
    <n v="42"/>
    <n v="50"/>
    <n v="51"/>
    <n v="54"/>
    <n v="82"/>
    <n v="164"/>
    <n v="276"/>
    <n v="456"/>
    <n v="1317"/>
    <n v="406671"/>
    <n v="738736.69"/>
    <n v="916908"/>
    <n v="829718"/>
    <n v="797478"/>
    <n v="847709"/>
    <n v="826237"/>
    <n v="541672"/>
    <n v="274937"/>
    <n v="123639"/>
    <n v="6424375"/>
    <n v="2.4098103872663651E-4"/>
    <n v="4.7987366235216619E-5"/>
    <n v="5.0619608107814942E-5"/>
    <n v="6.269765435535526E-5"/>
    <n v="6.0162154701672389E-5"/>
    <n v="7.3097763697102961E-5"/>
    <n v="9.9245131844737049E-5"/>
    <n v="3.0276624968615694E-4"/>
    <n v="1.0038663402888663E-3"/>
    <n v="3.6881566496008542E-3"/>
    <n v="2.0500048642864091E-4"/>
  </r>
  <r>
    <s v="Iowa"/>
    <n v="2009"/>
    <x v="134"/>
    <n v="120"/>
    <n v="63"/>
    <n v="46"/>
    <n v="50"/>
    <n v="64"/>
    <n v="32"/>
    <n v="76"/>
    <n v="71"/>
    <n v="158"/>
    <n v="342"/>
    <n v="1022"/>
    <n v="194872.17199999999"/>
    <n v="499448.39799999993"/>
    <n v="440273.24699999997"/>
    <n v="351004.32200000004"/>
    <n v="380666.61199999996"/>
    <n v="432370.63299999991"/>
    <n v="326577.60700000002"/>
    <n v="206739.25599999999"/>
    <n v="154806.75"/>
    <n v="69911.267999999996"/>
    <n v="2939403"/>
    <n v="6.1578828197183535E-4"/>
    <n v="1.4309295518017247E-4"/>
    <n v="1.3105251735333331E-4"/>
    <n v="1.3134853024619875E-4"/>
    <n v="1.4802115387887597E-4"/>
    <n v="6.4070683033805637E-5"/>
    <n v="2.3271650710576734E-4"/>
    <n v="3.4342776197279149E-4"/>
    <n v="1.0206273305266081E-3"/>
    <n v="4.8919152775200704E-3"/>
    <n v="3.4768964990509977E-4"/>
  </r>
  <r>
    <s v="Iowa"/>
    <n v="2010"/>
    <x v="135"/>
    <n v="110"/>
    <n v="49"/>
    <n v="43"/>
    <n v="40"/>
    <n v="45"/>
    <n v="70"/>
    <n v="47"/>
    <n v="61"/>
    <n v="122"/>
    <n v="319"/>
    <n v="906"/>
    <n v="190348.39"/>
    <n v="498324.02299999999"/>
    <n v="421090.408"/>
    <n v="356427.26500000001"/>
    <n v="364477.25199999998"/>
    <n v="422553.10899999994"/>
    <n v="335156.57500000007"/>
    <n v="207605.64499999999"/>
    <n v="150624.49100000004"/>
    <n v="68008.944000000003"/>
    <n v="2899335"/>
    <n v="5.7788773522066562E-4"/>
    <n v="1.1636455988805141E-4"/>
    <n v="1.2064172475694304E-4"/>
    <n v="1.097462181261178E-4"/>
    <n v="1.0649548906762394E-4"/>
    <n v="1.4047085183368734E-4"/>
    <n v="1.4023296424961972E-4"/>
    <n v="2.9382630708331658E-4"/>
    <n v="8.0996124328811816E-4"/>
    <n v="4.6905595240531893E-3"/>
    <n v="3.1248544924956928E-4"/>
  </r>
  <r>
    <s v="Iowa"/>
    <n v="2012"/>
    <x v="136"/>
    <n v="88"/>
    <n v="45"/>
    <n v="49"/>
    <n v="44"/>
    <n v="59"/>
    <n v="48"/>
    <n v="70"/>
    <n v="26"/>
    <n v="123"/>
    <n v="411"/>
    <n v="963"/>
    <n v="193429.39699999991"/>
    <n v="501057.76799999992"/>
    <n v="423007.61799999984"/>
    <n v="373043.08499999996"/>
    <n v="356504.07699999999"/>
    <n v="422263.19500000001"/>
    <n v="362897.56099999987"/>
    <n v="220048.81599999999"/>
    <n v="148370.77299999999"/>
    <n v="70490.617000000013"/>
    <n v="2961052"/>
    <n v="4.5494635957532369E-4"/>
    <n v="1.0638106285830535E-4"/>
    <n v="1.3135211982283495E-4"/>
    <n v="1.2342074842526976E-4"/>
    <n v="1.3972328324754897E-4"/>
    <n v="9.5797337284270992E-5"/>
    <n v="1.9289189987143515E-4"/>
    <n v="1.181556005282028E-4"/>
    <n v="8.2900424061280599E-4"/>
    <n v="5.8305632365226699E-3"/>
    <n v="3.2522225209148642E-4"/>
  </r>
  <r>
    <s v="Iowa"/>
    <n v="2013"/>
    <x v="137"/>
    <n v="100"/>
    <n v="42"/>
    <n v="59"/>
    <n v="42"/>
    <n v="67"/>
    <n v="77"/>
    <n v="44"/>
    <n v="50"/>
    <n v="161"/>
    <n v="452"/>
    <n v="1094"/>
    <n v="185985.31499999997"/>
    <n v="493381.10699999996"/>
    <n v="411924.33399999992"/>
    <n v="366037.99299999996"/>
    <n v="342201.61600000004"/>
    <n v="400355.14800000004"/>
    <n v="359562.929"/>
    <n v="215175.44299999994"/>
    <n v="140479.33900000001"/>
    <n v="68351.840999999986"/>
    <n v="2869003"/>
    <n v="5.3767685905739397E-4"/>
    <n v="1.0196047315816017E-4"/>
    <n v="1.6118545377337374E-4"/>
    <n v="1.2273466294793884E-4"/>
    <n v="1.6735141370031789E-4"/>
    <n v="1.5606596788474109E-4"/>
    <n v="1.2237079089985942E-4"/>
    <n v="2.3236852357729322E-4"/>
    <n v="1.1460760076611692E-3"/>
    <n v="6.6128430981105555E-3"/>
    <n v="3.8131713351293112E-4"/>
  </r>
  <r>
    <s v="Iowa"/>
    <n v="2014"/>
    <x v="138"/>
    <n v="115"/>
    <n v="52"/>
    <n v="52"/>
    <n v="60"/>
    <n v="51"/>
    <n v="58"/>
    <n v="41"/>
    <n v="62"/>
    <n v="107"/>
    <n v="333"/>
    <n v="931"/>
    <n v="175728.29700000002"/>
    <n v="483836.12400000001"/>
    <n v="392993.04200000002"/>
    <n v="351219.71500000008"/>
    <n v="323707.37699999992"/>
    <n v="369757.3330000001"/>
    <n v="342675.30399999995"/>
    <n v="207970.78700000001"/>
    <n v="129990.05499999999"/>
    <n v="62331.764999999999"/>
    <n v="2715855"/>
    <n v="6.5441936195398279E-4"/>
    <n v="1.3231786429440142E-4"/>
    <n v="1.4805547006380319E-4"/>
    <n v="1.8535258774779177E-4"/>
    <n v="1.3792829904471426E-4"/>
    <n v="1.1987529893489309E-4"/>
    <n v="1.1964678960349009E-4"/>
    <n v="2.9811879300144207E-4"/>
    <n v="8.2313989327875898E-4"/>
    <n v="5.3423804058813354E-3"/>
    <n v="3.4280180642928283E-4"/>
  </r>
  <r>
    <s v="Iowa"/>
    <n v="2015"/>
    <x v="139"/>
    <n v="104"/>
    <n v="70"/>
    <n v="48"/>
    <n v="68"/>
    <n v="32"/>
    <n v="51"/>
    <n v="52"/>
    <n v="72"/>
    <n v="132"/>
    <n v="353"/>
    <n v="982"/>
    <n v="182165.25799999986"/>
    <n v="493017.84100000001"/>
    <n v="415286.071"/>
    <n v="365563.55299999996"/>
    <n v="335910.17799999996"/>
    <n v="381435.64799999993"/>
    <n v="367713.23"/>
    <n v="229336.61500000005"/>
    <n v="138595.91600000003"/>
    <n v="67486.192999999999"/>
    <n v="2858834"/>
    <n v="5.7091017871256265E-4"/>
    <n v="1.6855850674558261E-4"/>
    <n v="1.3130411827461368E-4"/>
    <n v="2.0243506881771235E-4"/>
    <n v="8.3893574624676947E-5"/>
    <n v="1.0344453234502724E-4"/>
    <n v="1.4141454741783429E-4"/>
    <n v="3.1394899588973172E-4"/>
    <n v="9.5240901615023044E-4"/>
    <n v="5.2306995595380523E-3"/>
    <n v="3.434966843125554E-4"/>
  </r>
  <r>
    <s v="Iowa"/>
    <n v="2016"/>
    <x v="140"/>
    <n v="115"/>
    <n v="71"/>
    <n v="52"/>
    <n v="47"/>
    <n v="64"/>
    <n v="55"/>
    <n v="65"/>
    <n v="64"/>
    <n v="82"/>
    <n v="294"/>
    <n v="909"/>
    <n v="173932.64600000004"/>
    <n v="484369.71799999999"/>
    <n v="396745.96400000004"/>
    <n v="352111.94099999999"/>
    <n v="324975.72200000007"/>
    <n v="356190.05099999998"/>
    <n v="350217.82999999996"/>
    <n v="225782.21800000002"/>
    <n v="128107.07499999998"/>
    <n v="62700.050000000025"/>
    <n v="2728192"/>
    <n v="6.6117547593681737E-4"/>
    <n v="1.78955821715681E-4"/>
    <n v="1.4768030829150438E-4"/>
    <n v="1.4462618841416095E-4"/>
    <n v="1.7967935887125609E-4"/>
    <n v="1.1354962532979818E-4"/>
    <n v="1.8559877433995867E-4"/>
    <n v="2.8345899232861641E-4"/>
    <n v="6.4008955008925165E-4"/>
    <n v="4.6889914760833507E-3"/>
    <n v="3.3318769353476589E-4"/>
  </r>
  <r>
    <s v="Iowa"/>
    <n v="2017"/>
    <x v="141"/>
    <n v="127"/>
    <n v="37"/>
    <n v="62"/>
    <n v="53"/>
    <n v="64"/>
    <n v="54"/>
    <n v="64"/>
    <n v="62"/>
    <n v="93"/>
    <n v="327"/>
    <n v="943"/>
    <n v="169114"/>
    <n v="480054.69"/>
    <n v="386059"/>
    <n v="343839"/>
    <n v="317583"/>
    <n v="339116"/>
    <n v="342395"/>
    <n v="227642"/>
    <n v="124672"/>
    <n v="60676"/>
    <n v="2660904"/>
    <n v="7.5097271662901951E-4"/>
    <n v="9.584027311887561E-5"/>
    <n v="1.8031695066586396E-4"/>
    <n v="1.6688550709578284E-4"/>
    <n v="1.8872598166998902E-4"/>
    <n v="1.1248718349153094E-4"/>
    <n v="1.8691861738635203E-4"/>
    <n v="2.7235747357693221E-4"/>
    <n v="7.4595739219712525E-4"/>
    <n v="5.3892807699914298E-3"/>
    <n v="3.543908386022194E-4"/>
  </r>
  <r>
    <s v="Kansas"/>
    <n v="2009"/>
    <x v="142"/>
    <n v="91"/>
    <n v="44"/>
    <n v="49"/>
    <n v="49"/>
    <n v="54"/>
    <n v="55"/>
    <n v="66"/>
    <n v="61"/>
    <n v="139"/>
    <n v="322"/>
    <n v="930"/>
    <n v="198379.46799999996"/>
    <n v="496597.27899999998"/>
    <n v="421151.44900000002"/>
    <n v="354336.20699999999"/>
    <n v="361402.05899999995"/>
    <n v="400816.24500000005"/>
    <n v="292661.38199999998"/>
    <n v="174046.21699999998"/>
    <n v="125547.88200000001"/>
    <n v="57578.03899999999"/>
    <n v="2765788"/>
    <n v="4.5871682648125671E-4"/>
    <n v="1.044754805058263E-4"/>
    <n v="1.3828674301974452E-4"/>
    <n v="1.355830681639808E-4"/>
    <n v="1.3472507832111444E-4"/>
    <n v="1.1075372807268241E-4"/>
    <n v="2.2551660061524619E-4"/>
    <n v="3.504816194884604E-4"/>
    <n v="1.1071473113341728E-3"/>
    <n v="5.5924099811735526E-3"/>
    <n v="3.3625136850691376E-4"/>
  </r>
  <r>
    <s v="Kansas"/>
    <n v="2010"/>
    <x v="143"/>
    <n v="104"/>
    <n v="44"/>
    <n v="54"/>
    <n v="58"/>
    <n v="66"/>
    <n v="48"/>
    <n v="56"/>
    <n v="58"/>
    <n v="129"/>
    <n v="303"/>
    <n v="920"/>
    <n v="193043.56899999996"/>
    <n v="496278.11300000001"/>
    <n v="401102.50900000002"/>
    <n v="350795.4169999999"/>
    <n v="347558.51699999988"/>
    <n v="396201.19200000004"/>
    <n v="300950.21299999987"/>
    <n v="176182.49900000001"/>
    <n v="123569.095"/>
    <n v="56191.848000000005"/>
    <n v="2728651"/>
    <n v="5.3873848550738319E-4"/>
    <n v="1.0969764340217577E-4"/>
    <n v="1.5393587653398568E-4"/>
    <n v="1.6687837346250392E-4"/>
    <n v="1.6658203289807364E-4"/>
    <n v="9.6719961534954895E-5"/>
    <n v="1.8607728980075527E-4"/>
    <n v="3.2920409421596407E-4"/>
    <n v="1.0439503502069024E-3"/>
    <n v="5.3922412375546E-3"/>
    <n v="3.3716294242099851E-4"/>
  </r>
  <r>
    <s v="Kansas"/>
    <n v="2011"/>
    <x v="144"/>
    <n v="117"/>
    <n v="59"/>
    <n v="60"/>
    <n v="79"/>
    <n v="35"/>
    <n v="58"/>
    <n v="44"/>
    <n v="34"/>
    <n v="113"/>
    <n v="374"/>
    <n v="973"/>
    <n v="194623.44399999999"/>
    <n v="500511.03200000001"/>
    <n v="381351.98800000001"/>
    <n v="356547.37300000008"/>
    <n v="348136.06900000013"/>
    <n v="396275.27400000003"/>
    <n v="312317.13199999998"/>
    <n v="179600.13799999998"/>
    <n v="120835.99800000002"/>
    <n v="54983.761999999995"/>
    <n v="2733429"/>
    <n v="6.0116087556235005E-4"/>
    <n v="1.5471271123936031E-4"/>
    <n v="1.6828058357339234E-4"/>
    <n v="2.2692276679897816E-4"/>
    <n v="8.8322442242510434E-5"/>
    <n v="1.1588156162759665E-4"/>
    <n v="1.4088244124885215E-4"/>
    <n v="1.8930943137694027E-4"/>
    <n v="9.3515179143883911E-4"/>
    <n v="6.8020082001664425E-3"/>
    <n v="3.5596315104581094E-4"/>
  </r>
  <r>
    <s v="Kansas"/>
    <n v="2012"/>
    <x v="145"/>
    <n v="116"/>
    <n v="34"/>
    <n v="39"/>
    <n v="60"/>
    <n v="61"/>
    <n v="50"/>
    <n v="54"/>
    <n v="47"/>
    <n v="153"/>
    <n v="348"/>
    <n v="962"/>
    <n v="198921.17200000008"/>
    <n v="500264.58700000006"/>
    <n v="402598.01"/>
    <n v="369303.96300000005"/>
    <n v="341475.37100000016"/>
    <n v="392486.15299999993"/>
    <n v="322880.66399999999"/>
    <n v="185634.47999999995"/>
    <n v="121128.58200000001"/>
    <n v="57438.913000000022"/>
    <n v="2782137"/>
    <n v="5.8314556883869531E-4"/>
    <n v="8.4451485490452373E-5"/>
    <n v="1.056040657760285E-4"/>
    <n v="1.7570813328144819E-4"/>
    <n v="1.5541949578027535E-4"/>
    <n v="9.9947110587701848E-5"/>
    <n v="1.6724445289173465E-4"/>
    <n v="2.5318572282476842E-4"/>
    <n v="1.2631205407820261E-3"/>
    <n v="6.0586104754454502E-3"/>
    <n v="3.4577736466608224E-4"/>
  </r>
  <r>
    <s v="Kansas"/>
    <n v="2013"/>
    <x v="146"/>
    <n v="107"/>
    <n v="48"/>
    <n v="60"/>
    <n v="64"/>
    <n v="59"/>
    <n v="55"/>
    <n v="55"/>
    <n v="84"/>
    <n v="133"/>
    <n v="403"/>
    <n v="1068"/>
    <n v="189131.59999999998"/>
    <n v="492851.10800000001"/>
    <n v="385941.08799999999"/>
    <n v="356235.23199999996"/>
    <n v="325041.01200000005"/>
    <n v="368017.72500000003"/>
    <n v="318037.73699999996"/>
    <n v="183621.69599999994"/>
    <n v="113377.15599999999"/>
    <n v="55206.286"/>
    <n v="2671957"/>
    <n v="5.6574364093572947E-4"/>
    <n v="1.2437131337516465E-4"/>
    <n v="1.6842803465323724E-4"/>
    <n v="1.9689823018394979E-4"/>
    <n v="1.603183651004853E-4"/>
    <n v="1.1159556934586419E-4"/>
    <n v="1.7293545262523361E-4"/>
    <n v="4.5746228158136625E-4"/>
    <n v="1.1730758178481742E-3"/>
    <n v="7.2998933491015862E-3"/>
    <n v="3.9970703121345143E-4"/>
  </r>
  <r>
    <s v="Kansas"/>
    <n v="2014"/>
    <x v="147"/>
    <n v="106"/>
    <n v="60"/>
    <n v="53"/>
    <n v="53"/>
    <n v="50"/>
    <n v="43"/>
    <n v="55"/>
    <n v="68"/>
    <n v="140"/>
    <n v="307"/>
    <n v="935"/>
    <n v="190660.54599999994"/>
    <n v="493016.89799999993"/>
    <n v="393375.14600000007"/>
    <n v="366114.72"/>
    <n v="328827.03100000002"/>
    <n v="364888.54800000007"/>
    <n v="330572.33900000004"/>
    <n v="193843.13899999997"/>
    <n v="117802.83700000003"/>
    <n v="56415.146000000008"/>
    <n v="2722708"/>
    <n v="5.5596190309871462E-4"/>
    <n v="1.5252615883363407E-4"/>
    <n v="1.4476336815957578E-4"/>
    <n v="1.6117896341678794E-4"/>
    <n v="1.3702814263165088E-4"/>
    <n v="8.7218105858919277E-5"/>
    <n v="1.6637810703211921E-4"/>
    <n v="3.5079910669420192E-4"/>
    <n v="1.1884263873882762E-3"/>
    <n v="5.4418010369059397E-3"/>
    <n v="3.43408106928837E-4"/>
  </r>
  <r>
    <s v="Kansas"/>
    <n v="2015"/>
    <x v="148"/>
    <n v="131"/>
    <n v="53"/>
    <n v="38"/>
    <n v="46"/>
    <n v="52"/>
    <n v="60"/>
    <n v="56"/>
    <n v="77"/>
    <n v="135"/>
    <n v="360"/>
    <n v="1008"/>
    <n v="190646.19299999997"/>
    <n v="497538.01399999997"/>
    <n v="402591.18799999997"/>
    <n v="369332.53600000008"/>
    <n v="330550.32200000004"/>
    <n v="361926.27899999992"/>
    <n v="342507.42899999995"/>
    <n v="208160.74299999996"/>
    <n v="119857.694"/>
    <n v="57200.35500000001"/>
    <n v="2767279"/>
    <n v="6.8713672137161444E-4"/>
    <n v="1.3164719343037386E-4"/>
    <n v="1.0288830876248605E-4"/>
    <n v="1.3916186716042585E-4"/>
    <n v="1.4367566827055411E-4"/>
    <n v="1.2059380049702093E-4"/>
    <n v="1.6350010323425718E-4"/>
    <n v="3.6990644292617662E-4"/>
    <n v="1.1263357027376149E-3"/>
    <n v="6.293667233358953E-3"/>
    <n v="3.6425673016707023E-4"/>
  </r>
  <r>
    <s v="Kansas"/>
    <n v="2016"/>
    <x v="149"/>
    <n v="97"/>
    <n v="53"/>
    <n v="37"/>
    <n v="43"/>
    <n v="58"/>
    <n v="64"/>
    <n v="32"/>
    <n v="93"/>
    <n v="99"/>
    <n v="272"/>
    <n v="848"/>
    <n v="188425.10900000008"/>
    <n v="495502.13800000004"/>
    <n v="399277.41899999994"/>
    <n v="368147.74000000011"/>
    <n v="330268.40999999992"/>
    <n v="350025.10500000004"/>
    <n v="341015.67700000014"/>
    <n v="210824.18500000006"/>
    <n v="117966.87400000001"/>
    <n v="56078.606999999996"/>
    <n v="2741649"/>
    <n v="5.1479338669242834E-4"/>
    <n v="1.3273978812210267E-4"/>
    <n v="1.0050312953163854E-4"/>
    <n v="1.3019713268974168E-4"/>
    <n v="1.6570240011784296E-4"/>
    <n v="1.2916190484732075E-4"/>
    <n v="9.3837328188287327E-5"/>
    <n v="4.4112586039405288E-4"/>
    <n v="8.3921864370162073E-4"/>
    <n v="4.850334459984001E-3"/>
    <n v="3.0930290493057282E-4"/>
  </r>
  <r>
    <s v="Kansas"/>
    <n v="2017"/>
    <x v="150"/>
    <n v="126"/>
    <n v="52"/>
    <n v="65"/>
    <n v="51"/>
    <n v="59"/>
    <n v="38"/>
    <n v="49"/>
    <n v="80"/>
    <n v="118"/>
    <n v="280"/>
    <n v="918"/>
    <n v="184170"/>
    <n v="491643.69"/>
    <n v="393529"/>
    <n v="363690"/>
    <n v="327496"/>
    <n v="335858"/>
    <n v="340465"/>
    <n v="218254"/>
    <n v="118126"/>
    <n v="57359"/>
    <n v="2714883"/>
    <n v="6.8415051311288488E-4"/>
    <n v="1.3213765694523148E-4"/>
    <n v="1.7872363826335617E-4"/>
    <n v="1.5572709284998902E-4"/>
    <n v="1.7566947936330235E-4"/>
    <n v="7.7291747606889863E-5"/>
    <n v="1.4392081418060593E-4"/>
    <n v="3.6654540122975983E-4"/>
    <n v="9.9893334236323935E-4"/>
    <n v="4.88153559162468E-3"/>
    <n v="3.3813611857306559E-4"/>
  </r>
  <r>
    <s v="Kentucky"/>
    <n v="2009"/>
    <x v="151"/>
    <n v="114"/>
    <n v="53"/>
    <n v="51"/>
    <n v="44"/>
    <n v="56"/>
    <n v="55"/>
    <n v="64"/>
    <n v="138"/>
    <n v="268"/>
    <n v="398"/>
    <n v="1241"/>
    <n v="282636.46099999995"/>
    <n v="584247.87199999997"/>
    <n v="588040.89599999995"/>
    <n v="564453.21499999985"/>
    <n v="598808.69799999997"/>
    <n v="623013.44400000037"/>
    <n v="483961.62200000003"/>
    <n v="296069.71299999999"/>
    <n v="183843.73200000005"/>
    <n v="67024.43200000003"/>
    <n v="4238868"/>
    <n v="4.0334498810470183E-4"/>
    <n v="9.012978580319693E-5"/>
    <n v="9.0352926770024714E-5"/>
    <n v="7.3479226582643929E-5"/>
    <n v="8.988570076507044E-5"/>
    <n v="9.4138126360176119E-5"/>
    <n v="1.3224189086629681E-4"/>
    <n v="4.6610644027611162E-4"/>
    <n v="1.4577597891670298E-3"/>
    <n v="5.938133127334818E-3"/>
    <n v="2.9276684246831936E-4"/>
  </r>
  <r>
    <s v="Kentucky"/>
    <n v="2010"/>
    <x v="152"/>
    <n v="123"/>
    <n v="36"/>
    <n v="36"/>
    <n v="45"/>
    <n v="48"/>
    <n v="51"/>
    <n v="78"/>
    <n v="99"/>
    <n v="266"/>
    <n v="407"/>
    <n v="1189"/>
    <n v="262336.82700000005"/>
    <n v="573873.86599999992"/>
    <n v="554184.03"/>
    <n v="528357.54399999999"/>
    <n v="558655.72499999986"/>
    <n v="596237.054"/>
    <n v="477011.74699999986"/>
    <n v="289623.99199999997"/>
    <n v="170315.223"/>
    <n v="64334.701000000001"/>
    <n v="4032123"/>
    <n v="4.6886287909550718E-4"/>
    <n v="6.4960370655213568E-5"/>
    <n v="6.8135678971208179E-5"/>
    <n v="8.0550503621886293E-5"/>
    <n v="8.0504892606020429E-5"/>
    <n v="8.8869702946187145E-5"/>
    <n v="1.6351798564826544E-4"/>
    <n v="3.4182251033954399E-4"/>
    <n v="1.5618098917675727E-3"/>
    <n v="6.3262903794330215E-3"/>
    <n v="2.9488187736336418E-4"/>
  </r>
  <r>
    <s v="Kentucky"/>
    <n v="2011"/>
    <x v="153"/>
    <n v="108"/>
    <n v="39"/>
    <n v="50"/>
    <n v="66"/>
    <n v="52"/>
    <n v="41"/>
    <n v="81"/>
    <n v="119"/>
    <n v="256"/>
    <n v="386"/>
    <n v="1198"/>
    <n v="264708.25300000014"/>
    <n v="575530.15599999996"/>
    <n v="552507.21499999997"/>
    <n v="531921.50600000005"/>
    <n v="553620.0009999997"/>
    <n v="602990.12700000009"/>
    <n v="498240.70600000001"/>
    <n v="300973.71100000001"/>
    <n v="172507.93400000012"/>
    <n v="67744.048000000024"/>
    <n v="4079507"/>
    <n v="4.0799634607539018E-4"/>
    <n v="7.0587313506847144E-5"/>
    <n v="9.3998831474206263E-5"/>
    <n v="1.1921534605105431E-4"/>
    <n v="8.6236901188931062E-5"/>
    <n v="7.1238665033566029E-5"/>
    <n v="1.6257202397268599E-4"/>
    <n v="3.9538336954618604E-4"/>
    <n v="1.4839897160903906E-3"/>
    <n v="5.6979175498930897E-3"/>
    <n v="2.9366293525173509E-4"/>
  </r>
  <r>
    <s v="Kentucky"/>
    <n v="2012"/>
    <x v="154"/>
    <n v="95"/>
    <n v="70"/>
    <n v="49"/>
    <n v="47"/>
    <n v="49"/>
    <n v="41"/>
    <n v="69"/>
    <n v="109"/>
    <n v="244"/>
    <n v="357"/>
    <n v="1130"/>
    <n v="271303.23900000006"/>
    <n v="583278.74099999992"/>
    <n v="570772.37199999997"/>
    <n v="545066.78599999985"/>
    <n v="559119.86999999965"/>
    <n v="613000.24899999984"/>
    <n v="519002.28700000001"/>
    <n v="316964.40599999996"/>
    <n v="175875.62900000002"/>
    <n v="68813.03499999996"/>
    <n v="4189112"/>
    <n v="3.5016168752780713E-4"/>
    <n v="1.2264083447963386E-4"/>
    <n v="8.989724059245836E-5"/>
    <n v="8.4060686306855861E-5"/>
    <n v="7.9934714675784763E-5"/>
    <n v="7.0292292720471367E-5"/>
    <n v="1.3294739103914585E-4"/>
    <n v="3.4388719344089386E-4"/>
    <n v="1.3873440077362849E-3"/>
    <n v="5.1879705640072438E-3"/>
    <n v="2.6974690578814795E-4"/>
  </r>
  <r>
    <s v="Kentucky"/>
    <n v="2013"/>
    <x v="155"/>
    <n v="126"/>
    <n v="47"/>
    <n v="49"/>
    <n v="63"/>
    <n v="47"/>
    <n v="59"/>
    <n v="68"/>
    <n v="143"/>
    <n v="230"/>
    <n v="377"/>
    <n v="1209"/>
    <n v="261979.14200000011"/>
    <n v="575138.33899999992"/>
    <n v="559112.9439999999"/>
    <n v="534074.11599999992"/>
    <n v="536147.36100000003"/>
    <n v="592328.4580000001"/>
    <n v="518684.80799999996"/>
    <n v="318364.83399999992"/>
    <n v="172849.66599999991"/>
    <n v="68394.593000000023"/>
    <n v="4094900"/>
    <n v="4.8095431963816399E-4"/>
    <n v="8.406172760686436E-5"/>
    <n v="9.1747565613159215E-5"/>
    <n v="1.1750500810541152E-4"/>
    <n v="7.9347867496854242E-5"/>
    <n v="1.0258401500860476E-4"/>
    <n v="1.3110081296231063E-4"/>
    <n v="4.4917021205928803E-4"/>
    <n v="1.3306360684550013E-3"/>
    <n v="5.5121316388270615E-3"/>
    <n v="2.9524530513565657E-4"/>
  </r>
  <r>
    <s v="Kentucky"/>
    <n v="2014"/>
    <x v="156"/>
    <n v="108"/>
    <n v="64"/>
    <n v="49"/>
    <n v="47"/>
    <n v="58"/>
    <n v="45"/>
    <n v="94"/>
    <n v="160"/>
    <n v="257"/>
    <n v="374"/>
    <n v="1256"/>
    <n v="256071.18600000005"/>
    <n v="569646.53600000008"/>
    <n v="552555.37200000021"/>
    <n v="523773.57400000014"/>
    <n v="521880.64899999998"/>
    <n v="573293.46399999992"/>
    <n v="517330.08000000007"/>
    <n v="322116.45600000006"/>
    <n v="170647.06899999999"/>
    <n v="68682.324999999983"/>
    <n v="4030950"/>
    <n v="4.2175772169852791E-4"/>
    <n v="1.1582549594685685E-4"/>
    <n v="9.3551875146721298E-5"/>
    <n v="9.0058905403101082E-5"/>
    <n v="1.0116982600031877E-4"/>
    <n v="7.8996355030937985E-5"/>
    <n v="1.8170217359098854E-4"/>
    <n v="4.9671476579265475E-4"/>
    <n v="1.5060323128081386E-3"/>
    <n v="5.4453602145821374E-3"/>
    <n v="3.1158907949738895E-4"/>
  </r>
  <r>
    <s v="Kentucky"/>
    <n v="2015"/>
    <x v="157"/>
    <n v="125"/>
    <n v="74"/>
    <n v="59"/>
    <n v="54"/>
    <n v="55"/>
    <n v="35"/>
    <n v="93"/>
    <n v="170"/>
    <n v="234"/>
    <n v="390"/>
    <n v="1289"/>
    <n v="260585.73"/>
    <n v="576471.01199999999"/>
    <n v="567711.64600000018"/>
    <n v="532029.7159999999"/>
    <n v="529164.3870000001"/>
    <n v="580998.54500000004"/>
    <n v="537287.56800000009"/>
    <n v="346556.70199999993"/>
    <n v="177615.29699999996"/>
    <n v="72086.805000000008"/>
    <n v="4141008"/>
    <n v="4.7968858463585094E-4"/>
    <n v="1.3034786325309941E-4"/>
    <n v="1.1089606130195932E-4"/>
    <n v="1.0204768371912374E-4"/>
    <n v="9.4664608841662416E-5"/>
    <n v="6.0714241083123186E-5"/>
    <n v="1.7309166550453291E-4"/>
    <n v="4.9054021757166894E-4"/>
    <n v="1.3174540929320972E-3"/>
    <n v="5.4101440617322404E-3"/>
    <n v="3.1127686785439678E-4"/>
  </r>
  <r>
    <s v="Kentucky"/>
    <n v="2016"/>
    <x v="158"/>
    <n v="95"/>
    <n v="66"/>
    <n v="57"/>
    <n v="56"/>
    <n v="55"/>
    <n v="52"/>
    <n v="86"/>
    <n v="165"/>
    <n v="214"/>
    <n v="318"/>
    <n v="1164"/>
    <n v="252546.34199999995"/>
    <n v="569136.94099999988"/>
    <n v="550919.04299999995"/>
    <n v="524039.853"/>
    <n v="514661.69599999988"/>
    <n v="560071.35499999998"/>
    <n v="530071.41500000015"/>
    <n v="353202.14999999991"/>
    <n v="177935.41100000002"/>
    <n v="70876.893999999971"/>
    <n v="4055532"/>
    <n v="3.7616858453645718E-4"/>
    <n v="1.1979981603213524E-4"/>
    <n v="1.0877035338760771E-4"/>
    <n v="1.0880934103943887E-4"/>
    <n v="9.8201772879457472E-5"/>
    <n v="9.136641158564334E-5"/>
    <n v="1.6224228956017176E-4"/>
    <n v="4.6715457422895085E-4"/>
    <n v="1.2026835962404357E-3"/>
    <n v="4.4866525894884744E-3"/>
    <n v="2.8701536567828832E-4"/>
  </r>
  <r>
    <s v="Kentucky"/>
    <n v="2017"/>
    <x v="159"/>
    <n v="86"/>
    <n v="45"/>
    <n v="48"/>
    <n v="59"/>
    <n v="47"/>
    <n v="53"/>
    <n v="82"/>
    <n v="138"/>
    <n v="270"/>
    <n v="328"/>
    <n v="1156"/>
    <n v="241145"/>
    <n v="554299.68999999994"/>
    <n v="528383"/>
    <n v="506743"/>
    <n v="488329"/>
    <n v="525744"/>
    <n v="510574"/>
    <n v="346758"/>
    <n v="173347"/>
    <n v="69235"/>
    <n v="3887172"/>
    <n v="3.5663190196769578E-4"/>
    <n v="8.5165495483389888E-5"/>
    <n v="9.472257140207166E-5"/>
    <n v="1.2082018475249268E-4"/>
    <n v="8.9397121032289481E-5"/>
    <n v="9.5616145843415511E-5"/>
    <n v="1.6060355599775938E-4"/>
    <n v="3.9797207274237367E-4"/>
    <n v="1.5575694993279377E-3"/>
    <n v="4.7374882646060521E-3"/>
    <n v="2.9738843560305541E-4"/>
  </r>
  <r>
    <s v="Louisiana"/>
    <n v="2009"/>
    <x v="160"/>
    <n v="139"/>
    <n v="59"/>
    <n v="67"/>
    <n v="61"/>
    <n v="46"/>
    <n v="55"/>
    <n v="67"/>
    <n v="97"/>
    <n v="243"/>
    <n v="345"/>
    <n v="1179"/>
    <n v="310127.76799999992"/>
    <n v="613236.41599999997"/>
    <n v="677687.76300000004"/>
    <n v="583926.93599999999"/>
    <n v="587606.02099999995"/>
    <n v="634345.13200000022"/>
    <n v="474919.62599999999"/>
    <n v="286259.62800000008"/>
    <n v="183083.848"/>
    <n v="65448.53"/>
    <n v="4411546"/>
    <n v="4.4820236799950151E-4"/>
    <n v="8.7060742750935582E-5"/>
    <n v="1.1474038251936369E-4"/>
    <n v="1.0381105335882868E-4"/>
    <n v="7.2515729497235249E-5"/>
    <n v="8.9688085320751738E-5"/>
    <n v="1.4107650291125262E-4"/>
    <n v="3.3885323151471421E-4"/>
    <n v="1.3272607204541606E-3"/>
    <n v="5.2713177820800563E-3"/>
    <n v="2.6725324863437899E-4"/>
  </r>
  <r>
    <s v="Louisiana"/>
    <n v="2010"/>
    <x v="161"/>
    <n v="123"/>
    <n v="53"/>
    <n v="54"/>
    <n v="61"/>
    <n v="45"/>
    <n v="46"/>
    <n v="66"/>
    <n v="130"/>
    <n v="247"/>
    <n v="338"/>
    <n v="1163"/>
    <n v="304474.06900000008"/>
    <n v="608717.58799999999"/>
    <n v="660327.40799999994"/>
    <n v="589475.0780000001"/>
    <n v="581716.83199999994"/>
    <n v="645942.53800000018"/>
    <n v="499677.80400000012"/>
    <n v="294896.34999999998"/>
    <n v="176744.7"/>
    <n v="63535.936999999991"/>
    <n v="4421938"/>
    <n v="4.0397528894324319E-4"/>
    <n v="8.0263213911605511E-5"/>
    <n v="9.1606926255837387E-5"/>
    <n v="1.0486201643895359E-4"/>
    <n v="6.9665639515445555E-5"/>
    <n v="7.5568705269610188E-5"/>
    <n v="1.3208511459116159E-4"/>
    <n v="4.4083285534052898E-4"/>
    <n v="1.3974959362289222E-3"/>
    <n v="5.3198239604147187E-3"/>
    <n v="2.6300685355606522E-4"/>
  </r>
  <r>
    <s v="Louisiana"/>
    <n v="2011"/>
    <x v="162"/>
    <n v="91"/>
    <n v="64"/>
    <n v="42"/>
    <n v="64"/>
    <n v="48"/>
    <n v="35"/>
    <n v="90"/>
    <n v="78"/>
    <n v="242"/>
    <n v="341"/>
    <n v="1095"/>
    <n v="309364.402"/>
    <n v="610597.12400000019"/>
    <n v="662599.36600000004"/>
    <n v="604772.47799999989"/>
    <n v="570272.44800000009"/>
    <n v="647143.67300000007"/>
    <n v="517625.33299999987"/>
    <n v="302953.02799999999"/>
    <n v="178119.12699999998"/>
    <n v="65560.430999999982"/>
    <n v="4465332"/>
    <n v="2.9415149064241725E-4"/>
    <n v="9.6589286504086385E-5"/>
    <n v="6.9447604723837995E-5"/>
    <n v="1.1222705958258041E-4"/>
    <n v="7.4172091921232447E-5"/>
    <n v="5.7320938183783503E-5"/>
    <n v="1.7387093378600158E-4"/>
    <n v="2.5746565569894221E-4"/>
    <n v="1.3586412872998194E-3"/>
    <n v="5.201308087800705E-3"/>
    <n v="2.4522252768663112E-4"/>
  </r>
  <r>
    <s v="Louisiana"/>
    <n v="2012"/>
    <x v="163"/>
    <n v="108"/>
    <n v="56"/>
    <n v="45"/>
    <n v="32"/>
    <n v="62"/>
    <n v="59"/>
    <n v="74"/>
    <n v="105"/>
    <n v="214"/>
    <n v="313"/>
    <n v="1068"/>
    <n v="301761.88900000002"/>
    <n v="604408.19100000011"/>
    <n v="643007.30700000003"/>
    <n v="600972.01"/>
    <n v="555047.0129999998"/>
    <n v="628700.16400000011"/>
    <n v="519920.60200000001"/>
    <n v="303897.57400000008"/>
    <n v="171602.11100000003"/>
    <n v="64827.034999999996"/>
    <n v="4385910"/>
    <n v="3.5789807771252386E-4"/>
    <n v="8.7090767694806306E-5"/>
    <n v="7.487869526569133E-5"/>
    <n v="5.7652774000244935E-5"/>
    <n v="9.86161664179238E-5"/>
    <n v="9.7616148951230861E-5"/>
    <n v="1.4232942436853078E-4"/>
    <n v="3.4551114909525394E-4"/>
    <n v="1.2470709057885655E-3"/>
    <n v="4.8282325421793552E-3"/>
    <n v="2.4350704870824982E-4"/>
  </r>
  <r>
    <s v="Louisiana"/>
    <n v="2013"/>
    <x v="164"/>
    <n v="99"/>
    <n v="43"/>
    <n v="46"/>
    <n v="48"/>
    <n v="61"/>
    <n v="51"/>
    <n v="106"/>
    <n v="124"/>
    <n v="185"/>
    <n v="344"/>
    <n v="1107"/>
    <n v="295377.44399999996"/>
    <n v="595503.04599999997"/>
    <n v="627881.15699999989"/>
    <n v="607769.04500000016"/>
    <n v="535743.19200000004"/>
    <n v="606586.16100000008"/>
    <n v="524171.10100000008"/>
    <n v="309637.57499999995"/>
    <n v="172335.70299999995"/>
    <n v="65107.31"/>
    <n v="4326373"/>
    <n v="3.3516438716288714E-4"/>
    <n v="6.8484297578626024E-5"/>
    <n v="7.5686645080780629E-5"/>
    <n v="8.9595165588217114E-5"/>
    <n v="1.0056279539816272E-4"/>
    <n v="8.5641879319623166E-5"/>
    <n v="2.0222404439652612E-4"/>
    <n v="4.0046819253121982E-4"/>
    <n v="1.07348620616356E-3"/>
    <n v="5.283584900067289E-3"/>
    <n v="2.5587252879028232E-4"/>
  </r>
  <r>
    <s v="Louisiana"/>
    <n v="2014"/>
    <x v="165"/>
    <n v="116"/>
    <n v="44"/>
    <n v="62"/>
    <n v="43"/>
    <n v="80"/>
    <n v="60"/>
    <n v="109"/>
    <n v="132"/>
    <n v="185"/>
    <n v="292"/>
    <n v="1123"/>
    <n v="299934.027"/>
    <n v="604620.85599999991"/>
    <n v="638683.66799999995"/>
    <n v="627621.14899999998"/>
    <n v="549493.41300000018"/>
    <n v="614684.96799999988"/>
    <n v="552820.60599999991"/>
    <n v="332663.91899999988"/>
    <n v="179415.64799999993"/>
    <n v="68595.265000000029"/>
    <n v="4461998"/>
    <n v="3.8675171723680419E-4"/>
    <n v="6.8891694283937756E-5"/>
    <n v="9.8785708701476543E-5"/>
    <n v="7.8253895283727427E-5"/>
    <n v="1.3014796873965531E-4"/>
    <n v="9.9235743201025157E-5"/>
    <n v="1.9717065322272018E-4"/>
    <n v="3.9679686452560566E-4"/>
    <n v="1.0311252227007538E-3"/>
    <n v="4.2568535889466992E-3"/>
    <n v="2.5168097341146277E-4"/>
  </r>
  <r>
    <s v="Louisiana"/>
    <n v="2015"/>
    <x v="166"/>
    <n v="108"/>
    <n v="64"/>
    <n v="63"/>
    <n v="44"/>
    <n v="44"/>
    <n v="58"/>
    <n v="68"/>
    <n v="107"/>
    <n v="187"/>
    <n v="291"/>
    <n v="1034"/>
    <n v="294835.37799999985"/>
    <n v="594603.22799999989"/>
    <n v="622526.51300000004"/>
    <n v="622833.57899999991"/>
    <n v="534445.01500000001"/>
    <n v="589982.9319999998"/>
    <n v="551853.21400000004"/>
    <n v="337259.22599999997"/>
    <n v="177791.95699999999"/>
    <n v="68925.246999999988"/>
    <n v="4389027"/>
    <n v="3.6630610862445432E-4"/>
    <n v="1.0280686631574838E-4"/>
    <n v="1.0115061570885537E-4"/>
    <n v="8.2328394437358537E-5"/>
    <n v="7.4578428651898715E-5"/>
    <n v="9.7544038223754836E-5"/>
    <n v="1.2322117236051832E-4"/>
    <n v="3.1726337413820672E-4"/>
    <n v="1.051791111113086E-3"/>
    <n v="4.221965283635473E-3"/>
    <n v="2.3558752315718266E-4"/>
  </r>
  <r>
    <s v="Louisiana"/>
    <n v="2016"/>
    <x v="167"/>
    <n v="117"/>
    <n v="55"/>
    <n v="56"/>
    <n v="58"/>
    <n v="55"/>
    <n v="66"/>
    <n v="80"/>
    <n v="110"/>
    <n v="179"/>
    <n v="253"/>
    <n v="1029"/>
    <n v="291428.78000000003"/>
    <n v="597551.39199999999"/>
    <n v="614739.70699999994"/>
    <n v="624090.1719999999"/>
    <n v="540907.93500000006"/>
    <n v="586695.86999999988"/>
    <n v="580778.93399999989"/>
    <n v="383147.96100000001"/>
    <n v="193613.89299999998"/>
    <n v="75358.881000000023"/>
    <n v="4481311"/>
    <n v="4.0147030090851009E-4"/>
    <n v="8.9468761125592963E-5"/>
    <n v="8.9730623093356462E-5"/>
    <n v="1.0722711989795453E-4"/>
    <n v="9.3745333506438372E-5"/>
    <n v="1.1045075098745649E-4"/>
    <n v="1.377460429720063E-4"/>
    <n v="2.8709535531105175E-4"/>
    <n v="9.2452043201259331E-4"/>
    <n v="3.3572685348127705E-3"/>
    <n v="2.2962030530797797E-4"/>
  </r>
  <r>
    <s v="Louisiana"/>
    <n v="2017"/>
    <x v="168"/>
    <n v="112"/>
    <n v="31"/>
    <n v="44"/>
    <n v="41"/>
    <n v="55"/>
    <n v="41"/>
    <n v="85"/>
    <n v="134"/>
    <n v="190"/>
    <n v="271"/>
    <n v="1004"/>
    <n v="289816"/>
    <n v="589254.68999999994"/>
    <n v="606222"/>
    <n v="627517"/>
    <n v="530602"/>
    <n v="555232"/>
    <n v="548072"/>
    <n v="356898"/>
    <n v="176640"/>
    <n v="69369"/>
    <n v="4332996"/>
    <n v="3.8645209374223643E-4"/>
    <n v="5.1136382381371839E-5"/>
    <n v="7.0117622311427426E-5"/>
    <n v="7.727072268856883E-5"/>
    <n v="9.9057691199354504E-5"/>
    <n v="6.9579420742497624E-5"/>
    <n v="1.5508911237939541E-4"/>
    <n v="3.7545741360276607E-4"/>
    <n v="1.0756340579710145E-3"/>
    <n v="3.9066441782352346E-3"/>
    <n v="2.3171034545150745E-4"/>
  </r>
  <r>
    <s v="Maine"/>
    <n v="2009"/>
    <x v="169"/>
    <n v="114"/>
    <n v="51"/>
    <n v="49"/>
    <n v="61"/>
    <n v="63"/>
    <n v="58"/>
    <n v="46"/>
    <n v="51"/>
    <n v="60"/>
    <n v="101"/>
    <n v="654"/>
    <n v="70908.907999999996"/>
    <n v="387976.43200000003"/>
    <n v="173479.875"/>
    <n v="147387.47700000001"/>
    <n v="184908.92799999999"/>
    <n v="216653.70199999999"/>
    <n v="171821.56099999999"/>
    <n v="101939.62"/>
    <n v="68907.930999999997"/>
    <n v="26937.315999999992"/>
    <n v="1316380"/>
    <n v="1.6076964547247013E-3"/>
    <n v="2.9398222704506789E-4"/>
    <n v="3.3245701057763543E-4"/>
    <n v="3.2989212938382297E-4"/>
    <n v="2.9078663054647459E-4"/>
    <n v="1.4949361666380807E-4"/>
    <n v="2.6771960243103602E-4"/>
    <n v="5.0029615570472018E-4"/>
    <n v="8.7072705752839975E-4"/>
    <n v="3.7494455646583363E-3"/>
    <n v="4.9681702851760135E-4"/>
  </r>
  <r>
    <s v="Maine"/>
    <n v="2010"/>
    <x v="170"/>
    <n v="102"/>
    <n v="49"/>
    <n v="67"/>
    <n v="64"/>
    <n v="54"/>
    <n v="52"/>
    <n v="51"/>
    <n v="61"/>
    <n v="59"/>
    <n v="122"/>
    <n v="681"/>
    <n v="69854.609000000011"/>
    <n v="388231.36199999996"/>
    <n v="171735.96100000001"/>
    <n v="144232.56399999998"/>
    <n v="182626.19400000002"/>
    <n v="218987.40699999998"/>
    <n v="180791.66799999998"/>
    <n v="106281.59300000001"/>
    <n v="69812.343999999997"/>
    <n v="27321.834999999999"/>
    <n v="1327665"/>
    <n v="1.4601756628542576E-3"/>
    <n v="2.8532172129051061E-4"/>
    <n v="4.6452755287633939E-4"/>
    <n v="3.504426095634452E-4"/>
    <n v="2.4658952192625397E-4"/>
    <n v="1.3394075051566804E-4"/>
    <n v="2.8209264599516834E-4"/>
    <n v="5.7394698628576257E-4"/>
    <n v="8.4512274791976618E-4"/>
    <n v="4.465293052241916E-3"/>
    <n v="5.129305961970829E-4"/>
  </r>
  <r>
    <s v="Maine"/>
    <n v="2011"/>
    <x v="171"/>
    <n v="99"/>
    <n v="61"/>
    <n v="39"/>
    <n v="40"/>
    <n v="66"/>
    <n v="53"/>
    <n v="56"/>
    <n v="97"/>
    <n v="318"/>
    <n v="838"/>
    <n v="1667"/>
    <n v="70427.854999999996"/>
    <n v="386398.99699999997"/>
    <n v="170244.16700000002"/>
    <n v="146526.39499999999"/>
    <n v="177303.15900000004"/>
    <n v="217949.76299999998"/>
    <n v="184713.95"/>
    <n v="109255.71399999998"/>
    <n v="68953.612999999998"/>
    <n v="26903.403000000006"/>
    <n v="1328640"/>
    <n v="1.4056938124837113E-3"/>
    <n v="3.5830889877125712E-4"/>
    <n v="2.6616364921828593E-4"/>
    <n v="2.2560229736233854E-4"/>
    <n v="3.0282207739771666E-4"/>
    <n v="1.3716391712062338E-4"/>
    <n v="3.0317147134799506E-4"/>
    <n v="8.8782541844905261E-4"/>
    <n v="4.6117960490337177E-3"/>
    <n v="3.1148475900985455E-2"/>
    <n v="1.2546664258188825E-3"/>
  </r>
  <r>
    <s v="Maine"/>
    <n v="2012"/>
    <x v="172"/>
    <n v="129"/>
    <n v="54"/>
    <n v="55"/>
    <n v="40"/>
    <n v="50"/>
    <n v="54"/>
    <n v="50"/>
    <n v="49"/>
    <n v="68"/>
    <n v="81"/>
    <n v="630"/>
    <n v="67997.368999999992"/>
    <n v="383900.109"/>
    <n v="166605.57199999999"/>
    <n v="143640.47100000002"/>
    <n v="169248.83499999996"/>
    <n v="213957.14500000002"/>
    <n v="189178.64600000001"/>
    <n v="112263.77100000001"/>
    <n v="69188.3"/>
    <n v="28274.793000000005"/>
    <n v="1311652"/>
    <n v="1.8971322258071487E-3"/>
    <n v="3.2411881158452493E-4"/>
    <n v="3.8290044314878355E-4"/>
    <n v="2.3633840670158829E-4"/>
    <n v="2.3369165820566541E-4"/>
    <n v="1.4066159069519825E-4"/>
    <n v="2.6430044329633272E-4"/>
    <n v="4.3647206541814809E-4"/>
    <n v="9.8282513083859549E-4"/>
    <n v="2.8647424580614963E-3"/>
    <n v="4.8031032621457522E-4"/>
  </r>
  <r>
    <s v="Maine"/>
    <n v="2013"/>
    <x v="173"/>
    <n v="112"/>
    <n v="61"/>
    <n v="57"/>
    <n v="53"/>
    <n v="69"/>
    <n v="64"/>
    <n v="55"/>
    <n v="64"/>
    <n v="68"/>
    <n v="106"/>
    <n v="709"/>
    <n v="67206.489000000001"/>
    <n v="383699.84600000002"/>
    <n v="166279.99900000001"/>
    <n v="146565.72200000001"/>
    <n v="166515.97600000002"/>
    <n v="214111.89800000002"/>
    <n v="197092.21400000004"/>
    <n v="120085.68299999999"/>
    <n v="70659.910999999993"/>
    <n v="29655.079000000002"/>
    <n v="1328320"/>
    <n v="1.6665057447056936E-3"/>
    <n v="3.6685109674555624E-4"/>
    <n v="3.8890403037075748E-4"/>
    <n v="3.1828777798473821E-4"/>
    <n v="3.2226139997133644E-4"/>
    <n v="1.6679704374966049E-4"/>
    <n v="2.7905719299495003E-4"/>
    <n v="5.3295279171622822E-4"/>
    <n v="9.6235615128357588E-4"/>
    <n v="3.5744298641052345E-3"/>
    <n v="5.3375692604191766E-4"/>
  </r>
  <r>
    <s v="Maine"/>
    <n v="2014"/>
    <x v="174"/>
    <n v="116"/>
    <n v="60"/>
    <n v="41"/>
    <n v="50"/>
    <n v="48"/>
    <n v="39"/>
    <n v="53"/>
    <n v="63"/>
    <n v="67"/>
    <n v="90"/>
    <n v="627"/>
    <n v="65956.34199999999"/>
    <n v="382016.125"/>
    <n v="164211.20500000002"/>
    <n v="148913.19699999999"/>
    <n v="162545.875"/>
    <n v="209736.07199999999"/>
    <n v="200903.60599999997"/>
    <n v="125861.024"/>
    <n v="70951.417000000001"/>
    <n v="29861.784999999996"/>
    <n v="1328535"/>
    <n v="1.7587391368672329E-3"/>
    <n v="3.6538310525155692E-4"/>
    <n v="2.7532818330399555E-4"/>
    <n v="3.0760546830241E-4"/>
    <n v="2.2885905863632272E-4"/>
    <n v="1.020899314132355E-4"/>
    <n v="2.638081070580685E-4"/>
    <n v="5.0055210102215595E-4"/>
    <n v="9.4430813129496767E-4"/>
    <n v="3.0138854726869144E-3"/>
    <n v="4.7194842439228171E-4"/>
  </r>
  <r>
    <s v="Maine"/>
    <n v="2015"/>
    <x v="175"/>
    <n v="110"/>
    <n v="43"/>
    <n v="59"/>
    <n v="55"/>
    <n v="62"/>
    <n v="50"/>
    <n v="55"/>
    <n v="66"/>
    <n v="75"/>
    <n v="152"/>
    <n v="727"/>
    <n v="64944.401000000013"/>
    <n v="378984.08199999999"/>
    <n v="160379.67100000003"/>
    <n v="147529.31200000001"/>
    <n v="154234.05900000001"/>
    <n v="198602.57200000001"/>
    <n v="196171.67200000002"/>
    <n v="127684.69499999999"/>
    <n v="69236.835999999996"/>
    <n v="29402.300999999999"/>
    <n v="1293764"/>
    <n v="1.6937564794846593E-3"/>
    <n v="2.6811378107889991E-4"/>
    <n v="3.999205256240875E-4"/>
    <n v="3.5660087244413375E-4"/>
    <n v="3.1218125412796766E-4"/>
    <n v="1.3193166250185674E-4"/>
    <n v="2.8036667801862848E-4"/>
    <n v="5.1689828604751728E-4"/>
    <n v="1.0832384079480467E-3"/>
    <n v="5.1696634219206179E-3"/>
    <n v="5.6192628640153847E-4"/>
  </r>
  <r>
    <s v="Maine"/>
    <n v="2016"/>
    <x v="176"/>
    <n v="116"/>
    <n v="64"/>
    <n v="61"/>
    <n v="64"/>
    <n v="63"/>
    <n v="56"/>
    <n v="51"/>
    <n v="51"/>
    <n v="67"/>
    <n v="95"/>
    <n v="688"/>
    <n v="61962.506999999998"/>
    <n v="375975.05499999999"/>
    <n v="154073.13199999998"/>
    <n v="145286.79599999997"/>
    <n v="147911.34000000003"/>
    <n v="190401.63199999998"/>
    <n v="194861.277"/>
    <n v="131577.86499999999"/>
    <n v="67546.743000000002"/>
    <n v="29568.532999999996"/>
    <n v="1262864"/>
    <n v="1.8720998490264443E-3"/>
    <n v="4.1538715523742326E-4"/>
    <n v="4.1985921418488719E-4"/>
    <n v="4.3269163811239888E-4"/>
    <n v="3.3087951683103225E-4"/>
    <n v="1.489460517533537E-4"/>
    <n v="2.617246524562189E-4"/>
    <n v="3.8760318842382801E-4"/>
    <n v="9.9190570891034661E-4"/>
    <n v="3.2128749843625998E-3"/>
    <n v="5.4479342193617048E-4"/>
  </r>
  <r>
    <s v="Maine"/>
    <n v="2017"/>
    <x v="177"/>
    <n v="112"/>
    <n v="62"/>
    <n v="44"/>
    <n v="60"/>
    <n v="59"/>
    <n v="54"/>
    <n v="58"/>
    <n v="55"/>
    <n v="70"/>
    <n v="150"/>
    <n v="724"/>
    <n v="61065"/>
    <n v="374655.69"/>
    <n v="149839"/>
    <n v="145626"/>
    <n v="145023"/>
    <n v="181875"/>
    <n v="191896"/>
    <n v="134718"/>
    <n v="67276"/>
    <n v="29565"/>
    <n v="1243290"/>
    <n v="1.8341111929910752E-3"/>
    <n v="4.1377745446779542E-4"/>
    <n v="3.0214384793924161E-4"/>
    <n v="4.1372747771043216E-4"/>
    <n v="3.2439862542955325E-4"/>
    <n v="1.4413233654612319E-4"/>
    <n v="3.0224705048567972E-4"/>
    <n v="4.0826021763981055E-4"/>
    <n v="1.0404899221118972E-3"/>
    <n v="5.0735667174023336E-3"/>
    <n v="5.8232592556845149E-4"/>
  </r>
  <r>
    <s v="Maryland"/>
    <n v="2009"/>
    <x v="178"/>
    <n v="112"/>
    <n v="43"/>
    <n v="43"/>
    <n v="68"/>
    <n v="76"/>
    <n v="42"/>
    <n v="50"/>
    <n v="40"/>
    <n v="284"/>
    <n v="398"/>
    <n v="1156"/>
    <n v="376457.23900000006"/>
    <n v="690027.07400000002"/>
    <n v="777087.99099999992"/>
    <n v="737196.44500000007"/>
    <n v="845033.71899999969"/>
    <n v="866535.84200000006"/>
    <n v="626576.63300000003"/>
    <n v="353991.511"/>
    <n v="224763.68699999998"/>
    <n v="84359.325000000012"/>
    <n v="5637418"/>
    <n v="2.9751054939867945E-4"/>
    <n v="5.5334788978871252E-5"/>
    <n v="5.8329093000441688E-5"/>
    <n v="8.0470161688305398E-5"/>
    <n v="8.7705546979555861E-5"/>
    <n v="6.0867176930509826E-5"/>
    <n v="7.9798698781031625E-5"/>
    <n v="1.129970599775202E-4"/>
    <n v="1.2635493027839504E-3"/>
    <n v="4.7179135205266277E-3"/>
    <n v="2.0505841504036068E-4"/>
  </r>
  <r>
    <s v="Maryland"/>
    <n v="2010"/>
    <x v="179"/>
    <n v="126"/>
    <n v="50"/>
    <n v="47"/>
    <n v="55"/>
    <n v="50"/>
    <n v="72"/>
    <n v="75"/>
    <n v="92"/>
    <n v="252"/>
    <n v="412"/>
    <n v="1231"/>
    <n v="365794.34299999999"/>
    <n v="688076.65299999993"/>
    <n v="794226.75799999991"/>
    <n v="742006.57700000005"/>
    <n v="832315.12"/>
    <n v="880994.43099999998"/>
    <n v="655731.91899999999"/>
    <n v="362631.32800000004"/>
    <n v="224595.25399999999"/>
    <n v="89221.076000000001"/>
    <n v="5696345"/>
    <n v="3.4445584632783672E-4"/>
    <n v="6.2954313105628211E-5"/>
    <n v="6.3341756605480865E-5"/>
    <n v="6.6080741150058647E-5"/>
    <n v="5.6754047744939722E-5"/>
    <n v="1.0463950445939633E-4"/>
    <n v="1.1437600919957657E-4"/>
    <n v="2.5370119153081004E-4"/>
    <n v="1.1220183664254989E-3"/>
    <n v="4.6177430095104433E-3"/>
    <n v="2.1610348390064155E-4"/>
  </r>
  <r>
    <s v="Maryland"/>
    <n v="2011"/>
    <x v="180"/>
    <n v="113"/>
    <n v="33"/>
    <n v="40"/>
    <n v="36"/>
    <n v="52"/>
    <n v="58"/>
    <n v="64"/>
    <n v="138"/>
    <n v="279"/>
    <n v="457"/>
    <n v="1270"/>
    <n v="362843.81699999998"/>
    <n v="684919.34900000005"/>
    <n v="792701.52"/>
    <n v="746442.95799999998"/>
    <n v="812011.179"/>
    <n v="884875.95499999996"/>
    <n v="672406.82400000002"/>
    <n v="373862.88899999997"/>
    <n v="225387.41899999999"/>
    <n v="92728.934000000023"/>
    <n v="5704065"/>
    <n v="3.114287599945516E-4"/>
    <n v="4.1629792762350195E-5"/>
    <n v="5.3587483907913029E-5"/>
    <n v="4.4334365007553668E-5"/>
    <n v="5.8765298916953849E-5"/>
    <n v="8.4681503135634146E-5"/>
    <n v="9.5180473659202484E-5"/>
    <n v="3.6911927891297074E-4"/>
    <n v="1.2378685608889289E-3"/>
    <n v="4.9283430779005818E-3"/>
    <n v="2.2264823419789221E-4"/>
  </r>
  <r>
    <s v="Maryland"/>
    <n v="2012"/>
    <x v="181"/>
    <n v="110"/>
    <n v="67"/>
    <n v="56"/>
    <n v="68"/>
    <n v="67"/>
    <n v="43"/>
    <n v="55"/>
    <n v="105"/>
    <n v="250"/>
    <n v="450"/>
    <n v="1271"/>
    <n v="365907.95699999994"/>
    <n v="685088.06"/>
    <n v="800618.59400000004"/>
    <n v="765833.20299999998"/>
    <n v="799053.04899999988"/>
    <n v="894068.85800000001"/>
    <n v="698046.43099999998"/>
    <n v="392613.01400000002"/>
    <n v="225661.41000000003"/>
    <n v="98018.225000000006"/>
    <n v="5785496"/>
    <n v="3.0062204960467698E-4"/>
    <n v="8.3685290976392187E-5"/>
    <n v="7.3122972183278402E-5"/>
    <n v="8.5100732780008461E-5"/>
    <n v="7.4938299662820823E-5"/>
    <n v="6.2765653805147323E-5"/>
    <n v="7.8791320401436161E-5"/>
    <n v="2.6743891887394237E-4"/>
    <n v="1.1078544621342212E-3"/>
    <n v="4.5909829524050242E-3"/>
    <n v="2.1968730079495344E-4"/>
  </r>
  <r>
    <s v="Maryland"/>
    <n v="2013"/>
    <x v="182"/>
    <n v="107"/>
    <n v="34"/>
    <n v="48"/>
    <n v="46"/>
    <n v="50"/>
    <n v="53"/>
    <n v="82"/>
    <n v="125"/>
    <n v="275"/>
    <n v="513"/>
    <n v="1333"/>
    <n v="364820.08800000005"/>
    <n v="682693.12499999988"/>
    <n v="796374.05199999991"/>
    <n v="780147.39100000029"/>
    <n v="781572.67100000009"/>
    <n v="891723.80900000012"/>
    <n v="714193.32600000012"/>
    <n v="408910.8440000001"/>
    <n v="224541.05300000001"/>
    <n v="100625.353"/>
    <n v="5801682"/>
    <n v="2.93295252974118E-4"/>
    <n v="4.2693505538776652E-5"/>
    <n v="6.1526835254134663E-5"/>
    <n v="5.8855691488219906E-5"/>
    <n v="5.6071173041876237E-5"/>
    <n v="7.7633709875136084E-5"/>
    <n v="1.1481485056610567E-4"/>
    <n v="3.0569010784169853E-4"/>
    <n v="1.2247203632736149E-3"/>
    <n v="5.098118761382134E-3"/>
    <n v="2.297609555297929E-4"/>
  </r>
  <r>
    <s v="Maryland"/>
    <n v="2014"/>
    <x v="183"/>
    <n v="99"/>
    <n v="53"/>
    <n v="75"/>
    <n v="56"/>
    <n v="52"/>
    <n v="69"/>
    <n v="71"/>
    <n v="146"/>
    <n v="242"/>
    <n v="418"/>
    <n v="1281"/>
    <n v="366246.83200000011"/>
    <n v="683721.03399999999"/>
    <n v="799133.80299999984"/>
    <n v="800585.27399999998"/>
    <n v="777713.103"/>
    <n v="891885.09199999995"/>
    <n v="735679.87899999984"/>
    <n v="431084.08499999996"/>
    <n v="229181.15999999997"/>
    <n v="103575.16099999999"/>
    <n v="5887776"/>
    <n v="2.703095053665883E-4"/>
    <n v="6.6321809690735877E-5"/>
    <n v="9.3681463344028482E-5"/>
    <n v="7.2005987534454587E-5"/>
    <n v="5.8303474815789389E-5"/>
    <n v="1.0091835203069093E-4"/>
    <n v="9.6509367765378311E-5"/>
    <n v="3.3868102553588826E-4"/>
    <n v="1.0559332189434771E-3"/>
    <n v="4.0357166328710802E-3"/>
    <n v="2.1756941840178702E-4"/>
  </r>
  <r>
    <s v="Maryland"/>
    <n v="2015"/>
    <x v="184"/>
    <n v="106"/>
    <n v="49"/>
    <n v="52"/>
    <n v="35"/>
    <n v="56"/>
    <n v="40"/>
    <n v="61"/>
    <n v="179"/>
    <n v="305"/>
    <n v="518"/>
    <n v="1401"/>
    <n v="367816.799"/>
    <n v="683688.33499999996"/>
    <n v="798649.66200000001"/>
    <n v="812819.43099999998"/>
    <n v="775005.26300000004"/>
    <n v="889319.08200000017"/>
    <n v="752889.76500000001"/>
    <n v="450932.39799999999"/>
    <n v="229863.69899999999"/>
    <n v="105434.622"/>
    <n v="5930195"/>
    <n v="2.8818694602363715E-4"/>
    <n v="6.1353560054471041E-5"/>
    <n v="6.3974848554032657E-5"/>
    <n v="4.5160983635797577E-5"/>
    <n v="6.2969524812242803E-5"/>
    <n v="5.8506190543678063E-5"/>
    <n v="8.1021157194240774E-5"/>
    <n v="3.9695528818490438E-4"/>
    <n v="1.3268732789338781E-3"/>
    <n v="4.9129971746851809E-3"/>
    <n v="2.3624855506437816E-4"/>
  </r>
  <r>
    <s v="Maryland"/>
    <n v="2016"/>
    <x v="185"/>
    <n v="91"/>
    <n v="66"/>
    <n v="67"/>
    <n v="61"/>
    <n v="58"/>
    <n v="46"/>
    <n v="71"/>
    <n v="155"/>
    <n v="254"/>
    <n v="440"/>
    <n v="1309"/>
    <n v="362932.74400000006"/>
    <n v="674783.071"/>
    <n v="780193.13300000003"/>
    <n v="811908.64799999981"/>
    <n v="759872.48200000008"/>
    <n v="865385.66200000001"/>
    <n v="755914.01100000006"/>
    <n v="467880.52400000003"/>
    <n v="230968.103"/>
    <n v="105973.87500000001"/>
    <n v="5878915"/>
    <n v="2.507351610027228E-4"/>
    <n v="8.4594438490142413E-5"/>
    <n v="8.2521599154095985E-5"/>
    <n v="8.0276627256519066E-5"/>
    <n v="6.7022141164155313E-5"/>
    <n v="6.8170056388388553E-5"/>
    <n v="9.3926027255499556E-5"/>
    <n v="3.3128115416062925E-4"/>
    <n v="1.0997189512354439E-3"/>
    <n v="4.1519666993398135E-3"/>
    <n v="2.2266013371514983E-4"/>
  </r>
  <r>
    <s v="Maryland"/>
    <n v="2017"/>
    <x v="186"/>
    <n v="106"/>
    <n v="60"/>
    <n v="48"/>
    <n v="61"/>
    <n v="69"/>
    <n v="57"/>
    <n v="65"/>
    <n v="156"/>
    <n v="235"/>
    <n v="442"/>
    <n v="1299"/>
    <n v="363031"/>
    <n v="678000.69"/>
    <n v="772879"/>
    <n v="818802"/>
    <n v="759833"/>
    <n v="857032"/>
    <n v="771764"/>
    <n v="489182"/>
    <n v="240311"/>
    <n v="106981"/>
    <n v="5921207"/>
    <n v="2.9198608383306109E-4"/>
    <n v="7.7631815588209791E-5"/>
    <n v="5.8622231015556872E-5"/>
    <n v="8.0280798543890569E-5"/>
    <n v="8.0510412680039948E-5"/>
    <n v="8.4070710901488907E-5"/>
    <n v="8.422263800851037E-5"/>
    <n v="3.1889971421679458E-4"/>
    <n v="9.7789947193428523E-4"/>
    <n v="4.1315747656125853E-3"/>
    <n v="2.1938094716161756E-4"/>
  </r>
  <r>
    <s v="Massachusetts"/>
    <n v="2009"/>
    <x v="187"/>
    <n v="136"/>
    <n v="65"/>
    <n v="61"/>
    <n v="43"/>
    <n v="68"/>
    <n v="56"/>
    <n v="62"/>
    <n v="110"/>
    <n v="362"/>
    <n v="706"/>
    <n v="1669"/>
    <n v="384502.80899999995"/>
    <n v="717887.88400000008"/>
    <n v="909982.86400000006"/>
    <n v="839232.33400000003"/>
    <n v="975467.11400000006"/>
    <n v="998066.13800000004"/>
    <n v="732768.84300000011"/>
    <n v="426481.35699999996"/>
    <n v="305548.37600000005"/>
    <n v="136968.65"/>
    <n v="6511176"/>
    <n v="3.5370352782000095E-4"/>
    <n v="7.1429916508845376E-5"/>
    <n v="7.2685474008440666E-5"/>
    <n v="4.4081445066532504E-5"/>
    <n v="6.8131757416661293E-5"/>
    <n v="7.8006609734062582E-5"/>
    <n v="8.4610584350404739E-5"/>
    <n v="2.5792452165734414E-4"/>
    <n v="1.1847551105949911E-3"/>
    <n v="5.1544641784817182E-3"/>
    <n v="2.5632850348385606E-4"/>
  </r>
  <r>
    <s v="Massachusetts"/>
    <n v="2010"/>
    <x v="188"/>
    <n v="99"/>
    <n v="57"/>
    <n v="61"/>
    <n v="61"/>
    <n v="51"/>
    <n v="51"/>
    <n v="72"/>
    <n v="110"/>
    <n v="340"/>
    <n v="703"/>
    <n v="1605"/>
    <n v="367201.01999999996"/>
    <n v="713205.83799999999"/>
    <n v="928069.52399999998"/>
    <n v="827723.37499999988"/>
    <n v="931406.21900000004"/>
    <n v="990184.18699999992"/>
    <n v="755561.76799999992"/>
    <n v="430182.69400000002"/>
    <n v="306678.924"/>
    <n v="137755.10800000001"/>
    <n v="6476616"/>
    <n v="2.6960709422865986E-4"/>
    <n v="6.141781248707397E-5"/>
    <n v="7.3696118585511752E-5"/>
    <n v="6.5492369232290903E-5"/>
    <n v="5.1505569034097297E-5"/>
    <n v="7.1508107873901063E-5"/>
    <n v="9.5293334111632821E-5"/>
    <n v="2.5570531203191545E-4"/>
    <n v="1.108651339861881E-3"/>
    <n v="5.1032590384960533E-3"/>
    <n v="2.4781459947602265E-4"/>
  </r>
  <r>
    <s v="Massachusetts"/>
    <n v="2011"/>
    <x v="189"/>
    <n v="102"/>
    <n v="64"/>
    <n v="47"/>
    <n v="79"/>
    <n v="44"/>
    <n v="44"/>
    <n v="42"/>
    <n v="58"/>
    <n v="59"/>
    <n v="131"/>
    <n v="670"/>
    <n v="366558.07400000002"/>
    <n v="710821.6939999999"/>
    <n v="933865.69000000006"/>
    <n v="836786.98200000008"/>
    <n v="909779.67800000007"/>
    <n v="998227.68900000001"/>
    <n v="780760.66100000008"/>
    <n v="445905.19899999996"/>
    <n v="307181.51"/>
    <n v="141603.03799999997"/>
    <n v="6511549"/>
    <n v="2.7826422942193871E-4"/>
    <n v="6.853233894908378E-5"/>
    <n v="5.6167221779269977E-5"/>
    <n v="8.6834210425175049E-5"/>
    <n v="4.4078120137178445E-5"/>
    <n v="6.1900192933616349E-5"/>
    <n v="5.3793693891039928E-5"/>
    <n v="1.3007249103637387E-4"/>
    <n v="1.9206885206078973E-4"/>
    <n v="9.2512139464126487E-4"/>
    <n v="1.0289410399891024E-4"/>
  </r>
  <r>
    <s v="Massachusetts"/>
    <n v="2012"/>
    <x v="190"/>
    <n v="86"/>
    <n v="35"/>
    <n v="49"/>
    <n v="46"/>
    <n v="73"/>
    <n v="49"/>
    <n v="52"/>
    <n v="123"/>
    <n v="329"/>
    <n v="762"/>
    <n v="1604"/>
    <n v="366924.87400000007"/>
    <n v="706964.43700000003"/>
    <n v="935330.125"/>
    <n v="851799.02500000002"/>
    <n v="887334.43499999982"/>
    <n v="1003879.6429999999"/>
    <n v="804376.93599999999"/>
    <n v="463308.01299999992"/>
    <n v="301728.52"/>
    <n v="144422.84900000002"/>
    <n v="6544014"/>
    <n v="2.3438040343920643E-4"/>
    <n v="3.7419943038828134E-5"/>
    <n v="5.7525306512296137E-5"/>
    <n v="5.1840656899560096E-5"/>
    <n v="7.2717880583618937E-5"/>
    <n v="6.9310417095280283E-5"/>
    <n v="6.4646309053296874E-5"/>
    <n v="2.6548213402041899E-4"/>
    <n v="1.0903841638834804E-3"/>
    <n v="5.2761734398412254E-3"/>
    <n v="2.4510950007136293E-4"/>
  </r>
  <r>
    <s v="Massachusetts"/>
    <n v="2013"/>
    <x v="191"/>
    <n v="100"/>
    <n v="33"/>
    <n v="51"/>
    <n v="48"/>
    <n v="66"/>
    <n v="71"/>
    <n v="94"/>
    <n v="150"/>
    <n v="363"/>
    <n v="883"/>
    <n v="1859"/>
    <n v="365746.65100000001"/>
    <n v="705972.799"/>
    <n v="942758.26399999997"/>
    <n v="873587.00300000003"/>
    <n v="870888.9310000001"/>
    <n v="1005792.9010000001"/>
    <n v="829644.92799999996"/>
    <n v="486304.23700000008"/>
    <n v="300782.68400000001"/>
    <n v="148437.78499999997"/>
    <n v="6605058"/>
    <n v="2.7341330324306918E-4"/>
    <n v="3.5003670888001894E-5"/>
    <n v="5.8379989428482828E-5"/>
    <n v="5.5116098381091948E-5"/>
    <n v="6.5619870586062126E-5"/>
    <n v="1.0057044704919289E-4"/>
    <n v="1.1330148214924061E-4"/>
    <n v="3.0844888567154306E-4"/>
    <n v="1.2068513890912682E-3"/>
    <n v="5.9486201575966666E-3"/>
    <n v="2.8145097287563561E-4"/>
  </r>
  <r>
    <s v="Massachusetts"/>
    <n v="2014"/>
    <x v="192"/>
    <n v="105"/>
    <n v="65"/>
    <n v="76"/>
    <n v="57"/>
    <n v="41"/>
    <n v="54"/>
    <n v="103"/>
    <n v="156"/>
    <n v="310"/>
    <n v="720"/>
    <n v="1687"/>
    <n v="365071.283"/>
    <n v="707507.81900000002"/>
    <n v="947482.60800000001"/>
    <n v="892264.71699999995"/>
    <n v="856747.29500000004"/>
    <n v="1001890.7009999999"/>
    <n v="850762.92299999995"/>
    <n v="509930.47400000005"/>
    <n v="299600.70699999994"/>
    <n v="151002.726"/>
    <n v="6657291"/>
    <n v="2.8761506283691998E-4"/>
    <n v="6.860284236478565E-5"/>
    <n v="8.5176516063001522E-5"/>
    <n v="6.6530703198776947E-5"/>
    <n v="4.0922627547173933E-5"/>
    <n v="7.632424483495355E-5"/>
    <n v="1.2106780539612209E-4"/>
    <n v="3.0592405818837177E-4"/>
    <n v="1.0347105088774041E-3"/>
    <n v="4.7681258416487132E-3"/>
    <n v="2.534063780597844E-4"/>
  </r>
  <r>
    <s v="Massachusetts"/>
    <n v="2015"/>
    <x v="193"/>
    <n v="95"/>
    <n v="57"/>
    <n v="60"/>
    <n v="53"/>
    <n v="64"/>
    <n v="74"/>
    <n v="81"/>
    <n v="176"/>
    <n v="337"/>
    <n v="868"/>
    <n v="1865"/>
    <n v="363716.66799999995"/>
    <n v="705094.82799999998"/>
    <n v="948497.67999999993"/>
    <n v="908255.66500000004"/>
    <n v="847156.30299999984"/>
    <n v="994198.30900000012"/>
    <n v="865074.26399999997"/>
    <n v="532939.72499999998"/>
    <n v="293687.66999999993"/>
    <n v="153639.87100000001"/>
    <n v="6688538"/>
    <n v="2.6119231907183318E-4"/>
    <n v="6.009503365364057E-5"/>
    <n v="6.6060694485181102E-5"/>
    <n v="6.2562244785659124E-5"/>
    <n v="6.4373475010607754E-5"/>
    <n v="1.0495042235652309E-4"/>
    <n v="9.3633579648371093E-5"/>
    <n v="3.302437250291297E-4"/>
    <n v="1.1474775226348456E-3"/>
    <n v="5.6495751678937558E-3"/>
    <n v="2.7883522527643559E-4"/>
  </r>
  <r>
    <s v="Massachusetts"/>
    <n v="2016"/>
    <x v="194"/>
    <n v="131"/>
    <n v="57"/>
    <n v="75"/>
    <n v="66"/>
    <n v="43"/>
    <n v="39"/>
    <n v="62"/>
    <n v="155"/>
    <n v="292"/>
    <n v="654"/>
    <n v="1574"/>
    <n v="363626.19200000004"/>
    <n v="707217.49800000002"/>
    <n v="953980.64699999988"/>
    <n v="926165.804"/>
    <n v="838652.93599999999"/>
    <n v="984369.01399999997"/>
    <n v="883741.99599999993"/>
    <n v="560636.93900000001"/>
    <n v="300953.40399999998"/>
    <n v="155000.51"/>
    <n v="6741921"/>
    <n v="3.6026007719487928E-4"/>
    <n v="5.9749639763918613E-5"/>
    <n v="8.09790209010999E-5"/>
    <n v="7.8697631841355653E-5"/>
    <n v="4.3682805318372202E-5"/>
    <n v="5.5145694373076725E-5"/>
    <n v="7.0156222382352425E-5"/>
    <n v="2.7647125834496611E-4"/>
    <n v="9.7024986632149876E-4"/>
    <n v="4.2193409557168549E-3"/>
    <n v="2.3346461639049167E-4"/>
  </r>
  <r>
    <s v="Massachusetts"/>
    <n v="2017"/>
    <x v="195"/>
    <n v="112"/>
    <n v="43"/>
    <n v="50"/>
    <n v="52"/>
    <n v="45"/>
    <n v="66"/>
    <n v="67"/>
    <n v="168"/>
    <n v="342"/>
    <n v="791"/>
    <n v="1736"/>
    <n v="362100"/>
    <n v="703546.69"/>
    <n v="948061"/>
    <n v="945243"/>
    <n v="832945"/>
    <n v="970659"/>
    <n v="898870"/>
    <n v="587061"/>
    <n v="304237"/>
    <n v="154794"/>
    <n v="6772044"/>
    <n v="3.0930682132007735E-4"/>
    <n v="4.5355731329524156E-5"/>
    <n v="5.2896450965518919E-5"/>
    <n v="6.2429091956851891E-5"/>
    <n v="4.6360256279496712E-5"/>
    <n v="9.3810405106162901E-5"/>
    <n v="7.4538031083471473E-5"/>
    <n v="2.8617128373371761E-4"/>
    <n v="1.1241236273037138E-3"/>
    <n v="5.1100171841285836E-3"/>
    <n v="2.5634800955221199E-4"/>
  </r>
  <r>
    <s v="Michigan"/>
    <n v="2009"/>
    <x v="196"/>
    <n v="131"/>
    <n v="44"/>
    <n v="73"/>
    <n v="47"/>
    <n v="77"/>
    <n v="42"/>
    <n v="143"/>
    <n v="191"/>
    <n v="417"/>
    <n v="685"/>
    <n v="1850"/>
    <n v="630769.59899999993"/>
    <n v="1008800.8810000001"/>
    <n v="1434877.7390000001"/>
    <n v="1225867.7010000004"/>
    <n v="1415148.969"/>
    <n v="1528148.9679999999"/>
    <n v="1135826.2409999999"/>
    <n v="664946.86700000009"/>
    <n v="444405.15400000004"/>
    <n v="173978.43300000002"/>
    <n v="10008213"/>
    <n v="2.0768280558809877E-4"/>
    <n v="3.0664633511329424E-5"/>
    <n v="5.9549656084788204E-5"/>
    <n v="3.3212051190068033E-5"/>
    <n v="5.0387757746403164E-5"/>
    <n v="4.1633587748621324E-5"/>
    <n v="1.25899538889065E-4"/>
    <n v="2.8724099545234791E-4"/>
    <n v="9.3833295191711474E-4"/>
    <n v="3.9372696269772698E-3"/>
    <n v="1.8484818418632777E-4"/>
  </r>
  <r>
    <s v="Michigan"/>
    <n v="2010"/>
    <x v="197"/>
    <n v="125"/>
    <n v="47"/>
    <n v="44"/>
    <n v="48"/>
    <n v="64"/>
    <n v="63"/>
    <n v="84"/>
    <n v="195"/>
    <n v="433"/>
    <n v="643"/>
    <n v="1746"/>
    <n v="614519.55900000001"/>
    <n v="1005503.3589999999"/>
    <n v="1423352.9849999999"/>
    <n v="1186565.9419999998"/>
    <n v="1354684.4039999999"/>
    <n v="1516353.7960000001"/>
    <n v="1179079.1800000002"/>
    <n v="683333.01599999995"/>
    <n v="451860.70299999986"/>
    <n v="178703.78200000001"/>
    <n v="9937232"/>
    <n v="2.0341093813744667E-4"/>
    <n v="3.3020621374535571E-5"/>
    <n v="3.7081799201008926E-5"/>
    <n v="3.543260692916341E-5"/>
    <n v="4.2206508908953853E-5"/>
    <n v="6.2655186018130453E-5"/>
    <n v="7.1242034822462046E-5"/>
    <n v="2.8536598617971655E-4"/>
    <n v="9.5825991754808595E-4"/>
    <n v="3.5981331385588691E-3"/>
    <n v="1.7570285165929505E-4"/>
  </r>
  <r>
    <s v="Michigan"/>
    <n v="2011"/>
    <x v="198"/>
    <n v="110"/>
    <n v="44"/>
    <n v="44"/>
    <n v="70"/>
    <n v="65"/>
    <n v="42"/>
    <n v="144"/>
    <n v="220"/>
    <n v="439"/>
    <n v="805"/>
    <n v="1983"/>
    <n v="603142.495"/>
    <n v="988860.36599999992"/>
    <n v="1412490.0859999999"/>
    <n v="1173463.898"/>
    <n v="1309493.9380000001"/>
    <n v="1501504.8389999997"/>
    <n v="1210769.4180000001"/>
    <n v="697414.61800000025"/>
    <n v="446755.277"/>
    <n v="183028.43399999998"/>
    <n v="9857189"/>
    <n v="1.823781294004164E-4"/>
    <n v="3.1150661116923411E-5"/>
    <n v="3.7495827587871814E-5"/>
    <n v="5.3455764833025135E-5"/>
    <n v="4.328990377632743E-5"/>
    <n v="4.2473135180746037E-5"/>
    <n v="1.1893263726289459E-4"/>
    <n v="3.1545080117606586E-4"/>
    <n v="9.8264088327713254E-4"/>
    <n v="4.3982237208017643E-3"/>
    <n v="2.0117297132072844E-4"/>
  </r>
  <r>
    <s v="Michigan"/>
    <n v="2012"/>
    <x v="199"/>
    <n v="108"/>
    <n v="58"/>
    <n v="53"/>
    <n v="60"/>
    <n v="70"/>
    <n v="59"/>
    <n v="109"/>
    <n v="185"/>
    <n v="435"/>
    <n v="717"/>
    <n v="1854"/>
    <n v="588603.09900000016"/>
    <n v="973691.61700000032"/>
    <n v="1400882.173"/>
    <n v="1163111.517"/>
    <n v="1266910.8020000001"/>
    <n v="1477865.3640000003"/>
    <n v="1236863.8140000002"/>
    <n v="719111.25199999986"/>
    <n v="441106.51699999988"/>
    <n v="188165.75100000008"/>
    <n v="9778449"/>
    <n v="1.8348527247560409E-4"/>
    <n v="4.1402482748276074E-5"/>
    <n v="4.5567427736166073E-5"/>
    <n v="4.7359293097257841E-5"/>
    <n v="4.7365613746124701E-5"/>
    <n v="6.0594133676309527E-5"/>
    <n v="8.8126112807436355E-5"/>
    <n v="2.5726200151294539E-4"/>
    <n v="9.8615636639981931E-4"/>
    <n v="3.8104702699058115E-3"/>
    <n v="1.89600620711935E-4"/>
  </r>
  <r>
    <s v="Michigan"/>
    <n v="2013"/>
    <x v="200"/>
    <n v="110"/>
    <n v="53"/>
    <n v="62"/>
    <n v="82"/>
    <n v="62"/>
    <n v="50"/>
    <n v="173"/>
    <n v="267"/>
    <n v="472"/>
    <n v="847"/>
    <n v="2178"/>
    <n v="577017.20999999985"/>
    <n v="962541.73499999987"/>
    <n v="1395126.3139999998"/>
    <n v="1155482.3539999998"/>
    <n v="1231666.2479999997"/>
    <n v="1449708.4259999997"/>
    <n v="1261962.1270000001"/>
    <n v="740718.5399999998"/>
    <n v="431890.41699999996"/>
    <n v="189853.31899999996"/>
    <n v="9711943"/>
    <n v="1.9063556180586022E-4"/>
    <n v="3.7989391690306835E-5"/>
    <n v="5.3657245206186862E-5"/>
    <n v="6.6576477299067804E-5"/>
    <n v="4.2767220558322127E-5"/>
    <n v="5.1945799524214926E-5"/>
    <n v="1.3708810771624684E-4"/>
    <n v="3.6046080337073794E-4"/>
    <n v="1.0928698147057985E-3"/>
    <n v="4.4613389139644176E-3"/>
    <n v="2.2425996528192143E-4"/>
  </r>
  <r>
    <s v="Michigan"/>
    <n v="2014"/>
    <x v="201"/>
    <n v="95"/>
    <n v="56"/>
    <n v="59"/>
    <n v="61"/>
    <n v="79"/>
    <n v="53"/>
    <n v="151"/>
    <n v="267"/>
    <n v="457"/>
    <n v="829"/>
    <n v="2107"/>
    <n v="574297.74999999988"/>
    <n v="955606.42800000007"/>
    <n v="1393118.078"/>
    <n v="1166581.615"/>
    <n v="1212817.8320000002"/>
    <n v="1431973.196"/>
    <n v="1297660.6029999999"/>
    <n v="777327.83200000005"/>
    <n v="437200.21400000009"/>
    <n v="196495.41899999999"/>
    <n v="9750020"/>
    <n v="1.6541941875969395E-4"/>
    <n v="4.0197597665515326E-5"/>
    <n v="5.0575115569603762E-5"/>
    <n v="5.0296094261252579E-5"/>
    <n v="5.5168630405006548E-5"/>
    <n v="5.5462163550871378E-5"/>
    <n v="1.1636324602204173E-4"/>
    <n v="3.4348442061186865E-4"/>
    <n v="1.0452876859753776E-3"/>
    <n v="4.2189278723083106E-3"/>
    <n v="2.1610212081616244E-4"/>
  </r>
  <r>
    <s v="Michigan"/>
    <n v="2015"/>
    <x v="202"/>
    <n v="107"/>
    <n v="49"/>
    <n v="55"/>
    <n v="61"/>
    <n v="70"/>
    <n v="59"/>
    <n v="151"/>
    <n v="269"/>
    <n v="438"/>
    <n v="900"/>
    <n v="2159"/>
    <n v="562749.53699999989"/>
    <n v="941731.67500000005"/>
    <n v="1384204.0759999999"/>
    <n v="1164752.659"/>
    <n v="1179905.287"/>
    <n v="1386700.0960000001"/>
    <n v="1301390.5320000001"/>
    <n v="796332.85899999994"/>
    <n v="432723.76899999997"/>
    <n v="195686.24100000004"/>
    <n v="9637574"/>
    <n v="1.9013787300548241E-4"/>
    <n v="3.5399404502259248E-5"/>
    <n v="4.722032577046901E-5"/>
    <n v="5.1699064892824744E-5"/>
    <n v="5.0479552285254905E-5"/>
    <n v="6.2650542151510404E-5"/>
    <n v="1.1602973610691674E-4"/>
    <n v="3.3779844315076797E-4"/>
    <n v="1.0121930695237589E-3"/>
    <n v="4.5991991843718832E-3"/>
    <n v="2.2401903217552467E-4"/>
  </r>
  <r>
    <s v="Michigan"/>
    <n v="2016"/>
    <x v="203"/>
    <n v="120"/>
    <n v="36"/>
    <n v="63"/>
    <n v="47"/>
    <n v="82"/>
    <n v="61"/>
    <n v="138"/>
    <n v="272"/>
    <n v="442"/>
    <n v="640"/>
    <n v="1901"/>
    <n v="560201.51199999999"/>
    <n v="931889.77"/>
    <n v="1380527.872"/>
    <n v="1182758.0970000001"/>
    <n v="1161972.7219999998"/>
    <n v="1355401.048"/>
    <n v="1309922.7439999999"/>
    <n v="827896.39400000009"/>
    <n v="429913.25699999998"/>
    <n v="197501.09499999997"/>
    <n v="9624709"/>
    <n v="2.1420863283924874E-4"/>
    <n v="2.6076981660533978E-5"/>
    <n v="5.3265329706721932E-5"/>
    <n v="4.0448453832120169E-5"/>
    <n v="6.0498698979905175E-5"/>
    <n v="6.5458385705854458E-5"/>
    <n v="1.0534972434985067E-4"/>
    <n v="3.2854352545953953E-4"/>
    <n v="1.0281143761054106E-3"/>
    <n v="3.2404883628619889E-3"/>
    <n v="1.9751246505219015E-4"/>
  </r>
  <r>
    <s v="Michigan"/>
    <n v="2017"/>
    <x v="204"/>
    <n v="82"/>
    <n v="64"/>
    <n v="61"/>
    <n v="38"/>
    <n v="50"/>
    <n v="67"/>
    <n v="179"/>
    <n v="270"/>
    <n v="441"/>
    <n v="784"/>
    <n v="2036"/>
    <n v="554329"/>
    <n v="918360.69"/>
    <n v="1349275"/>
    <n v="1181729"/>
    <n v="1138345"/>
    <n v="1318073"/>
    <n v="1317147"/>
    <n v="864182"/>
    <n v="436456"/>
    <n v="197450"/>
    <n v="9551028"/>
    <n v="1.4792659233054737E-4"/>
    <n v="4.7432880621074281E-5"/>
    <n v="5.1619279885659064E-5"/>
    <n v="3.3381795501363822E-5"/>
    <n v="3.7934166013566778E-5"/>
    <n v="7.2956084389892614E-5"/>
    <n v="1.3589978946920882E-4"/>
    <n v="3.124341863172341E-4"/>
    <n v="1.0104111296442254E-3"/>
    <n v="3.9706254748037477E-3"/>
    <n v="2.1317077072750704E-4"/>
  </r>
  <r>
    <s v="Minnesota"/>
    <n v="2009"/>
    <x v="205"/>
    <n v="96"/>
    <n v="49"/>
    <n v="49"/>
    <n v="39"/>
    <n v="61"/>
    <n v="56"/>
    <n v="58"/>
    <n v="63"/>
    <n v="111"/>
    <n v="348"/>
    <n v="930"/>
    <n v="354883.35799999977"/>
    <n v="653445.86800000002"/>
    <n v="743301.06299999997"/>
    <n v="673770.11600000015"/>
    <n v="731353.71599999978"/>
    <n v="791899.47100000002"/>
    <n v="554679.53899999987"/>
    <n v="321393.04700000002"/>
    <n v="219702.277"/>
    <n v="98819.255999999965"/>
    <n v="5168946"/>
    <n v="2.7051141688081093E-4"/>
    <n v="6.592214438956077E-5"/>
    <n v="7.2725101390516391E-5"/>
    <n v="5.3325769934284455E-5"/>
    <n v="7.702997947829163E-5"/>
    <n v="8.5699524233581953E-5"/>
    <n v="1.0456488102042649E-4"/>
    <n v="1.9602166440147039E-4"/>
    <n v="5.052291742975427E-4"/>
    <n v="3.5215808546463874E-3"/>
    <n v="1.7992062598448503E-4"/>
  </r>
  <r>
    <s v="Minnesota"/>
    <n v="2010"/>
    <x v="206"/>
    <n v="91"/>
    <n v="63"/>
    <n v="43"/>
    <n v="59"/>
    <n v="66"/>
    <n v="45"/>
    <n v="65"/>
    <n v="61"/>
    <n v="105"/>
    <n v="355"/>
    <n v="953"/>
    <n v="352390.09799999988"/>
    <n v="662205.12699999998"/>
    <n v="733067.39800000004"/>
    <n v="692633.28900000011"/>
    <n v="713829.92499999981"/>
    <n v="798558.91200000001"/>
    <n v="583532.71299999976"/>
    <n v="331419.348"/>
    <n v="223261.59700000004"/>
    <n v="98524.028999999966"/>
    <n v="5228413"/>
    <n v="2.5823654102789242E-4"/>
    <n v="8.5940256205473755E-5"/>
    <n v="6.2081913593962408E-5"/>
    <n v="8.26527411273771E-5"/>
    <n v="8.264888038717424E-5"/>
    <n v="6.7954774382168138E-5"/>
    <n v="1.1139049885623127E-4"/>
    <n v="1.8405684631302816E-4"/>
    <n v="4.7030031770309332E-4"/>
    <n v="3.6031819202196869E-3"/>
    <n v="1.8227328254290546E-4"/>
  </r>
  <r>
    <s v="Minnesota"/>
    <n v="2011"/>
    <x v="207"/>
    <n v="116"/>
    <n v="64"/>
    <n v="56"/>
    <n v="49"/>
    <n v="49"/>
    <n v="61"/>
    <n v="53"/>
    <n v="59"/>
    <n v="134"/>
    <n v="394"/>
    <n v="1035"/>
    <n v="339163.89199999993"/>
    <n v="647372.64299999992"/>
    <n v="702287.20699999982"/>
    <n v="679763.01099999994"/>
    <n v="673645.54800000018"/>
    <n v="770233.87800000014"/>
    <n v="580274.73300000012"/>
    <n v="323909.77600000007"/>
    <n v="209969.05000000005"/>
    <n v="95140.465000000011"/>
    <n v="5049930"/>
    <n v="3.4201754000393422E-4"/>
    <n v="9.1130807114360579E-5"/>
    <n v="8.238165227263301E-5"/>
    <n v="7.2738549442621697E-5"/>
    <n v="6.3617040745122863E-5"/>
    <n v="9.4227027755326403E-5"/>
    <n v="9.1336046506784556E-5"/>
    <n v="1.8214948844273224E-4"/>
    <n v="6.3818929504134048E-4"/>
    <n v="4.1412452629908834E-3"/>
    <n v="2.0495333598683545E-4"/>
  </r>
  <r>
    <s v="Minnesota"/>
    <n v="2012"/>
    <x v="208"/>
    <n v="111"/>
    <n v="37"/>
    <n v="64"/>
    <n v="56"/>
    <n v="40"/>
    <n v="45"/>
    <n v="74"/>
    <n v="68"/>
    <n v="143"/>
    <n v="366"/>
    <n v="1004"/>
    <n v="335678.71800000005"/>
    <n v="640269.40500000003"/>
    <n v="695542.51"/>
    <n v="687377.87699999986"/>
    <n v="654897.17599999998"/>
    <n v="758363.18499999994"/>
    <n v="593456.24600000004"/>
    <n v="332030.82400000002"/>
    <n v="206004.81400000001"/>
    <n v="94985.637999999948"/>
    <n v="5032187"/>
    <n v="3.3067333151576197E-4"/>
    <n v="5.3195885899195434E-5"/>
    <n v="9.3107448088556997E-5"/>
    <n v="8.5509606778331869E-5"/>
    <n v="5.2745176442076367E-5"/>
    <n v="7.028291473649284E-5"/>
    <n v="1.2469327014210917E-4"/>
    <n v="2.0480026276114652E-4"/>
    <n v="6.9415853553791214E-4"/>
    <n v="3.8532141037995681E-3"/>
    <n v="1.995156380317345E-4"/>
  </r>
  <r>
    <s v="Minnesota"/>
    <n v="2013"/>
    <x v="209"/>
    <n v="122"/>
    <n v="81"/>
    <n v="51"/>
    <n v="51"/>
    <n v="56"/>
    <n v="70"/>
    <n v="70"/>
    <n v="71"/>
    <n v="155"/>
    <n v="420"/>
    <n v="1147"/>
    <n v="336961.84200000012"/>
    <n v="644790.72100000014"/>
    <n v="698919.05099999998"/>
    <n v="699737.86399999994"/>
    <n v="649787.9859999998"/>
    <n v="761382.42600000021"/>
    <n v="641259.38199999998"/>
    <n v="382088.15800000011"/>
    <n v="234822.932"/>
    <n v="107269.71299999999"/>
    <n v="5190792"/>
    <n v="3.6205879952424987E-4"/>
    <n v="1.1589324956031281E-4"/>
    <n v="7.2884436620968685E-5"/>
    <n v="7.8487139034300358E-5"/>
    <n v="7.3550423660553442E-5"/>
    <n v="1.0856235631219635E-4"/>
    <n v="1.0916019627140519E-4"/>
    <n v="1.8582099055789104E-4"/>
    <n v="6.6007181956147286E-4"/>
    <n v="3.9153642557056157E-3"/>
    <n v="2.2096820677846465E-4"/>
  </r>
  <r>
    <s v="Minnesota"/>
    <n v="2014"/>
    <x v="210"/>
    <n v="128"/>
    <n v="40"/>
    <n v="58"/>
    <n v="56"/>
    <n v="69"/>
    <n v="62"/>
    <n v="59"/>
    <n v="59"/>
    <n v="98"/>
    <n v="337"/>
    <n v="966"/>
    <n v="338865.79599999997"/>
    <n v="648507.97599999979"/>
    <n v="693603.9160000002"/>
    <n v="716060.64699999988"/>
    <n v="649973.18599999999"/>
    <n v="751667.55"/>
    <n v="642692.5499999997"/>
    <n v="372090.58100000001"/>
    <n v="213690.90700000001"/>
    <n v="100288.46400000002"/>
    <n v="5166404"/>
    <n v="3.7773065771441863E-4"/>
    <n v="5.7669801276035458E-5"/>
    <n v="8.0998725796475735E-5"/>
    <n v="8.615740034543517E-5"/>
    <n v="9.1795900993730536E-5"/>
    <n v="9.5604067019215848E-5"/>
    <n v="9.1801281966003847E-5"/>
    <n v="1.5856354074170987E-4"/>
    <n v="4.5860631776905696E-4"/>
    <n v="3.3603067248093453E-3"/>
    <n v="1.8697724761749179E-4"/>
  </r>
  <r>
    <s v="Minnesota"/>
    <n v="2015"/>
    <x v="211"/>
    <n v="111"/>
    <n v="59"/>
    <n v="49"/>
    <n v="59"/>
    <n v="57"/>
    <n v="48"/>
    <n v="69"/>
    <n v="70"/>
    <n v="144"/>
    <n v="415"/>
    <n v="1081"/>
    <n v="332898.69199999998"/>
    <n v="642273.973"/>
    <n v="682235.72899999982"/>
    <n v="713599.71200000017"/>
    <n v="642341.13599999982"/>
    <n v="736804.21500000008"/>
    <n v="658229.79"/>
    <n v="385699.78099999996"/>
    <n v="215767.39299999998"/>
    <n v="102889.867"/>
    <n v="5152678"/>
    <n v="3.3343477360373648E-4"/>
    <n v="8.6480372534109855E-5"/>
    <n v="6.8665946995225232E-5"/>
    <n v="9.1851504898792614E-5"/>
    <n v="7.7361120959385378E-5"/>
    <n v="7.4734462266619046E-5"/>
    <n v="1.0482661381825335E-4"/>
    <n v="1.8148830631563155E-4"/>
    <n v="6.6738536345943621E-4"/>
    <n v="4.03343897800937E-3"/>
    <n v="2.0979381983504499E-4"/>
  </r>
  <r>
    <s v="Minnesota"/>
    <n v="2016"/>
    <x v="212"/>
    <n v="104"/>
    <n v="32"/>
    <n v="59"/>
    <n v="41"/>
    <n v="78"/>
    <n v="54"/>
    <n v="63"/>
    <n v="50"/>
    <n v="95"/>
    <n v="275"/>
    <n v="851"/>
    <n v="333261.73300000007"/>
    <n v="646693.96"/>
    <n v="683388.95499999984"/>
    <n v="715947.02999999991"/>
    <n v="643762.9589999998"/>
    <n v="724190.93000000017"/>
    <n v="674338.50699999998"/>
    <n v="408009.49199999985"/>
    <n v="218535.73100000003"/>
    <n v="107132.141"/>
    <n v="5195638"/>
    <n v="3.1206703231060728E-4"/>
    <n v="4.6825456814706654E-5"/>
    <n v="8.2408331242047342E-5"/>
    <n v="6.3688038317221687E-5"/>
    <n v="1.0770640278524337E-4"/>
    <n v="8.3501630353869402E-5"/>
    <n v="9.3424888755462988E-5"/>
    <n v="1.2254616860727353E-4"/>
    <n v="4.347115209274404E-4"/>
    <n v="2.5669234035003556E-3"/>
    <n v="1.6379124180706969E-4"/>
  </r>
  <r>
    <s v="Minnesota"/>
    <n v="2017"/>
    <x v="213"/>
    <n v="97"/>
    <n v="70"/>
    <n v="43"/>
    <n v="52"/>
    <n v="57"/>
    <n v="44"/>
    <n v="64"/>
    <n v="61"/>
    <n v="116"/>
    <n v="377"/>
    <n v="981"/>
    <n v="316049"/>
    <n v="630529.68999999994"/>
    <n v="639854"/>
    <n v="684324"/>
    <n v="616148"/>
    <n v="671407"/>
    <n v="646451"/>
    <n v="398504"/>
    <n v="205756"/>
    <n v="98505"/>
    <n v="4927974"/>
    <n v="3.069144341541976E-4"/>
    <n v="1.0939995686515986E-4"/>
    <n v="6.2835732781547915E-5"/>
    <n v="8.4395307620896279E-5"/>
    <n v="8.4896344542133168E-5"/>
    <n v="6.9782598183441613E-5"/>
    <n v="9.90020898722409E-5"/>
    <n v="1.5307249111677675E-4"/>
    <n v="5.637745679348354E-4"/>
    <n v="3.8272168925435257E-3"/>
    <n v="1.9906760871709145E-4"/>
  </r>
  <r>
    <s v="Mississippi"/>
    <n v="2009"/>
    <x v="214"/>
    <n v="108"/>
    <n v="43"/>
    <n v="79"/>
    <n v="46"/>
    <n v="67"/>
    <n v="65"/>
    <n v="60"/>
    <n v="74"/>
    <n v="164"/>
    <n v="219"/>
    <n v="925"/>
    <n v="215338.05700000003"/>
    <n v="516708.84100000001"/>
    <n v="447296.75399999996"/>
    <n v="381306.36800000002"/>
    <n v="383759.95"/>
    <n v="403646.66700000002"/>
    <n v="310222.77599999995"/>
    <n v="194329.20300000004"/>
    <n v="124229.84300000001"/>
    <n v="46621.498"/>
    <n v="2922240"/>
    <n v="5.0153698563370987E-4"/>
    <n v="9.6133047278943601E-5"/>
    <n v="2.0718248272213487E-4"/>
    <n v="1.1986659889860835E-4"/>
    <n v="1.6598675395478987E-4"/>
    <n v="1.2579618315452821E-4"/>
    <n v="1.934093968651741E-4"/>
    <n v="3.8079711570679364E-4"/>
    <n v="1.3201336815663526E-3"/>
    <n v="4.6974037599564044E-3"/>
    <n v="3.1653799824791942E-4"/>
  </r>
  <r>
    <s v="Mississippi"/>
    <n v="2010"/>
    <x v="215"/>
    <n v="100"/>
    <n v="38"/>
    <n v="67"/>
    <n v="59"/>
    <n v="57"/>
    <n v="57"/>
    <n v="65"/>
    <n v="71"/>
    <n v="139"/>
    <n v="222"/>
    <n v="875"/>
    <n v="199939.44999999995"/>
    <n v="506119.41800000001"/>
    <n v="424340.39299999992"/>
    <n v="364378.14799999987"/>
    <n v="369638.68599999999"/>
    <n v="397130.77000000014"/>
    <n v="315735.36099999998"/>
    <n v="195663.83800000005"/>
    <n v="113743.39800000002"/>
    <n v="41388.429999999993"/>
    <n v="2821136"/>
    <n v="5.001514208426602E-4"/>
    <n v="8.9550748943195718E-5"/>
    <n v="1.8387491227931711E-4"/>
    <n v="1.5961532770950279E-4"/>
    <n v="1.4352954821405549E-4"/>
    <n v="1.1262164219117157E-4"/>
    <n v="2.0586861032648163E-4"/>
    <n v="3.6286725603327879E-4"/>
    <n v="1.2220489491618668E-3"/>
    <n v="5.3638178592423057E-3"/>
    <n v="3.1015874456247412E-4"/>
  </r>
  <r>
    <s v="Mississippi"/>
    <n v="2012"/>
    <x v="216"/>
    <n v="112"/>
    <n v="45"/>
    <n v="36"/>
    <n v="57"/>
    <n v="49"/>
    <n v="72"/>
    <n v="47"/>
    <n v="87"/>
    <n v="116"/>
    <n v="237"/>
    <n v="858"/>
    <n v="195379.45999999985"/>
    <n v="502608.61999999988"/>
    <n v="412468.54599999997"/>
    <n v="360477.31899999996"/>
    <n v="353756.53999999986"/>
    <n v="388065.89699999988"/>
    <n v="328897.35899999994"/>
    <n v="203701.18499999994"/>
    <n v="113241.24100000001"/>
    <n v="42044.557000000001"/>
    <n v="2787849"/>
    <n v="5.7324347195964246E-4"/>
    <n v="1.0909922813847726E-4"/>
    <n v="9.9867586953508174E-5"/>
    <n v="1.6112776317859742E-4"/>
    <n v="1.2626721486943754E-4"/>
    <n v="1.4325261671795445E-4"/>
    <n v="1.4290172515492899E-4"/>
    <n v="4.2709618994116319E-4"/>
    <n v="1.0243617870630717E-3"/>
    <n v="5.6368770873242878E-3"/>
    <n v="3.0776415795833991E-4"/>
  </r>
  <r>
    <s v="Mississippi"/>
    <n v="2013"/>
    <x v="217"/>
    <n v="127"/>
    <n v="71"/>
    <n v="42"/>
    <n v="45"/>
    <n v="34"/>
    <n v="43"/>
    <n v="93"/>
    <n v="107"/>
    <n v="206"/>
    <n v="282"/>
    <n v="1050"/>
    <n v="194963.78499999997"/>
    <n v="502907.85499999998"/>
    <n v="413405.25899999996"/>
    <n v="366269.70700000005"/>
    <n v="351704.45399999991"/>
    <n v="384107.89599999995"/>
    <n v="335586.49800000002"/>
    <n v="209363.90500000003"/>
    <n v="115259.75399999999"/>
    <n v="43571.198000000011"/>
    <n v="2808240"/>
    <n v="6.5140302851629604E-4"/>
    <n v="1.7174430768429098E-4"/>
    <n v="1.1466959783272493E-4"/>
    <n v="1.2794833698637212E-4"/>
    <n v="8.8516795291289723E-5"/>
    <n v="8.550274085498227E-5"/>
    <n v="2.7712676330619233E-4"/>
    <n v="5.1107185835113267E-4"/>
    <n v="1.7872673925713916E-3"/>
    <n v="6.4721653969670497E-3"/>
    <n v="3.7389966669515424E-4"/>
  </r>
  <r>
    <s v="Mississippi"/>
    <n v="2014"/>
    <x v="218"/>
    <n v="106"/>
    <n v="60"/>
    <n v="44"/>
    <n v="58"/>
    <n v="40"/>
    <n v="54"/>
    <n v="118"/>
    <n v="122"/>
    <n v="197"/>
    <n v="236"/>
    <n v="1035"/>
    <n v="179679.43800000002"/>
    <n v="494441.78800000006"/>
    <n v="383853.21099999989"/>
    <n v="348531.09400000004"/>
    <n v="335227.1320000001"/>
    <n v="365431.32299999997"/>
    <n v="329994.05699999991"/>
    <n v="209974.337"/>
    <n v="115418.14600000002"/>
    <n v="43631.316000000013"/>
    <n v="2684587"/>
    <n v="5.8993951216610547E-4"/>
    <n v="1.5630975143777036E-4"/>
    <n v="1.2624411640012811E-4"/>
    <n v="1.7301702178450156E-4"/>
    <n v="1.0945969182833297E-4"/>
    <n v="1.0921406990786142E-4"/>
    <n v="3.5758219730605643E-4"/>
    <n v="5.8102338477677865E-4"/>
    <n v="1.7068373286814012E-3"/>
    <n v="5.4089590146673529E-3"/>
    <n v="3.8553416223799044E-4"/>
  </r>
  <r>
    <s v="Mississippi"/>
    <n v="2015"/>
    <x v="219"/>
    <n v="133"/>
    <n v="36"/>
    <n v="49"/>
    <n v="44"/>
    <n v="57"/>
    <n v="50"/>
    <n v="71"/>
    <n v="147"/>
    <n v="210"/>
    <n v="290"/>
    <n v="1087"/>
    <n v="181973.66300000009"/>
    <n v="497857.39900000003"/>
    <n v="399249.53300000005"/>
    <n v="360517.951"/>
    <n v="342804.96500000008"/>
    <n v="364860.47699999996"/>
    <n v="338436.13099999994"/>
    <n v="219899.87700000004"/>
    <n v="115155.11599999998"/>
    <n v="43534.561000000009"/>
    <n v="2747550"/>
    <n v="7.308749948062536E-4"/>
    <n v="9.0169172470891772E-5"/>
    <n v="1.3591556221842613E-4"/>
    <n v="1.2835286676784273E-4"/>
    <n v="1.5622410097326054E-4"/>
    <n v="1.0043036439838066E-4"/>
    <n v="2.097884755691171E-4"/>
    <n v="6.6848604922139165E-4"/>
    <n v="1.8236271847444454E-3"/>
    <n v="6.6613741666075362E-3"/>
    <n v="3.9562519335407909E-4"/>
  </r>
  <r>
    <s v="Mississippi"/>
    <n v="2016"/>
    <x v="220"/>
    <n v="102"/>
    <n v="51"/>
    <n v="64"/>
    <n v="66"/>
    <n v="50"/>
    <n v="58"/>
    <n v="101"/>
    <n v="145"/>
    <n v="206"/>
    <n v="263"/>
    <n v="1106"/>
    <n v="175449.29399999994"/>
    <n v="494332.36499999999"/>
    <n v="396193.58499999985"/>
    <n v="358118.21400000004"/>
    <n v="339535.08400000003"/>
    <n v="357727.18900000007"/>
    <n v="342098.53599999996"/>
    <n v="226882.89200000005"/>
    <n v="115817.72900000002"/>
    <n v="44504.654999999984"/>
    <n v="2734849"/>
    <n v="5.8136455083142161E-4"/>
    <n v="1.2872495146532982E-4"/>
    <n v="1.7871193784072651E-4"/>
    <n v="1.9438344698422975E-4"/>
    <n v="1.3977131606845793E-4"/>
    <n v="1.1732996685337404E-4"/>
    <n v="2.952365747627754E-4"/>
    <n v="6.3909622590671122E-4"/>
    <n v="1.7786568755807667E-3"/>
    <n v="5.9094941866193566E-3"/>
    <n v="4.0440989612223566E-4"/>
  </r>
  <r>
    <s v="Mississippi"/>
    <n v="2017"/>
    <x v="221"/>
    <n v="126"/>
    <n v="54"/>
    <n v="45"/>
    <n v="53"/>
    <n v="46"/>
    <n v="77"/>
    <n v="81"/>
    <n v="156"/>
    <n v="212"/>
    <n v="219"/>
    <n v="1069"/>
    <n v="149621"/>
    <n v="469166.69"/>
    <n v="337176"/>
    <n v="307945"/>
    <n v="293831"/>
    <n v="307324"/>
    <n v="300392"/>
    <n v="204233"/>
    <n v="104380"/>
    <n v="38602"/>
    <n v="2366832"/>
    <n v="8.4212777618115106E-4"/>
    <n v="1.6015374759769378E-4"/>
    <n v="1.4612999074510059E-4"/>
    <n v="1.8037579424907515E-4"/>
    <n v="1.4967916596165609E-4"/>
    <n v="1.6412077336521908E-4"/>
    <n v="2.696476603904232E-4"/>
    <n v="7.6383346471921775E-4"/>
    <n v="2.0310404292009964E-3"/>
    <n v="5.673281177141081E-3"/>
    <n v="4.5165858835777105E-4"/>
  </r>
  <r>
    <s v="Missouri"/>
    <n v="2009"/>
    <x v="222"/>
    <n v="121"/>
    <n v="60"/>
    <n v="70"/>
    <n v="43"/>
    <n v="51"/>
    <n v="48"/>
    <n v="102"/>
    <n v="152"/>
    <n v="346"/>
    <n v="620"/>
    <n v="1613"/>
    <n v="387831.17799999996"/>
    <n v="698275.50699999998"/>
    <n v="823917.65600000019"/>
    <n v="743732.1379999998"/>
    <n v="785589.59500000009"/>
    <n v="855733.826"/>
    <n v="643494.84899999993"/>
    <n v="399549.63699999999"/>
    <n v="269276.93199999997"/>
    <n v="108359.32899999998"/>
    <n v="5784755"/>
    <n v="3.1199142014312219E-4"/>
    <n v="7.2822811312590665E-5"/>
    <n v="9.4119907455175779E-5"/>
    <n v="5.4735959174713861E-5"/>
    <n v="5.9597971297210358E-5"/>
    <n v="6.8740775695000863E-5"/>
    <n v="1.585094273225488E-4"/>
    <n v="3.804283271067019E-4"/>
    <n v="1.2849225421210609E-3"/>
    <n v="5.7217039429987623E-3"/>
    <n v="2.7883635521296925E-4"/>
  </r>
  <r>
    <s v="Missouri"/>
    <n v="2010"/>
    <x v="223"/>
    <n v="113"/>
    <n v="63"/>
    <n v="66"/>
    <n v="60"/>
    <n v="54"/>
    <n v="47"/>
    <n v="59"/>
    <n v="128"/>
    <n v="312"/>
    <n v="568"/>
    <n v="1470"/>
    <n v="375261.68"/>
    <n v="694988.67799999984"/>
    <n v="811646.90799999982"/>
    <n v="730368.17000000016"/>
    <n v="756350.4850000001"/>
    <n v="852100.44200000004"/>
    <n v="659324.88400000008"/>
    <n v="414003.4250000001"/>
    <n v="264750.652"/>
    <n v="107837.817"/>
    <n v="5733300"/>
    <n v="3.0112320554552758E-4"/>
    <n v="7.7619959343207416E-5"/>
    <n v="9.0365383803623302E-5"/>
    <n v="7.9328302407315819E-5"/>
    <n v="6.3372810690315309E-5"/>
    <n v="6.7627000968208595E-5"/>
    <n v="8.9485474356827081E-5"/>
    <n v="3.0917618616319411E-4"/>
    <n v="1.1784673527451784E-3"/>
    <n v="5.2671689375907898E-3"/>
    <n v="2.5639683951650882E-4"/>
  </r>
  <r>
    <s v="Missouri"/>
    <n v="2011"/>
    <x v="224"/>
    <n v="107"/>
    <n v="60"/>
    <n v="58"/>
    <n v="47"/>
    <n v="50"/>
    <n v="43"/>
    <n v="65"/>
    <n v="71"/>
    <n v="201"/>
    <n v="217"/>
    <n v="919"/>
    <n v="374261.94099999982"/>
    <n v="690371.94599999988"/>
    <n v="814624.70699999994"/>
    <n v="746204.31500000018"/>
    <n v="739678.80199999991"/>
    <n v="850235.80399999989"/>
    <n v="679047.21"/>
    <n v="418201.08400000003"/>
    <n v="261058.69800000009"/>
    <n v="107997.07800000002"/>
    <n v="5750826"/>
    <n v="2.8589602168498362E-4"/>
    <n v="7.3653548050317118E-5"/>
    <n v="7.772670143297146E-5"/>
    <n v="6.354109361106174E-5"/>
    <n v="5.8807215321645064E-5"/>
    <n v="6.2285265571900873E-5"/>
    <n v="9.5722357801897163E-5"/>
    <n v="1.6977478709739546E-4"/>
    <n v="7.6994178527619846E-4"/>
    <n v="2.0093136223555972E-3"/>
    <n v="1.5980313088937136E-4"/>
  </r>
  <r>
    <s v="Missouri"/>
    <n v="2012"/>
    <x v="225"/>
    <n v="119"/>
    <n v="69"/>
    <n v="58"/>
    <n v="54"/>
    <n v="54"/>
    <n v="26"/>
    <n v="108"/>
    <n v="141"/>
    <n v="317"/>
    <n v="573"/>
    <n v="1519"/>
    <n v="373549.68699999992"/>
    <n v="689746.87299999991"/>
    <n v="808175.0229999997"/>
    <n v="753717.73399999994"/>
    <n v="727506.81600000011"/>
    <n v="845374.69299999997"/>
    <n v="698495.49599999993"/>
    <n v="434252.21000000008"/>
    <n v="260196.70300000007"/>
    <n v="110457.48900000002"/>
    <n v="5772855"/>
    <n v="3.1856538538606788E-4"/>
    <n v="8.5377545749765183E-5"/>
    <n v="7.6951884483588396E-5"/>
    <n v="7.4226108693942455E-5"/>
    <n v="6.3877000869719673E-5"/>
    <n v="3.7694987853899269E-5"/>
    <n v="1.5461803349981802E-4"/>
    <n v="3.2469610229502339E-4"/>
    <n v="1.2183090575133072E-3"/>
    <n v="5.1875160768863754E-3"/>
    <n v="2.6312803630092907E-4"/>
  </r>
  <r>
    <s v="Missouri"/>
    <n v="2013"/>
    <x v="226"/>
    <n v="103"/>
    <n v="53"/>
    <n v="54"/>
    <n v="50"/>
    <n v="63"/>
    <n v="61"/>
    <n v="78"/>
    <n v="172"/>
    <n v="318"/>
    <n v="647"/>
    <n v="1599"/>
    <n v="353791.23699999991"/>
    <n v="672250.61100000003"/>
    <n v="775389.61400000006"/>
    <n v="735682.34699999995"/>
    <n v="690184.54099999997"/>
    <n v="806044.48499999999"/>
    <n v="686515.04299999983"/>
    <n v="425056.95300000004"/>
    <n v="250309.04099999997"/>
    <n v="107825.95599999999"/>
    <n v="5560104"/>
    <n v="2.9113214016660347E-4"/>
    <n v="6.8352733958595424E-5"/>
    <n v="7.3401244735861525E-5"/>
    <n v="7.2444392810588906E-5"/>
    <n v="7.8159457911308706E-5"/>
    <n v="9.0739969591489142E-5"/>
    <n v="1.1361732098272466E-4"/>
    <n v="4.0465165617464908E-4"/>
    <n v="1.2704295407372044E-3"/>
    <n v="6.0004105134018014E-3"/>
    <n v="2.8758454877822427E-4"/>
  </r>
  <r>
    <s v="Missouri"/>
    <n v="2014"/>
    <x v="227"/>
    <n v="92"/>
    <n v="60"/>
    <n v="51"/>
    <n v="55"/>
    <n v="67"/>
    <n v="32"/>
    <n v="81"/>
    <n v="161"/>
    <n v="355"/>
    <n v="586"/>
    <n v="1540"/>
    <n v="364253.70500000002"/>
    <n v="683077.06599999988"/>
    <n v="798866.20099999988"/>
    <n v="764137.75400000019"/>
    <n v="707771.875"/>
    <n v="819487.21400000015"/>
    <n v="731425.98699999996"/>
    <n v="459815.76800000004"/>
    <n v="262065.17499999993"/>
    <n v="112865.90399999999"/>
    <n v="5773588"/>
    <n v="2.5257121269363613E-4"/>
    <n v="7.5106444514605282E-5"/>
    <n v="6.6741892718992632E-5"/>
    <n v="7.7708654359852879E-5"/>
    <n v="8.1758444616806411E-5"/>
    <n v="4.6846837044884779E-5"/>
    <n v="1.107425787976549E-4"/>
    <n v="3.5014023268553938E-4"/>
    <n v="1.354624856202279E-3"/>
    <n v="5.1920020062037513E-3"/>
    <n v="2.667318831894482E-4"/>
  </r>
  <r>
    <s v="Missouri"/>
    <n v="2015"/>
    <x v="228"/>
    <n v="113"/>
    <n v="69"/>
    <n v="51"/>
    <n v="60"/>
    <n v="50"/>
    <n v="58"/>
    <n v="77"/>
    <n v="159"/>
    <n v="327"/>
    <n v="663"/>
    <n v="1627"/>
    <n v="350015.489"/>
    <n v="666168.87000000011"/>
    <n v="771624.0419999999"/>
    <n v="749220.28"/>
    <n v="683658.93200000003"/>
    <n v="774389.66899999999"/>
    <n v="715375.67200000014"/>
    <n v="454149.41800000006"/>
    <n v="253259.23800000001"/>
    <n v="109650.774"/>
    <n v="5583743"/>
    <n v="3.2284285567716692E-4"/>
    <n v="8.9421786056790605E-5"/>
    <n v="6.8070768185826463E-5"/>
    <n v="8.7763060192125149E-5"/>
    <n v="6.456697706797532E-5"/>
    <n v="8.70650110083949E-5"/>
    <n v="1.0763575421111047E-4"/>
    <n v="3.5010503965899605E-4"/>
    <n v="1.2911671162810653E-3"/>
    <n v="6.0464689469497037E-3"/>
    <n v="2.9138160549294621E-4"/>
  </r>
  <r>
    <s v="Missouri"/>
    <n v="2016"/>
    <x v="229"/>
    <n v="118"/>
    <n v="62"/>
    <n v="53"/>
    <n v="54"/>
    <n v="73"/>
    <n v="66"/>
    <n v="113"/>
    <n v="172"/>
    <n v="292"/>
    <n v="492"/>
    <n v="1495"/>
    <n v="355932.80800000008"/>
    <n v="681092.71699999995"/>
    <n v="787866.58200000017"/>
    <n v="767967.21999999986"/>
    <n v="702267.55599999987"/>
    <n v="784604.39200000023"/>
    <n v="756558.73100000015"/>
    <n v="496787.02"/>
    <n v="266535.12300000002"/>
    <n v="113788.272"/>
    <n v="5777156"/>
    <n v="3.315232463763216E-4"/>
    <n v="7.869352681847849E-5"/>
    <n v="6.9013362315125911E-5"/>
    <n v="7.6893770100351907E-5"/>
    <n v="9.3040519202191742E-5"/>
    <n v="9.6903106365179363E-5"/>
    <n v="1.4936051276632478E-4"/>
    <n v="3.4622482688859304E-4"/>
    <n v="1.0955404177632529E-3"/>
    <n v="4.323819945169745E-3"/>
    <n v="2.5877784847769389E-4"/>
  </r>
  <r>
    <s v="Missouri"/>
    <n v="2017"/>
    <x v="230"/>
    <n v="110"/>
    <n v="49"/>
    <n v="66"/>
    <n v="53"/>
    <n v="52"/>
    <n v="61"/>
    <n v="59"/>
    <n v="181"/>
    <n v="365"/>
    <n v="566"/>
    <n v="1562"/>
    <n v="344037"/>
    <n v="663754.68999999994"/>
    <n v="765866"/>
    <n v="751285"/>
    <n v="675450"/>
    <n v="736575"/>
    <n v="729676"/>
    <n v="486467"/>
    <n v="256393"/>
    <n v="110075"/>
    <n v="5568576"/>
    <n v="3.1973305196824763E-4"/>
    <n v="6.3979860706703262E-5"/>
    <n v="8.7849484549804664E-5"/>
    <n v="7.8466207713376261E-5"/>
    <n v="7.059701999117537E-5"/>
    <n v="9.190142219560061E-5"/>
    <n v="8.0857805382114801E-5"/>
    <n v="3.7207045904449838E-4"/>
    <n v="1.4235958079978782E-3"/>
    <n v="5.1419486713604363E-3"/>
    <n v="2.8050259168591757E-4"/>
  </r>
  <r>
    <s v="Montana"/>
    <n v="2009"/>
    <x v="231"/>
    <n v="83"/>
    <n v="38"/>
    <n v="58"/>
    <n v="61"/>
    <n v="39"/>
    <n v="33"/>
    <n v="59"/>
    <n v="51"/>
    <n v="67"/>
    <n v="58"/>
    <n v="547"/>
    <n v="58474.987000000023"/>
    <n v="365459.35499999998"/>
    <n v="142895.72999999998"/>
    <n v="110958.31"/>
    <n v="114921.76400000002"/>
    <n v="146303.82900000003"/>
    <n v="116524.78999999998"/>
    <n v="67969.760999999984"/>
    <n v="45930.739000000001"/>
    <n v="17783.140999999996"/>
    <n v="937916"/>
    <n v="1.4194103198347007E-3"/>
    <n v="2.6592817014196298E-4"/>
    <n v="5.2271884818721559E-4"/>
    <n v="5.3079588997607095E-4"/>
    <n v="2.6656855303493112E-4"/>
    <n v="9.029731910953546E-5"/>
    <n v="5.0633002642613649E-4"/>
    <n v="7.5033366676101765E-4"/>
    <n v="1.4587180929094129E-3"/>
    <n v="3.2615160617575946E-3"/>
    <n v="5.8320787789098384E-4"/>
  </r>
  <r>
    <s v="Montana"/>
    <n v="2010"/>
    <x v="232"/>
    <n v="124"/>
    <n v="58"/>
    <n v="58"/>
    <n v="68"/>
    <n v="71"/>
    <n v="66"/>
    <n v="70"/>
    <n v="41"/>
    <n v="78"/>
    <n v="93"/>
    <n v="727"/>
    <n v="57620.566999999995"/>
    <n v="365232.929"/>
    <n v="133208.17299999995"/>
    <n v="111918.81099999999"/>
    <n v="113007.58200000002"/>
    <n v="146682.57400000002"/>
    <n v="124051.337"/>
    <n v="71833.939999999988"/>
    <n v="45056.373000000007"/>
    <n v="17196.359000000004"/>
    <n v="937821"/>
    <n v="2.1520093684603975E-3"/>
    <n v="4.35408719253285E-4"/>
    <n v="5.1823281074706918E-4"/>
    <n v="6.0172953705000067E-4"/>
    <n v="4.840384107249167E-4"/>
    <n v="1.8070659778872237E-4"/>
    <n v="5.6428251152182266E-4"/>
    <n v="5.7076084090612329E-4"/>
    <n v="1.7311646456762064E-3"/>
    <n v="5.4081215680598423E-3"/>
    <n v="7.7520123776285671E-4"/>
  </r>
  <r>
    <s v="Montana"/>
    <n v="2011"/>
    <x v="233"/>
    <n v="206"/>
    <n v="111"/>
    <n v="103"/>
    <n v="96"/>
    <n v="100"/>
    <n v="111"/>
    <n v="130"/>
    <n v="217"/>
    <n v="355"/>
    <n v="645"/>
    <n v="2074"/>
    <n v="56386.385999999999"/>
    <n v="362770.78700000001"/>
    <n v="127750.25900000001"/>
    <n v="113866.95800000001"/>
    <n v="108261.60699999999"/>
    <n v="140230.05199999997"/>
    <n v="125867.08500000002"/>
    <n v="73037.945999999996"/>
    <n v="44198.577000000005"/>
    <n v="18023.067999999996"/>
    <n v="921330"/>
    <n v="3.6533641294194666E-3"/>
    <n v="8.6888277854685206E-4"/>
    <n v="9.0456443035915636E-4"/>
    <n v="8.867409477858574E-4"/>
    <n v="7.1311390514210192E-4"/>
    <n v="3.0597833116038638E-4"/>
    <n v="1.0328355502949797E-3"/>
    <n v="2.9710583591712725E-3"/>
    <n v="8.0319327927684172E-3"/>
    <n v="3.5787469702716547E-2"/>
    <n v="2.2510935278347607E-3"/>
  </r>
  <r>
    <s v="Montana"/>
    <n v="2012"/>
    <x v="234"/>
    <n v="109"/>
    <n v="48"/>
    <n v="73"/>
    <n v="53"/>
    <n v="57"/>
    <n v="52"/>
    <n v="51"/>
    <n v="51"/>
    <n v="49"/>
    <n v="69"/>
    <n v="612"/>
    <n v="55365.135999999977"/>
    <n v="361668.571"/>
    <n v="125397.23200000002"/>
    <n v="113701.348"/>
    <n v="106347.51699999999"/>
    <n v="136559.84100000001"/>
    <n v="129245.26499999998"/>
    <n v="75368.889999999985"/>
    <n v="43365.896999999997"/>
    <n v="18376.076999999994"/>
    <n v="916291"/>
    <n v="1.9687479860972445E-3"/>
    <n v="3.8278356893874652E-4"/>
    <n v="6.4203284555606154E-4"/>
    <n v="4.9836612546393544E-4"/>
    <n v="4.173994315063679E-4"/>
    <n v="1.4377804478896787E-4"/>
    <n v="3.9459859515936625E-4"/>
    <n v="6.7667176735653151E-4"/>
    <n v="1.1299201305578898E-3"/>
    <n v="3.7548819587553983E-3"/>
    <n v="6.6791008533315295E-4"/>
  </r>
  <r>
    <s v="Montana"/>
    <n v="2013"/>
    <x v="235"/>
    <n v="107"/>
    <n v="57"/>
    <n v="64"/>
    <n v="58"/>
    <n v="69"/>
    <n v="48"/>
    <n v="60"/>
    <n v="26"/>
    <n v="60"/>
    <n v="93"/>
    <n v="642"/>
    <n v="54267.971999999987"/>
    <n v="360166.34299999999"/>
    <n v="122874.50999999998"/>
    <n v="112764.58100000002"/>
    <n v="101836.81600000002"/>
    <n v="128437.09099999999"/>
    <n v="127201.448"/>
    <n v="75313.292000000016"/>
    <n v="42103.652000000002"/>
    <n v="18148.066999999999"/>
    <n v="892590"/>
    <n v="1.9716970444371871E-3"/>
    <n v="4.6388791296095511E-4"/>
    <n v="5.675540975051376E-4"/>
    <n v="5.6953862343850175E-4"/>
    <n v="5.3722798813623086E-4"/>
    <n v="1.3327175326873893E-4"/>
    <n v="4.7169274362348452E-4"/>
    <n v="3.4522458532286698E-4"/>
    <n v="1.4250545297115793E-3"/>
    <n v="5.1245127098109126E-3"/>
    <n v="7.1925520115618592E-4"/>
  </r>
  <r>
    <s v="Montana"/>
    <n v="2014"/>
    <x v="236"/>
    <n v="98"/>
    <n v="65"/>
    <n v="64"/>
    <n v="60"/>
    <n v="38"/>
    <n v="52"/>
    <n v="61"/>
    <n v="51"/>
    <n v="54"/>
    <n v="81"/>
    <n v="624"/>
    <n v="54287.481999999996"/>
    <n v="359344.21500000003"/>
    <n v="122165.49799999998"/>
    <n v="113828.54799999998"/>
    <n v="101108.89599999998"/>
    <n v="122110.874"/>
    <n v="126559.97300000001"/>
    <n v="76946.489000000016"/>
    <n v="41460.132000000005"/>
    <n v="17786.077999999998"/>
    <n v="886141"/>
    <n v="1.80520437473965E-3"/>
    <n v="5.3206511710859655E-4"/>
    <n v="5.6224911170789957E-4"/>
    <n v="5.9341959386046523E-4"/>
    <n v="3.1119259698362325E-4"/>
    <n v="1.4470804824282476E-4"/>
    <n v="4.8198493215544536E-4"/>
    <n v="6.627982727061138E-4"/>
    <n v="1.3024560558562619E-3"/>
    <n v="4.55412373655395E-3"/>
    <n v="7.0417687478629249E-4"/>
  </r>
  <r>
    <s v="Montana"/>
    <n v="2015"/>
    <x v="237"/>
    <n v="127"/>
    <n v="39"/>
    <n v="66"/>
    <n v="39"/>
    <n v="52"/>
    <n v="54"/>
    <n v="58"/>
    <n v="67"/>
    <n v="49"/>
    <n v="87"/>
    <n v="638"/>
    <n v="56230.805000000015"/>
    <n v="362415.37599999999"/>
    <n v="129693.02500000001"/>
    <n v="120853.871"/>
    <n v="107961.03100000002"/>
    <n v="126742.46800000001"/>
    <n v="138670.495"/>
    <n v="88342.13"/>
    <n v="45606.464999999997"/>
    <n v="19513.745000000003"/>
    <n v="950613"/>
    <n v="2.2585484949041714E-3"/>
    <n v="3.0071008059222922E-4"/>
    <n v="5.4611407523719288E-4"/>
    <n v="3.6124145572489016E-4"/>
    <n v="4.1028079080801863E-4"/>
    <n v="1.4900030069364386E-4"/>
    <n v="4.1825768343871567E-4"/>
    <n v="7.5841503934759096E-4"/>
    <n v="1.0744090777480781E-3"/>
    <n v="4.4583958640435238E-3"/>
    <n v="6.7114588165741477E-4"/>
  </r>
  <r>
    <s v="Montana"/>
    <n v="2016"/>
    <x v="238"/>
    <n v="88"/>
    <n v="59"/>
    <n v="69"/>
    <n v="45"/>
    <n v="65"/>
    <n v="60"/>
    <n v="61"/>
    <n v="66"/>
    <n v="57"/>
    <n v="78"/>
    <n v="648"/>
    <n v="56921.297000000013"/>
    <n v="363273.46799999999"/>
    <n v="127548.40500000001"/>
    <n v="121205.281"/>
    <n v="108519.66700000002"/>
    <n v="121893.217"/>
    <n v="136596.28300000002"/>
    <n v="90457.667999999991"/>
    <n v="46102.582000000002"/>
    <n v="19355.628000000001"/>
    <n v="946419"/>
    <n v="1.5459942875159711E-3"/>
    <n v="4.6256948489477382E-4"/>
    <n v="5.6928212558659055E-4"/>
    <n v="4.1467137933624506E-4"/>
    <n v="5.3325362640974517E-4"/>
    <n v="1.6516482838763221E-4"/>
    <n v="4.4657144879996468E-4"/>
    <n v="7.2962305417822624E-4"/>
    <n v="1.2363732686381859E-3"/>
    <n v="4.0298356633016504E-3"/>
    <n v="6.8468616965635732E-4"/>
  </r>
  <r>
    <s v="Montana"/>
    <n v="2017"/>
    <x v="239"/>
    <n v="92"/>
    <n v="70"/>
    <n v="64"/>
    <n v="52"/>
    <n v="40"/>
    <n v="43"/>
    <n v="38"/>
    <n v="51"/>
    <n v="46"/>
    <n v="81"/>
    <n v="577"/>
    <n v="47734"/>
    <n v="354800.69"/>
    <n v="110443"/>
    <n v="105652"/>
    <n v="94620"/>
    <n v="100337"/>
    <n v="113613"/>
    <n v="78825"/>
    <n v="39276"/>
    <n v="16444"/>
    <n v="805712"/>
    <n v="1.9273473834164328E-3"/>
    <n v="6.3381110618146918E-4"/>
    <n v="6.0576231401203949E-4"/>
    <n v="5.49566687803847E-4"/>
    <n v="3.9865652750231722E-4"/>
    <n v="1.2119480376433316E-4"/>
    <n v="3.3446876677844964E-4"/>
    <n v="6.470028544243578E-4"/>
    <n v="1.1711986964049292E-3"/>
    <n v="4.925808805643396E-3"/>
    <n v="7.1613678336676135E-4"/>
  </r>
  <r>
    <s v="Nebraska"/>
    <n v="2009"/>
    <x v="240"/>
    <n v="96"/>
    <n v="67"/>
    <n v="54"/>
    <n v="67"/>
    <n v="43"/>
    <n v="55"/>
    <n v="58"/>
    <n v="52"/>
    <n v="59"/>
    <n v="133"/>
    <n v="684"/>
    <n v="128139.89600000001"/>
    <n v="421920.14600000007"/>
    <n v="267002.28300000005"/>
    <n v="220174.52499999997"/>
    <n v="224407.55100000004"/>
    <n v="248826.77600000001"/>
    <n v="183385.80200000003"/>
    <n v="112195.69300000003"/>
    <n v="83098.752999999997"/>
    <n v="36130.972999999984"/>
    <n v="1736643"/>
    <n v="7.4918119178120758E-4"/>
    <n v="2.509341839597678E-4"/>
    <n v="2.4525998182578122E-4"/>
    <n v="2.9856392844820087E-4"/>
    <n v="1.7281098397545447E-4"/>
    <n v="1.3035642057253173E-4"/>
    <n v="3.162731212964894E-4"/>
    <n v="4.6347590187798015E-4"/>
    <n v="7.0999862055691736E-4"/>
    <n v="3.6810522650469464E-3"/>
    <n v="3.9386333287843271E-4"/>
  </r>
  <r>
    <s v="Nebraska"/>
    <n v="2010"/>
    <x v="241"/>
    <n v="100"/>
    <n v="47"/>
    <n v="38"/>
    <n v="71"/>
    <n v="77"/>
    <n v="61"/>
    <n v="45"/>
    <n v="58"/>
    <n v="59"/>
    <n v="142"/>
    <n v="698"/>
    <n v="125435.88100000001"/>
    <n v="423329.60200000007"/>
    <n v="253352.886"/>
    <n v="228635.19799999997"/>
    <n v="219223.98799999992"/>
    <n v="249273.43800000002"/>
    <n v="191811.85600000003"/>
    <n v="113781.80799999996"/>
    <n v="81608.409"/>
    <n v="35917.661000000007"/>
    <n v="1736701"/>
    <n v="7.9722005540025661E-4"/>
    <n v="1.8551199768057901E-4"/>
    <n v="1.6620363064133285E-4"/>
    <n v="3.2386966703662023E-4"/>
    <n v="3.0889773341995626E-4"/>
    <n v="1.4409575827395126E-4"/>
    <n v="2.3460489324497226E-4"/>
    <n v="5.0974756878533714E-4"/>
    <n v="7.2296471310940517E-4"/>
    <n v="3.9534868375755306E-3"/>
    <n v="4.019114401385155E-4"/>
  </r>
  <r>
    <s v="Nebraska"/>
    <n v="2011"/>
    <x v="242"/>
    <n v="95"/>
    <n v="42"/>
    <n v="62"/>
    <n v="54"/>
    <n v="34"/>
    <n v="45"/>
    <n v="82"/>
    <n v="54"/>
    <n v="57"/>
    <n v="189"/>
    <n v="714"/>
    <n v="125020.61300000006"/>
    <n v="423272.94800000003"/>
    <n v="250140.05599999998"/>
    <n v="232059.516"/>
    <n v="217825.53299999997"/>
    <n v="247924.17600000006"/>
    <n v="199085.35300000003"/>
    <n v="115113.584"/>
    <n v="79774.323000000019"/>
    <n v="35650.773000000008"/>
    <n v="1738683"/>
    <n v="7.5987469362352234E-4"/>
    <n v="1.6790593506543392E-4"/>
    <n v="2.6717284026396055E-4"/>
    <n v="2.4790482206693375E-4"/>
    <n v="1.3713870324610856E-4"/>
    <n v="1.0631437754911754E-4"/>
    <n v="4.1188364068149195E-4"/>
    <n v="4.6910189157171926E-4"/>
    <n v="7.1451562177469042E-4"/>
    <n v="5.3014278259829028E-3"/>
    <n v="4.1065565143272233E-4"/>
  </r>
  <r>
    <s v="Nebraska"/>
    <n v="2012"/>
    <x v="243"/>
    <n v="91"/>
    <n v="75"/>
    <n v="56"/>
    <n v="39"/>
    <n v="45"/>
    <n v="51"/>
    <n v="61"/>
    <n v="51"/>
    <n v="79"/>
    <n v="161"/>
    <n v="709"/>
    <n v="122417.12199999997"/>
    <n v="421081.22199999995"/>
    <n v="246188.45600000006"/>
    <n v="232039.43300000008"/>
    <n v="209578.40299999999"/>
    <n v="237231.36900000001"/>
    <n v="198054.78600000005"/>
    <n v="114648.65599999999"/>
    <n v="76659.371000000014"/>
    <n v="34208.58"/>
    <n v="1704870"/>
    <n v="7.4336006690305968E-4"/>
    <n v="3.0464466619832076E-4"/>
    <n v="2.4133829011726632E-4"/>
    <n v="1.8608787662152383E-4"/>
    <n v="1.8968823638158914E-4"/>
    <n v="1.2111677589840376E-4"/>
    <n v="3.0799558663530596E-4"/>
    <n v="4.44837312353666E-4"/>
    <n v="1.0305328490107229E-3"/>
    <n v="4.7064216053399463E-3"/>
    <n v="4.1586748549742795E-4"/>
  </r>
  <r>
    <s v="Nebraska"/>
    <n v="2013"/>
    <x v="244"/>
    <n v="110"/>
    <n v="56"/>
    <n v="52"/>
    <n v="46"/>
    <n v="57"/>
    <n v="75"/>
    <n v="36"/>
    <n v="64"/>
    <n v="61"/>
    <n v="204"/>
    <n v="761"/>
    <n v="122878.87"/>
    <n v="422224.40899999999"/>
    <n v="245850.78300000002"/>
    <n v="237231.52100000001"/>
    <n v="210748.73699999996"/>
    <n v="236530.81400000001"/>
    <n v="204689.31399999995"/>
    <n v="118380.70099999997"/>
    <n v="75196.06700000001"/>
    <n v="34816.172000000013"/>
    <n v="1725065"/>
    <n v="8.9519052380608642E-4"/>
    <n v="2.2778044192765494E-4"/>
    <n v="2.1919515493052882E-4"/>
    <n v="2.1826939821708164E-4"/>
    <n v="2.4098340100414992E-4"/>
    <n v="1.7763065896078973E-4"/>
    <n v="1.7587630392859691E-4"/>
    <n v="5.4062866209923875E-4"/>
    <n v="8.1121263961850547E-4"/>
    <n v="5.8593460533225743E-3"/>
    <n v="4.4114279751777469E-4"/>
  </r>
  <r>
    <s v="Nebraska"/>
    <n v="2014"/>
    <x v="245"/>
    <n v="110"/>
    <n v="43"/>
    <n v="71"/>
    <n v="43"/>
    <n v="45"/>
    <n v="67"/>
    <n v="54"/>
    <n v="44"/>
    <n v="68"/>
    <n v="163"/>
    <n v="708"/>
    <n v="118147.92000000003"/>
    <n v="419946.84500000003"/>
    <n v="233436.23699999996"/>
    <n v="229309.35000000003"/>
    <n v="202510.62700000004"/>
    <n v="224928.05500000002"/>
    <n v="203256.45400000003"/>
    <n v="119119.412"/>
    <n v="73817.131000000008"/>
    <n v="34244.006999999983"/>
    <n v="1668040"/>
    <n v="9.3103628062178308E-4"/>
    <n v="1.8420447721661999E-4"/>
    <n v="3.0962540341246441E-4"/>
    <n v="2.1233453590561443E-4"/>
    <n v="2.0006397156637485E-4"/>
    <n v="1.5954400133664536E-4"/>
    <n v="2.656742206080206E-4"/>
    <n v="3.6937724306429585E-4"/>
    <n v="9.2119537943028415E-4"/>
    <n v="4.7599569758293792E-3"/>
    <n v="4.2445025299153499E-4"/>
  </r>
  <r>
    <s v="Nebraska"/>
    <n v="2015"/>
    <x v="246"/>
    <n v="100"/>
    <n v="54"/>
    <n v="36"/>
    <n v="57"/>
    <n v="45"/>
    <n v="56"/>
    <n v="65"/>
    <n v="80"/>
    <n v="73"/>
    <n v="205"/>
    <n v="771"/>
    <n v="114444.20300000002"/>
    <n v="417563.49400000001"/>
    <n v="236178.50999999995"/>
    <n v="227386.77999999997"/>
    <n v="201710.78600000002"/>
    <n v="214982.74599999998"/>
    <n v="201673.76599999995"/>
    <n v="122438.01700000004"/>
    <n v="69792.688999999998"/>
    <n v="32724.071000000011"/>
    <n v="1649860"/>
    <n v="8.7378825120569873E-4"/>
    <n v="2.286406159476576E-4"/>
    <n v="1.5832054968191204E-4"/>
    <n v="2.8258280645438561E-4"/>
    <n v="2.0931912368446536E-4"/>
    <n v="1.3411134068152039E-4"/>
    <n v="3.2230270346615144E-4"/>
    <n v="6.5339183008819861E-4"/>
    <n v="1.0459548277327443E-3"/>
    <n v="6.2645017485752283E-3"/>
    <n v="4.6731237801995323E-4"/>
  </r>
  <r>
    <s v="Nebraska"/>
    <n v="2016"/>
    <x v="247"/>
    <n v="108"/>
    <n v="58"/>
    <n v="50"/>
    <n v="45"/>
    <n v="69"/>
    <n v="59"/>
    <n v="43"/>
    <n v="53"/>
    <n v="49"/>
    <n v="175"/>
    <n v="709"/>
    <n v="125129.478"/>
    <n v="429107.79099999991"/>
    <n v="252837.74300000002"/>
    <n v="244619.745"/>
    <n v="218746.30200000003"/>
    <n v="227817.66300000006"/>
    <n v="221953.682"/>
    <n v="138783.97200000001"/>
    <n v="77503.010999999999"/>
    <n v="37013.792000000001"/>
    <n v="1795077"/>
    <n v="8.631059741174657E-4"/>
    <n v="2.2939613094078283E-4"/>
    <n v="2.043988722169586E-4"/>
    <n v="2.0571776340246427E-4"/>
    <n v="3.0287379429399196E-4"/>
    <n v="1.3749459049090072E-4"/>
    <n v="1.9373411430948913E-4"/>
    <n v="3.8188847916818521E-4"/>
    <n v="6.3223350122487503E-4"/>
    <n v="4.7279673479550541E-3"/>
    <n v="3.949691294579564E-4"/>
  </r>
  <r>
    <s v="Nebraska"/>
    <n v="2017"/>
    <x v="248"/>
    <n v="109"/>
    <n v="55"/>
    <n v="63"/>
    <n v="47"/>
    <n v="51"/>
    <n v="46"/>
    <n v="51"/>
    <n v="81"/>
    <n v="78"/>
    <n v="218"/>
    <n v="799"/>
    <n v="119794"/>
    <n v="424013.69"/>
    <n v="241127"/>
    <n v="235088"/>
    <n v="209841"/>
    <n v="210013"/>
    <n v="209777"/>
    <n v="134597"/>
    <n v="72353"/>
    <n v="33744"/>
    <n v="1705402"/>
    <n v="9.0989532029984803E-4"/>
    <n v="2.2809556789575618E-4"/>
    <n v="2.6798475464506906E-4"/>
    <n v="2.2397910799128865E-4"/>
    <n v="2.4284210977415684E-4"/>
    <n v="1.0848706323609504E-4"/>
    <n v="2.4311530816057051E-4"/>
    <n v="6.0179647391843795E-4"/>
    <n v="1.0780479040260944E-3"/>
    <n v="6.4604077761972502E-3"/>
    <n v="4.6851123664684336E-4"/>
  </r>
  <r>
    <s v="Nevada"/>
    <n v="2009"/>
    <x v="249"/>
    <n v="121"/>
    <n v="50"/>
    <n v="67"/>
    <n v="63"/>
    <n v="59"/>
    <n v="43"/>
    <n v="51"/>
    <n v="68"/>
    <n v="113"/>
    <n v="150"/>
    <n v="785"/>
    <n v="195159.26299999998"/>
    <n v="483648.82699999999"/>
    <n v="327975.00300000003"/>
    <n v="376724.60199999996"/>
    <n v="370811.62999999989"/>
    <n v="346273.29499999993"/>
    <n v="278050.359"/>
    <n v="164275.18400000001"/>
    <n v="94969.47199999998"/>
    <n v="28295.126999999997"/>
    <n v="2534911"/>
    <n v="6.2000644058591268E-4"/>
    <n v="1.5245064270949941E-4"/>
    <n v="1.7784875116810134E-4"/>
    <n v="1.6989758384870513E-4"/>
    <n v="1.7038564871137409E-4"/>
    <n v="8.8907483280218938E-5"/>
    <n v="1.8342001133686721E-4"/>
    <n v="4.1393957592523529E-4"/>
    <n v="1.1898560413182041E-3"/>
    <n v="5.3012661862235156E-3"/>
    <n v="3.0967556651890344E-4"/>
  </r>
  <r>
    <s v="Nevada"/>
    <n v="2010"/>
    <x v="250"/>
    <n v="124"/>
    <n v="69"/>
    <n v="40"/>
    <n v="63"/>
    <n v="51"/>
    <n v="49"/>
    <n v="59"/>
    <n v="72"/>
    <n v="147"/>
    <n v="115"/>
    <n v="789"/>
    <n v="188938.50899999993"/>
    <n v="483507.06400000001"/>
    <n v="352832.17200000002"/>
    <n v="380831.01599999995"/>
    <n v="385294.76699999999"/>
    <n v="365177.89699999994"/>
    <n v="299854.804"/>
    <n v="181075.54399999999"/>
    <n v="92019.991999999998"/>
    <n v="28664.335999999996"/>
    <n v="2633331"/>
    <n v="6.5629818217735614E-4"/>
    <n v="1.9556039804669511E-4"/>
    <n v="1.0503346187538465E-4"/>
    <n v="1.6351117480918189E-4"/>
    <n v="1.3965795963823081E-4"/>
    <n v="1.0134288337925917E-4"/>
    <n v="1.9676189680122651E-4"/>
    <n v="3.9762409881259283E-4"/>
    <n v="1.5974789478355965E-3"/>
    <n v="4.0119540881742395E-3"/>
    <n v="2.9962051865109246E-4"/>
  </r>
  <r>
    <s v="Nevada"/>
    <n v="2011"/>
    <x v="251"/>
    <n v="92"/>
    <n v="68"/>
    <n v="43"/>
    <n v="52"/>
    <n v="49"/>
    <n v="59"/>
    <n v="73"/>
    <n v="86"/>
    <n v="131"/>
    <n v="107"/>
    <n v="760"/>
    <n v="189091.56299999999"/>
    <n v="483326.19"/>
    <n v="357207.44500000001"/>
    <n v="385368.41200000001"/>
    <n v="385459.78700000001"/>
    <n v="368813.28600000002"/>
    <n v="306467.28299999994"/>
    <n v="190833.26699999996"/>
    <n v="93936.017999999996"/>
    <n v="29626.705999999995"/>
    <n v="2667327"/>
    <n v="4.8653677901007143E-4"/>
    <n v="1.9036557314755856E-4"/>
    <n v="1.1158153772084465E-4"/>
    <n v="1.3490382590804472E-4"/>
    <n v="1.3285855434177606E-4"/>
    <n v="1.2207076963902992E-4"/>
    <n v="2.3819834628155075E-4"/>
    <n v="4.5065517848101409E-4"/>
    <n v="1.3945662461442639E-3"/>
    <n v="3.6116063662291723E-3"/>
    <n v="2.8492944434634375E-4"/>
  </r>
  <r>
    <s v="Nevada"/>
    <n v="2012"/>
    <x v="252"/>
    <n v="89"/>
    <n v="46"/>
    <n v="59"/>
    <n v="51"/>
    <n v="65"/>
    <n v="54"/>
    <n v="51"/>
    <n v="71"/>
    <n v="156"/>
    <n v="137"/>
    <n v="779"/>
    <n v="184328.69800000003"/>
    <n v="482456.58200000005"/>
    <n v="355629.14"/>
    <n v="382857.65099999995"/>
    <n v="379857.91300000006"/>
    <n v="369203.14500000002"/>
    <n v="312944.30700000003"/>
    <n v="198102.46400000001"/>
    <n v="96029.725999999995"/>
    <n v="32284.492999999999"/>
    <n v="2669454"/>
    <n v="4.8283311804220514E-4"/>
    <n v="1.2934823057525601E-4"/>
    <n v="1.5410427307876892E-4"/>
    <n v="1.3426072816864024E-4"/>
    <n v="1.760548383194298E-4"/>
    <n v="1.1192717026710601E-4"/>
    <n v="1.6296829454705498E-4"/>
    <n v="3.5840038819507058E-4"/>
    <n v="1.6244969812784847E-3"/>
    <n v="4.2435233534564108E-3"/>
    <n v="2.9181997517095258E-4"/>
  </r>
  <r>
    <s v="Nevada"/>
    <n v="2013"/>
    <x v="253"/>
    <n v="73"/>
    <n v="49"/>
    <n v="38"/>
    <n v="55"/>
    <n v="65"/>
    <n v="46"/>
    <n v="68"/>
    <n v="91"/>
    <n v="107"/>
    <n v="115"/>
    <n v="707"/>
    <n v="182415.45899999997"/>
    <n v="485922.26699999999"/>
    <n v="360456.90299999999"/>
    <n v="390176.74900000007"/>
    <n v="381403.36600000004"/>
    <n v="375247.69299999997"/>
    <n v="322182.55900000001"/>
    <n v="211326.26199999999"/>
    <n v="99141.567999999999"/>
    <n v="33443.847000000002"/>
    <n v="2724791"/>
    <n v="4.0018538121815655E-4"/>
    <n v="1.3593858126223761E-4"/>
    <n v="9.7391759240886988E-5"/>
    <n v="1.4420428581115352E-4"/>
    <n v="1.7321891969632977E-4"/>
    <n v="9.466534695764415E-5"/>
    <n v="2.1106046277321919E-4"/>
    <n v="4.3061377766668679E-4"/>
    <n v="1.0792647540131704E-3"/>
    <n v="3.4385996323927684E-3"/>
    <n v="2.5946944187645954E-4"/>
  </r>
  <r>
    <s v="Nevada"/>
    <n v="2014"/>
    <x v="254"/>
    <n v="94"/>
    <n v="60"/>
    <n v="44"/>
    <n v="68"/>
    <n v="66"/>
    <n v="38"/>
    <n v="70"/>
    <n v="152"/>
    <n v="175"/>
    <n v="166"/>
    <n v="933"/>
    <n v="177718.796"/>
    <n v="484419.36199999996"/>
    <n v="357628.20699999999"/>
    <n v="389602.94300000003"/>
    <n v="375260.69400000002"/>
    <n v="370551.55899999995"/>
    <n v="322749.14999999997"/>
    <n v="217576.88199999998"/>
    <n v="99077.527000000002"/>
    <n v="35485.930999999997"/>
    <n v="2710050"/>
    <n v="5.2892548292978532E-4"/>
    <n v="1.6777200127281907E-4"/>
    <n v="1.1293549186562484E-4"/>
    <n v="1.8120736087537054E-4"/>
    <n v="1.7811286552973322E-4"/>
    <n v="7.8444428486737489E-5"/>
    <n v="2.1688670597583295E-4"/>
    <n v="6.9860363197961448E-4"/>
    <n v="1.7662935813890469E-3"/>
    <n v="4.6779102399765139E-3"/>
    <n v="3.4427409088393204E-4"/>
  </r>
  <r>
    <s v="Nevada"/>
    <n v="2015"/>
    <x v="255"/>
    <n v="126"/>
    <n v="52"/>
    <n v="45"/>
    <n v="53"/>
    <n v="58"/>
    <n v="73"/>
    <n v="72"/>
    <n v="128"/>
    <n v="169"/>
    <n v="170"/>
    <n v="946"/>
    <n v="178956.17600000001"/>
    <n v="487868.67200000002"/>
    <n v="361493.36700000009"/>
    <n v="398566.17400000012"/>
    <n v="381134.61300000001"/>
    <n v="379622.38600000006"/>
    <n v="336347.7300000001"/>
    <n v="233707.88500000004"/>
    <n v="106893.36899999998"/>
    <n v="36376.643000000004"/>
    <n v="2786021"/>
    <n v="7.0408299292224483E-4"/>
    <n v="1.4384772930010632E-4"/>
    <n v="1.1290471428716875E-4"/>
    <n v="1.3905848010713212E-4"/>
    <n v="1.5278340303145346E-4"/>
    <n v="1.4963043169125643E-4"/>
    <n v="2.1406417697541761E-4"/>
    <n v="5.4769226121745946E-4"/>
    <n v="1.5810148148665802E-3"/>
    <n v="4.6733284322030477E-3"/>
    <n v="3.3955235800448025E-4"/>
  </r>
  <r>
    <s v="Nevada"/>
    <n v="2016"/>
    <x v="256"/>
    <n v="103"/>
    <n v="59"/>
    <n v="46"/>
    <n v="44"/>
    <n v="69"/>
    <n v="58"/>
    <n v="62"/>
    <n v="111"/>
    <n v="149"/>
    <n v="117"/>
    <n v="818"/>
    <n v="178087.73399999997"/>
    <n v="488700.79599999997"/>
    <n v="359585.58800000005"/>
    <n v="404298.51900000003"/>
    <n v="381004.598"/>
    <n v="381829.94000000006"/>
    <n v="342591.81699999992"/>
    <n v="250033.47399999993"/>
    <n v="114462.568"/>
    <n v="37416.021999999997"/>
    <n v="2821018"/>
    <n v="5.7836661563676257E-4"/>
    <n v="1.6407776609778921E-4"/>
    <n v="1.1377731512293765E-4"/>
    <n v="1.1548417061360504E-4"/>
    <n v="1.8070872074620441E-4"/>
    <n v="1.1868202481912881E-4"/>
    <n v="1.8097338267714672E-4"/>
    <n v="4.4394055813502808E-4"/>
    <n v="1.3017356032061066E-3"/>
    <n v="3.1270026514309836E-3"/>
    <n v="2.8996624622742572E-4"/>
  </r>
  <r>
    <s v="Nevada"/>
    <n v="2017"/>
    <x v="257"/>
    <n v="99"/>
    <n v="56"/>
    <n v="47"/>
    <n v="69"/>
    <n v="67"/>
    <n v="52"/>
    <n v="88"/>
    <n v="157"/>
    <n v="142"/>
    <n v="147"/>
    <n v="924"/>
    <n v="177619"/>
    <n v="488605.69"/>
    <n v="354604"/>
    <n v="409754"/>
    <n v="380064"/>
    <n v="378316"/>
    <n v="342327"/>
    <n v="254183"/>
    <n v="114725"/>
    <n v="38154"/>
    <n v="2818761"/>
    <n v="5.5737280358520206E-4"/>
    <n v="1.5792264046654859E-4"/>
    <n v="1.1470296812233681E-4"/>
    <n v="1.8154837080070724E-4"/>
    <n v="1.7710062487444358E-4"/>
    <n v="1.0642528538707767E-4"/>
    <n v="2.5706415211186964E-4"/>
    <n v="6.1766522544780733E-4"/>
    <n v="1.2377424275441273E-3"/>
    <n v="3.8528070451328824E-3"/>
    <n v="3.2780359881522412E-4"/>
  </r>
  <r>
    <s v="New Hampshire"/>
    <n v="2009"/>
    <x v="258"/>
    <n v="100"/>
    <n v="45"/>
    <n v="61"/>
    <n v="49"/>
    <n v="42"/>
    <n v="72"/>
    <n v="64"/>
    <n v="58"/>
    <n v="64"/>
    <n v="79"/>
    <n v="634"/>
    <n v="75863.43299999999"/>
    <n v="393484.12100000004"/>
    <n v="184752.06599999999"/>
    <n v="148506.95500000002"/>
    <n v="197501.076"/>
    <n v="217261.481"/>
    <n v="157433.073"/>
    <n v="87886.144"/>
    <n v="57525.014000000003"/>
    <n v="23766.960000000003"/>
    <n v="1315419"/>
    <n v="1.3181581170997102E-3"/>
    <n v="2.4356967136703088E-4"/>
    <n v="4.107551730489659E-4"/>
    <n v="2.480999141493285E-4"/>
    <n v="1.9331544554830683E-4"/>
    <n v="1.8298070025550025E-4"/>
    <n v="4.0652195107695061E-4"/>
    <n v="6.5994475761730991E-4"/>
    <n v="1.112559485861229E-3"/>
    <n v="3.3239421448935831E-3"/>
    <n v="4.8197570507952221E-4"/>
  </r>
  <r>
    <s v="New Hampshire"/>
    <n v="2010"/>
    <x v="259"/>
    <n v="138"/>
    <n v="47"/>
    <n v="71"/>
    <n v="61"/>
    <n v="46"/>
    <n v="68"/>
    <n v="45"/>
    <n v="28"/>
    <n v="61"/>
    <n v="88"/>
    <n v="653"/>
    <n v="72299.672999999995"/>
    <n v="393069.63699999999"/>
    <n v="179679.99299999999"/>
    <n v="144228.57900000003"/>
    <n v="192146.20799999998"/>
    <n v="221676.63200000001"/>
    <n v="166817.65400000004"/>
    <n v="90483.39"/>
    <n v="56783.51400000001"/>
    <n v="23051.814000000002"/>
    <n v="1313939"/>
    <n v="1.9087223257565772E-3"/>
    <n v="2.615761455422586E-4"/>
    <n v="4.9227414214487954E-4"/>
    <n v="3.1746658253073619E-4"/>
    <n v="2.0750946811570105E-4"/>
    <n v="1.7299733583848401E-4"/>
    <n v="2.6975562190797856E-4"/>
    <n v="3.0944906020873004E-4"/>
    <n v="1.0742554608367491E-3"/>
    <n v="3.8174869882257418E-3"/>
    <n v="4.9697893128980875E-4"/>
  </r>
  <r>
    <s v="New Hampshire"/>
    <n v="2011"/>
    <x v="260"/>
    <n v="97"/>
    <n v="62"/>
    <n v="30"/>
    <n v="51"/>
    <n v="58"/>
    <n v="56"/>
    <n v="58"/>
    <n v="41"/>
    <n v="60"/>
    <n v="122"/>
    <n v="635"/>
    <n v="69428.031999999992"/>
    <n v="388689.75600000005"/>
    <n v="169481.345"/>
    <n v="139287.40600000002"/>
    <n v="178594.63"/>
    <n v="212652.25200000001"/>
    <n v="162787.13200000001"/>
    <n v="88909.622999999992"/>
    <n v="53997.485000000001"/>
    <n v="21840.059000000005"/>
    <n v="1255618"/>
    <n v="1.3971301966329683E-3"/>
    <n v="3.6582197291389209E-4"/>
    <n v="2.1538199943216686E-4"/>
    <n v="2.8556289738386871E-4"/>
    <n v="2.7274575958875807E-4"/>
    <n v="1.4407377384033758E-4"/>
    <n v="3.562935183353436E-4"/>
    <n v="4.6114243449215845E-4"/>
    <n v="1.1111628624925771E-3"/>
    <n v="5.5860654955190358E-3"/>
    <n v="5.0572706030018681E-4"/>
  </r>
  <r>
    <s v="New Hampshire"/>
    <n v="2012"/>
    <x v="261"/>
    <n v="128"/>
    <n v="48"/>
    <n v="43"/>
    <n v="64"/>
    <n v="69"/>
    <n v="65"/>
    <n v="60"/>
    <n v="71"/>
    <n v="51"/>
    <n v="118"/>
    <n v="717"/>
    <n v="69384.82699999999"/>
    <n v="390668.15299999999"/>
    <n v="178786.35500000001"/>
    <n v="145685.83499999999"/>
    <n v="179323.076"/>
    <n v="223223.818"/>
    <n v="179230.81900000002"/>
    <n v="99044.562999999995"/>
    <n v="57766.875"/>
    <n v="24345.947"/>
    <n v="1317474"/>
    <n v="1.8447837305986224E-3"/>
    <n v="2.6847686446764907E-4"/>
    <n v="2.9515566835993355E-4"/>
    <n v="3.5689773690921963E-4"/>
    <n v="3.0910679970539703E-4"/>
    <n v="1.6638161954296796E-4"/>
    <n v="3.3476385553982206E-4"/>
    <n v="7.1684904097158776E-4"/>
    <n v="8.8285890486546135E-4"/>
    <n v="4.8468026320767068E-3"/>
    <n v="5.4422326360899719E-4"/>
  </r>
  <r>
    <s v="New Hampshire"/>
    <n v="2013"/>
    <x v="262"/>
    <n v="99"/>
    <n v="47"/>
    <n v="73"/>
    <n v="63"/>
    <n v="63"/>
    <n v="61"/>
    <n v="46"/>
    <n v="55"/>
    <n v="62"/>
    <n v="92"/>
    <n v="661"/>
    <n v="68047.467999999993"/>
    <n v="388373.886"/>
    <n v="178920.859"/>
    <n v="147078.234"/>
    <n v="172304.95500000002"/>
    <n v="221963.51200000002"/>
    <n v="184648.23200000002"/>
    <n v="104007.09400000001"/>
    <n v="57908.990999999995"/>
    <n v="24943.477000000003"/>
    <n v="1319171"/>
    <n v="1.4548667703550705E-3"/>
    <n v="2.62685973355404E-4"/>
    <n v="4.963344882152991E-4"/>
    <n v="3.656308084697854E-4"/>
    <n v="2.8383043425623936E-4"/>
    <n v="1.5706514314919721E-4"/>
    <n v="2.4912234198917212E-4"/>
    <n v="5.2881008289684542E-4"/>
    <n v="1.070645489229816E-3"/>
    <n v="3.6883390395011885E-3"/>
    <n v="5.0107226432357895E-4"/>
  </r>
  <r>
    <s v="New Hampshire"/>
    <n v="2014"/>
    <x v="263"/>
    <n v="125"/>
    <n v="46"/>
    <n v="59"/>
    <n v="51"/>
    <n v="36"/>
    <n v="49"/>
    <n v="42"/>
    <n v="35"/>
    <n v="65"/>
    <n v="99"/>
    <n v="607"/>
    <n v="64619.513000000006"/>
    <n v="383813.033"/>
    <n v="174621.723"/>
    <n v="144657.84999999998"/>
    <n v="162287.337"/>
    <n v="211505.092"/>
    <n v="182791.454"/>
    <n v="105526.042"/>
    <n v="56334.345999999998"/>
    <n v="24367.115000000002"/>
    <n v="1277778"/>
    <n v="1.9344002174699149E-3"/>
    <n v="2.6342656119594012E-4"/>
    <n v="4.0785895822452781E-4"/>
    <n v="3.1425742108270589E-4"/>
    <n v="1.702086680731072E-4"/>
    <n v="1.2766632653664995E-4"/>
    <n v="2.2977004165632383E-4"/>
    <n v="3.3167168346937524E-4"/>
    <n v="1.1538254122982097E-3"/>
    <n v="4.0628527423127439E-3"/>
    <n v="4.7504339564462684E-4"/>
  </r>
  <r>
    <s v="New Hampshire"/>
    <n v="2015"/>
    <x v="264"/>
    <n v="120"/>
    <n v="53"/>
    <n v="42"/>
    <n v="60"/>
    <n v="60"/>
    <n v="52"/>
    <n v="49"/>
    <n v="27"/>
    <n v="41"/>
    <n v="156"/>
    <n v="660"/>
    <n v="62585.561000000009"/>
    <n v="381907.511"/>
    <n v="171239.77600000001"/>
    <n v="144131.30299999999"/>
    <n v="154145.52100000001"/>
    <n v="201829.31700000001"/>
    <n v="180085.924"/>
    <n v="105753.231"/>
    <n v="54450.630999999994"/>
    <n v="23990.132000000001"/>
    <n v="1244818"/>
    <n v="1.9173751594237524E-3"/>
    <n v="3.0950752937214772E-4"/>
    <n v="2.9140095958197229E-4"/>
    <n v="3.8924257812200717E-4"/>
    <n v="2.9728089502477974E-4"/>
    <n v="1.3615862087614191E-4"/>
    <n v="2.7209233743332432E-4"/>
    <n v="2.5531134835965436E-4"/>
    <n v="7.5297566340415791E-4"/>
    <n v="6.5026736826625207E-3"/>
    <n v="5.3019798878229589E-4"/>
  </r>
  <r>
    <s v="New Hampshire"/>
    <n v="2016"/>
    <x v="265"/>
    <n v="115"/>
    <n v="45"/>
    <n v="43"/>
    <n v="52"/>
    <n v="52"/>
    <n v="48"/>
    <n v="55"/>
    <n v="63"/>
    <n v="53"/>
    <n v="83"/>
    <n v="609"/>
    <n v="64868.707000000002"/>
    <n v="383367.27799999999"/>
    <n v="178849.234"/>
    <n v="154721.16700000002"/>
    <n v="158882.97700000001"/>
    <n v="209898.07700000002"/>
    <n v="197882.35100000002"/>
    <n v="123489.54599999999"/>
    <n v="59862.112999999998"/>
    <n v="27162.325000000001"/>
    <n v="1327503"/>
    <n v="1.7728116578614708E-3"/>
    <n v="2.5160856993102919E-4"/>
    <n v="2.7791931016135624E-4"/>
    <n v="3.2728490478876155E-4"/>
    <n v="2.4773928729227945E-4"/>
    <n v="1.2520630412280519E-4"/>
    <n v="2.7794292781573021E-4"/>
    <n v="5.1016464179081203E-4"/>
    <n v="8.8536801231857626E-4"/>
    <n v="3.0557030740188847E-3"/>
    <n v="4.5875602541011205E-4"/>
  </r>
  <r>
    <s v="New Hampshire"/>
    <n v="2017"/>
    <x v="266"/>
    <n v="112"/>
    <n v="71"/>
    <n v="46"/>
    <n v="15"/>
    <n v="46"/>
    <n v="54"/>
    <n v="56"/>
    <n v="53"/>
    <n v="64"/>
    <n v="116"/>
    <n v="633"/>
    <n v="65300"/>
    <n v="383100.69"/>
    <n v="179985"/>
    <n v="157503"/>
    <n v="156749"/>
    <n v="204485"/>
    <n v="200207"/>
    <n v="128218"/>
    <n v="60549"/>
    <n v="28123"/>
    <n v="1332309"/>
    <n v="1.7151607963246554E-3"/>
    <n v="3.9447731755424062E-4"/>
    <n v="2.9205792905531957E-4"/>
    <n v="9.5694390394835053E-5"/>
    <n v="2.2495537569992908E-4"/>
    <n v="1.4095511026096036E-4"/>
    <n v="2.7971049963287995E-4"/>
    <n v="4.1335849880671979E-4"/>
    <n v="1.0569951609440287E-3"/>
    <n v="4.1247377591295377E-3"/>
    <n v="4.7511500710420781E-4"/>
  </r>
  <r>
    <s v="New Jersey"/>
    <n v="2009"/>
    <x v="267"/>
    <n v="105"/>
    <n v="64"/>
    <n v="72"/>
    <n v="70"/>
    <n v="37"/>
    <n v="46"/>
    <n v="92"/>
    <n v="120"/>
    <n v="363"/>
    <n v="605"/>
    <n v="1574"/>
    <n v="561478.07100000011"/>
    <n v="888254.11700000009"/>
    <n v="1100047.1730000002"/>
    <n v="1103869.034"/>
    <n v="1315711.2050000001"/>
    <n v="1329099.5839999998"/>
    <n v="953247.45"/>
    <n v="577340.72399999993"/>
    <n v="402428.85100000002"/>
    <n v="161651.43399999998"/>
    <n v="8650548"/>
    <n v="1.8700641293611621E-4"/>
    <n v="5.8179323187988402E-5"/>
    <n v="6.522512887158315E-5"/>
    <n v="5.3203164747692483E-5"/>
    <n v="2.7838395591582705E-5"/>
    <n v="5.1786982035457309E-5"/>
    <n v="9.6512191037070183E-5"/>
    <n v="2.0784953323334249E-4"/>
    <n v="9.0202280253509951E-4"/>
    <n v="3.7426206809894435E-3"/>
    <n v="1.819537906731458E-4"/>
  </r>
  <r>
    <s v="New Jersey"/>
    <n v="2010"/>
    <x v="268"/>
    <n v="98"/>
    <n v="50"/>
    <n v="54"/>
    <n v="62"/>
    <n v="53"/>
    <n v="62"/>
    <n v="72"/>
    <n v="102"/>
    <n v="286"/>
    <n v="546"/>
    <n v="1385"/>
    <n v="547056.55200000003"/>
    <n v="893695.50399999996"/>
    <n v="1127535.173"/>
    <n v="1096904.2930000001"/>
    <n v="1294285.4619999998"/>
    <n v="1350560.2340000002"/>
    <n v="993147.88699999987"/>
    <n v="586230.98400000005"/>
    <n v="402941.60300000006"/>
    <n v="166413.69899999999"/>
    <n v="8721577"/>
    <n v="1.7914052878394187E-4"/>
    <n v="4.4344514652227174E-5"/>
    <n v="4.922945451540866E-5"/>
    <n v="4.7902879094534719E-5"/>
    <n v="3.9242973890196733E-5"/>
    <n v="6.9374859471151601E-5"/>
    <n v="7.2496755963998748E-5"/>
    <n v="1.7399285057236074E-4"/>
    <n v="7.0978027056689888E-4"/>
    <n v="3.280979890964385E-3"/>
    <n v="1.5880155618645572E-4"/>
  </r>
  <r>
    <s v="New Jersey"/>
    <n v="2011"/>
    <x v="269"/>
    <n v="122"/>
    <n v="49"/>
    <n v="53"/>
    <n v="46"/>
    <n v="74"/>
    <n v="32"/>
    <n v="79"/>
    <n v="125"/>
    <n v="292"/>
    <n v="603"/>
    <n v="1475"/>
    <n v="543388.18300000008"/>
    <n v="891180.91100000008"/>
    <n v="1131399.8459999999"/>
    <n v="1103400.0019999999"/>
    <n v="1265709.344"/>
    <n v="1361404.747"/>
    <n v="1021105.956"/>
    <n v="600153.15600000008"/>
    <n v="400734.31099999999"/>
    <n v="172153.21099999998"/>
    <n v="8753064"/>
    <n v="2.2451721221916962E-4"/>
    <n v="4.3309180369112409E-5"/>
    <n v="4.8033351372062088E-5"/>
    <n v="3.6343257018729888E-5"/>
    <n v="5.4355620665394965E-5"/>
    <n v="3.5907411845359865E-5"/>
    <n v="7.7367093528147039E-5"/>
    <n v="2.0828016773771657E-4"/>
    <n v="7.286623380746652E-4"/>
    <n v="3.502693888178479E-3"/>
    <n v="1.6851242033646732E-4"/>
  </r>
  <r>
    <s v="New Jersey"/>
    <n v="2012"/>
    <x v="270"/>
    <n v="115"/>
    <n v="57"/>
    <n v="64"/>
    <n v="53"/>
    <n v="51"/>
    <n v="50"/>
    <n v="66"/>
    <n v="123"/>
    <n v="283"/>
    <n v="571"/>
    <n v="1433"/>
    <n v="538329.97499999998"/>
    <n v="891175.40599999996"/>
    <n v="1137600.6180000002"/>
    <n v="1113213.6039999998"/>
    <n v="1242357.895"/>
    <n v="1366570.034"/>
    <n v="1050462.6259999999"/>
    <n v="622646.61100000003"/>
    <n v="397869.21799999999"/>
    <n v="177893.38400000002"/>
    <n v="8793888"/>
    <n v="2.1362362368916945E-4"/>
    <n v="5.0105458012330287E-5"/>
    <n v="5.7491212620861946E-5"/>
    <n v="4.2660814740505992E-5"/>
    <n v="3.7319711929231428E-5"/>
    <n v="5.6105677584194915E-5"/>
    <n v="6.2829460436224986E-5"/>
    <n v="1.9754383598499984E-4"/>
    <n v="7.1128900451906789E-4"/>
    <n v="3.2097877231904246E-3"/>
    <n v="1.6295408811210695E-4"/>
  </r>
  <r>
    <s v="New Jersey"/>
    <n v="2013"/>
    <x v="271"/>
    <n v="107"/>
    <n v="70"/>
    <n v="47"/>
    <n v="53"/>
    <n v="58"/>
    <n v="56"/>
    <n v="91"/>
    <n v="141"/>
    <n v="334"/>
    <n v="690"/>
    <n v="1647"/>
    <n v="538319.11199999996"/>
    <n v="889559.0290000001"/>
    <n v="1143321.8850000002"/>
    <n v="1122071.4100000001"/>
    <n v="1216612.6680000001"/>
    <n v="1369036.4139999999"/>
    <n v="1078717.8339999998"/>
    <n v="643651.13800000004"/>
    <n v="393734.27299999999"/>
    <n v="184432.49400000004"/>
    <n v="8832406"/>
    <n v="1.9876686079835858E-4"/>
    <n v="6.1225102850191645E-5"/>
    <n v="4.1886817167901988E-5"/>
    <n v="4.3563577294593812E-5"/>
    <n v="4.2365564134658589E-5"/>
    <n v="6.2952539600382148E-5"/>
    <n v="8.4359409969669618E-5"/>
    <n v="2.1906276812952671E-4"/>
    <n v="8.4828785021719459E-4"/>
    <n v="3.7412062540346054E-3"/>
    <n v="1.8647240627299062E-4"/>
  </r>
  <r>
    <s v="New Jersey"/>
    <n v="2014"/>
    <x v="272"/>
    <n v="118"/>
    <n v="59"/>
    <n v="67"/>
    <n v="60"/>
    <n v="42"/>
    <n v="63"/>
    <n v="76"/>
    <n v="133"/>
    <n v="274"/>
    <n v="633"/>
    <n v="1525"/>
    <n v="536678.34100000001"/>
    <n v="888426.21400000015"/>
    <n v="1148660.9939999999"/>
    <n v="1132698.9300000002"/>
    <n v="1201296.1939999999"/>
    <n v="1364410.5430000001"/>
    <n v="1107086.1980000001"/>
    <n v="669593.62400000007"/>
    <n v="389664.587"/>
    <n v="188698.62600000005"/>
    <n v="8874374"/>
    <n v="2.1987099345229584E-4"/>
    <n v="5.1364153834930347E-5"/>
    <n v="5.9150757739304998E-5"/>
    <n v="4.9946050191182081E-5"/>
    <n v="3.0782523790568506E-5"/>
    <n v="7.0911910305249039E-5"/>
    <n v="6.8648674454886482E-5"/>
    <n v="1.9862793675586132E-4"/>
    <n v="7.0316885121510925E-4"/>
    <n v="3.3545554274465139E-3"/>
    <n v="1.7184310690534341E-4"/>
  </r>
  <r>
    <s v="New Jersey"/>
    <n v="2015"/>
    <x v="273"/>
    <n v="105"/>
    <n v="63"/>
    <n v="50"/>
    <n v="59"/>
    <n v="75"/>
    <n v="36"/>
    <n v="92"/>
    <n v="150"/>
    <n v="331"/>
    <n v="754"/>
    <n v="1715"/>
    <n v="532953.62"/>
    <n v="883839.10000000009"/>
    <n v="1147502.5780000002"/>
    <n v="1140738.6949999998"/>
    <n v="1188731.6530000002"/>
    <n v="1352773.8670000001"/>
    <n v="1131040.22"/>
    <n v="699335.39599999995"/>
    <n v="388815.15599999996"/>
    <n v="191618.64100000003"/>
    <n v="8904413"/>
    <n v="1.9701526748237491E-4"/>
    <n v="5.4901837440577836E-5"/>
    <n v="4.383124743568027E-5"/>
    <n v="4.9632732375807266E-5"/>
    <n v="5.5441638716990383E-5"/>
    <n v="4.0731395567360619E-5"/>
    <n v="8.1341050807194111E-5"/>
    <n v="2.1448935783596461E-4"/>
    <n v="8.5130426345828979E-4"/>
    <n v="3.9348990059897143E-3"/>
    <n v="1.9260112935013234E-4"/>
  </r>
  <r>
    <s v="New Jersey"/>
    <n v="2016"/>
    <x v="274"/>
    <n v="114"/>
    <n v="57"/>
    <n v="53"/>
    <n v="40"/>
    <n v="55"/>
    <n v="59"/>
    <n v="74"/>
    <n v="168"/>
    <n v="281"/>
    <n v="581"/>
    <n v="1482"/>
    <n v="524747.13300000003"/>
    <n v="876422.83299999987"/>
    <n v="1142048.6299999999"/>
    <n v="1140935.7439999999"/>
    <n v="1161364.8969999999"/>
    <n v="1322254.4309999999"/>
    <n v="1142373.9540000001"/>
    <n v="720345.48700000008"/>
    <n v="387963.20999999996"/>
    <n v="193387.77899999995"/>
    <n v="8850952"/>
    <n v="2.172474947090373E-4"/>
    <n v="4.9910308985704056E-5"/>
    <n v="4.6453098063338439E-5"/>
    <n v="3.4442232672372573E-5"/>
    <n v="4.1595625403504514E-5"/>
    <n v="6.7319104179477731E-5"/>
    <n v="6.4777387247748808E-5"/>
    <n v="2.3322142365278674E-4"/>
    <n v="7.2429548152259081E-4"/>
    <n v="3.0043263488744041E-3"/>
    <n v="1.6743961553514244E-4"/>
  </r>
  <r>
    <s v="New Jersey"/>
    <n v="2017"/>
    <x v="275"/>
    <n v="96"/>
    <n v="44"/>
    <n v="58"/>
    <n v="52"/>
    <n v="29"/>
    <n v="39"/>
    <n v="89"/>
    <n v="143"/>
    <n v="343"/>
    <n v="650"/>
    <n v="1543"/>
    <n v="526716"/>
    <n v="877293.69"/>
    <n v="1150716"/>
    <n v="1151431"/>
    <n v="1165156"/>
    <n v="1317652"/>
    <n v="1175461"/>
    <n v="755476"/>
    <n v="399788"/>
    <n v="198735"/>
    <n v="8960161"/>
    <n v="1.8226140842503362E-4"/>
    <n v="3.8237062837398628E-5"/>
    <n v="5.0372102192836568E-5"/>
    <n v="4.4629217031882425E-5"/>
    <n v="2.2008846038255929E-5"/>
    <n v="4.4454896284504228E-5"/>
    <n v="7.5714974805629446E-5"/>
    <n v="1.8928463644113115E-4"/>
    <n v="8.5795471599947972E-4"/>
    <n v="3.2706870958814503E-3"/>
    <n v="1.7220672708894404E-4"/>
  </r>
  <r>
    <s v="New Mexico"/>
    <n v="2009"/>
    <x v="276"/>
    <n v="101"/>
    <n v="63"/>
    <n v="35"/>
    <n v="60"/>
    <n v="65"/>
    <n v="63"/>
    <n v="61"/>
    <n v="41"/>
    <n v="61"/>
    <n v="135"/>
    <n v="685"/>
    <n v="145687.71499999994"/>
    <n v="444077.29800000001"/>
    <n v="289012.26300000004"/>
    <n v="263018.15699999995"/>
    <n v="254305.32800000001"/>
    <n v="275628.86100000003"/>
    <n v="218002.09599999996"/>
    <n v="132610.073"/>
    <n v="84982.486999999965"/>
    <n v="31077.452000000001"/>
    <n v="1964860"/>
    <n v="6.9326367017287656E-4"/>
    <n v="2.179838299802524E-4"/>
    <n v="1.3307066097341716E-4"/>
    <n v="2.3593685776021178E-4"/>
    <n v="2.3582436093294305E-4"/>
    <n v="1.4186719358033923E-4"/>
    <n v="2.7981382344140405E-4"/>
    <n v="3.0917711658299141E-4"/>
    <n v="7.177949499171521E-4"/>
    <n v="4.3439854721680528E-3"/>
    <n v="3.4862534735299205E-4"/>
  </r>
  <r>
    <s v="New Mexico"/>
    <n v="2010"/>
    <x v="277"/>
    <n v="109"/>
    <n v="64"/>
    <n v="66"/>
    <n v="56"/>
    <n v="41"/>
    <n v="79"/>
    <n v="79"/>
    <n v="58"/>
    <n v="58"/>
    <n v="125"/>
    <n v="735"/>
    <n v="141911.87400000001"/>
    <n v="443974.68499999994"/>
    <n v="291138.15099999995"/>
    <n v="253800.89"/>
    <n v="252114.95599999998"/>
    <n v="283621.5610000001"/>
    <n v="234862.95699999997"/>
    <n v="140986.38799999998"/>
    <n v="81642.289999999994"/>
    <n v="29812.348000000005"/>
    <n v="1986370"/>
    <n v="7.6808231001163432E-4"/>
    <n v="2.1982690959660594E-4"/>
    <n v="2.6004636941974474E-4"/>
    <n v="2.2212089631049102E-4"/>
    <n v="1.445588264003666E-4"/>
    <n v="1.7793807320343053E-4"/>
    <n v="3.3636636875009632E-4"/>
    <n v="4.1138723264546651E-4"/>
    <n v="7.1041613359938834E-4"/>
    <n v="4.1928934950041501E-3"/>
    <n v="3.7002169787099081E-4"/>
  </r>
  <r>
    <s v="New Mexico"/>
    <n v="2011"/>
    <x v="278"/>
    <n v="111"/>
    <n v="45"/>
    <n v="71"/>
    <n v="62"/>
    <n v="67"/>
    <n v="51"/>
    <n v="44"/>
    <n v="59"/>
    <n v="65"/>
    <n v="156"/>
    <n v="731"/>
    <n v="142660.66700000002"/>
    <n v="445598.364"/>
    <n v="288995.21600000001"/>
    <n v="258167.663"/>
    <n v="247390.51799999998"/>
    <n v="284736.70499999996"/>
    <n v="244188.41600000003"/>
    <n v="145805.101"/>
    <n v="82249.373999999996"/>
    <n v="30365.834999999999"/>
    <n v="2004554"/>
    <n v="7.7807010393411377E-4"/>
    <n v="1.5571192015856759E-4"/>
    <n v="2.7501507808900139E-4"/>
    <n v="2.5061591083292854E-4"/>
    <n v="2.353051040609605E-4"/>
    <n v="1.1445284390676085E-4"/>
    <n v="1.8018872770770582E-4"/>
    <n v="4.0464976599138326E-4"/>
    <n v="7.9027957100317873E-4"/>
    <n v="5.1373525542768705E-3"/>
    <n v="3.646696472132953E-4"/>
  </r>
  <r>
    <s v="New Mexico"/>
    <n v="2012"/>
    <x v="279"/>
    <n v="102"/>
    <n v="50"/>
    <n v="69"/>
    <n v="50"/>
    <n v="54"/>
    <n v="55"/>
    <n v="58"/>
    <n v="55"/>
    <n v="50"/>
    <n v="123"/>
    <n v="666"/>
    <n v="140717.658"/>
    <n v="444046.88500000001"/>
    <n v="286587.44399999996"/>
    <n v="262762.78899999999"/>
    <n v="244862.144"/>
    <n v="279515.26199999999"/>
    <n v="247739.39499999999"/>
    <n v="148302.23200000002"/>
    <n v="82395.387000000017"/>
    <n v="31407.492999999995"/>
    <n v="2000640"/>
    <n v="7.2485572492970291E-4"/>
    <n v="1.7446681997694221E-4"/>
    <n v="2.6259425949387376E-4"/>
    <n v="2.041965294561825E-4"/>
    <n v="1.9319159753072805E-4"/>
    <n v="1.2386079456451992E-4"/>
    <n v="2.3411698409935973E-4"/>
    <n v="3.7086427667521544E-4"/>
    <n v="6.0683008867960038E-4"/>
    <n v="3.9162629121655785E-3"/>
    <n v="3.3289347408829175E-4"/>
  </r>
  <r>
    <s v="New Mexico"/>
    <n v="2013"/>
    <x v="280"/>
    <n v="114"/>
    <n v="56"/>
    <n v="53"/>
    <n v="56"/>
    <n v="65"/>
    <n v="40"/>
    <n v="59"/>
    <n v="59"/>
    <n v="85"/>
    <n v="139"/>
    <n v="726"/>
    <n v="138758.95499999999"/>
    <n v="444606.17200000002"/>
    <n v="286223.63099999999"/>
    <n v="265322.935"/>
    <n v="243211.666"/>
    <n v="275057.40300000005"/>
    <n v="252090.70399999997"/>
    <n v="155461.50099999999"/>
    <n v="84645.186999999976"/>
    <n v="32424.165999999997"/>
    <n v="2011476"/>
    <n v="8.215685971402711E-4"/>
    <n v="1.9565121092325182E-4"/>
    <n v="1.9975657211842616E-4"/>
    <n v="2.3025211298869191E-4"/>
    <n v="2.363143085445331E-4"/>
    <n v="8.9967262082902433E-5"/>
    <n v="2.3404274359914521E-4"/>
    <n v="3.7951518299054635E-4"/>
    <n v="1.0041917681627903E-3"/>
    <n v="4.286925992175096E-3"/>
    <n v="3.609289894584872E-4"/>
  </r>
  <r>
    <s v="New Mexico"/>
    <n v="2014"/>
    <x v="281"/>
    <n v="101"/>
    <n v="55"/>
    <n v="58"/>
    <n v="47"/>
    <n v="54"/>
    <n v="41"/>
    <n v="48"/>
    <n v="56"/>
    <n v="66"/>
    <n v="122"/>
    <n v="648"/>
    <n v="133591.897"/>
    <n v="443963.82700000005"/>
    <n v="281977.52399999998"/>
    <n v="262371.87299999996"/>
    <n v="236405.64100000003"/>
    <n v="264802.01500000001"/>
    <n v="253007.39299999998"/>
    <n v="160794.44999999995"/>
    <n v="86369.568999999989"/>
    <n v="31741.363999999998"/>
    <n v="1983368"/>
    <n v="7.5603387831224523E-4"/>
    <n v="1.9505100697316571E-4"/>
    <n v="2.2106028110719021E-4"/>
    <n v="1.9881082279250685E-4"/>
    <n v="2.0392594066929588E-4"/>
    <n v="9.2349866152496236E-5"/>
    <n v="1.8971777634972114E-4"/>
    <n v="3.4827072700581403E-4"/>
    <n v="7.6415803348515044E-4"/>
    <n v="3.8435651347560238E-3"/>
    <n v="3.2671697839231043E-4"/>
  </r>
  <r>
    <s v="New Mexico"/>
    <n v="2015"/>
    <x v="282"/>
    <n v="128"/>
    <n v="71"/>
    <n v="58"/>
    <n v="58"/>
    <n v="48"/>
    <n v="49"/>
    <n v="58"/>
    <n v="53"/>
    <n v="88"/>
    <n v="116"/>
    <n v="727"/>
    <n v="128774.43699999998"/>
    <n v="438188.40399999998"/>
    <n v="272575.81599999999"/>
    <n v="260683.22099999996"/>
    <n v="229148.478"/>
    <n v="252433.33000000002"/>
    <n v="248135.28899999999"/>
    <n v="163625.014"/>
    <n v="85489.934999999998"/>
    <n v="31939.522000000004"/>
    <n v="1938740"/>
    <n v="9.9398609679031262E-4"/>
    <n v="2.6047798752623012E-4"/>
    <n v="2.2249226389603344E-4"/>
    <n v="2.5311099818869405E-4"/>
    <n v="1.9014921682489392E-4"/>
    <n v="1.118240454395959E-4"/>
    <n v="2.3374345597413192E-4"/>
    <n v="3.2391135502057161E-4"/>
    <n v="1.0293609417295732E-3"/>
    <n v="3.6318639959608658E-3"/>
    <n v="3.7498581552967389E-4"/>
  </r>
  <r>
    <s v="New Mexico"/>
    <n v="2016"/>
    <x v="283"/>
    <n v="89"/>
    <n v="57"/>
    <n v="42"/>
    <n v="55"/>
    <n v="54"/>
    <n v="63"/>
    <n v="52"/>
    <n v="61"/>
    <n v="77"/>
    <n v="104"/>
    <n v="654"/>
    <n v="126153.17999999998"/>
    <n v="440525.03300000005"/>
    <n v="276736.21000000008"/>
    <n v="264652.04600000003"/>
    <n v="236391.89100000006"/>
    <n v="253827.09600000002"/>
    <n v="257617.182"/>
    <n v="177184.26199999999"/>
    <n v="88652.38499999998"/>
    <n v="33449.786999999997"/>
    <n v="1984131"/>
    <n v="7.0549153021747066E-4"/>
    <n v="2.0597232288467051E-4"/>
    <n v="1.586989431398539E-4"/>
    <n v="2.3266449524700483E-4"/>
    <n v="2.1274324471647424E-4"/>
    <n v="1.4301116912917862E-4"/>
    <n v="2.0184989058687864E-4"/>
    <n v="3.4427436901816937E-4"/>
    <n v="8.6856095298507778E-4"/>
    <n v="3.1091378847943039E-3"/>
    <n v="3.2961533285856629E-4"/>
  </r>
  <r>
    <s v="New Mexico"/>
    <n v="2017"/>
    <x v="284"/>
    <n v="112"/>
    <n v="63"/>
    <n v="42"/>
    <n v="51"/>
    <n v="47"/>
    <n v="43"/>
    <n v="31"/>
    <n v="71"/>
    <n v="80"/>
    <n v="106"/>
    <n v="646"/>
    <n v="129195"/>
    <n v="444938.69"/>
    <n v="281051"/>
    <n v="273618"/>
    <n v="239501"/>
    <n v="251627"/>
    <n v="261426"/>
    <n v="183480"/>
    <n v="91678"/>
    <n v="35086"/>
    <n v="2022867"/>
    <n v="8.6690661403305083E-4"/>
    <n v="2.2415860466605704E-4"/>
    <n v="1.5349867333289477E-4"/>
    <n v="2.1294274345409831E-4"/>
    <n v="1.8678440707873162E-4"/>
    <n v="9.6642528434647928E-5"/>
    <n v="1.1858040133728091E-4"/>
    <n v="3.8696315674732941E-4"/>
    <n v="8.7261938523964307E-4"/>
    <n v="3.0211480362537764E-3"/>
    <n v="3.193487263374211E-4"/>
  </r>
  <r>
    <s v="New York"/>
    <n v="2009"/>
    <x v="285"/>
    <n v="123"/>
    <n v="51"/>
    <n v="34"/>
    <n v="67"/>
    <n v="190"/>
    <n v="45"/>
    <n v="286"/>
    <n v="534"/>
    <n v="1254"/>
    <n v="2090"/>
    <n v="4674"/>
    <n v="1218885.2499999998"/>
    <n v="1579379.7689999999"/>
    <n v="2697088.4879999994"/>
    <n v="2607132.2549999999"/>
    <n v="2835916.2369999997"/>
    <n v="2882213.9930000007"/>
    <n v="2162934.6440000003"/>
    <n v="1304993.324"/>
    <n v="891487.54300000006"/>
    <n v="365830.23300000001"/>
    <n v="19423896"/>
    <n v="1.0091187829207058E-4"/>
    <n v="1.8909279479301983E-5"/>
    <n v="1.3041148923225608E-5"/>
    <n v="2.3625521489617963E-5"/>
    <n v="6.5921545194579852E-5"/>
    <n v="2.8492197306346531E-5"/>
    <n v="1.3222775861183162E-4"/>
    <n v="4.0919749563408491E-4"/>
    <n v="1.4066377145103865E-3"/>
    <n v="5.7130324709931775E-3"/>
    <n v="2.4063143665925725E-4"/>
  </r>
  <r>
    <s v="New York"/>
    <n v="2010"/>
    <x v="286"/>
    <n v="108"/>
    <n v="51"/>
    <n v="55"/>
    <n v="50"/>
    <n v="137"/>
    <n v="57"/>
    <n v="326"/>
    <n v="523"/>
    <n v="1269"/>
    <n v="2273"/>
    <n v="4849"/>
    <n v="1160340.3079999997"/>
    <n v="1544953.4480000001"/>
    <n v="2752967.0010000002"/>
    <n v="2606551.7590000005"/>
    <n v="2726523.8130000005"/>
    <n v="2837319.5559999999"/>
    <n v="2192211.06"/>
    <n v="1306542.328"/>
    <n v="883289.32200000004"/>
    <n v="366708.0610000001"/>
    <n v="19229752"/>
    <n v="9.3076142624186104E-5"/>
    <n v="1.8525467243695449E-5"/>
    <n v="2.1100674410202645E-5"/>
    <n v="1.8338369084326788E-5"/>
    <n v="4.8285008895205322E-5"/>
    <n v="3.6894315536684051E-5"/>
    <n v="1.4870830913516145E-4"/>
    <n v="4.002931927973481E-4"/>
    <n v="1.4366753547146356E-3"/>
    <n v="6.1983911501743601E-3"/>
    <n v="2.5216133832615207E-4"/>
  </r>
  <r>
    <s v="New York"/>
    <n v="2011"/>
    <x v="287"/>
    <n v="122"/>
    <n v="56"/>
    <n v="27"/>
    <n v="57"/>
    <n v="165"/>
    <n v="46"/>
    <n v="333"/>
    <n v="530"/>
    <n v="1268"/>
    <n v="2498"/>
    <n v="5102"/>
    <n v="1153971.1410000003"/>
    <n v="1526112.0190000001"/>
    <n v="2738510.0500000007"/>
    <n v="2623421.7389999996"/>
    <n v="2660881.1830000002"/>
    <n v="2834787.0280000004"/>
    <n v="2244459.3060000003"/>
    <n v="1330835.4980000001"/>
    <n v="873209.68900000025"/>
    <n v="376048.65199999994"/>
    <n v="19219373"/>
    <n v="1.0572188130656204E-4"/>
    <n v="2.0449075949164394E-5"/>
    <n v="1.0291902212524894E-5"/>
    <n v="2.1421475097860464E-5"/>
    <n v="5.8205430732625737E-5"/>
    <n v="3.0141955129966117E-5"/>
    <n v="1.4836535423467373E-4"/>
    <n v="3.9824606481904943E-4"/>
    <n v="1.4521139835863635E-3"/>
    <n v="6.6427574908578596E-3"/>
    <n v="2.6546131343618753E-4"/>
  </r>
  <r>
    <s v="New York"/>
    <n v="2012"/>
    <x v="288"/>
    <n v="120"/>
    <n v="37"/>
    <n v="66"/>
    <n v="60"/>
    <n v="125"/>
    <n v="53"/>
    <n v="307"/>
    <n v="509"/>
    <n v="1152"/>
    <n v="2208"/>
    <n v="4637"/>
    <n v="1146866.3539999998"/>
    <n v="1502847.7539999997"/>
    <n v="2737009.5679999995"/>
    <n v="2647514.6920000007"/>
    <n v="2589442.7719999999"/>
    <n v="2814410.6379999993"/>
    <n v="2275178.6430000002"/>
    <n v="1357349.8230000001"/>
    <n v="856409.27200000035"/>
    <n v="384980.28500000021"/>
    <n v="19158450"/>
    <n v="1.0463294138978639E-4"/>
    <n v="1.3518403600991725E-5"/>
    <n v="2.4929040129383342E-5"/>
    <n v="2.3171008314525516E-5"/>
    <n v="4.441427214360893E-5"/>
    <n v="3.5266380016827709E-5"/>
    <n v="1.3493445929819233E-4"/>
    <n v="3.7499544433948034E-4"/>
    <n v="1.3451512467978039E-3"/>
    <n v="5.7353586301179E-3"/>
    <n v="2.4203419378916353E-4"/>
  </r>
  <r>
    <s v="New York"/>
    <n v="2013"/>
    <x v="289"/>
    <n v="84"/>
    <n v="59"/>
    <n v="40"/>
    <n v="58"/>
    <n v="139"/>
    <n v="59"/>
    <n v="350"/>
    <n v="636"/>
    <n v="1216"/>
    <n v="2430"/>
    <n v="5071"/>
    <n v="1165089.23"/>
    <n v="1505492.1039999998"/>
    <n v="2747594.8949999996"/>
    <n v="2711324.8859999999"/>
    <n v="2567450.995000001"/>
    <n v="2842429.2110000001"/>
    <n v="2358721.1319999993"/>
    <n v="1421781.42"/>
    <n v="866502.95900000003"/>
    <n v="399894.11800000007"/>
    <n v="19427961"/>
    <n v="7.2097482181686639E-5"/>
    <n v="2.1473325673798069E-5"/>
    <n v="1.4752935071168008E-5"/>
    <n v="2.2590499336872437E-5"/>
    <n v="4.8901833495828087E-5"/>
    <n v="3.9189843535705459E-5"/>
    <n v="1.4838549383887069E-4"/>
    <n v="4.4732614384565528E-4"/>
    <n v="1.4033420052060087E-3"/>
    <n v="6.0766085086552827E-3"/>
    <n v="2.6101555381956965E-4"/>
  </r>
  <r>
    <s v="New York"/>
    <n v="2014"/>
    <x v="290"/>
    <n v="79"/>
    <n v="59"/>
    <n v="57"/>
    <n v="61"/>
    <n v="164"/>
    <n v="43"/>
    <n v="394"/>
    <n v="615"/>
    <n v="1171"/>
    <n v="2244"/>
    <n v="4887"/>
    <n v="1166343.5849999997"/>
    <n v="1488672.8629999997"/>
    <n v="2729728.3850000002"/>
    <n v="2752112.8480000002"/>
    <n v="2543783.4970000004"/>
    <n v="2826453.5099999993"/>
    <n v="2402138.2779999999"/>
    <n v="1470911.2529999998"/>
    <n v="857353.13500000013"/>
    <n v="409762.80599999987"/>
    <n v="19503160"/>
    <n v="6.7733042832314298E-5"/>
    <n v="2.1613872033645572E-5"/>
    <n v="2.0711360016150035E-5"/>
    <n v="2.3980028202848267E-5"/>
    <n v="5.8023243410785848E-5"/>
    <n v="2.8884787967012206E-5"/>
    <n v="1.6402053270973271E-4"/>
    <n v="4.1810816168934436E-4"/>
    <n v="1.3658315951687746E-3"/>
    <n v="5.4763389139813748E-3"/>
    <n v="2.5057477865125447E-4"/>
  </r>
  <r>
    <s v="New York"/>
    <n v="2015"/>
    <x v="291"/>
    <n v="104"/>
    <n v="58"/>
    <n v="61"/>
    <n v="51"/>
    <n v="135"/>
    <n v="42"/>
    <n v="329"/>
    <n v="620"/>
    <n v="1214"/>
    <n v="2464"/>
    <n v="5078"/>
    <n v="1171359.1710000001"/>
    <n v="1478531.1370000003"/>
    <n v="2707201.2360000005"/>
    <n v="2789845.6220000004"/>
    <n v="2519397.9450000003"/>
    <n v="2800220.6159999995"/>
    <n v="2444596.1239999998"/>
    <n v="1524700.9130000002"/>
    <n v="854353.20699999994"/>
    <n v="414236.19699999981"/>
    <n v="19540557"/>
    <n v="8.8785747851544321E-5"/>
    <n v="2.1424340100293892E-5"/>
    <n v="2.1865009131318875E-5"/>
    <n v="2.0242931491317064E-5"/>
    <n v="4.8210487141131748E-5"/>
    <n v="2.8406571190120286E-5"/>
    <n v="1.3458255814529797E-4"/>
    <n v="4.0663712778927152E-4"/>
    <n v="1.4209579715430273E-3"/>
    <n v="5.9482971740395761E-3"/>
    <n v="2.5986976727429008E-4"/>
  </r>
  <r>
    <s v="New York"/>
    <n v="2016"/>
    <x v="292"/>
    <n v="126"/>
    <n v="60"/>
    <n v="60"/>
    <n v="68"/>
    <n v="105"/>
    <n v="53"/>
    <n v="376"/>
    <n v="695"/>
    <n v="1127"/>
    <n v="2081"/>
    <n v="4751"/>
    <n v="1169454.7979999997"/>
    <n v="1474672.0640000002"/>
    <n v="2691833.1459999997"/>
    <n v="2827994.8609999996"/>
    <n v="2500141.2679999997"/>
    <n v="2771845.483"/>
    <n v="2489961.8030000003"/>
    <n v="1594041.6060000006"/>
    <n v="865857.85999999987"/>
    <n v="424766.72799999994"/>
    <n v="19651526"/>
    <n v="1.0774251404627614E-4"/>
    <n v="2.2289643059473644E-5"/>
    <n v="2.1216445909234631E-5"/>
    <n v="2.7198463091006429E-5"/>
    <n v="3.7880899438289503E-5"/>
    <n v="3.5940193954877818E-5"/>
    <n v="1.5100633252565599E-4"/>
    <n v="4.3599865736503225E-4"/>
    <n v="1.3015993179296198E-3"/>
    <n v="4.899159615910407E-3"/>
    <n v="2.417623954495951E-4"/>
  </r>
  <r>
    <s v="New York"/>
    <n v="2017"/>
    <x v="293"/>
    <n v="86"/>
    <n v="59"/>
    <n v="50"/>
    <n v="62"/>
    <n v="107"/>
    <n v="61"/>
    <n v="333"/>
    <n v="655"/>
    <n v="1134"/>
    <n v="2166"/>
    <n v="4713"/>
    <n v="1173210"/>
    <n v="1460934.69"/>
    <n v="2653520"/>
    <n v="2871094"/>
    <n v="2474240"/>
    <n v="2725042"/>
    <n v="2516354"/>
    <n v="1657882"/>
    <n v="886199"/>
    <n v="433729"/>
    <n v="19683115"/>
    <n v="7.3303159707128299E-5"/>
    <n v="2.2234616660134463E-5"/>
    <n v="1.7414964469989489E-5"/>
    <n v="2.5058199689601656E-5"/>
    <n v="3.9265449853616934E-5"/>
    <n v="4.1754091005943599E-5"/>
    <n v="1.3233432180050978E-4"/>
    <n v="3.9508240031558336E-4"/>
    <n v="1.2796222970235804E-3"/>
    <n v="4.9939017220430272E-3"/>
    <n v="2.3944380754773825E-4"/>
  </r>
  <r>
    <s v="North Carolina"/>
    <n v="2009"/>
    <x v="294"/>
    <n v="110"/>
    <n v="64"/>
    <n v="59"/>
    <n v="42"/>
    <n v="73"/>
    <n v="39"/>
    <n v="104"/>
    <n v="260"/>
    <n v="475"/>
    <n v="697"/>
    <n v="1923"/>
    <n v="629907.10199999996"/>
    <n v="903782.46100000013"/>
    <n v="1259853.5949999997"/>
    <n v="1200419.0210000002"/>
    <n v="1313075.2689999999"/>
    <n v="1275395.4469999997"/>
    <n v="997468.33899999992"/>
    <n v="600753.60299999989"/>
    <n v="378439.97200000007"/>
    <n v="132036.57000000007"/>
    <n v="8979738"/>
    <n v="1.7462892488549845E-4"/>
    <n v="5.0799553419538413E-5"/>
    <n v="4.9149504437917428E-5"/>
    <n v="3.1985980538637352E-5"/>
    <n v="5.7237149600707345E-5"/>
    <n v="4.3151977033110396E-5"/>
    <n v="1.0426396100377879E-4"/>
    <n v="4.3278974724684263E-4"/>
    <n v="1.255152825135501E-3"/>
    <n v="5.2788405515229583E-3"/>
    <n v="2.1414878696906302E-4"/>
  </r>
  <r>
    <s v="North Carolina"/>
    <n v="2010"/>
    <x v="295"/>
    <n v="107"/>
    <n v="57"/>
    <n v="62"/>
    <n v="61"/>
    <n v="66"/>
    <n v="62"/>
    <n v="128"/>
    <n v="213"/>
    <n v="440"/>
    <n v="783"/>
    <n v="1979"/>
    <n v="619388.9049999998"/>
    <n v="920297.30300000007"/>
    <n v="1287084.7030000002"/>
    <n v="1215825.483"/>
    <n v="1332852.5079999999"/>
    <n v="1323392.8719999997"/>
    <n v="1062270.7980000002"/>
    <n v="646932.05300000007"/>
    <n v="379510.88500000001"/>
    <n v="134309.69200000007"/>
    <n v="9229081"/>
    <n v="1.7275091487148941E-4"/>
    <n v="4.4286129628564152E-5"/>
    <n v="5.0994160647971874E-5"/>
    <n v="4.5766504271003706E-5"/>
    <n v="4.9871811611208386E-5"/>
    <n v="6.7369533516931315E-5"/>
    <n v="1.2049658170119441E-4"/>
    <n v="3.2924632349295573E-4"/>
    <n v="1.1593870357631507E-3"/>
    <n v="5.8298101078215533E-3"/>
    <n v="2.1443088428847899E-4"/>
  </r>
  <r>
    <s v="North Carolina"/>
    <n v="2011"/>
    <x v="296"/>
    <n v="118"/>
    <n v="52"/>
    <n v="38"/>
    <n v="48"/>
    <n v="54"/>
    <n v="48"/>
    <n v="107"/>
    <n v="223"/>
    <n v="412"/>
    <n v="709"/>
    <n v="1809"/>
    <n v="619095.12699999986"/>
    <n v="924620.28700000024"/>
    <n v="1293502.3370000001"/>
    <n v="1217300.085"/>
    <n v="1317098.6530000004"/>
    <n v="1327171.2470000002"/>
    <n v="1086486.598"/>
    <n v="659010.88199999998"/>
    <n v="380524.299"/>
    <n v="137430.04000000004"/>
    <n v="9277245"/>
    <n v="1.9060075722418022E-4"/>
    <n v="4.0200932393058366E-5"/>
    <n v="3.1216624781554997E-5"/>
    <n v="3.6443739343798406E-5"/>
    <n v="4.0688042422606817E-5"/>
    <n v="5.1913202289492905E-5"/>
    <n v="9.8482576956738499E-5"/>
    <n v="3.3838591454397258E-4"/>
    <n v="1.0827166650926542E-3"/>
    <n v="5.1589885297275602E-3"/>
    <n v="1.9499323344376483E-4"/>
  </r>
  <r>
    <s v="North Carolina"/>
    <n v="2012"/>
    <x v="297"/>
    <n v="103"/>
    <n v="59"/>
    <n v="52"/>
    <n v="58"/>
    <n v="48"/>
    <n v="49"/>
    <n v="174"/>
    <n v="293"/>
    <n v="510"/>
    <n v="794"/>
    <n v="2140"/>
    <n v="616253.6329999998"/>
    <n v="928117.05099999998"/>
    <n v="1304008.0090000001"/>
    <n v="1225213.8540000003"/>
    <n v="1302627.946"/>
    <n v="1326692.875"/>
    <n v="1109451.7729999998"/>
    <n v="684126.66299999994"/>
    <n v="381596.29299999995"/>
    <n v="140049.56700000001"/>
    <n v="9333264"/>
    <n v="1.6713897409185747E-4"/>
    <n v="4.5245120883302796E-5"/>
    <n v="4.2441570367682103E-5"/>
    <n v="4.4525376703379893E-5"/>
    <n v="3.6180189782054874E-5"/>
    <n v="5.2795064962124051E-5"/>
    <n v="1.5683421689389652E-4"/>
    <n v="4.2828326367978445E-4"/>
    <n v="1.3364909705765933E-3"/>
    <n v="5.6694213128127696E-3"/>
    <n v="2.2928741756367334E-4"/>
  </r>
  <r>
    <s v="North Carolina"/>
    <n v="2013"/>
    <x v="298"/>
    <n v="131"/>
    <n v="33"/>
    <n v="57"/>
    <n v="57"/>
    <n v="82"/>
    <n v="72"/>
    <n v="167"/>
    <n v="288"/>
    <n v="501"/>
    <n v="797"/>
    <n v="2185"/>
    <n v="616638.81700000004"/>
    <n v="937407.17100000009"/>
    <n v="1323872.145"/>
    <n v="1239162.7349999999"/>
    <n v="1301525.1850000001"/>
    <n v="1342227.8359999997"/>
    <n v="1144432.7350000001"/>
    <n v="720958.55300000007"/>
    <n v="388435.29"/>
    <n v="146756.739"/>
    <n v="9484977"/>
    <n v="2.1244202665885692E-4"/>
    <n v="2.4926878418459358E-5"/>
    <n v="4.5998800956518438E-5"/>
    <n v="4.3794772976290886E-5"/>
    <n v="6.1092459715609727E-5"/>
    <n v="7.6807605304739015E-5"/>
    <n v="1.459238231244757E-4"/>
    <n v="3.9946817858196626E-4"/>
    <n v="1.2897901217986656E-3"/>
    <n v="5.4307557215481604E-3"/>
    <n v="2.3036429081483276E-4"/>
  </r>
  <r>
    <s v="North Carolina"/>
    <n v="2014"/>
    <x v="299"/>
    <n v="116"/>
    <n v="56"/>
    <n v="41"/>
    <n v="62"/>
    <n v="85"/>
    <n v="40"/>
    <n v="162"/>
    <n v="304"/>
    <n v="479"/>
    <n v="745"/>
    <n v="2090"/>
    <n v="611557.70200000016"/>
    <n v="943850.31099999999"/>
    <n v="1334033.6940000001"/>
    <n v="1251813.713"/>
    <n v="1296224.3319999997"/>
    <n v="1345358.327"/>
    <n v="1177148.361"/>
    <n v="766343.79999999993"/>
    <n v="401730.05099999992"/>
    <n v="155891.88399999999"/>
    <n v="9609925"/>
    <n v="1.8967956681870056E-4"/>
    <n v="4.1977950221098381E-5"/>
    <n v="3.2752477125164709E-5"/>
    <n v="4.7831226794159587E-5"/>
    <n v="6.3180193926134592E-5"/>
    <n v="4.237960144084754E-5"/>
    <n v="1.3762071576294707E-4"/>
    <n v="3.9668879685592816E-4"/>
    <n v="1.1923429646541431E-3"/>
    <n v="4.7789530852035888E-3"/>
    <n v="2.1748348712398899E-4"/>
  </r>
  <r>
    <s v="North Carolina"/>
    <n v="2015"/>
    <x v="300"/>
    <n v="93"/>
    <n v="56"/>
    <n v="63"/>
    <n v="60"/>
    <n v="75"/>
    <n v="50"/>
    <n v="186"/>
    <n v="365"/>
    <n v="510"/>
    <n v="903"/>
    <n v="2361"/>
    <n v="571738.84400000004"/>
    <n v="911090.47400000016"/>
    <n v="1273622.4140000001"/>
    <n v="1192207.0379999999"/>
    <n v="1216011.6380000003"/>
    <n v="1265547.2829999998"/>
    <n v="1121255.737"/>
    <n v="742216.82499999995"/>
    <n v="378201.20900000015"/>
    <n v="144175.75600000002"/>
    <n v="9108554"/>
    <n v="1.6266167844982034E-4"/>
    <n v="4.3969075437455353E-5"/>
    <n v="5.2843170684251572E-5"/>
    <n v="4.9341633028022044E-5"/>
    <n v="5.9262898358259137E-5"/>
    <n v="5.4879291823217976E-5"/>
    <n v="1.6588543885416929E-4"/>
    <n v="4.9177004307332972E-4"/>
    <n v="1.348488550178061E-3"/>
    <n v="6.2631889372579382E-3"/>
    <n v="2.5920689496927832E-4"/>
  </r>
  <r>
    <s v="North Carolina"/>
    <n v="2016"/>
    <x v="301"/>
    <n v="117"/>
    <n v="77"/>
    <n v="57"/>
    <n v="46"/>
    <n v="99"/>
    <n v="50"/>
    <n v="182"/>
    <n v="323"/>
    <n v="487"/>
    <n v="740"/>
    <n v="2178"/>
    <n v="581748.34299999976"/>
    <n v="929565.18599999999"/>
    <n v="1300771.7190000005"/>
    <n v="1243246.1399999999"/>
    <n v="1247091.3969999999"/>
    <n v="1306406.3749999995"/>
    <n v="1171056.3589999997"/>
    <n v="794983.86499999999"/>
    <n v="398491.9549999999"/>
    <n v="152052.54899999997"/>
    <n v="9436298"/>
    <n v="2.0111789128035394E-4"/>
    <n v="5.9195628929567746E-5"/>
    <n v="4.5847719261770643E-5"/>
    <n v="3.6885828986277583E-5"/>
    <n v="7.5780401791134891E-5"/>
    <n v="5.3788589281354609E-5"/>
    <n v="1.5541523565562232E-4"/>
    <n v="4.062975542277201E-4"/>
    <n v="1.2221074826968593E-3"/>
    <n v="4.8667385378721945E-3"/>
    <n v="2.3081085400227929E-4"/>
  </r>
  <r>
    <s v="North Carolina"/>
    <n v="2017"/>
    <x v="302"/>
    <n v="131"/>
    <n v="53"/>
    <n v="45"/>
    <n v="57"/>
    <n v="81"/>
    <n v="57"/>
    <n v="215"/>
    <n v="363"/>
    <n v="514"/>
    <n v="813"/>
    <n v="2329"/>
    <n v="596188"/>
    <n v="949076.69"/>
    <n v="1349978"/>
    <n v="1299950"/>
    <n v="1277317"/>
    <n v="1350960"/>
    <n v="1243861"/>
    <n v="874333"/>
    <n v="429212"/>
    <n v="162068"/>
    <n v="9857165"/>
    <n v="2.1972934711869411E-4"/>
    <n v="3.9259899050206744E-5"/>
    <n v="3.4616716027539522E-5"/>
    <n v="4.4624787738674114E-5"/>
    <n v="5.9957363652513771E-5"/>
    <n v="6.005837104691719E-5"/>
    <n v="1.7284889549555778E-4"/>
    <n v="4.1517362377949818E-4"/>
    <n v="1.1975434051238083E-3"/>
    <n v="5.0164128637362098E-3"/>
    <n v="2.3627483155653782E-4"/>
  </r>
  <r>
    <s v="North Dakota"/>
    <n v="2009"/>
    <x v="303"/>
    <n v="120"/>
    <n v="54"/>
    <n v="56"/>
    <n v="37"/>
    <n v="51"/>
    <n v="46"/>
    <n v="85"/>
    <n v="40"/>
    <n v="76"/>
    <n v="68"/>
    <n v="633"/>
    <n v="39268.421999999999"/>
    <n v="343590.00900000002"/>
    <n v="110411.41799999999"/>
    <n v="75390.819999999978"/>
    <n v="72782.008999999991"/>
    <n v="88506.627999999997"/>
    <n v="65287.616000000009"/>
    <n v="40961.864000000001"/>
    <n v="32564.284999999996"/>
    <n v="15286.261"/>
    <n v="614109"/>
    <n v="3.0558905575579281E-3"/>
    <n v="4.8907985223050037E-4"/>
    <n v="7.4279600619810236E-4"/>
    <n v="5.0836739062808784E-4"/>
    <n v="5.7622803119332486E-4"/>
    <n v="1.3388049359723959E-4"/>
    <n v="1.3019314413318444E-3"/>
    <n v="9.7651806079918622E-4"/>
    <n v="2.3338451926704367E-3"/>
    <n v="4.448439026391084E-3"/>
    <n v="1.0307616400345868E-3"/>
  </r>
  <r>
    <s v="North Dakota"/>
    <n v="2010"/>
    <x v="304"/>
    <n v="129"/>
    <n v="51"/>
    <n v="54"/>
    <n v="57"/>
    <n v="55"/>
    <n v="45"/>
    <n v="61"/>
    <n v="59"/>
    <n v="41"/>
    <n v="52"/>
    <n v="604"/>
    <n v="35805.02900000001"/>
    <n v="340652.81200000003"/>
    <n v="86648.111999999994"/>
    <n v="70893.408999999985"/>
    <n v="66339.70199999999"/>
    <n v="82738.121000000014"/>
    <n v="64705.954000000005"/>
    <n v="39193.004000000001"/>
    <n v="29374.663999999997"/>
    <n v="13776.968999999997"/>
    <n v="557840"/>
    <n v="3.60284584604023E-3"/>
    <n v="5.8858755052851016E-4"/>
    <n v="7.617069169293299E-4"/>
    <n v="8.5921398923377752E-4"/>
    <n v="6.6474799445832215E-4"/>
    <n v="1.3209930584691604E-4"/>
    <n v="9.4272622887223015E-4"/>
    <n v="1.5053707034041075E-3"/>
    <n v="1.3957606459770911E-3"/>
    <n v="3.7744151126419758E-3"/>
    <n v="1.0827477412878245E-3"/>
  </r>
  <r>
    <s v="North Dakota"/>
    <n v="2011"/>
    <x v="305"/>
    <n v="101"/>
    <n v="61"/>
    <n v="43"/>
    <n v="40"/>
    <n v="46"/>
    <n v="53"/>
    <n v="58"/>
    <n v="35"/>
    <n v="63"/>
    <n v="65"/>
    <n v="565"/>
    <n v="42127.234999999993"/>
    <n v="344894.59899999999"/>
    <n v="107728.15000000001"/>
    <n v="85941.306000000011"/>
    <n v="75048.103000000003"/>
    <n v="94145.4"/>
    <n v="76774.972000000009"/>
    <n v="45038.945000000007"/>
    <n v="33402.345000000001"/>
    <n v="15838.497000000007"/>
    <n v="655121"/>
    <n v="2.3974989101468447E-3"/>
    <n v="5.6624011458472081E-4"/>
    <n v="5.0034147724029227E-4"/>
    <n v="5.329914868068017E-4"/>
    <n v="4.8860592232865337E-4"/>
    <n v="1.5367013619137598E-4"/>
    <n v="7.5545452494596801E-4"/>
    <n v="7.7710523636821411E-4"/>
    <n v="1.8860951229621751E-3"/>
    <n v="4.1039247600324685E-3"/>
    <n v="8.6243609959076267E-4"/>
  </r>
  <r>
    <s v="North Dakota"/>
    <n v="2012"/>
    <x v="306"/>
    <n v="104"/>
    <n v="67"/>
    <n v="35"/>
    <n v="54"/>
    <n v="53"/>
    <n v="49"/>
    <n v="57"/>
    <n v="57"/>
    <n v="43"/>
    <n v="72"/>
    <n v="591"/>
    <n v="41924.51999999999"/>
    <n v="342918.87400000001"/>
    <n v="104730.633"/>
    <n v="86940.061999999991"/>
    <n v="72774.089999999982"/>
    <n v="90960.793999999994"/>
    <n v="78184.996999999988"/>
    <n v="45268.493000000002"/>
    <n v="31167.890999999996"/>
    <n v="14947.589000000004"/>
    <n v="644077"/>
    <n v="2.480648556024017E-3"/>
    <n v="6.3973641790172312E-4"/>
    <n v="4.0257620244163163E-4"/>
    <n v="7.4202233239879757E-4"/>
    <n v="5.8266861654703679E-4"/>
    <n v="1.428909392721265E-4"/>
    <n v="7.2904012517900347E-4"/>
    <n v="1.2591539108668805E-3"/>
    <n v="1.3796249479953585E-3"/>
    <n v="4.8168303262820502E-3"/>
    <n v="9.1759215124899668E-4"/>
  </r>
  <r>
    <s v="North Dakota"/>
    <n v="2013"/>
    <x v="307"/>
    <n v="133"/>
    <n v="40"/>
    <n v="44"/>
    <n v="46"/>
    <n v="45"/>
    <n v="58"/>
    <n v="53"/>
    <n v="39"/>
    <n v="59"/>
    <n v="64"/>
    <n v="581"/>
    <n v="41571.671999999999"/>
    <n v="342687.34399999998"/>
    <n v="104486.215"/>
    <n v="87393.347000000009"/>
    <n v="71085.01999999999"/>
    <n v="86611.937999999995"/>
    <n v="78879.33600000001"/>
    <n v="44860.286999999997"/>
    <n v="30600.975999999995"/>
    <n v="14456.888000000004"/>
    <n v="636576"/>
    <n v="3.1992939807665181E-3"/>
    <n v="3.8282561962838831E-4"/>
    <n v="5.0347081912310778E-4"/>
    <n v="6.471124295948711E-4"/>
    <n v="5.1955886265932531E-4"/>
    <n v="1.692504874063864E-4"/>
    <n v="6.7191234976927278E-4"/>
    <n v="8.6936581569351087E-4"/>
    <n v="1.928043079410278E-3"/>
    <n v="4.4269555107572236E-3"/>
    <n v="9.1269542049967321E-4"/>
  </r>
  <r>
    <s v="North Dakota"/>
    <n v="2014"/>
    <x v="308"/>
    <n v="104"/>
    <n v="60"/>
    <n v="57"/>
    <n v="49"/>
    <n v="37"/>
    <n v="75"/>
    <n v="33"/>
    <n v="44"/>
    <n v="56"/>
    <n v="105"/>
    <n v="620"/>
    <n v="42181.464000000007"/>
    <n v="342691.973"/>
    <n v="104687.647"/>
    <n v="89141.655999999988"/>
    <n v="71128.285000000003"/>
    <n v="80527.825000000012"/>
    <n v="75842.453999999983"/>
    <n v="44025.642"/>
    <n v="27978.368000000009"/>
    <n v="13147.647999999996"/>
    <n v="626359"/>
    <n v="2.4655379433961796E-3"/>
    <n v="5.731335235760911E-4"/>
    <n v="6.3943169285524614E-4"/>
    <n v="6.8889612620352087E-4"/>
    <n v="4.5946851290221727E-4"/>
    <n v="2.188554326015684E-4"/>
    <n v="4.3511250308435443E-4"/>
    <n v="9.9941756669897058E-4"/>
    <n v="2.001546337513324E-3"/>
    <n v="7.986219284240044E-3"/>
    <n v="9.8984767521501245E-4"/>
  </r>
  <r>
    <s v="North Dakota"/>
    <n v="2015"/>
    <x v="309"/>
    <n v="90"/>
    <n v="49"/>
    <n v="59"/>
    <n v="40"/>
    <n v="58"/>
    <n v="66"/>
    <n v="57"/>
    <n v="63"/>
    <n v="57"/>
    <n v="76"/>
    <n v="615"/>
    <n v="43447.164999999994"/>
    <n v="343052.038"/>
    <n v="105687.87899999999"/>
    <n v="94618.745999999985"/>
    <n v="73289.823000000004"/>
    <n v="82751.443999999989"/>
    <n v="81499.17300000001"/>
    <n v="47167.547000000006"/>
    <n v="28891.247999999992"/>
    <n v="14632.179000000002"/>
    <n v="651126"/>
    <n v="2.0714815339504893E-3"/>
    <n v="4.6362932498626459E-4"/>
    <n v="6.2355508283739051E-4"/>
    <n v="5.4577836816443125E-4"/>
    <n v="7.0089411370271692E-4"/>
    <n v="1.9239063666486657E-4"/>
    <n v="6.9939359998168313E-4"/>
    <n v="1.3356641166859917E-3"/>
    <n v="1.9729158117364823E-3"/>
    <n v="5.1940315929705338E-3"/>
    <n v="9.44517650961565E-4"/>
  </r>
  <r>
    <s v="North Dakota"/>
    <n v="2016"/>
    <x v="310"/>
    <n v="104"/>
    <n v="46"/>
    <n v="41"/>
    <n v="62"/>
    <n v="50"/>
    <n v="65"/>
    <n v="57"/>
    <n v="59"/>
    <n v="34"/>
    <n v="46"/>
    <n v="564"/>
    <n v="39452.471999999987"/>
    <n v="338647.364"/>
    <n v="86864.62"/>
    <n v="84411.347999999998"/>
    <n v="65240.151000000013"/>
    <n v="70875.867000000013"/>
    <n v="71415.011999999988"/>
    <n v="42129.401999999995"/>
    <n v="25164.021000000001"/>
    <n v="13460.289000000001"/>
    <n v="569318"/>
    <n v="2.6360832345309069E-3"/>
    <n v="5.2955967573449351E-4"/>
    <n v="4.8571668349615743E-4"/>
    <n v="9.5033501685181548E-4"/>
    <n v="7.054587423953486E-4"/>
    <n v="1.9194007368679829E-4"/>
    <n v="7.981515146983384E-4"/>
    <n v="1.4004471271631153E-3"/>
    <n v="1.3511354167126152E-3"/>
    <n v="3.4174600560210851E-3"/>
    <n v="9.9065899901285394E-4"/>
  </r>
  <r>
    <s v="North Dakota"/>
    <n v="2017"/>
    <x v="311"/>
    <n v="113"/>
    <n v="64"/>
    <n v="30"/>
    <n v="32"/>
    <n v="68"/>
    <n v="45"/>
    <n v="56"/>
    <n v="59"/>
    <n v="53"/>
    <n v="53"/>
    <n v="573"/>
    <n v="46750"/>
    <n v="345879.69"/>
    <n v="112320"/>
    <n v="103395"/>
    <n v="79044"/>
    <n v="81634"/>
    <n v="86268"/>
    <n v="54231"/>
    <n v="31040"/>
    <n v="16168"/>
    <n v="695295"/>
    <n v="2.4171122994652407E-3"/>
    <n v="5.6980056980056976E-4"/>
    <n v="2.9014942695488178E-4"/>
    <n v="4.0483781185162695E-4"/>
    <n v="8.3298625572678054E-4"/>
    <n v="1.301030424769954E-4"/>
    <n v="6.4913988964621875E-4"/>
    <n v="1.0879386328852502E-3"/>
    <n v="1.7074742268041237E-3"/>
    <n v="3.2780801583374569E-3"/>
    <n v="8.2411062930123186E-4"/>
  </r>
  <r>
    <s v="Ohio"/>
    <n v="2009"/>
    <x v="312"/>
    <n v="95"/>
    <n v="57"/>
    <n v="67"/>
    <n v="68"/>
    <n v="98"/>
    <n v="70"/>
    <n v="152"/>
    <n v="245"/>
    <n v="570"/>
    <n v="825"/>
    <n v="2247"/>
    <n v="737234.78499999945"/>
    <n v="1082077.4550000001"/>
    <n v="1550587.9070000001"/>
    <n v="1462744.3210000002"/>
    <n v="1585350.2919999999"/>
    <n v="1737749.56"/>
    <n v="1296379.6650000005"/>
    <n v="793425.80099999998"/>
    <n v="551716.95000000007"/>
    <n v="212146.69900000008"/>
    <n v="11448785"/>
    <n v="1.2885989908899926E-4"/>
    <n v="3.6760250575074294E-5"/>
    <n v="4.5804313876396164E-5"/>
    <n v="4.2892728719414146E-5"/>
    <n v="5.6394777622616692E-5"/>
    <n v="6.4690378379614241E-5"/>
    <n v="1.1724960218347759E-4"/>
    <n v="3.08787538407766E-4"/>
    <n v="1.0331384598569972E-3"/>
    <n v="3.8888184633030735E-3"/>
    <n v="1.9626536789711747E-4"/>
  </r>
  <r>
    <s v="Ohio"/>
    <n v="2010"/>
    <x v="313"/>
    <n v="87"/>
    <n v="63"/>
    <n v="58"/>
    <n v="49"/>
    <n v="49"/>
    <n v="49"/>
    <n v="164"/>
    <n v="244"/>
    <n v="532"/>
    <n v="893"/>
    <n v="2188"/>
    <n v="720747.25300000003"/>
    <n v="1084884.7150000003"/>
    <n v="1581923.4410000001"/>
    <n v="1406369.0840000005"/>
    <n v="1536275.7080000006"/>
    <n v="1732980.3539999996"/>
    <n v="1355252.1490000002"/>
    <n v="811120.67199999979"/>
    <n v="546898.27099999995"/>
    <n v="215826.77799999999"/>
    <n v="11441027"/>
    <n v="1.207080563094425E-4"/>
    <n v="3.9824936129763053E-5"/>
    <n v="4.1240952079973323E-5"/>
    <n v="3.1895316540408372E-5"/>
    <n v="2.8274988742313237E-5"/>
    <n v="4.5166089375680794E-5"/>
    <n v="1.210106917159369E-4"/>
    <n v="3.00818371942566E-4"/>
    <n v="9.7275860650874145E-4"/>
    <n v="4.1375774047833864E-3"/>
    <n v="1.9124157298116681E-4"/>
  </r>
  <r>
    <s v="Ohio"/>
    <n v="2011"/>
    <x v="314"/>
    <n v="86"/>
    <n v="47"/>
    <n v="42"/>
    <n v="53"/>
    <n v="111"/>
    <n v="70"/>
    <n v="187"/>
    <n v="275"/>
    <n v="592"/>
    <n v="1025"/>
    <n v="2488"/>
    <n v="715799.32300000009"/>
    <n v="1074270.7039999999"/>
    <n v="1570250.1689999995"/>
    <n v="1405988.074"/>
    <n v="1500698.875"/>
    <n v="1725018.9839999997"/>
    <n v="1398172.5179999997"/>
    <n v="826714.66199999978"/>
    <n v="540927.31699999992"/>
    <n v="221086.8299999999"/>
    <n v="11424081"/>
    <n v="1.2014540561391393E-4"/>
    <n v="2.9931536342346998E-5"/>
    <n v="2.9872230623202286E-5"/>
    <n v="3.5316878610973837E-5"/>
    <n v="6.4347117932935172E-5"/>
    <n v="6.5160484912562598E-5"/>
    <n v="1.337460131654512E-4"/>
    <n v="3.326419775049303E-4"/>
    <n v="1.0944169048131103E-3"/>
    <n v="4.6361875105812517E-3"/>
    <n v="2.1778557067303708E-4"/>
  </r>
  <r>
    <s v="Ohio"/>
    <n v="2012"/>
    <x v="315"/>
    <n v="122"/>
    <n v="44"/>
    <n v="39"/>
    <n v="61"/>
    <n v="66"/>
    <n v="61"/>
    <n v="178"/>
    <n v="254"/>
    <n v="574"/>
    <n v="1053"/>
    <n v="2452"/>
    <n v="703301.87200000056"/>
    <n v="1067015.2940000005"/>
    <n v="1567710.9789999994"/>
    <n v="1409455.9789999998"/>
    <n v="1467493.39"/>
    <n v="1706270.706"/>
    <n v="1439027.9269999999"/>
    <n v="850556.59499999997"/>
    <n v="538197.4650000002"/>
    <n v="228884.58899999992"/>
    <n v="11411140"/>
    <n v="1.7346747514415816E-4"/>
    <n v="2.8066397817834008E-5"/>
    <n v="2.7670250494570434E-5"/>
    <n v="4.1567478542441686E-5"/>
    <n v="3.8680849274335491E-5"/>
    <n v="5.7168815051680009E-5"/>
    <n v="1.2369461124433063E-4"/>
    <n v="2.9862798253889268E-4"/>
    <n v="1.0665230465178794E-3"/>
    <n v="4.6005718628788954E-3"/>
    <n v="2.148777422764071E-4"/>
  </r>
  <r>
    <s v="Ohio"/>
    <n v="2013"/>
    <x v="316"/>
    <n v="122"/>
    <n v="41"/>
    <n v="22"/>
    <n v="50"/>
    <n v="77"/>
    <n v="58"/>
    <n v="217"/>
    <n v="310"/>
    <n v="641"/>
    <n v="1054"/>
    <n v="2592"/>
    <n v="680908.41100000008"/>
    <n v="1044412.0159999998"/>
    <n v="1533236.7659999998"/>
    <n v="1381016.3719999995"/>
    <n v="1405833.6089999997"/>
    <n v="1642384.7079999996"/>
    <n v="1441855.0970000001"/>
    <n v="855745.39599999995"/>
    <n v="520648.41100000008"/>
    <n v="228111.48500000004"/>
    <n v="11150834"/>
    <n v="1.7917240854879084E-4"/>
    <n v="2.6740814536402792E-5"/>
    <n v="1.5930296299195508E-5"/>
    <n v="3.5566086683306777E-5"/>
    <n v="4.6883047330467485E-5"/>
    <n v="5.5533639130402355E-5"/>
    <n v="1.5050056032086834E-4"/>
    <n v="3.6225728055217025E-4"/>
    <n v="1.2311571234200885E-3"/>
    <n v="4.6205477115718215E-3"/>
    <n v="2.3244898094617854E-4"/>
  </r>
  <r>
    <s v="Ohio"/>
    <n v="2014"/>
    <x v="317"/>
    <n v="103"/>
    <n v="49"/>
    <n v="51"/>
    <n v="57"/>
    <n v="111"/>
    <n v="63"/>
    <n v="226"/>
    <n v="360"/>
    <n v="590"/>
    <n v="1075"/>
    <n v="2685"/>
    <n v="692002.89000000025"/>
    <n v="1057531.2139999997"/>
    <n v="1559899.1040000005"/>
    <n v="1425749.057"/>
    <n v="1421567.635"/>
    <n v="1651334.841"/>
    <n v="1507430.8340000003"/>
    <n v="908882.17599999974"/>
    <n v="529690.26700000023"/>
    <n v="238200.67199999996"/>
    <n v="11418726"/>
    <n v="1.4884330902144058E-4"/>
    <n v="3.1412288060394951E-5"/>
    <n v="3.5770670686826204E-5"/>
    <n v="4.0096579717081133E-5"/>
    <n v="6.721834799584417E-5"/>
    <n v="5.9572709690250352E-5"/>
    <n v="1.4992395996060669E-4"/>
    <n v="3.9609094501595783E-4"/>
    <n v="1.1138584881719184E-3"/>
    <n v="4.5130015418260458E-3"/>
    <n v="2.3514006728946819E-4"/>
  </r>
  <r>
    <s v="Ohio"/>
    <n v="2015"/>
    <x v="318"/>
    <n v="127"/>
    <n v="51"/>
    <n v="42"/>
    <n v="75"/>
    <n v="91"/>
    <n v="56"/>
    <n v="204"/>
    <n v="361"/>
    <n v="596"/>
    <n v="1136"/>
    <n v="2739"/>
    <n v="660374.39700000058"/>
    <n v="1020607.173"/>
    <n v="1480497.9500000002"/>
    <n v="1379763.4210000001"/>
    <n v="1349681.7509999997"/>
    <n v="1550576.9250000003"/>
    <n v="1468611.6770000001"/>
    <n v="907910.8879999998"/>
    <n v="508438.19499999995"/>
    <n v="235188.27099999998"/>
    <n v="10951050"/>
    <n v="1.9231514815980954E-4"/>
    <n v="3.4447869380703967E-5"/>
    <n v="3.0440001061602283E-5"/>
    <n v="5.5568655310358434E-5"/>
    <n v="5.8687833239876174E-5"/>
    <n v="5.4869298865882067E-5"/>
    <n v="1.3890669888770059E-4"/>
    <n v="3.9761611494188852E-4"/>
    <n v="1.1722172052790016E-3"/>
    <n v="4.8301728448014317E-3"/>
    <n v="2.5011300286273918E-4"/>
  </r>
  <r>
    <s v="Ohio"/>
    <n v="2016"/>
    <x v="319"/>
    <n v="89"/>
    <n v="61"/>
    <n v="64"/>
    <n v="72"/>
    <n v="75"/>
    <n v="48"/>
    <n v="211"/>
    <n v="355"/>
    <n v="539"/>
    <n v="879"/>
    <n v="2393"/>
    <n v="670869.60899999994"/>
    <n v="1027403.469"/>
    <n v="1517003.2539999997"/>
    <n v="1421581.2209999997"/>
    <n v="1351854.1610000001"/>
    <n v="1540725.4870000002"/>
    <n v="1509244.3640000005"/>
    <n v="968571.00399999972"/>
    <n v="519739.94700000004"/>
    <n v="241161.90899999999"/>
    <n v="11161098"/>
    <n v="1.3266363359738957E-4"/>
    <n v="4.0210856396752338E-5"/>
    <n v="4.5020290824452315E-5"/>
    <n v="5.3260182996914261E-5"/>
    <n v="4.867836654408508E-5"/>
    <n v="4.6719717665270992E-5"/>
    <n v="1.3980506075290529E-4"/>
    <n v="3.6651933470434567E-4"/>
    <n v="1.0370570957864047E-3"/>
    <n v="3.6448542128599591E-3"/>
    <n v="2.1440542856984143E-4"/>
  </r>
  <r>
    <s v="Ohio"/>
    <n v="2017"/>
    <x v="320"/>
    <n v="105"/>
    <n v="46"/>
    <n v="50"/>
    <n v="60"/>
    <n v="86"/>
    <n v="46"/>
    <n v="212"/>
    <n v="381"/>
    <n v="544"/>
    <n v="963"/>
    <n v="2493"/>
    <n v="669127"/>
    <n v="1022210.69"/>
    <n v="1501292"/>
    <n v="1430750"/>
    <n v="1340026"/>
    <n v="1509164"/>
    <n v="1523106"/>
    <n v="1000157"/>
    <n v="524848"/>
    <n v="243639"/>
    <n v="11149752"/>
    <n v="1.5692088347951883E-4"/>
    <n v="3.0640275176314804E-5"/>
    <n v="3.4946706272933774E-5"/>
    <n v="4.4775250629465401E-5"/>
    <n v="5.6985191801553709E-5"/>
    <n v="4.5000507674205601E-5"/>
    <n v="1.3918926194237302E-4"/>
    <n v="3.8094019238979482E-4"/>
    <n v="1.036490564887358E-3"/>
    <n v="3.952569169960474E-3"/>
    <n v="2.235924171228203E-4"/>
  </r>
  <r>
    <s v="Oklahoma"/>
    <n v="2009"/>
    <x v="321"/>
    <n v="89"/>
    <n v="55"/>
    <n v="64"/>
    <n v="52"/>
    <n v="71"/>
    <n v="41"/>
    <n v="62"/>
    <n v="104"/>
    <n v="234"/>
    <n v="326"/>
    <n v="1098"/>
    <n v="258213.86299999998"/>
    <n v="545554.62699999998"/>
    <n v="535193.098"/>
    <n v="477054.06299999997"/>
    <n v="460877.55399999989"/>
    <n v="500837.42099999997"/>
    <n v="391958.25799999997"/>
    <n v="252411.476"/>
    <n v="164486.84400000004"/>
    <n v="60693.196000000004"/>
    <n v="3585543"/>
    <n v="3.4467552967905524E-4"/>
    <n v="1.0276664666553678E-4"/>
    <n v="1.3415670248677876E-4"/>
    <n v="1.1282823289762558E-4"/>
    <n v="1.4176257009357933E-4"/>
    <n v="7.5152877403787471E-5"/>
    <n v="1.5818010906661393E-4"/>
    <n v="4.1202564022881435E-4"/>
    <n v="1.422606175117567E-3"/>
    <n v="5.3712775316692831E-3"/>
    <n v="3.0622976770882401E-4"/>
  </r>
  <r>
    <s v="Oklahoma"/>
    <n v="2010"/>
    <x v="322"/>
    <n v="108"/>
    <n v="52"/>
    <n v="55"/>
    <n v="60"/>
    <n v="42"/>
    <n v="65"/>
    <n v="65"/>
    <n v="68"/>
    <n v="225"/>
    <n v="298"/>
    <n v="1038"/>
    <n v="253015.45399999997"/>
    <n v="550194.43000000005"/>
    <n v="530036.02099999995"/>
    <n v="476729.70399999991"/>
    <n v="460451.26400000008"/>
    <n v="511301.527"/>
    <n v="409842.28500000003"/>
    <n v="262033.00300000003"/>
    <n v="158677.04700000002"/>
    <n v="58731.873999999989"/>
    <n v="3615270"/>
    <n v="4.2685139699016178E-4"/>
    <n v="9.8106539819488994E-5"/>
    <n v="1.153693582307177E-4"/>
    <n v="1.3030695035729122E-4"/>
    <n v="8.2143310321074002E-5"/>
    <n v="1.181400545985171E-4"/>
    <n v="1.5859759321808385E-4"/>
    <n v="2.5950929547603589E-4"/>
    <n v="1.4179744597843441E-3"/>
    <n v="5.0739058658336028E-3"/>
    <n v="2.8711548515048668E-4"/>
  </r>
  <r>
    <s v="Oklahoma"/>
    <n v="2011"/>
    <x v="323"/>
    <n v="116"/>
    <n v="55"/>
    <n v="53"/>
    <n v="72"/>
    <n v="48"/>
    <n v="56"/>
    <n v="76"/>
    <n v="143"/>
    <n v="219"/>
    <n v="326"/>
    <n v="1164"/>
    <n v="246470.08900000004"/>
    <n v="542416.70699999994"/>
    <n v="508189.08100000001"/>
    <n v="471822.13600000012"/>
    <n v="442658.35"/>
    <n v="493925.20400000003"/>
    <n v="405397.30500000005"/>
    <n v="256838.63400000002"/>
    <n v="153660.18399999998"/>
    <n v="56428.22"/>
    <n v="3516036"/>
    <n v="4.706453447176707E-4"/>
    <n v="1.0822743356030508E-4"/>
    <n v="1.1233046513951602E-4"/>
    <n v="1.6265365828973971E-4"/>
    <n v="9.7180705927288536E-5"/>
    <n v="1.0324165770948499E-4"/>
    <n v="1.8747041251297906E-4"/>
    <n v="5.5676981991735713E-4"/>
    <n v="1.4252228150397114E-3"/>
    <n v="5.7772511697161454E-3"/>
    <n v="3.3105463083995726E-4"/>
  </r>
  <r>
    <s v="Oklahoma"/>
    <n v="2012"/>
    <x v="324"/>
    <n v="90"/>
    <n v="29"/>
    <n v="33"/>
    <n v="55"/>
    <n v="44"/>
    <n v="64"/>
    <n v="79"/>
    <n v="83"/>
    <n v="131"/>
    <n v="229"/>
    <n v="837"/>
    <n v="257608.98900000003"/>
    <n v="556665.35100000002"/>
    <n v="530832.35200000007"/>
    <n v="496966.77000000008"/>
    <n v="457711.74100000004"/>
    <n v="512697.97700000001"/>
    <n v="435945.97400000005"/>
    <n v="277931.41900000005"/>
    <n v="161864.98700000002"/>
    <n v="61579.676999999981"/>
    <n v="3700163"/>
    <n v="3.4936669077180373E-4"/>
    <n v="5.4631184197303778E-5"/>
    <n v="6.6402830112765885E-5"/>
    <n v="1.2016296518817069E-4"/>
    <n v="8.5820506368021029E-5"/>
    <n v="1.1497033160952027E-4"/>
    <n v="1.8121511543079416E-4"/>
    <n v="2.9863482257110334E-4"/>
    <n v="8.0931647064599573E-4"/>
    <n v="3.7187593562726883E-3"/>
    <n v="2.2620625091381109E-4"/>
  </r>
  <r>
    <s v="Oklahoma"/>
    <n v="2013"/>
    <x v="325"/>
    <n v="124"/>
    <n v="58"/>
    <n v="54"/>
    <n v="40"/>
    <n v="41"/>
    <n v="57"/>
    <n v="87"/>
    <n v="114"/>
    <n v="149"/>
    <n v="305"/>
    <n v="1029"/>
    <n v="254534.60899999994"/>
    <n v="554343.37300000002"/>
    <n v="520749.81599999999"/>
    <n v="494308.06999999995"/>
    <n v="448599.00899999996"/>
    <n v="495390.60900000005"/>
    <n v="435985.7"/>
    <n v="280609.67000000004"/>
    <n v="160140.55399999997"/>
    <n v="61062.736999999994"/>
    <n v="3650821"/>
    <n v="4.8716361396653932E-4"/>
    <n v="1.1137785980513914E-4"/>
    <n v="1.0924361400775837E-4"/>
    <n v="8.9166492117685449E-5"/>
    <n v="8.2762973813256112E-5"/>
    <n v="1.028243554018278E-4"/>
    <n v="1.9954782920632489E-4"/>
    <n v="4.0625827328046103E-4"/>
    <n v="9.3043264980836784E-4"/>
    <n v="4.994862906325343E-3"/>
    <n v="2.8185441028196124E-4"/>
  </r>
  <r>
    <s v="Oklahoma"/>
    <n v="2014"/>
    <x v="326"/>
    <n v="109"/>
    <n v="51"/>
    <n v="48"/>
    <n v="63"/>
    <n v="52"/>
    <n v="35"/>
    <n v="94"/>
    <n v="102"/>
    <n v="141"/>
    <n v="257"/>
    <n v="952"/>
    <n v="249171.59599999996"/>
    <n v="546873.40299999993"/>
    <n v="514677.88"/>
    <n v="493348.7570000001"/>
    <n v="438199.37399999995"/>
    <n v="473207.91799999995"/>
    <n v="432580.38099999999"/>
    <n v="278355.12800000003"/>
    <n v="155768.64500000002"/>
    <n v="61222.388999999996"/>
    <n v="3585650"/>
    <n v="4.3744953979425494E-4"/>
    <n v="9.9091105294830232E-5"/>
    <n v="9.7294255471287199E-5"/>
    <n v="1.4377017343708028E-4"/>
    <n v="1.0988827114258052E-4"/>
    <n v="6.4000186895174355E-5"/>
    <n v="2.1730065469612687E-4"/>
    <n v="3.6643837220775037E-4"/>
    <n v="9.0518858914128699E-4"/>
    <n v="4.1978107061454266E-3"/>
    <n v="2.6550276797791193E-4"/>
  </r>
  <r>
    <s v="Oklahoma"/>
    <n v="2015"/>
    <x v="327"/>
    <n v="114"/>
    <n v="48"/>
    <n v="49"/>
    <n v="51"/>
    <n v="62"/>
    <n v="59"/>
    <n v="66"/>
    <n v="112"/>
    <n v="210"/>
    <n v="256"/>
    <n v="1027"/>
    <n v="250608.39600000001"/>
    <n v="553733.55100000009"/>
    <n v="511678.22499999992"/>
    <n v="499350.74599999993"/>
    <n v="445631.57200000004"/>
    <n v="475480.69500000007"/>
    <n v="448539.24599999993"/>
    <n v="295149.73700000008"/>
    <n v="161829.54399999999"/>
    <n v="64089.093999999997"/>
    <n v="3652845"/>
    <n v="4.5489297972283415E-4"/>
    <n v="9.3808955813978618E-5"/>
    <n v="9.8127419238901086E-5"/>
    <n v="1.1444431500019481E-4"/>
    <n v="1.3039435807167733E-4"/>
    <n v="1.0654944041850191E-4"/>
    <n v="1.4714431476972701E-4"/>
    <n v="3.7946840521833148E-4"/>
    <n v="1.2976616927252789E-3"/>
    <n v="3.9944393659239437E-3"/>
    <n v="2.8115071950767141E-4"/>
  </r>
  <r>
    <s v="Oklahoma"/>
    <n v="2016"/>
    <x v="328"/>
    <n v="95"/>
    <n v="55"/>
    <n v="52"/>
    <n v="45"/>
    <n v="69"/>
    <n v="62"/>
    <n v="73"/>
    <n v="72"/>
    <n v="133"/>
    <n v="194"/>
    <n v="850"/>
    <n v="244520.52700000003"/>
    <n v="547922.51100000006"/>
    <n v="502919.48900000018"/>
    <n v="492288.56800000003"/>
    <n v="435565.20700000005"/>
    <n v="448923.70699999994"/>
    <n v="435774.07999999996"/>
    <n v="292960.85900000011"/>
    <n v="155918.28500000003"/>
    <n v="60734.857999999993"/>
    <n v="3556746"/>
    <n v="3.8851543944202273E-4"/>
    <n v="1.0936144095223158E-4"/>
    <n v="1.0562910329455385E-4"/>
    <n v="1.0331403720224144E-4"/>
    <n v="1.5370094945776612E-4"/>
    <n v="1.1315468657574464E-4"/>
    <n v="1.675179946452988E-4"/>
    <n v="2.4576661962886982E-4"/>
    <n v="8.5301092171453767E-4"/>
    <n v="3.1942117984370693E-3"/>
    <n v="2.3898248567651444E-4"/>
  </r>
  <r>
    <s v="Oklahoma"/>
    <n v="2017"/>
    <x v="329"/>
    <n v="123"/>
    <n v="67"/>
    <n v="77"/>
    <n v="49"/>
    <n v="62"/>
    <n v="49"/>
    <n v="69"/>
    <n v="129"/>
    <n v="157"/>
    <n v="206"/>
    <n v="988"/>
    <n v="242749"/>
    <n v="548666.68999999994"/>
    <n v="487488"/>
    <n v="495859"/>
    <n v="441690"/>
    <n v="444369"/>
    <n v="441974"/>
    <n v="299506"/>
    <n v="155834"/>
    <n v="60226"/>
    <n v="3559968"/>
    <n v="5.0669621708019394E-4"/>
    <n v="1.374392805566496E-4"/>
    <n v="1.5528607930883579E-4"/>
    <n v="1.109375353754896E-4"/>
    <n v="1.3952368414538367E-4"/>
    <n v="8.930740810964851E-5"/>
    <n v="1.5611778068393164E-4"/>
    <n v="4.307092345395418E-4"/>
    <n v="1.0074823209312474E-3"/>
    <n v="3.4204496396904992E-3"/>
    <n v="2.7753058454458017E-4"/>
  </r>
  <r>
    <s v="Oregon"/>
    <n v="2009"/>
    <x v="330"/>
    <n v="114"/>
    <n v="66"/>
    <n v="49"/>
    <n v="51"/>
    <n v="56"/>
    <n v="63"/>
    <n v="54"/>
    <n v="59"/>
    <n v="111"/>
    <n v="214"/>
    <n v="837"/>
    <n v="236504.04600000006"/>
    <n v="541839.10800000001"/>
    <n v="504990.28"/>
    <n v="499858.20899999997"/>
    <n v="500841.478"/>
    <n v="547268.3060000001"/>
    <n v="450193.31000000006"/>
    <n v="250652.08800000002"/>
    <n v="164591.23800000001"/>
    <n v="73065.760000000009"/>
    <n v="3694697"/>
    <n v="4.820213519729805E-4"/>
    <n v="1.3069558487343558E-4"/>
    <n v="9.8027798919273133E-5"/>
    <n v="1.0182862690138455E-4"/>
    <n v="1.0232640806354313E-4"/>
    <n v="1.1627067716197406E-4"/>
    <n v="1.1994847280160604E-4"/>
    <n v="2.3538603037689436E-4"/>
    <n v="6.7439798952116756E-4"/>
    <n v="2.928868460411552E-3"/>
    <n v="2.265409044368185E-4"/>
  </r>
  <r>
    <s v="Oregon"/>
    <n v="2010"/>
    <x v="331"/>
    <n v="108"/>
    <n v="61"/>
    <n v="64"/>
    <n v="42"/>
    <n v="52"/>
    <n v="55"/>
    <n v="55"/>
    <n v="59"/>
    <n v="83"/>
    <n v="227"/>
    <n v="806"/>
    <n v="233858.70399999997"/>
    <n v="545960.22699999996"/>
    <n v="507890.42300000007"/>
    <n v="508182.65899999999"/>
    <n v="502560.31000000006"/>
    <n v="545179.745"/>
    <n v="475385.28799999988"/>
    <n v="266703.67600000004"/>
    <n v="166284.67200000002"/>
    <n v="74236.012000000002"/>
    <n v="3754561"/>
    <n v="4.6181732025676501E-4"/>
    <n v="1.2010464706084838E-4"/>
    <n v="1.2593896872817141E-4"/>
    <n v="8.3572059242004198E-5"/>
    <n v="9.5381386555364419E-5"/>
    <n v="1.0073993906519495E-4"/>
    <n v="1.1569562918404831E-4"/>
    <n v="2.2121929807971598E-4"/>
    <n v="4.9914402212610431E-4"/>
    <n v="3.0578151207799253E-3"/>
    <n v="2.1467223465006962E-4"/>
  </r>
  <r>
    <s v="Oregon"/>
    <n v="2011"/>
    <x v="332"/>
    <n v="116"/>
    <n v="70"/>
    <n v="43"/>
    <n v="57"/>
    <n v="33"/>
    <n v="63"/>
    <n v="44"/>
    <n v="53"/>
    <n v="73"/>
    <n v="207"/>
    <n v="759"/>
    <n v="232896.51800000004"/>
    <n v="542568.79799999995"/>
    <n v="502699.46500000008"/>
    <n v="512170.59299999999"/>
    <n v="496041.27600000007"/>
    <n v="534242.473"/>
    <n v="485870.09200000006"/>
    <n v="273136.61699999997"/>
    <n v="163937.76999999999"/>
    <n v="72578.395999999993"/>
    <n v="3745417"/>
    <n v="4.980752868104279E-4"/>
    <n v="1.392482086687719E-4"/>
    <n v="8.3956401612460404E-5"/>
    <n v="1.1490979230526775E-4"/>
    <n v="6.1769705082957715E-5"/>
    <n v="1.1611430703761185E-4"/>
    <n v="9.0559185931534951E-5"/>
    <n v="1.9404208993333181E-4"/>
    <n v="4.4529091740115779E-4"/>
    <n v="2.8520883817823696E-3"/>
    <n v="2.0264766246321837E-4"/>
  </r>
  <r>
    <s v="Oregon"/>
    <n v="2012"/>
    <x v="333"/>
    <n v="105"/>
    <n v="52"/>
    <n v="41"/>
    <n v="65"/>
    <n v="61"/>
    <n v="51"/>
    <n v="60"/>
    <n v="72"/>
    <n v="74"/>
    <n v="197"/>
    <n v="778"/>
    <n v="227127.12000000005"/>
    <n v="538195.68400000001"/>
    <n v="492876.38100000011"/>
    <n v="511030.61800000007"/>
    <n v="487829.21199999994"/>
    <n v="514996.74000000011"/>
    <n v="483359.12699999998"/>
    <n v="275602.65799999994"/>
    <n v="156756.66700000004"/>
    <n v="72734.395000000004"/>
    <n v="3685999"/>
    <n v="4.6229618021837273E-4"/>
    <n v="1.055031281768805E-4"/>
    <n v="8.0230026452152801E-5"/>
    <n v="1.3324335320862254E-4"/>
    <n v="1.1844735172498371E-4"/>
    <n v="9.4761072071324897E-5"/>
    <n v="1.2413130661749147E-4"/>
    <n v="2.6124566621559946E-4"/>
    <n v="4.7206923581757438E-4"/>
    <n v="2.7084847547023659E-3"/>
    <n v="2.110689666492042E-4"/>
  </r>
  <r>
    <s v="Oregon"/>
    <n v="2013"/>
    <x v="334"/>
    <n v="111"/>
    <n v="37"/>
    <n v="57"/>
    <n v="59"/>
    <n v="51"/>
    <n v="54"/>
    <n v="59"/>
    <n v="72"/>
    <n v="97"/>
    <n v="232"/>
    <n v="829"/>
    <n v="229177.13499999995"/>
    <n v="541628.51800000004"/>
    <n v="499633.42100000003"/>
    <n v="518663.07499999995"/>
    <n v="492326.46700000006"/>
    <n v="515175.15600000002"/>
    <n v="503076.48300000001"/>
    <n v="300919.31200000003"/>
    <n v="161693.02099999998"/>
    <n v="76256.415999999997"/>
    <n v="3766403"/>
    <n v="4.8434151164338462E-4"/>
    <n v="7.4054293497712197E-5"/>
    <n v="1.0989793325850313E-4"/>
    <n v="1.1983917980180414E-4"/>
    <n v="9.8995456993659843E-5"/>
    <n v="9.9699329347351673E-5"/>
    <n v="1.1727839005346628E-4"/>
    <n v="2.392667972070865E-4"/>
    <n v="5.9990220604512056E-4"/>
    <n v="3.0423669530967729E-3"/>
    <n v="2.2010390284842062E-4"/>
  </r>
  <r>
    <s v="Oregon"/>
    <n v="2014"/>
    <x v="335"/>
    <n v="97"/>
    <n v="70"/>
    <n v="56"/>
    <n v="64"/>
    <n v="49"/>
    <n v="43"/>
    <n v="67"/>
    <n v="88"/>
    <n v="80"/>
    <n v="180"/>
    <n v="794"/>
    <n v="226112.80500000002"/>
    <n v="541292.973"/>
    <n v="498444.76899999997"/>
    <n v="522453.97999999992"/>
    <n v="499379.65099999995"/>
    <n v="510886.11799999996"/>
    <n v="510036.23"/>
    <n v="317239.18099999998"/>
    <n v="162959.386"/>
    <n v="76676.89899999999"/>
    <n v="3794733"/>
    <n v="4.2898941526111267E-4"/>
    <n v="1.404368234025945E-4"/>
    <n v="1.071864741082076E-4"/>
    <n v="1.2815900662319939E-4"/>
    <n v="9.5911785960878273E-5"/>
    <n v="7.9439420322938492E-5"/>
    <n v="1.3136321707969649E-4"/>
    <n v="2.7739322653212879E-4"/>
    <n v="4.9091986637701248E-4"/>
    <n v="2.3475127756535904E-3"/>
    <n v="2.0923738244561606E-4"/>
  </r>
  <r>
    <s v="Oregon"/>
    <n v="2015"/>
    <x v="336"/>
    <n v="97"/>
    <n v="44"/>
    <n v="81"/>
    <n v="55"/>
    <n v="65"/>
    <n v="38"/>
    <n v="60"/>
    <n v="52"/>
    <n v="91"/>
    <n v="221"/>
    <n v="804"/>
    <n v="223552.65700000004"/>
    <n v="536763.21100000001"/>
    <n v="495284.79100000003"/>
    <n v="521572.04599999997"/>
    <n v="493857.647"/>
    <n v="497180.56000000006"/>
    <n v="509053.87999999989"/>
    <n v="330949.71799999999"/>
    <n v="162555.117"/>
    <n v="78316.396999999997"/>
    <n v="3777756"/>
    <n v="4.3390224612718418E-4"/>
    <n v="8.8837777374835636E-5"/>
    <n v="1.5529973398919466E-4"/>
    <n v="1.1136812466933412E-4"/>
    <n v="1.3073721144688359E-4"/>
    <n v="7.079471771026424E-5"/>
    <n v="1.1786571590417897E-4"/>
    <n v="1.5712356642648659E-4"/>
    <n v="5.5981012274132231E-4"/>
    <n v="2.8218867116678007E-3"/>
    <n v="2.1282475628388916E-4"/>
  </r>
  <r>
    <s v="Oregon"/>
    <n v="2016"/>
    <x v="337"/>
    <n v="116"/>
    <n v="40"/>
    <n v="39"/>
    <n v="64"/>
    <n v="67"/>
    <n v="48"/>
    <n v="50"/>
    <n v="87"/>
    <n v="99"/>
    <n v="168"/>
    <n v="778"/>
    <n v="230554.40300000002"/>
    <n v="544336.17000000004"/>
    <n v="509292.72500000003"/>
    <n v="546719.34000000008"/>
    <n v="516977.07700000011"/>
    <n v="514357.32100000005"/>
    <n v="536704.63100000005"/>
    <n v="373606.99099999998"/>
    <n v="175018.73500000002"/>
    <n v="84529.169000000009"/>
    <n v="3966871"/>
    <n v="5.0313504531075898E-4"/>
    <n v="7.8540293305780085E-5"/>
    <n v="7.133459006590108E-5"/>
    <n v="1.2379659146860005E-4"/>
    <n v="1.3025964104047426E-4"/>
    <n v="8.818080194817845E-5"/>
    <n v="9.3161111553740242E-5"/>
    <n v="2.3286502152204108E-4"/>
    <n v="5.6565372844227216E-4"/>
    <n v="1.9874796119195254E-3"/>
    <n v="1.9612435090528529E-4"/>
  </r>
  <r>
    <s v="Oregon"/>
    <n v="2017"/>
    <x v="338"/>
    <n v="97"/>
    <n v="52"/>
    <n v="50"/>
    <n v="60"/>
    <n v="44"/>
    <n v="58"/>
    <n v="79"/>
    <n v="86"/>
    <n v="126"/>
    <n v="264"/>
    <n v="916"/>
    <n v="226322"/>
    <n v="542343.68999999994"/>
    <n v="498363"/>
    <n v="547051"/>
    <n v="516265"/>
    <n v="501461"/>
    <n v="523735"/>
    <n v="377179"/>
    <n v="172622"/>
    <n v="80447"/>
    <n v="3916510"/>
    <n v="4.2859288977651309E-4"/>
    <n v="1.0434161444569521E-4"/>
    <n v="9.1399156568583182E-5"/>
    <n v="1.1621938345617077E-4"/>
    <n v="8.7743613162339645E-5"/>
    <n v="1.0694325585312887E-4"/>
    <n v="1.5083964218545639E-4"/>
    <n v="2.2800845222029859E-4"/>
    <n v="7.2991855035858702E-4"/>
    <n v="3.2816637040536003E-3"/>
    <n v="2.3388169569335966E-4"/>
  </r>
  <r>
    <s v="Pennsylvania"/>
    <n v="2009"/>
    <x v="339"/>
    <n v="91"/>
    <n v="50"/>
    <n v="63"/>
    <n v="69"/>
    <n v="102"/>
    <n v="65"/>
    <n v="179"/>
    <n v="270"/>
    <n v="686"/>
    <n v="1232"/>
    <n v="2807"/>
    <n v="739141.19899999979"/>
    <n v="1107013.1900000002"/>
    <n v="1717902.9739999999"/>
    <n v="1500928.51"/>
    <n v="1727959.6830000002"/>
    <n v="1915532.7840000002"/>
    <n v="1453344.2420000003"/>
    <n v="916825.93900000001"/>
    <n v="714108.00600000005"/>
    <n v="284686.71100000001"/>
    <n v="12516596"/>
    <n v="1.2311585407918796E-4"/>
    <n v="2.9105252599673305E-5"/>
    <n v="4.1974017803153064E-5"/>
    <n v="3.9931487220931875E-5"/>
    <n v="5.3248892867813216E-5"/>
    <n v="5.8716554226422532E-5"/>
    <n v="1.2316421314861477E-4"/>
    <n v="2.9449428568141767E-4"/>
    <n v="9.6063899891356199E-4"/>
    <n v="4.3275641341755499E-3"/>
    <n v="2.2426225149393652E-4"/>
  </r>
  <r>
    <s v="Pennsylvania"/>
    <n v="2010"/>
    <x v="340"/>
    <n v="146"/>
    <n v="66"/>
    <n v="50"/>
    <n v="46"/>
    <n v="69"/>
    <n v="37"/>
    <n v="141"/>
    <n v="256"/>
    <n v="615"/>
    <n v="1176"/>
    <n v="2602"/>
    <n v="725472.36099999992"/>
    <n v="1104810.7550000001"/>
    <n v="1753352.3289999999"/>
    <n v="1478699.1390000002"/>
    <n v="1683489.1370000001"/>
    <n v="1923625.3540000001"/>
    <n v="1517166.7910000002"/>
    <n v="937049.86599999992"/>
    <n v="696249.8180000002"/>
    <n v="286485.72899999999"/>
    <n v="12554832"/>
    <n v="2.0124819062541794E-4"/>
    <n v="3.7642177734832213E-5"/>
    <n v="3.3813504506274007E-5"/>
    <n v="2.7324203636961156E-5"/>
    <n v="3.5869770512496585E-5"/>
    <n v="3.3489898457768E-5"/>
    <n v="9.2936386978958053E-5"/>
    <n v="2.7319784067927075E-4"/>
    <n v="8.833036420269482E-4"/>
    <n v="4.1049165140089753E-3"/>
    <n v="2.0725088157292745E-4"/>
  </r>
  <r>
    <s v="Pennsylvania"/>
    <n v="2011"/>
    <x v="341"/>
    <n v="99"/>
    <n v="62"/>
    <n v="52"/>
    <n v="62"/>
    <n v="77"/>
    <n v="41"/>
    <n v="177"/>
    <n v="312"/>
    <n v="691"/>
    <n v="1423"/>
    <n v="2996"/>
    <n v="720027.64300000016"/>
    <n v="1088394.7139999999"/>
    <n v="1752560.2530000003"/>
    <n v="1482769.237"/>
    <n v="1632951.378"/>
    <n v="1907256.1959999998"/>
    <n v="1557111.838"/>
    <n v="947215.16099999973"/>
    <n v="677199.06099999975"/>
    <n v="292467.32799999998"/>
    <n v="12505696"/>
    <n v="1.3749472115753196E-4"/>
    <n v="3.537681508745251E-5"/>
    <n v="3.506951634983239E-5"/>
    <n v="3.7968062512636553E-5"/>
    <n v="4.0372132575313445E-5"/>
    <n v="3.7670157225699281E-5"/>
    <n v="1.1367198917923839E-4"/>
    <n v="3.293866196890403E-4"/>
    <n v="1.0203794420205203E-3"/>
    <n v="4.8655007372310662E-3"/>
    <n v="2.3957083236310879E-4"/>
  </r>
  <r>
    <s v="Pennsylvania"/>
    <n v="2012"/>
    <x v="342"/>
    <n v="122"/>
    <n v="55"/>
    <n v="63"/>
    <n v="55"/>
    <n v="52"/>
    <n v="46"/>
    <n v="108"/>
    <n v="258"/>
    <n v="646"/>
    <n v="1208"/>
    <n v="2613"/>
    <n v="722424.2620000001"/>
    <n v="1087805.514"/>
    <n v="1761444.054"/>
    <n v="1513076.6430000002"/>
    <n v="1606425.2390000003"/>
    <n v="1911483.223"/>
    <n v="1614674.6670000001"/>
    <n v="985576.42500000005"/>
    <n v="670712.89899999998"/>
    <n v="303341.68100000022"/>
    <n v="12620483"/>
    <n v="1.6887583435009273E-4"/>
    <n v="3.1224380856776276E-5"/>
    <n v="4.1637018383344375E-5"/>
    <n v="3.4237509885139438E-5"/>
    <n v="2.7204005441590005E-5"/>
    <n v="4.2286970793935509E-5"/>
    <n v="6.6886538946362253E-5"/>
    <n v="2.617757420486189E-4"/>
    <n v="9.631542810092877E-4"/>
    <n v="3.9823079901769223E-3"/>
    <n v="2.0704437381675487E-4"/>
  </r>
  <r>
    <s v="Pennsylvania"/>
    <n v="2013"/>
    <x v="343"/>
    <n v="81"/>
    <n v="55"/>
    <n v="59"/>
    <n v="58"/>
    <n v="76"/>
    <n v="49"/>
    <n v="186"/>
    <n v="302"/>
    <n v="708"/>
    <n v="1526"/>
    <n v="3100"/>
    <n v="714393.63199999975"/>
    <n v="1075190.155"/>
    <n v="1742237.4550000001"/>
    <n v="1536398.372"/>
    <n v="1566108.3139999998"/>
    <n v="1880276.4209999996"/>
    <n v="1650045.17"/>
    <n v="1008631.4070000001"/>
    <n v="658688.98400000017"/>
    <n v="308211.10899999994"/>
    <n v="12582017"/>
    <n v="1.1338286957182735E-4"/>
    <n v="3.1568601537153842E-5"/>
    <n v="3.8401498644649694E-5"/>
    <n v="3.7034475509463393E-5"/>
    <n v="4.0419588923835162E-5"/>
    <n v="4.5573333955982882E-5"/>
    <n v="1.127241868172615E-4"/>
    <n v="2.9941562190517827E-4"/>
    <n v="1.0748623663030621E-3"/>
    <n v="4.9511518418370844E-3"/>
    <n v="2.4638338988097058E-4"/>
  </r>
  <r>
    <s v="Pennsylvania"/>
    <n v="2014"/>
    <x v="344"/>
    <n v="95"/>
    <n v="55"/>
    <n v="62"/>
    <n v="56"/>
    <n v="91"/>
    <n v="44"/>
    <n v="216"/>
    <n v="320"/>
    <n v="611"/>
    <n v="1232"/>
    <n v="2782"/>
    <n v="707552.38400000019"/>
    <n v="1066866.635"/>
    <n v="1704753.8540000003"/>
    <n v="1554535.503"/>
    <n v="1527752.5889999999"/>
    <n v="1840690.8940000003"/>
    <n v="1676020.0329999998"/>
    <n v="1040713.6540000001"/>
    <n v="647888.19599999976"/>
    <n v="313739.38500000001"/>
    <n v="12509418"/>
    <n v="1.3426567721097521E-4"/>
    <n v="3.2262722193558384E-5"/>
    <n v="3.988329625174215E-5"/>
    <n v="3.6655149795331162E-5"/>
    <n v="4.9437958484299417E-5"/>
    <n v="4.1242268299073763E-5"/>
    <n v="1.2887674117675657E-4"/>
    <n v="3.0748131224191659E-4"/>
    <n v="9.4306394802723067E-4"/>
    <n v="3.9268260820999566E-3"/>
    <n v="2.2239244063952456E-4"/>
  </r>
  <r>
    <s v="Pennsylvania"/>
    <n v="2015"/>
    <x v="345"/>
    <n v="121"/>
    <n v="45"/>
    <n v="65"/>
    <n v="49"/>
    <n v="80"/>
    <n v="33"/>
    <n v="196"/>
    <n v="355"/>
    <n v="697"/>
    <n v="1508"/>
    <n v="3149"/>
    <n v="701119.5920000003"/>
    <n v="1055887.274"/>
    <n v="1701756.4950000001"/>
    <n v="1569216.2610000004"/>
    <n v="1490626.4789999998"/>
    <n v="1788497.4559999998"/>
    <n v="1683137.3969999999"/>
    <n v="1066015.966"/>
    <n v="633377.90299999993"/>
    <n v="308740.50000000006"/>
    <n v="12416464"/>
    <n v="1.7258111366541296E-4"/>
    <n v="2.6443266197141794E-5"/>
    <n v="4.1421951591667825E-5"/>
    <n v="3.2872084784695418E-5"/>
    <n v="4.4730284480762501E-5"/>
    <n v="3.1253336234451103E-5"/>
    <n v="1.1644919799735162E-4"/>
    <n v="3.3301565016147233E-4"/>
    <n v="1.1004488737271279E-3"/>
    <n v="4.8843608143408455E-3"/>
    <n v="2.5361487779451539E-4"/>
  </r>
  <r>
    <s v="Pennsylvania"/>
    <n v="2016"/>
    <x v="346"/>
    <n v="94"/>
    <n v="48"/>
    <n v="59"/>
    <n v="81"/>
    <n v="67"/>
    <n v="66"/>
    <n v="139"/>
    <n v="356"/>
    <n v="624"/>
    <n v="1191"/>
    <n v="2725"/>
    <n v="710555.89799999993"/>
    <n v="1065770.5029999998"/>
    <n v="1705344.0870000001"/>
    <n v="1626741.3550000002"/>
    <n v="1506314.5340000002"/>
    <n v="1789850.4020000002"/>
    <n v="1745805.7089999998"/>
    <n v="1140570.2300000004"/>
    <n v="651995.60099999979"/>
    <n v="321261.679"/>
    <n v="12694911"/>
    <n v="1.322907884722111E-4"/>
    <n v="2.8146812344739434E-5"/>
    <n v="3.6268826521595373E-5"/>
    <n v="5.3773629724534008E-5"/>
    <n v="3.7433296059342947E-5"/>
    <n v="6.1927028205621126E-5"/>
    <n v="7.9619398243129484E-5"/>
    <n v="3.1212457649363673E-4"/>
    <n v="9.5706167195444038E-4"/>
    <n v="3.7072582192412685E-3"/>
    <n v="2.146529424270875E-4"/>
  </r>
  <r>
    <s v="Pennsylvania"/>
    <n v="2017"/>
    <x v="347"/>
    <n v="128"/>
    <n v="29"/>
    <n v="44"/>
    <n v="63"/>
    <n v="47"/>
    <n v="49"/>
    <n v="203"/>
    <n v="360"/>
    <n v="611"/>
    <n v="1422"/>
    <n v="2956"/>
    <n v="709882"/>
    <n v="1067705.69"/>
    <n v="1690044"/>
    <n v="1643229"/>
    <n v="1495692"/>
    <n v="1763056"/>
    <n v="1776802"/>
    <n v="1191125"/>
    <n v="656842"/>
    <n v="323585"/>
    <n v="12746614"/>
    <n v="1.8031165743038983E-4"/>
    <n v="1.7159316562172346E-5"/>
    <n v="2.6776547882248913E-5"/>
    <n v="4.2120971429946808E-5"/>
    <n v="2.6658257026435916E-5"/>
    <n v="4.5892796543961473E-5"/>
    <n v="1.1425020908351072E-4"/>
    <n v="3.0223528177143456E-4"/>
    <n v="9.3020848240520549E-4"/>
    <n v="4.3945176692368314E-3"/>
    <n v="2.3190472387412062E-4"/>
  </r>
  <r>
    <s v="Rhode Island"/>
    <n v="2009"/>
    <x v="348"/>
    <n v="111"/>
    <n v="36"/>
    <n v="56"/>
    <n v="57"/>
    <n v="47"/>
    <n v="47"/>
    <n v="62"/>
    <n v="55"/>
    <n v="41"/>
    <n v="107"/>
    <n v="619"/>
    <n v="61090.154999999999"/>
    <n v="373063.32400000002"/>
    <n v="152566.22200000001"/>
    <n v="132592.07400000002"/>
    <n v="153612.867"/>
    <n v="160689.891"/>
    <n v="118191.06200000001"/>
    <n v="70282.955999999991"/>
    <n v="55547.461000000003"/>
    <n v="23552.728000000003"/>
    <n v="1057381"/>
    <n v="1.8169867141440384E-3"/>
    <n v="2.3596310853132353E-4"/>
    <n v="4.2234802059133632E-4"/>
    <n v="3.710626662543835E-4"/>
    <n v="2.924888411306471E-4"/>
    <n v="1.2598397370200884E-4"/>
    <n v="5.2457435402348781E-4"/>
    <n v="7.8255103555974518E-4"/>
    <n v="7.3810754374533879E-4"/>
    <n v="4.5429981614019399E-3"/>
    <n v="5.854086653722736E-4"/>
  </r>
  <r>
    <s v="Rhode Island"/>
    <n v="2010"/>
    <x v="349"/>
    <n v="123"/>
    <n v="70"/>
    <n v="59"/>
    <n v="57"/>
    <n v="58"/>
    <n v="49"/>
    <n v="66"/>
    <n v="42"/>
    <n v="64"/>
    <n v="113"/>
    <n v="701"/>
    <n v="59283.511000000006"/>
    <n v="371621.53399999999"/>
    <n v="160698.1"/>
    <n v="127788.05600000001"/>
    <n v="146914.60699999999"/>
    <n v="160827.18800000002"/>
    <n v="122761.476"/>
    <n v="70635.231"/>
    <n v="54667.649000000005"/>
    <n v="24560.228999999999"/>
    <n v="1056389"/>
    <n v="2.0747759018523715E-3"/>
    <n v="4.3559942525767261E-4"/>
    <n v="4.6170199192951174E-4"/>
    <n v="3.8798048175019113E-4"/>
    <n v="3.6063554129914894E-4"/>
    <n v="1.3185457654345725E-4"/>
    <n v="5.3762794445384482E-4"/>
    <n v="5.9460412892257692E-4"/>
    <n v="1.1707106702174076E-3"/>
    <n v="4.6009342991060872E-3"/>
    <n v="6.6358131332302779E-4"/>
  </r>
  <r>
    <s v="Rhode Island"/>
    <n v="2011"/>
    <x v="350"/>
    <n v="121"/>
    <n v="61"/>
    <n v="69"/>
    <n v="41"/>
    <n v="56"/>
    <n v="50"/>
    <n v="54"/>
    <n v="77"/>
    <n v="52"/>
    <n v="130"/>
    <n v="711"/>
    <n v="58002.8"/>
    <n v="370667.59299999999"/>
    <n v="161452.304"/>
    <n v="127379.74699999999"/>
    <n v="142137.96999999997"/>
    <n v="160668.03500000003"/>
    <n v="127612.29800000001"/>
    <n v="72231.608000000007"/>
    <n v="53682.701000000001"/>
    <n v="25087.219000000001"/>
    <n v="1053959"/>
    <n v="2.086106187977132E-3"/>
    <n v="3.7782056055390821E-4"/>
    <n v="5.4168736887191338E-4"/>
    <n v="2.8845212859027051E-4"/>
    <n v="3.4854474942697838E-4"/>
    <n v="1.3489174922286774E-4"/>
    <n v="4.2315670861126564E-4"/>
    <n v="1.0660153100841947E-3"/>
    <n v="9.6865468822069885E-4"/>
    <n v="5.1819215194796996E-3"/>
    <n v="6.7459929655707665E-4"/>
  </r>
  <r>
    <s v="Rhode Island"/>
    <n v="2012"/>
    <x v="351"/>
    <n v="104"/>
    <n v="50"/>
    <n v="48"/>
    <n v="38"/>
    <n v="42"/>
    <n v="42"/>
    <n v="49"/>
    <n v="47"/>
    <n v="43"/>
    <n v="51"/>
    <n v="514"/>
    <n v="56621.284999999996"/>
    <n v="371067.96500000003"/>
    <n v="161408.93099999998"/>
    <n v="128129.56299999999"/>
    <n v="137111.88399999999"/>
    <n v="160128.08899999998"/>
    <n v="130742.87299999999"/>
    <n v="75064.736999999994"/>
    <n v="51452.987000000001"/>
    <n v="26116.228000000003"/>
    <n v="1052471"/>
    <n v="1.8367650963767425E-3"/>
    <n v="3.0977220213421777E-4"/>
    <n v="3.746208047240433E-4"/>
    <n v="2.7714592558585223E-4"/>
    <n v="2.6229002208350845E-4"/>
    <n v="1.1318681201703843E-4"/>
    <n v="3.7478142307611676E-4"/>
    <n v="6.2612621955899215E-4"/>
    <n v="8.357143580410599E-4"/>
    <n v="1.952808805314458E-3"/>
    <n v="4.8837450153020839E-4"/>
  </r>
  <r>
    <s v="Rhode Island"/>
    <n v="2013"/>
    <x v="352"/>
    <n v="117"/>
    <n v="37"/>
    <n v="22"/>
    <n v="76"/>
    <n v="59"/>
    <n v="55"/>
    <n v="56"/>
    <n v="35"/>
    <n v="55"/>
    <n v="97"/>
    <n v="609"/>
    <n v="56278.313000000002"/>
    <n v="370586.89299999998"/>
    <n v="160714.88900000002"/>
    <n v="129837.633"/>
    <n v="133707.217"/>
    <n v="159528.17699999997"/>
    <n v="134099.59299999999"/>
    <n v="78665.146000000008"/>
    <n v="50036.478999999999"/>
    <n v="27201.741999999998"/>
    <n v="1051695"/>
    <n v="2.0789535748877192E-3"/>
    <n v="2.3022135802240446E-4"/>
    <n v="1.694423988767571E-4"/>
    <n v="5.6840611677677806E-4"/>
    <n v="3.6984062069486326E-4"/>
    <n v="1.4841323597486217E-4"/>
    <n v="4.1760007429701896E-4"/>
    <n v="4.4492385484163466E-4"/>
    <n v="1.0991980470888049E-3"/>
    <n v="3.5659480925890703E-3"/>
    <n v="5.7906522328241548E-4"/>
  </r>
  <r>
    <s v="Rhode Island"/>
    <n v="2014"/>
    <x v="353"/>
    <n v="119"/>
    <n v="40"/>
    <n v="56"/>
    <n v="66"/>
    <n v="61"/>
    <n v="67"/>
    <n v="55"/>
    <n v="37"/>
    <n v="55"/>
    <n v="100"/>
    <n v="656"/>
    <n v="55335.516999999993"/>
    <n v="369351.25099999999"/>
    <n v="159175.99800000002"/>
    <n v="132136.65400000001"/>
    <n v="130328.41"/>
    <n v="156938.89799999999"/>
    <n v="137176.37900000002"/>
    <n v="81733.797000000006"/>
    <n v="49353.993000000002"/>
    <n v="27806.086000000003"/>
    <n v="1053252"/>
    <n v="2.1505175419251981E-3"/>
    <n v="2.5129416810692773E-4"/>
    <n v="4.2380367827385727E-4"/>
    <n v="5.0641299161096188E-4"/>
    <n v="3.8868630261440989E-4"/>
    <n v="1.8139914192411927E-4"/>
    <n v="4.0094366392336389E-4"/>
    <n v="4.5268911219186354E-4"/>
    <n v="1.1143981805079074E-3"/>
    <n v="3.5963349893976446E-3"/>
    <n v="6.2283290228739186E-4"/>
  </r>
  <r>
    <s v="Rhode Island"/>
    <n v="2015"/>
    <x v="354"/>
    <n v="144"/>
    <n v="45"/>
    <n v="48"/>
    <n v="55"/>
    <n v="51"/>
    <n v="66"/>
    <n v="48"/>
    <n v="53"/>
    <n v="64"/>
    <n v="147"/>
    <n v="721"/>
    <n v="56512.298999999999"/>
    <n v="369043.49700000003"/>
    <n v="156389.48199999999"/>
    <n v="135632.40100000001"/>
    <n v="128623.53599999999"/>
    <n v="153927.08799999999"/>
    <n v="139139.07199999999"/>
    <n v="85217.907999999996"/>
    <n v="48522.133000000002"/>
    <n v="28050.168000000001"/>
    <n v="1053763"/>
    <n v="2.5481178884617667E-3"/>
    <n v="2.8774313607612056E-4"/>
    <n v="3.5389773863842456E-4"/>
    <n v="4.2760447823483877E-4"/>
    <n v="3.3132569882696672E-4"/>
    <n v="1.7884070722427604E-4"/>
    <n v="3.4497858372952209E-4"/>
    <n v="6.2193500455326835E-4"/>
    <n v="1.3189857090577612E-3"/>
    <n v="5.2406103236173132E-3"/>
    <n v="6.8421457196732088E-4"/>
  </r>
  <r>
    <s v="Rhode Island"/>
    <n v="2016"/>
    <x v="355"/>
    <n v="73"/>
    <n v="62"/>
    <n v="53"/>
    <n v="54"/>
    <n v="71"/>
    <n v="57"/>
    <n v="47"/>
    <n v="58"/>
    <n v="67"/>
    <n v="67"/>
    <n v="609"/>
    <n v="55056.796000000002"/>
    <n v="368144.82"/>
    <n v="156283.859"/>
    <n v="138074.07199999999"/>
    <n v="125863.67600000001"/>
    <n v="152607.30099999998"/>
    <n v="142242.61700000003"/>
    <n v="88888.597000000009"/>
    <n v="47755.512000000002"/>
    <n v="28938.930999999997"/>
    <n v="1054491"/>
    <n v="1.3259035269687688E-3"/>
    <n v="3.9671403302115802E-4"/>
    <n v="3.8385193709648835E-4"/>
    <n v="4.290356178696068E-4"/>
    <n v="4.6524641701120193E-4"/>
    <n v="1.5483037354701879E-4"/>
    <n v="3.3042136731778487E-4"/>
    <n v="6.5250214265391083E-4"/>
    <n v="1.4029794089528344E-3"/>
    <n v="2.3152202823248725E-3"/>
    <n v="5.7752982244514174E-4"/>
  </r>
  <r>
    <s v="Rhode Island"/>
    <n v="2017"/>
    <x v="356"/>
    <n v="107"/>
    <n v="39"/>
    <n v="53"/>
    <n v="51"/>
    <n v="42"/>
    <n v="50"/>
    <n v="47"/>
    <n v="66"/>
    <n v="60"/>
    <n v="117"/>
    <n v="632"/>
    <n v="54571"/>
    <n v="366957.69"/>
    <n v="154512"/>
    <n v="140547"/>
    <n v="124511"/>
    <n v="149424"/>
    <n v="144635"/>
    <n v="93339"/>
    <n v="49153"/>
    <n v="27652"/>
    <n v="1056138"/>
    <n v="1.9607483828407027E-3"/>
    <n v="2.524075799937869E-4"/>
    <n v="3.7709805260873586E-4"/>
    <n v="4.0960236444972735E-4"/>
    <n v="2.8107934468358495E-4"/>
    <n v="1.3625549038092101E-4"/>
    <n v="3.2495592353164865E-4"/>
    <n v="7.0709992607591679E-4"/>
    <n v="1.2206782902366082E-3"/>
    <n v="4.2311586865326194E-3"/>
    <n v="5.9840664761612588E-4"/>
  </r>
  <r>
    <s v="South Carolina"/>
    <n v="2009"/>
    <x v="357"/>
    <n v="94"/>
    <n v="49"/>
    <n v="66"/>
    <n v="57"/>
    <n v="54"/>
    <n v="48"/>
    <n v="62"/>
    <n v="83"/>
    <n v="197"/>
    <n v="296"/>
    <n v="1006"/>
    <n v="295751.25200000009"/>
    <n v="596778.40399999998"/>
    <n v="622318.76600000006"/>
    <n v="576709.62599999993"/>
    <n v="606807.52399999998"/>
    <n v="622042.08499999996"/>
    <n v="514633.33399999997"/>
    <n v="314381.92900000012"/>
    <n v="195406.98300000007"/>
    <n v="66003.995999999999"/>
    <n v="4386090"/>
    <n v="3.1783466465257762E-4"/>
    <n v="7.8737783073698918E-5"/>
    <n v="1.1444234156063836E-4"/>
    <n v="9.3934234078481871E-5"/>
    <n v="8.6810846568363619E-5"/>
    <n v="8.0431864957365311E-5"/>
    <n v="1.2047412381569516E-4"/>
    <n v="2.6401008564331309E-4"/>
    <n v="1.0081523033391286E-3"/>
    <n v="4.4845769640977492E-3"/>
    <n v="2.293614586112004E-4"/>
  </r>
  <r>
    <s v="South Carolina"/>
    <n v="2010"/>
    <x v="358"/>
    <n v="92"/>
    <n v="43"/>
    <n v="60"/>
    <n v="63"/>
    <n v="34"/>
    <n v="57"/>
    <n v="65"/>
    <n v="65"/>
    <n v="208"/>
    <n v="327"/>
    <n v="1014"/>
    <n v="292395.26299999998"/>
    <n v="598016.70400000014"/>
    <n v="641453.07999999984"/>
    <n v="568855.67599999998"/>
    <n v="610386.74499999988"/>
    <n v="645360.96499999985"/>
    <n v="543774.38199999998"/>
    <n v="332557.25099999999"/>
    <n v="186231.94099999999"/>
    <n v="66375.846000000005"/>
    <n v="4464937"/>
    <n v="3.1464258023906498E-4"/>
    <n v="6.7035300539830609E-5"/>
    <n v="1.0547490783936557E-4"/>
    <n v="1.0321325047777702E-4"/>
    <n v="5.2683694620420695E-5"/>
    <n v="9.5315063306325275E-5"/>
    <n v="1.1953486988653321E-4"/>
    <n v="1.9545506767494901E-4"/>
    <n v="1.1168868180351512E-3"/>
    <n v="4.9264908804326196E-3"/>
    <n v="2.2710286841673243E-4"/>
  </r>
  <r>
    <s v="South Carolina"/>
    <n v="2011"/>
    <x v="359"/>
    <n v="101"/>
    <n v="57"/>
    <n v="51"/>
    <n v="72"/>
    <n v="61"/>
    <n v="67"/>
    <n v="77"/>
    <n v="83"/>
    <n v="212"/>
    <n v="313"/>
    <n v="1094"/>
    <n v="285160.06400000001"/>
    <n v="588733.78"/>
    <n v="626925.38599999994"/>
    <n v="559427.16999999993"/>
    <n v="581087.69600000023"/>
    <n v="620371.13400000008"/>
    <n v="540575.75599999994"/>
    <n v="340754.48799999995"/>
    <n v="182871.19400000002"/>
    <n v="64149.275000000009"/>
    <n v="4364414"/>
    <n v="3.5418704352654375E-4"/>
    <n v="9.0919910523451044E-5"/>
    <n v="9.1164681901309883E-5"/>
    <n v="1.2390556622627228E-4"/>
    <n v="9.8328237174233172E-5"/>
    <n v="1.1380355990444442E-4"/>
    <n v="1.4244072018649686E-4"/>
    <n v="2.4357712934950401E-4"/>
    <n v="1.1592859179341279E-3"/>
    <n v="4.8792445432937464E-3"/>
    <n v="2.5066366297972649E-4"/>
  </r>
  <r>
    <s v="South Carolina"/>
    <n v="2012"/>
    <x v="360"/>
    <n v="126"/>
    <n v="45"/>
    <n v="46"/>
    <n v="44"/>
    <n v="81"/>
    <n v="54"/>
    <n v="59"/>
    <n v="71"/>
    <n v="211"/>
    <n v="287"/>
    <n v="1024"/>
    <n v="293177.50400000002"/>
    <n v="596298.50200000009"/>
    <n v="650947.97700000007"/>
    <n v="580141.74699999986"/>
    <n v="588073.6100000001"/>
    <n v="638782.85699999996"/>
    <n v="571119.76700000011"/>
    <n v="366670.24699999997"/>
    <n v="190555.052"/>
    <n v="68607.135999999984"/>
    <n v="4528696"/>
    <n v="4.2977376599808966E-4"/>
    <n v="6.9129948306145505E-5"/>
    <n v="7.9290966798843411E-5"/>
    <n v="7.482056540506892E-5"/>
    <n v="1.2680365340486901E-4"/>
    <n v="9.0558671234092732E-5"/>
    <n v="1.0330582726967667E-4"/>
    <n v="1.9363447288375162E-4"/>
    <n v="1.1072915558281813E-3"/>
    <n v="4.1832383150347515E-3"/>
    <n v="2.2611365390832151E-4"/>
  </r>
  <r>
    <s v="South Carolina"/>
    <n v="2013"/>
    <x v="361"/>
    <n v="123"/>
    <n v="47"/>
    <n v="57"/>
    <n v="40"/>
    <n v="45"/>
    <n v="63"/>
    <n v="51"/>
    <n v="108"/>
    <n v="181"/>
    <n v="282"/>
    <n v="997"/>
    <n v="290292.89599999995"/>
    <n v="595239.21600000001"/>
    <n v="646624.47199999995"/>
    <n v="584463.67700000014"/>
    <n v="581533.18200000003"/>
    <n v="637271.26599999983"/>
    <n v="581112.33400000003"/>
    <n v="382225.98200000008"/>
    <n v="193593.01700000002"/>
    <n v="71506.087999999989"/>
    <n v="4550845"/>
    <n v="4.2370998978907159E-4"/>
    <n v="7.2685155040033816E-5"/>
    <n v="9.7525307804542975E-5"/>
    <n v="6.8783693240740985E-5"/>
    <n v="7.0613571332745474E-5"/>
    <n v="1.0583980071635603E-4"/>
    <n v="8.7762721622081417E-5"/>
    <n v="2.8255536014294279E-4"/>
    <n v="9.3495107832324334E-4"/>
    <n v="3.9437201486955918E-3"/>
    <n v="2.1908019279935924E-4"/>
  </r>
  <r>
    <s v="South Carolina"/>
    <n v="2014"/>
    <x v="362"/>
    <n v="115"/>
    <n v="49"/>
    <n v="56"/>
    <n v="34"/>
    <n v="59"/>
    <n v="44"/>
    <n v="101"/>
    <n v="119"/>
    <n v="178"/>
    <n v="253"/>
    <n v="1008"/>
    <n v="289257.61399999994"/>
    <n v="600744.36599999992"/>
    <n v="650430.723"/>
    <n v="595364.41300000006"/>
    <n v="583619.86199999996"/>
    <n v="641037.83600000001"/>
    <n v="598425.125"/>
    <n v="407449.97099999996"/>
    <n v="200168.272"/>
    <n v="73975.439000000013"/>
    <n v="4630485"/>
    <n v="3.9756948282094323E-4"/>
    <n v="7.533469479116226E-5"/>
    <n v="9.4060039157899746E-5"/>
    <n v="5.8257098864808689E-5"/>
    <n v="9.2038249049623957E-5"/>
    <n v="7.3242467995113922E-5"/>
    <n v="1.6877633605373772E-4"/>
    <n v="2.920603962934139E-4"/>
    <n v="8.8925181908949087E-4"/>
    <n v="3.4200540533460026E-3"/>
    <n v="2.1768778000576613E-4"/>
  </r>
  <r>
    <s v="South Carolina"/>
    <n v="2015"/>
    <x v="363"/>
    <n v="105"/>
    <n v="35"/>
    <n v="49"/>
    <n v="53"/>
    <n v="57"/>
    <n v="66"/>
    <n v="67"/>
    <n v="135"/>
    <n v="221"/>
    <n v="328"/>
    <n v="1116"/>
    <n v="282159.53300000005"/>
    <n v="594434.62700000009"/>
    <n v="627883.429"/>
    <n v="589905.19700000016"/>
    <n v="569827.54499999993"/>
    <n v="621604.15100000007"/>
    <n v="592983.31599999999"/>
    <n v="419461.80500000005"/>
    <n v="199650.15100000001"/>
    <n v="74919.367999999988"/>
    <n v="4561064"/>
    <n v="3.7212990425526394E-4"/>
    <n v="5.5742831206332092E-5"/>
    <n v="8.3064194465810049E-5"/>
    <n v="9.3010596741159652E-5"/>
    <n v="9.1698229344675008E-5"/>
    <n v="1.1102987107781659E-4"/>
    <n v="1.1298800184118502E-4"/>
    <n v="3.2184098382926658E-4"/>
    <n v="1.106936302792979E-3"/>
    <n v="4.378040135095641E-3"/>
    <n v="2.4467975016355831E-4"/>
  </r>
  <r>
    <s v="South Carolina"/>
    <n v="2016"/>
    <x v="364"/>
    <n v="113"/>
    <n v="59"/>
    <n v="47"/>
    <n v="45"/>
    <n v="72"/>
    <n v="39"/>
    <n v="69"/>
    <n v="91"/>
    <n v="164"/>
    <n v="244"/>
    <n v="943"/>
    <n v="285449.94899999991"/>
    <n v="601645.054"/>
    <n v="633347.83099999989"/>
    <n v="613150.96800000011"/>
    <n v="585082.21399999992"/>
    <n v="635761.45700000005"/>
    <n v="623508.85300000012"/>
    <n v="464257.17999999993"/>
    <n v="210596.74099999998"/>
    <n v="79231.443999999974"/>
    <n v="4731177"/>
    <n v="3.958662469405452E-4"/>
    <n v="9.3155762303384301E-5"/>
    <n v="7.6653226453032351E-5"/>
    <n v="7.69122679227436E-5"/>
    <n v="1.132500235854971E-4"/>
    <n v="6.4822273100577997E-5"/>
    <n v="1.1066402612891206E-4"/>
    <n v="1.96012046598827E-4"/>
    <n v="7.7873949625839654E-4"/>
    <n v="3.0795854231812319E-3"/>
    <n v="1.9931615325319684E-4"/>
  </r>
  <r>
    <s v="South Carolina"/>
    <n v="2017"/>
    <x v="365"/>
    <n v="102"/>
    <n v="50"/>
    <n v="53"/>
    <n v="52"/>
    <n v="57"/>
    <n v="71"/>
    <n v="70"/>
    <n v="101"/>
    <n v="207"/>
    <n v="249"/>
    <n v="1012"/>
    <n v="282472"/>
    <n v="603088.68999999994"/>
    <n v="642019"/>
    <n v="620219"/>
    <n v="579019"/>
    <n v="628224"/>
    <n v="620154"/>
    <n v="470145"/>
    <n v="215235"/>
    <n v="81425"/>
    <n v="4736687"/>
    <n v="3.6109773712084738E-4"/>
    <n v="7.7879315098151297E-5"/>
    <n v="8.5453686520406505E-5"/>
    <n v="8.9807070234310097E-5"/>
    <n v="9.0731968215158922E-5"/>
    <n v="1.1772729480302476E-4"/>
    <n v="1.1287518906594169E-4"/>
    <n v="2.1482734050133468E-4"/>
    <n v="9.6173949404139663E-4"/>
    <n v="3.0580288609149526E-3"/>
    <n v="2.1365144034216321E-4"/>
  </r>
  <r>
    <s v="South Dakota"/>
    <n v="2009"/>
    <x v="366"/>
    <n v="89"/>
    <n v="59"/>
    <n v="61"/>
    <n v="50"/>
    <n v="52"/>
    <n v="43"/>
    <n v="48"/>
    <n v="55"/>
    <n v="67"/>
    <n v="80"/>
    <n v="604"/>
    <n v="55525.162000000011"/>
    <n v="359569.33"/>
    <n v="119497.20700000002"/>
    <n v="96951.753999999986"/>
    <n v="96791.544000000024"/>
    <n v="114736.48499999999"/>
    <n v="86550.714000000007"/>
    <n v="53423.368999999992"/>
    <n v="40950.546999999999"/>
    <n v="18533.295000000002"/>
    <n v="786961"/>
    <n v="1.6028769083105058E-3"/>
    <n v="4.9373538914595713E-4"/>
    <n v="6.2917892130141362E-4"/>
    <n v="5.1657405113818603E-4"/>
    <n v="4.5321241974599456E-4"/>
    <n v="1.1958750764421425E-4"/>
    <n v="5.5458814585862342E-4"/>
    <n v="1.0295120099969735E-3"/>
    <n v="1.6361197812571344E-3"/>
    <n v="4.316555690717705E-3"/>
    <n v="7.675094445595144E-4"/>
  </r>
  <r>
    <s v="South Dakota"/>
    <n v="2010"/>
    <x v="367"/>
    <n v="91"/>
    <n v="56"/>
    <n v="50"/>
    <n v="55"/>
    <n v="69"/>
    <n v="48"/>
    <n v="37"/>
    <n v="69"/>
    <n v="35"/>
    <n v="71"/>
    <n v="581"/>
    <n v="50286.19"/>
    <n v="355146.17800000001"/>
    <n v="101395.54699999999"/>
    <n v="88234.466000000015"/>
    <n v="85624.331999999995"/>
    <n v="101441.99799999998"/>
    <n v="77814.11599999998"/>
    <n v="47010.895000000004"/>
    <n v="33666.924000000006"/>
    <n v="15679.570999999998"/>
    <n v="696942"/>
    <n v="1.8096419712847602E-3"/>
    <n v="5.5229249860449994E-4"/>
    <n v="5.6667198507213718E-4"/>
    <n v="6.4234077761914684E-4"/>
    <n v="6.801916500106792E-4"/>
    <n v="1.351556147114161E-4"/>
    <n v="4.754921330726164E-4"/>
    <n v="1.4677448706305208E-3"/>
    <n v="1.0395960141770003E-3"/>
    <n v="4.5281851142483431E-3"/>
    <n v="8.3364182385334794E-4"/>
  </r>
  <r>
    <s v="South Dakota"/>
    <n v="2011"/>
    <x v="368"/>
    <n v="78"/>
    <n v="41"/>
    <n v="69"/>
    <n v="55"/>
    <n v="63"/>
    <n v="55"/>
    <n v="46"/>
    <n v="50"/>
    <n v="42"/>
    <n v="73"/>
    <n v="572"/>
    <n v="55489.496999999988"/>
    <n v="359318.47100000002"/>
    <n v="107947.05500000002"/>
    <n v="97337.493000000017"/>
    <n v="92009.296999999991"/>
    <n v="111621.88899999998"/>
    <n v="89614.519"/>
    <n v="53054.399000000005"/>
    <n v="36768.936000000002"/>
    <n v="17115.792000000001"/>
    <n v="765863"/>
    <n v="1.405671419223714E-3"/>
    <n v="3.7981582730533956E-4"/>
    <n v="7.0887381494405229E-4"/>
    <n v="5.9776568013556288E-4"/>
    <n v="5.6440542768452888E-4"/>
    <n v="1.5306755549452395E-4"/>
    <n v="5.1330967920499584E-4"/>
    <n v="9.424289209269903E-4"/>
    <n v="1.1422685714919788E-3"/>
    <n v="4.2650670211463191E-3"/>
    <n v="7.4686987098214691E-4"/>
  </r>
  <r>
    <s v="South Dakota"/>
    <n v="2012"/>
    <x v="369"/>
    <n v="105"/>
    <n v="58"/>
    <n v="68"/>
    <n v="52"/>
    <n v="49"/>
    <n v="63"/>
    <n v="74"/>
    <n v="29"/>
    <n v="58"/>
    <n v="107"/>
    <n v="663"/>
    <n v="51202.618000000017"/>
    <n v="354326.48"/>
    <n v="104447.65700000001"/>
    <n v="94557.155999999988"/>
    <n v="84498.526000000013"/>
    <n v="104839.80900000001"/>
    <n v="89515.239000000016"/>
    <n v="51995.911999999997"/>
    <n v="35924.188999999998"/>
    <n v="17188.668999999998"/>
    <n v="730225"/>
    <n v="2.0506763931484903E-3"/>
    <n v="5.5530206867158342E-4"/>
    <n v="7.1914176437370861E-4"/>
    <n v="6.1539535021001423E-4"/>
    <n v="4.6737971451283353E-4"/>
    <n v="1.7780212193003472E-4"/>
    <n v="8.2667488604929026E-4"/>
    <n v="5.5773615433459467E-4"/>
    <n v="1.6145110471387399E-3"/>
    <n v="6.225031152790249E-3"/>
    <n v="9.079393337669896E-4"/>
  </r>
  <r>
    <s v="South Dakota"/>
    <n v="2013"/>
    <x v="370"/>
    <n v="112"/>
    <n v="43"/>
    <n v="56"/>
    <n v="62"/>
    <n v="38"/>
    <n v="68"/>
    <n v="46"/>
    <n v="52"/>
    <n v="74"/>
    <n v="81"/>
    <n v="632"/>
    <n v="46870.54"/>
    <n v="350071.75800000003"/>
    <n v="91489.654999999999"/>
    <n v="88408.649000000005"/>
    <n v="79726.444999999992"/>
    <n v="94218.459999999992"/>
    <n v="86142.412000000011"/>
    <n v="52096.198000000004"/>
    <n v="33034.76"/>
    <n v="15436.463999999996"/>
    <n v="677707"/>
    <n v="2.3895606920679813E-3"/>
    <n v="4.6999849327227216E-4"/>
    <n v="6.3342218927019231E-4"/>
    <n v="7.7765915688326505E-4"/>
    <n v="4.0331799097544156E-4"/>
    <n v="1.9424588943847335E-4"/>
    <n v="5.3399944269032066E-4"/>
    <n v="9.9815345449969298E-4"/>
    <n v="2.2400647075989048E-3"/>
    <n v="5.2473157064985877E-3"/>
    <n v="9.3255639974207144E-4"/>
  </r>
  <r>
    <s v="South Dakota"/>
    <n v="2014"/>
    <x v="371"/>
    <n v="116"/>
    <n v="40"/>
    <n v="59"/>
    <n v="52"/>
    <n v="55"/>
    <n v="62"/>
    <n v="63"/>
    <n v="56"/>
    <n v="54"/>
    <n v="115"/>
    <n v="672"/>
    <n v="41355.415000000008"/>
    <n v="345548.73700000002"/>
    <n v="81655.308999999994"/>
    <n v="78221.869000000006"/>
    <n v="69597.462999999989"/>
    <n v="82043.09599999999"/>
    <n v="74855.565999999992"/>
    <n v="45469.72"/>
    <n v="28208.976000000002"/>
    <n v="14028.978999999999"/>
    <n v="595696"/>
    <n v="2.8049531119443481E-3"/>
    <n v="4.8986404545967737E-4"/>
    <n v="7.5426476961321391E-4"/>
    <n v="7.4715367139172885E-4"/>
    <n v="6.7037938207500122E-4"/>
    <n v="1.7942476230205408E-4"/>
    <n v="8.4162078208052031E-4"/>
    <n v="1.2315888463795247E-3"/>
    <n v="1.9142843044001312E-3"/>
    <n v="8.1973178518550786E-3"/>
    <n v="1.1280921812468106E-3"/>
  </r>
  <r>
    <s v="South Dakota"/>
    <n v="2015"/>
    <x v="372"/>
    <n v="106"/>
    <n v="40"/>
    <n v="49"/>
    <n v="20"/>
    <n v="55"/>
    <n v="65"/>
    <n v="54"/>
    <n v="59"/>
    <n v="40"/>
    <n v="96"/>
    <n v="584"/>
    <n v="39710.264000000003"/>
    <n v="343054.82900000003"/>
    <n v="82241.275000000023"/>
    <n v="72241.698000000004"/>
    <n v="64114.662999999993"/>
    <n v="72214.653999999995"/>
    <n v="72811.01999999999"/>
    <n v="44863.489000000001"/>
    <n v="27783.053999999996"/>
    <n v="13110.413999999999"/>
    <n v="566542"/>
    <n v="2.6693350615850852E-3"/>
    <n v="4.8637378250762756E-4"/>
    <n v="6.7827863071546297E-4"/>
    <n v="3.1194112335894213E-4"/>
    <n v="7.6161827210305551E-4"/>
    <n v="1.8947408549669473E-4"/>
    <n v="7.4164597611735153E-4"/>
    <n v="1.3151005709787751E-3"/>
    <n v="1.4397265325834952E-3"/>
    <n v="7.322423227824843E-3"/>
    <n v="1.030815014597329E-3"/>
  </r>
  <r>
    <s v="South Dakota"/>
    <n v="2016"/>
    <x v="373"/>
    <n v="131"/>
    <n v="66"/>
    <n v="51"/>
    <n v="40"/>
    <n v="61"/>
    <n v="54"/>
    <n v="65"/>
    <n v="57"/>
    <n v="56"/>
    <n v="92"/>
    <n v="673"/>
    <n v="49911.003000000004"/>
    <n v="352436.772"/>
    <n v="99386.681000000011"/>
    <n v="96452.695999999996"/>
    <n v="83706.168000000005"/>
    <n v="91234.949999999983"/>
    <n v="93824.03800000003"/>
    <n v="57150.162000000004"/>
    <n v="32387.19999999999"/>
    <n v="15845.839999999997"/>
    <n v="716943"/>
    <n v="2.6246717582493781E-3"/>
    <n v="6.6407288517864873E-4"/>
    <n v="5.2875660416998608E-4"/>
    <n v="4.7786203759799396E-4"/>
    <n v="6.6860342445521168E-4"/>
    <n v="1.5321897228136002E-4"/>
    <n v="6.9278621327297787E-4"/>
    <n v="9.9737250088634917E-4"/>
    <n v="1.7290781543325764E-3"/>
    <n v="5.8059402341560954E-3"/>
    <n v="9.3870781917111961E-4"/>
  </r>
  <r>
    <s v="South Dakota"/>
    <n v="2017"/>
    <x v="374"/>
    <n v="106"/>
    <n v="41"/>
    <n v="48"/>
    <n v="42"/>
    <n v="49"/>
    <n v="31"/>
    <n v="58"/>
    <n v="30"/>
    <n v="57"/>
    <n v="105"/>
    <n v="567"/>
    <n v="48968"/>
    <n v="353321.69"/>
    <n v="91455"/>
    <n v="96698"/>
    <n v="86699"/>
    <n v="89322"/>
    <n v="95115"/>
    <n v="63031"/>
    <n v="33439"/>
    <n v="15326"/>
    <n v="718846"/>
    <n v="2.1646789740238522E-3"/>
    <n v="4.4830791099447815E-4"/>
    <n v="4.9639082504291711E-4"/>
    <n v="4.8443465322552738E-4"/>
    <n v="5.4857705828351361E-4"/>
    <n v="8.7738740296413735E-5"/>
    <n v="6.0978815118540718E-4"/>
    <n v="4.7595627548349223E-4"/>
    <n v="1.7045964293190587E-3"/>
    <n v="6.8511027012919225E-3"/>
    <n v="7.8876421375371076E-4"/>
  </r>
  <r>
    <s v="Tennessee"/>
    <n v="2009"/>
    <x v="375"/>
    <n v="123"/>
    <n v="52"/>
    <n v="76"/>
    <n v="58"/>
    <n v="67"/>
    <n v="47"/>
    <n v="125"/>
    <n v="165"/>
    <n v="378"/>
    <n v="554"/>
    <n v="1645"/>
    <n v="405972.66799999995"/>
    <n v="707693.96300000011"/>
    <n v="815508.31900000013"/>
    <n v="820092.10499999975"/>
    <n v="861006.36000000022"/>
    <n v="879131.15099999995"/>
    <n v="696165.50699999975"/>
    <n v="426953.42299999995"/>
    <n v="262068.78399999993"/>
    <n v="94521.242999999959"/>
    <n v="6056214"/>
    <n v="3.0297606143278594E-4"/>
    <n v="6.3763911156374098E-5"/>
    <n v="9.2672517558256489E-5"/>
    <n v="6.7363033183634075E-5"/>
    <n v="7.6211609523548786E-5"/>
    <n v="6.6412888137071753E-5"/>
    <n v="1.7955500343397513E-4"/>
    <n v="3.8645901663142309E-4"/>
    <n v="1.4423694200832407E-3"/>
    <n v="5.8611163206984092E-3"/>
    <n v="2.7162184163241257E-4"/>
  </r>
  <r>
    <s v="Tennessee"/>
    <n v="2010"/>
    <x v="376"/>
    <n v="138"/>
    <n v="56"/>
    <n v="57"/>
    <n v="40"/>
    <n v="83"/>
    <n v="55"/>
    <n v="129"/>
    <n v="209"/>
    <n v="373"/>
    <n v="535"/>
    <n v="1675"/>
    <n v="397262.01199999987"/>
    <n v="716784.9580000001"/>
    <n v="837877.20400000026"/>
    <n v="807300.42499999993"/>
    <n v="858369.18700000003"/>
    <n v="894881.2790000001"/>
    <n v="729717.03099999996"/>
    <n v="449259.08499999996"/>
    <n v="258202.30200000005"/>
    <n v="92773.649000000005"/>
    <n v="6137476"/>
    <n v="3.473777905550155E-4"/>
    <n v="6.6835569380164185E-5"/>
    <n v="7.0605685609542452E-5"/>
    <n v="4.6599995206957492E-5"/>
    <n v="9.2749733342002333E-5"/>
    <n v="7.6731520920113937E-5"/>
    <n v="1.7678085411165361E-4"/>
    <n v="4.6521040303503273E-4"/>
    <n v="1.4446036968330358E-3"/>
    <n v="5.7667236954320935E-3"/>
    <n v="2.7291349082261178E-4"/>
  </r>
  <r>
    <s v="Tennessee"/>
    <n v="2011"/>
    <x v="377"/>
    <n v="83"/>
    <n v="43"/>
    <n v="62"/>
    <n v="72"/>
    <n v="58"/>
    <n v="66"/>
    <n v="115"/>
    <n v="236"/>
    <n v="406"/>
    <n v="550"/>
    <n v="1691"/>
    <n v="400808.31600000022"/>
    <n v="720542.92999999982"/>
    <n v="849840.07200000016"/>
    <n v="813801.62800000014"/>
    <n v="854563.31499999994"/>
    <n v="903745.10700000031"/>
    <n v="754995.18299999996"/>
    <n v="466150.36599999992"/>
    <n v="263035.77800000005"/>
    <n v="97138.783999999985"/>
    <n v="6223143"/>
    <n v="2.0708153171153254E-4"/>
    <n v="5.0597755291539127E-5"/>
    <n v="7.6185642626903165E-5"/>
    <n v="8.425355820475398E-5"/>
    <n v="6.4177387573950072E-5"/>
    <n v="9.1597595718550753E-5"/>
    <n v="1.5231885260915632E-4"/>
    <n v="5.0627440674368162E-4"/>
    <n v="1.543516258841411E-3"/>
    <n v="5.6620021103002491E-3"/>
    <n v="2.7172764630348364E-4"/>
  </r>
  <r>
    <s v="Tennessee"/>
    <n v="2012"/>
    <x v="378"/>
    <n v="105"/>
    <n v="46"/>
    <n v="54"/>
    <n v="43"/>
    <n v="57"/>
    <n v="53"/>
    <n v="113"/>
    <n v="216"/>
    <n v="355"/>
    <n v="630"/>
    <n v="1672"/>
    <n v="394986.79999999993"/>
    <n v="714730.17200000002"/>
    <n v="842576.35999999987"/>
    <n v="803754.13699999987"/>
    <n v="830407.02399999998"/>
    <n v="886822.45099999988"/>
    <n v="757590.74900000019"/>
    <n v="469355.63199999998"/>
    <n v="258070.774"/>
    <n v="95555.875999999989"/>
    <n v="6144968"/>
    <n v="2.6583166829878877E-4"/>
    <n v="5.4594458358646576E-5"/>
    <n v="6.7184724176418158E-5"/>
    <n v="5.1781835602585177E-5"/>
    <n v="6.4274421487328819E-5"/>
    <n v="7.415385844379884E-5"/>
    <n v="1.4915704837889984E-4"/>
    <n v="4.6020540774079815E-4"/>
    <n v="1.3755916429343525E-3"/>
    <n v="6.5930011462612733E-3"/>
    <n v="2.7209254791888256E-4"/>
  </r>
  <r>
    <s v="Tennessee"/>
    <n v="2013"/>
    <x v="379"/>
    <n v="115"/>
    <n v="56"/>
    <n v="63"/>
    <n v="69"/>
    <n v="79"/>
    <n v="74"/>
    <n v="153"/>
    <n v="247"/>
    <n v="411"/>
    <n v="597"/>
    <n v="1864"/>
    <n v="379900.58300000004"/>
    <n v="702821.54099999997"/>
    <n v="820826.35299999989"/>
    <n v="786360.10400000005"/>
    <n v="798557.28200000001"/>
    <n v="857750.67399999988"/>
    <n v="754456.4360000001"/>
    <n v="477131.48700000008"/>
    <n v="256273.83899999998"/>
    <n v="95541.606999999989"/>
    <n v="6009613"/>
    <n v="3.0271077525564097E-4"/>
    <n v="6.8223930427340954E-5"/>
    <n v="8.011596681919152E-5"/>
    <n v="8.6405824047071922E-5"/>
    <n v="9.2101355783953613E-5"/>
    <n v="1.0528988609926514E-4"/>
    <n v="2.0279500935955959E-4"/>
    <n v="5.1767700671576089E-4"/>
    <n v="1.6037532414691772E-3"/>
    <n v="6.248586545126879E-3"/>
    <n v="3.1016972307534613E-4"/>
  </r>
  <r>
    <s v="Tennessee"/>
    <n v="2014"/>
    <x v="380"/>
    <n v="101"/>
    <n v="53"/>
    <n v="46"/>
    <n v="69"/>
    <n v="86"/>
    <n v="65"/>
    <n v="175"/>
    <n v="257"/>
    <n v="409"/>
    <n v="582"/>
    <n v="1843"/>
    <n v="385435.72300000011"/>
    <n v="710655.13199999987"/>
    <n v="837107.2840000001"/>
    <n v="804890.73499999987"/>
    <n v="803423.05700000003"/>
    <n v="861257.15899999999"/>
    <n v="778302.46500000008"/>
    <n v="509739.429"/>
    <n v="272248.82100000011"/>
    <n v="102246.62100000001"/>
    <n v="6157257"/>
    <n v="2.6204109783565643E-4"/>
    <n v="6.3313270608215125E-5"/>
    <n v="5.7150614362581784E-5"/>
    <n v="8.5882524031171784E-5"/>
    <n v="9.9854032098675426E-5"/>
    <n v="9.1464899179817657E-5"/>
    <n v="2.2484831780662546E-4"/>
    <n v="5.041791656262086E-4"/>
    <n v="1.5023021899514483E-3"/>
    <n v="5.6921196447166688E-3"/>
    <n v="2.9932159726319692E-4"/>
  </r>
  <r>
    <s v="Tennessee"/>
    <n v="2015"/>
    <x v="381"/>
    <n v="122"/>
    <n v="43"/>
    <n v="66"/>
    <n v="76"/>
    <n v="67"/>
    <n v="57"/>
    <n v="118"/>
    <n v="308"/>
    <n v="485"/>
    <n v="645"/>
    <n v="1987"/>
    <n v="386950.95600000006"/>
    <n v="712856.36499999999"/>
    <n v="843270.21400000015"/>
    <n v="818031.90100000007"/>
    <n v="807109.06399999978"/>
    <n v="865059.1370000001"/>
    <n v="797561.80900000001"/>
    <n v="530108.76900000009"/>
    <n v="271634.598"/>
    <n v="102567.155"/>
    <n v="6231143"/>
    <n v="3.1528543374370155E-4"/>
    <n v="5.0991958788668888E-5"/>
    <n v="8.0681450099095821E-5"/>
    <n v="9.4163234425031836E-5"/>
    <n v="7.7451352322979969E-5"/>
    <n v="7.9960007090628987E-5"/>
    <n v="1.4795091573899572E-4"/>
    <n v="5.8101283738620812E-4"/>
    <n v="1.7854868399348747E-3"/>
    <n v="6.2885628445090436E-3"/>
    <n v="3.1888210557838267E-4"/>
  </r>
  <r>
    <s v="Tennessee"/>
    <n v="2016"/>
    <x v="382"/>
    <n v="86"/>
    <n v="80"/>
    <n v="67"/>
    <n v="59"/>
    <n v="81"/>
    <n v="49"/>
    <n v="184"/>
    <n v="281"/>
    <n v="412"/>
    <n v="519"/>
    <n v="1818"/>
    <n v="380493.74899999995"/>
    <n v="702649.8899999999"/>
    <n v="831399.38899999997"/>
    <n v="816032.12899999996"/>
    <n v="788736.0419999999"/>
    <n v="841041.88899999997"/>
    <n v="788599.4580000001"/>
    <n v="540836.60900000005"/>
    <n v="270946.55499999993"/>
    <n v="101073.51000000002"/>
    <n v="6148188"/>
    <n v="2.2602211002420439E-4"/>
    <n v="9.6223308626944398E-5"/>
    <n v="8.2104610368840023E-5"/>
    <n v="7.4803225487697452E-5"/>
    <n v="9.6309114991060811E-5"/>
    <n v="6.9736010347913103E-5"/>
    <n v="2.3332503989623586E-4"/>
    <n v="5.1956542017295279E-4"/>
    <n v="1.5205950856249126E-3"/>
    <n v="5.1348765863577896E-3"/>
    <n v="2.9569687849493215E-4"/>
  </r>
  <r>
    <s v="Tennessee"/>
    <n v="2017"/>
    <x v="383"/>
    <n v="110"/>
    <n v="48"/>
    <n v="60"/>
    <n v="39"/>
    <n v="72"/>
    <n v="57"/>
    <n v="171"/>
    <n v="337"/>
    <n v="439"/>
    <n v="545"/>
    <n v="1878"/>
    <n v="388020"/>
    <n v="711935.69"/>
    <n v="851935"/>
    <n v="847780"/>
    <n v="801261"/>
    <n v="849450"/>
    <n v="809823"/>
    <n v="561234"/>
    <n v="277018"/>
    <n v="105893"/>
    <n v="6296572"/>
    <n v="2.8349054172465337E-4"/>
    <n v="5.634232658594846E-5"/>
    <n v="7.0773077921158791E-5"/>
    <n v="4.8673278744379175E-5"/>
    <n v="8.4760727529577959E-5"/>
    <n v="8.0063411345482628E-5"/>
    <n v="2.1115725288118516E-4"/>
    <n v="6.0046255216184333E-4"/>
    <n v="1.5847345659848818E-3"/>
    <n v="5.1467046924725899E-3"/>
    <n v="2.9825752806447698E-4"/>
  </r>
  <r>
    <s v="Texas"/>
    <n v="2009"/>
    <x v="384"/>
    <n v="126"/>
    <n v="73"/>
    <n v="63"/>
    <n v="111"/>
    <n v="224"/>
    <n v="70"/>
    <n v="317"/>
    <n v="415"/>
    <n v="852"/>
    <n v="1245"/>
    <n v="3496"/>
    <n v="1985625.7340000004"/>
    <n v="2077587.1539999996"/>
    <n v="3508389.5350000001"/>
    <n v="3482930.1059999997"/>
    <n v="3379838.4700000007"/>
    <n v="3189718.6150000002"/>
    <n v="2232492.8170000007"/>
    <n v="1285094.7380000004"/>
    <n v="809215.82100000011"/>
    <n v="293159.61399999988"/>
    <n v="23721521"/>
    <n v="6.3456067194584407E-5"/>
    <n v="2.0807267628564512E-5"/>
    <n v="1.8088218276752295E-5"/>
    <n v="3.2841806194365253E-5"/>
    <n v="7.0225630231649758E-5"/>
    <n v="3.3692930698588647E-5"/>
    <n v="1.4199373793550706E-4"/>
    <n v="3.2293338983386286E-4"/>
    <n v="1.0528711598188092E-3"/>
    <n v="4.2468332626471551E-3"/>
    <n v="1.4737672175405616E-4"/>
  </r>
  <r>
    <s v="Texas"/>
    <n v="2010"/>
    <x v="385"/>
    <n v="129"/>
    <n v="61"/>
    <n v="60"/>
    <n v="74"/>
    <n v="158"/>
    <n v="52"/>
    <n v="266"/>
    <n v="390"/>
    <n v="826"/>
    <n v="1219"/>
    <n v="3235"/>
    <n v="1885797.32"/>
    <n v="2098544.3619999993"/>
    <n v="3589548.1629999988"/>
    <n v="3447911.9190000012"/>
    <n v="3393705.1229999997"/>
    <n v="3283189.3770000022"/>
    <n v="2369758.7280000006"/>
    <n v="1352724.574"/>
    <n v="787756.71499999985"/>
    <n v="286289.02"/>
    <n v="24014155"/>
    <n v="6.840607876142278E-5"/>
    <n v="1.6993782289584512E-5"/>
    <n v="1.7401836650572507E-5"/>
    <n v="2.1805076551431429E-5"/>
    <n v="4.8123937384437968E-5"/>
    <n v="2.4779080653049361E-5"/>
    <n v="1.1224771402128999E-4"/>
    <n v="2.8830702679317186E-4"/>
    <n v="1.0485470758570432E-3"/>
    <n v="4.257934865961677E-3"/>
    <n v="1.3471221452514151E-4"/>
  </r>
  <r>
    <s v="Texas"/>
    <n v="2012"/>
    <x v="386"/>
    <n v="116"/>
    <n v="63"/>
    <n v="63"/>
    <n v="75"/>
    <n v="125"/>
    <n v="51"/>
    <n v="257"/>
    <n v="440"/>
    <n v="784"/>
    <n v="1211"/>
    <n v="3185"/>
    <n v="1896402.9770000009"/>
    <n v="2145609.503"/>
    <n v="3656207.4060000004"/>
    <n v="3564399.0470000012"/>
    <n v="3418189.5929999985"/>
    <n v="3350447.199"/>
    <n v="2560516.3880000003"/>
    <n v="1459942.7570000002"/>
    <n v="806883.06899999967"/>
    <n v="305638.36599999986"/>
    <n v="24741686"/>
    <n v="6.1168433822807668E-5"/>
    <n v="1.723096996538385E-5"/>
    <n v="1.7674788700503203E-5"/>
    <n v="2.194143945484771E-5"/>
    <n v="3.7308452446977361E-5"/>
    <n v="2.3769469667566065E-5"/>
    <n v="1.0037037888312082E-4"/>
    <n v="3.0138167944621677E-4"/>
    <n v="9.7164016710827813E-4"/>
    <n v="3.9621989079734856E-3"/>
    <n v="1.2873011160193366E-4"/>
  </r>
  <r>
    <s v="Texas"/>
    <n v="2013"/>
    <x v="387"/>
    <n v="121"/>
    <n v="42"/>
    <n v="64"/>
    <n v="89"/>
    <n v="180"/>
    <n v="58"/>
    <n v="365"/>
    <n v="490"/>
    <n v="841"/>
    <n v="1277"/>
    <n v="3527"/>
    <n v="1907482.9279999994"/>
    <n v="2182759.1449999996"/>
    <n v="3709924.8359999997"/>
    <n v="3638288.2570000002"/>
    <n v="3461469.3679999984"/>
    <n v="3379632.3060000008"/>
    <n v="2654644.13"/>
    <n v="1528825.1800000011"/>
    <n v="825702.23899999971"/>
    <n v="314805.11800000007"/>
    <n v="25227175"/>
    <n v="6.3434381626088155E-5"/>
    <n v="1.1320984078287672E-5"/>
    <n v="1.759068976375502E-5"/>
    <n v="2.5711624324274548E-5"/>
    <n v="5.3260231795168537E-5"/>
    <n v="2.6571873554102101E-5"/>
    <n v="1.374948890041996E-4"/>
    <n v="3.2050754161440462E-4"/>
    <n v="1.0185269704712527E-3"/>
    <n v="4.0564778873766584E-3"/>
    <n v="1.3980955061357445E-4"/>
  </r>
  <r>
    <s v="Texas"/>
    <n v="2014"/>
    <x v="388"/>
    <n v="132"/>
    <n v="50"/>
    <n v="80"/>
    <n v="109"/>
    <n v="202"/>
    <n v="49"/>
    <n v="458"/>
    <n v="533"/>
    <n v="829"/>
    <n v="1190"/>
    <n v="3632"/>
    <n v="1905859.2329999998"/>
    <n v="2207929.7310000006"/>
    <n v="3743225.2919999994"/>
    <n v="3711058.8210000005"/>
    <n v="3498691.966"/>
    <n v="3394579.0010000011"/>
    <n v="2744062.2369999997"/>
    <n v="1602629.9289999995"/>
    <n v="845728.83299999963"/>
    <n v="324317.95400000003"/>
    <n v="25607357"/>
    <n v="6.9260099441982248E-5"/>
    <n v="1.3357464779600556E-5"/>
    <n v="2.1557189971578731E-5"/>
    <n v="3.1154500327337476E-5"/>
    <n v="5.9506642779706491E-5"/>
    <n v="2.219273526327636E-5"/>
    <n v="1.6690583537956396E-4"/>
    <n v="3.3257833911324648E-4"/>
    <n v="9.8021962554988408E-4"/>
    <n v="3.6692387372424034E-3"/>
    <n v="1.4183423927740767E-4"/>
  </r>
  <r>
    <s v="Texas"/>
    <n v="2015"/>
    <x v="389"/>
    <n v="95"/>
    <n v="51"/>
    <n v="55"/>
    <n v="61"/>
    <n v="157"/>
    <n v="45"/>
    <n v="318"/>
    <n v="496"/>
    <n v="826"/>
    <n v="1253"/>
    <n v="3357"/>
    <n v="1871664.6900000002"/>
    <n v="2179886.4770000004"/>
    <n v="3718779.402999999"/>
    <n v="3690611.0039999997"/>
    <n v="3460723.1949999998"/>
    <n v="3313122.7769999988"/>
    <n v="2754248.7189999991"/>
    <n v="1638987.3580000005"/>
    <n v="840216.57800000021"/>
    <n v="321165.09500000009"/>
    <n v="25410595"/>
    <n v="5.0756954762019892E-5"/>
    <n v="1.3714177280550033E-5"/>
    <n v="1.4902681409769082E-5"/>
    <n v="1.7626373611195448E-5"/>
    <n v="4.7387317213206933E-5"/>
    <n v="2.0643276828768542E-5"/>
    <n v="1.1545798235515132E-4"/>
    <n v="3.0262588517171457E-4"/>
    <n v="9.8307986491549533E-4"/>
    <n v="3.9014202337274528E-3"/>
    <n v="1.3211024771360135E-4"/>
  </r>
  <r>
    <s v="Texas"/>
    <n v="2016"/>
    <x v="390"/>
    <n v="116"/>
    <n v="53"/>
    <n v="72"/>
    <n v="72"/>
    <n v="126"/>
    <n v="55"/>
    <n v="320"/>
    <n v="518"/>
    <n v="716"/>
    <n v="1026"/>
    <n v="3074"/>
    <n v="1903789.1780000012"/>
    <n v="2223812.7410000009"/>
    <n v="3773709.6020000014"/>
    <n v="3792066.2089999998"/>
    <n v="3531560.3770000003"/>
    <n v="3351503.5450000009"/>
    <n v="2849225.7140000011"/>
    <n v="1748110.3089999999"/>
    <n v="874842.43700000038"/>
    <n v="337372.68300000014"/>
    <n v="26031252"/>
    <n v="6.093111639696479E-5"/>
    <n v="1.4044535904911948E-5"/>
    <n v="1.8987010255547994E-5"/>
    <n v="2.0387588576685402E-5"/>
    <n v="3.7595066903024856E-5"/>
    <n v="2.4732298266835041E-5"/>
    <n v="1.123112143862955E-4"/>
    <n v="2.9631997324946845E-4"/>
    <n v="8.1843309116930694E-4"/>
    <n v="3.0411472288644058E-3"/>
    <n v="1.1808882646136267E-4"/>
  </r>
  <r>
    <s v="Texas"/>
    <n v="2017"/>
    <x v="391"/>
    <n v="131"/>
    <n v="49"/>
    <n v="62"/>
    <n v="70"/>
    <n v="163"/>
    <n v="68"/>
    <n v="326"/>
    <n v="518"/>
    <n v="741"/>
    <n v="1031"/>
    <n v="3159"/>
    <n v="1909516"/>
    <n v="2246279.69"/>
    <n v="3799181"/>
    <n v="3872245"/>
    <n v="3586498"/>
    <n v="3381570"/>
    <n v="2929188"/>
    <n v="1838134"/>
    <n v="901943"/>
    <n v="345326"/>
    <n v="26458577"/>
    <n v="6.860377184584995E-5"/>
    <n v="1.2897516596340106E-5"/>
    <n v="1.6011383577227164E-5"/>
    <n v="1.9517646461813168E-5"/>
    <n v="4.8202462169938818E-5"/>
    <n v="3.0272276556976749E-5"/>
    <n v="1.1129364178741685E-4"/>
    <n v="2.8180752872206268E-4"/>
    <n v="8.2155967727450625E-4"/>
    <n v="2.9855846359671729E-3"/>
    <n v="1.193941760359977E-4"/>
  </r>
  <r>
    <s v="Texas,"/>
    <n v="2011"/>
    <x v="392"/>
    <n v="116"/>
    <n v="48"/>
    <n v="69"/>
    <n v="58"/>
    <n v="132"/>
    <n v="52"/>
    <n v="280"/>
    <n v="405"/>
    <n v="803"/>
    <n v="1265"/>
    <n v="3228"/>
    <n v="1907827.2299999988"/>
    <n v="2132648.3089999999"/>
    <n v="3644269.2350000003"/>
    <n v="3525536.4469999997"/>
    <n v="3426336.8800000004"/>
    <n v="3350981.2139999997"/>
    <n v="2486306.378"/>
    <n v="1413635.3400000008"/>
    <n v="802278.77199999988"/>
    <n v="297694.26100000012"/>
    <n v="24557189"/>
    <n v="6.0802151356231596E-5"/>
    <n v="1.3171364930725266E-5"/>
    <n v="1.9571489626412591E-5"/>
    <n v="1.6927699181757046E-5"/>
    <n v="3.9391447331462124E-5"/>
    <n v="2.4382829452261088E-5"/>
    <n v="1.1261685304657977E-4"/>
    <n v="2.8649538430469614E-4"/>
    <n v="1.0008989743031617E-3"/>
    <n v="4.2493261232200898E-3"/>
    <n v="1.3144826958818453E-4"/>
  </r>
  <r>
    <s v="Utah"/>
    <n v="2009"/>
    <x v="393"/>
    <n v="95"/>
    <n v="44"/>
    <n v="55"/>
    <n v="70"/>
    <n v="63"/>
    <n v="66"/>
    <n v="54"/>
    <n v="53"/>
    <n v="54"/>
    <n v="107"/>
    <n v="661"/>
    <n v="258158.67400000003"/>
    <n v="515943.13300000003"/>
    <n v="463179.38600000006"/>
    <n v="413122.76899999997"/>
    <n v="318041.86699999997"/>
    <n v="299989.28500000009"/>
    <n v="211216.63"/>
    <n v="123373.08500000001"/>
    <n v="79235.282999999996"/>
    <n v="29270.849000000002"/>
    <n v="2632280"/>
    <n v="3.6799073425671528E-4"/>
    <n v="9.4995592053399356E-5"/>
    <n v="1.3313233771436114E-4"/>
    <n v="2.2009680882674484E-4"/>
    <n v="2.1000750076790236E-4"/>
    <n v="1.2792107458866014E-4"/>
    <n v="2.5566168724498636E-4"/>
    <n v="4.2959126781988145E-4"/>
    <n v="6.8151457223923845E-4"/>
    <n v="3.655514057689273E-3"/>
    <n v="2.511131034692358E-4"/>
  </r>
  <r>
    <s v="Utah"/>
    <n v="2010"/>
    <x v="394"/>
    <n v="112"/>
    <n v="45"/>
    <n v="34"/>
    <n v="61"/>
    <n v="64"/>
    <n v="42"/>
    <n v="42"/>
    <n v="59"/>
    <n v="76"/>
    <n v="141"/>
    <n v="676"/>
    <n v="255182.77700000006"/>
    <n v="522307.76899999997"/>
    <n v="447749.777"/>
    <n v="424964.45199999993"/>
    <n v="319127.98699999996"/>
    <n v="300519.78299999994"/>
    <n v="222582.01699999999"/>
    <n v="127544.44200000001"/>
    <n v="79058.746999999988"/>
    <n v="28516.637999999995"/>
    <n v="2655575"/>
    <n v="4.3890109401858253E-4"/>
    <n v="1.0050256261769171E-4"/>
    <n v="8.0006691947965579E-5"/>
    <n v="1.9114588028908917E-4"/>
    <n v="2.1296434917231392E-4"/>
    <n v="8.0412359326786128E-5"/>
    <n v="1.8869448918687804E-4"/>
    <n v="4.6258385763293388E-4"/>
    <n v="9.6131045436376585E-4"/>
    <n v="4.9444818845755948E-3"/>
    <n v="2.5455880553175864E-4"/>
  </r>
  <r>
    <s v="Utah"/>
    <n v="2011"/>
    <x v="395"/>
    <n v="113"/>
    <n v="60"/>
    <n v="43"/>
    <n v="44"/>
    <n v="38"/>
    <n v="61"/>
    <n v="47"/>
    <n v="55"/>
    <n v="95"/>
    <n v="163"/>
    <n v="719"/>
    <n v="249335.91699999999"/>
    <n v="520035.36499999999"/>
    <n v="438909.53700000001"/>
    <n v="422653.60299999994"/>
    <n v="317175.48499999999"/>
    <n v="295314.81200000003"/>
    <n v="226046.92100000003"/>
    <n v="131281.764"/>
    <n v="78622.377000000008"/>
    <n v="29556.431999999997"/>
    <n v="2633633"/>
    <n v="4.532038599156174E-4"/>
    <n v="1.3670242941200887E-4"/>
    <n v="1.0173816026832736E-4"/>
    <n v="1.3872446667812299E-4"/>
    <n v="1.2867624127163658E-4"/>
    <n v="1.172997147992041E-4"/>
    <n v="2.0792143415215991E-4"/>
    <n v="4.1894622927217829E-4"/>
    <n v="1.2083074008306821E-3"/>
    <n v="5.5148740551633569E-3"/>
    <n v="2.7300690718866296E-4"/>
  </r>
  <r>
    <s v="Utah"/>
    <n v="2012"/>
    <x v="396"/>
    <n v="111"/>
    <n v="54"/>
    <n v="56"/>
    <n v="67"/>
    <n v="59"/>
    <n v="30"/>
    <n v="59"/>
    <n v="32"/>
    <n v="88"/>
    <n v="150"/>
    <n v="706"/>
    <n v="258676.18899999998"/>
    <n v="533023.06799999997"/>
    <n v="448317.48600000003"/>
    <n v="439177.80099999998"/>
    <n v="333393.71299999999"/>
    <n v="303323.64299999998"/>
    <n v="238805.54800000001"/>
    <n v="137414.182"/>
    <n v="81495.808000000019"/>
    <n v="30229.235000000001"/>
    <n v="2745765"/>
    <n v="4.2910791452861557E-4"/>
    <n v="1.2045035423846929E-4"/>
    <n v="1.2751099867181129E-4"/>
    <n v="2.009635976548844E-4"/>
    <n v="1.9451170840645616E-4"/>
    <n v="5.6282742344652147E-5"/>
    <n v="2.470629367455064E-4"/>
    <n v="2.3287261572462731E-4"/>
    <n v="1.0798101418909791E-3"/>
    <n v="4.9620838899826604E-3"/>
    <n v="2.5712324252075467E-4"/>
  </r>
  <r>
    <s v="Utah"/>
    <n v="2013"/>
    <x v="397"/>
    <n v="118"/>
    <n v="68"/>
    <n v="40"/>
    <n v="56"/>
    <n v="59"/>
    <n v="60"/>
    <n v="41"/>
    <n v="56"/>
    <n v="95"/>
    <n v="175"/>
    <n v="768"/>
    <n v="247692.30000000002"/>
    <n v="534477.09400000004"/>
    <n v="432303.44600000005"/>
    <n v="429738.97"/>
    <n v="342623.299"/>
    <n v="305128.36700000009"/>
    <n v="253351.02299999999"/>
    <n v="150357.59299999999"/>
    <n v="86331.502999999997"/>
    <n v="33042.894999999997"/>
    <n v="2748392"/>
    <n v="4.7639753032290461E-4"/>
    <n v="1.572969187018694E-4"/>
    <n v="9.3079759557295919E-5"/>
    <n v="1.6344480998065457E-4"/>
    <n v="1.9336124195886377E-4"/>
    <n v="1.122592542759185E-4"/>
    <n v="1.6183080500132814E-4"/>
    <n v="3.7244544078329322E-4"/>
    <n v="1.1004094299157515E-3"/>
    <n v="5.2961461155265005E-3"/>
    <n v="2.794361211937744E-4"/>
  </r>
  <r>
    <s v="Utah"/>
    <n v="2014"/>
    <x v="398"/>
    <n v="107"/>
    <n v="56"/>
    <n v="55"/>
    <n v="60"/>
    <n v="44"/>
    <n v="59"/>
    <n v="74"/>
    <n v="72"/>
    <n v="86"/>
    <n v="139"/>
    <n v="752"/>
    <n v="248174.64800000002"/>
    <n v="539672.85"/>
    <n v="442986.46499999997"/>
    <n v="430404.85199999996"/>
    <n v="350760.66299999994"/>
    <n v="299554.223"/>
    <n v="253898.42999999996"/>
    <n v="151629.16699999999"/>
    <n v="83138.698000000004"/>
    <n v="32111.701000000005"/>
    <n v="2773794"/>
    <n v="4.3114798736412427E-4"/>
    <n v="1.2641469756869434E-4"/>
    <n v="1.2778666352023375E-4"/>
    <n v="1.7105680975406301E-4"/>
    <n v="1.4688492640612847E-4"/>
    <n v="1.093254922866696E-4"/>
    <n v="2.9145513030545331E-4"/>
    <n v="4.7484267983876748E-4"/>
    <n v="1.0344160068515866E-3"/>
    <n v="4.3286402050143648E-3"/>
    <n v="2.7110881341584845E-4"/>
  </r>
  <r>
    <s v="Utah"/>
    <n v="2015"/>
    <x v="399"/>
    <n v="111"/>
    <n v="59"/>
    <n v="43"/>
    <n v="55"/>
    <n v="54"/>
    <n v="45"/>
    <n v="63"/>
    <n v="73"/>
    <n v="86"/>
    <n v="148"/>
    <n v="737"/>
    <n v="248849.96399999998"/>
    <n v="546173.64400000009"/>
    <n v="456890.38399999996"/>
    <n v="432692.12199999997"/>
    <n v="363872.77400000003"/>
    <n v="300204.391"/>
    <n v="264351.53500000003"/>
    <n v="159295.92099999997"/>
    <n v="86409.808000000005"/>
    <n v="32956.731"/>
    <n v="2832328"/>
    <n v="4.4605190298520602E-4"/>
    <n v="1.2913381867104475E-4"/>
    <n v="9.9377820426321519E-5"/>
    <n v="1.5115173195123414E-4"/>
    <n v="1.7987744889447668E-4"/>
    <n v="8.2391379544487857E-5"/>
    <n v="2.3831902470322327E-4"/>
    <n v="4.5826659930608022E-4"/>
    <n v="9.9525739022588724E-4"/>
    <n v="4.4907366571035213E-3"/>
    <n v="2.6020997568078271E-4"/>
  </r>
  <r>
    <s v="Utah"/>
    <n v="2016"/>
    <x v="400"/>
    <n v="94"/>
    <n v="48"/>
    <n v="38"/>
    <n v="60"/>
    <n v="59"/>
    <n v="55"/>
    <n v="54"/>
    <n v="63"/>
    <n v="79"/>
    <n v="157"/>
    <n v="707"/>
    <n v="247109.09100000001"/>
    <n v="548127.53700000001"/>
    <n v="464205.64799999993"/>
    <n v="432217.13099999994"/>
    <n v="376244.478"/>
    <n v="300822.37200000003"/>
    <n v="271330.05499999999"/>
    <n v="169074.08200000005"/>
    <n v="88032.417000000001"/>
    <n v="33245.295000000006"/>
    <n v="2875876"/>
    <n v="3.8039879317916308E-4"/>
    <n v="1.0340244718435654E-4"/>
    <n v="8.7918773400029817E-5"/>
    <n v="1.5947077899705414E-4"/>
    <n v="1.9612902992467593E-4"/>
    <n v="1.0034161082478146E-4"/>
    <n v="1.9901960363366306E-4"/>
    <n v="3.7261772623434962E-4"/>
    <n v="8.9739669422003938E-4"/>
    <n v="4.7224727589272398E-3"/>
    <n v="2.4583813766657531E-4"/>
  </r>
  <r>
    <s v="Utah"/>
    <n v="2017"/>
    <x v="401"/>
    <n v="112"/>
    <n v="52"/>
    <n v="48"/>
    <n v="64"/>
    <n v="63"/>
    <n v="53"/>
    <n v="71"/>
    <n v="52"/>
    <n v="91"/>
    <n v="109"/>
    <n v="715"/>
    <n v="242911"/>
    <n v="546185.68999999994"/>
    <n v="465778"/>
    <n v="430138"/>
    <n v="382088"/>
    <n v="298078"/>
    <n v="274231"/>
    <n v="177765"/>
    <n v="89950"/>
    <n v="34299"/>
    <n v="2883735"/>
    <n v="4.6107422059931416E-4"/>
    <n v="1.1164116811012972E-4"/>
    <n v="1.1159209370016134E-4"/>
    <n v="1.6750068047151443E-4"/>
    <n v="2.1135407510785767E-4"/>
    <n v="9.7036595740910024E-5"/>
    <n v="2.5890581298248556E-4"/>
    <n v="2.925210249486682E-4"/>
    <n v="1.0116731517509727E-3"/>
    <n v="3.1779352167701684E-3"/>
    <n v="2.4794233866842828E-4"/>
  </r>
  <r>
    <s v="Vermont"/>
    <n v="2009"/>
    <x v="402"/>
    <n v="119"/>
    <n v="43"/>
    <n v="59"/>
    <n v="45"/>
    <n v="52"/>
    <n v="53"/>
    <n v="53"/>
    <n v="39"/>
    <n v="52"/>
    <n v="61"/>
    <n v="576"/>
    <n v="32510.932000000001"/>
    <n v="344343.103"/>
    <n v="94733.089000000007"/>
    <n v="67506.609000000011"/>
    <n v="85457.423999999999"/>
    <n v="102428.065"/>
    <n v="80435.028999999995"/>
    <n v="44563.913"/>
    <n v="30203.243000000002"/>
    <n v="10728.603000000001"/>
    <n v="620414"/>
    <n v="3.6603072468054743E-3"/>
    <n v="4.5390687091392107E-4"/>
    <n v="8.7398850088885353E-4"/>
    <n v="5.2657800684467152E-4"/>
    <n v="5.0767336081180485E-4"/>
    <n v="1.5391625253490267E-4"/>
    <n v="6.5891690049617562E-4"/>
    <n v="8.7514756614842149E-4"/>
    <n v="1.7216694247038306E-3"/>
    <n v="5.6857355985676789E-3"/>
    <n v="9.2841231822621674E-4"/>
  </r>
  <r>
    <s v="Vermont"/>
    <n v="2010"/>
    <x v="403"/>
    <n v="88"/>
    <n v="67"/>
    <n v="34"/>
    <n v="56"/>
    <n v="60"/>
    <n v="67"/>
    <n v="66"/>
    <n v="57"/>
    <n v="68"/>
    <n v="60"/>
    <n v="623"/>
    <n v="29364.756000000001"/>
    <n v="341273.98"/>
    <n v="84956.449000000008"/>
    <n v="62465.756999999998"/>
    <n v="76908.09"/>
    <n v="94816.568999999989"/>
    <n v="77049.417000000001"/>
    <n v="42024.949000000008"/>
    <n v="27466.204999999998"/>
    <n v="10509.152"/>
    <n v="572962"/>
    <n v="2.9967897570815842E-3"/>
    <n v="7.8863936509399057E-4"/>
    <n v="5.4429821446012416E-4"/>
    <n v="7.2814186387933967E-4"/>
    <n v="6.3280079244377649E-4"/>
    <n v="1.9632320049714895E-4"/>
    <n v="8.5659311348196179E-4"/>
    <n v="1.356337160575733E-3"/>
    <n v="2.4757697687030301E-3"/>
    <n v="5.7093093714887747E-3"/>
    <n v="1.0873321441910633E-3"/>
  </r>
  <r>
    <s v="Vermont"/>
    <n v="2011"/>
    <x v="404"/>
    <n v="93"/>
    <n v="49"/>
    <n v="59"/>
    <n v="58"/>
    <n v="54"/>
    <n v="73"/>
    <n v="71"/>
    <n v="57"/>
    <n v="61"/>
    <n v="62"/>
    <n v="637"/>
    <n v="32222.307000000001"/>
    <n v="343857.60000000003"/>
    <n v="90395.567999999999"/>
    <n v="71349.26999999999"/>
    <n v="81672.885999999999"/>
    <n v="101340.74299999999"/>
    <n v="86079.077999999994"/>
    <n v="47535.459999999992"/>
    <n v="29255.417999999998"/>
    <n v="11795.152999999998"/>
    <n v="624949"/>
    <n v="2.886199302861834E-3"/>
    <n v="5.4206197365782357E-4"/>
    <n v="8.2691806096964985E-4"/>
    <n v="7.1015000008693219E-4"/>
    <n v="5.3285577351648203E-4"/>
    <n v="2.1229718348525666E-4"/>
    <n v="8.2482296104519157E-4"/>
    <n v="1.1991048366840251E-3"/>
    <n v="2.0850838637820868E-3"/>
    <n v="5.2563964197836184E-3"/>
    <n v="1.0192831735069581E-3"/>
  </r>
  <r>
    <s v="Vermont"/>
    <n v="2012"/>
    <x v="405"/>
    <n v="90"/>
    <n v="56"/>
    <n v="51"/>
    <n v="61"/>
    <n v="42"/>
    <n v="50"/>
    <n v="58"/>
    <n v="47"/>
    <n v="64"/>
    <n v="78"/>
    <n v="597"/>
    <n v="29518.719999999994"/>
    <n v="339945.12900000002"/>
    <n v="81009.453999999998"/>
    <n v="63068.64499999999"/>
    <n v="68844.634000000005"/>
    <n v="87837.258000000002"/>
    <n v="78265.11"/>
    <n v="44276.388999999996"/>
    <n v="27021.145000000004"/>
    <n v="11497.046999999999"/>
    <n v="556475"/>
    <n v="3.0489126899811382E-3"/>
    <n v="6.9127734153102678E-4"/>
    <n v="8.0864270986002649E-4"/>
    <n v="8.8605308004106745E-4"/>
    <n v="4.7815700257856409E-4"/>
    <n v="1.4708256049169628E-4"/>
    <n v="7.4107095741640172E-4"/>
    <n v="1.0615138465785907E-3"/>
    <n v="2.368515471864719E-3"/>
    <n v="6.7843507989486353E-3"/>
    <n v="1.072824475493059E-3"/>
  </r>
  <r>
    <s v="Vermont"/>
    <n v="2013"/>
    <x v="406"/>
    <n v="122"/>
    <n v="54"/>
    <n v="66"/>
    <n v="56"/>
    <n v="68"/>
    <n v="51"/>
    <n v="45"/>
    <n v="46"/>
    <n v="49"/>
    <n v="65"/>
    <n v="622"/>
    <n v="27006.161"/>
    <n v="337472.00400000002"/>
    <n v="78183.574999999997"/>
    <n v="60855.373999999996"/>
    <n v="65734.865000000005"/>
    <n v="83980.447"/>
    <n v="77037.34199999999"/>
    <n v="44131.591"/>
    <n v="24901.285000000003"/>
    <n v="10590.282999999999"/>
    <n v="533260"/>
    <n v="4.5174876947523196E-3"/>
    <n v="6.9068215414810593E-4"/>
    <n v="1.0845385651561356E-3"/>
    <n v="8.5190712721475875E-4"/>
    <n v="8.0971228933801695E-4"/>
    <n v="1.5112364698554372E-4"/>
    <n v="5.8413230300702747E-4"/>
    <n v="1.0423372227844675E-3"/>
    <n v="1.9677699363707534E-3"/>
    <n v="6.1377018914414282E-3"/>
    <n v="1.1664103814274464E-3"/>
  </r>
  <r>
    <s v="Vermont"/>
    <n v="2014"/>
    <x v="407"/>
    <n v="119"/>
    <n v="48"/>
    <n v="67"/>
    <n v="75"/>
    <n v="64"/>
    <n v="66"/>
    <n v="65"/>
    <n v="72"/>
    <n v="57"/>
    <n v="63"/>
    <n v="696"/>
    <n v="25182.066999999999"/>
    <n v="335333.75800000003"/>
    <n v="71496.820999999996"/>
    <n v="58848.716"/>
    <n v="60699.900999999998"/>
    <n v="76996.561000000016"/>
    <n v="74335.244000000006"/>
    <n v="43401.055"/>
    <n v="23691.330999999998"/>
    <n v="10062.275"/>
    <n v="501606"/>
    <n v="4.7255850760781473E-3"/>
    <n v="6.7135852096137261E-4"/>
    <n v="1.1385125208169368E-3"/>
    <n v="1.2355868587001484E-3"/>
    <n v="8.3120595476984989E-4"/>
    <n v="1.9681883623539029E-4"/>
    <n v="8.744169858378348E-4"/>
    <n v="1.6589458482057636E-3"/>
    <n v="2.4059433385148349E-3"/>
    <n v="6.2610095629467497E-3"/>
    <n v="1.3875432112056077E-3"/>
  </r>
  <r>
    <s v="Vermont"/>
    <n v="2015"/>
    <x v="408"/>
    <n v="116"/>
    <n v="53"/>
    <n v="53"/>
    <n v="60"/>
    <n v="75"/>
    <n v="64"/>
    <n v="58"/>
    <n v="69"/>
    <n v="44"/>
    <n v="73"/>
    <n v="665"/>
    <n v="30541.286"/>
    <n v="341811.68300000002"/>
    <n v="89523.048999999999"/>
    <n v="70507.981999999989"/>
    <n v="72545.951000000001"/>
    <n v="93308.468999999997"/>
    <n v="93619.74"/>
    <n v="57916.83"/>
    <n v="29529.328000000001"/>
    <n v="12918.938"/>
    <n v="620040"/>
    <n v="3.7981373803316599E-3"/>
    <n v="5.9202630598517703E-4"/>
    <n v="7.516879436430333E-4"/>
    <n v="8.27062009291187E-4"/>
    <n v="8.0378555991525273E-4"/>
    <n v="1.8723760240810727E-4"/>
    <n v="6.19527462904725E-4"/>
    <n v="1.1913635466581994E-3"/>
    <n v="1.4900440673759998E-3"/>
    <n v="5.650619269169029E-3"/>
    <n v="1.0725114508741372E-3"/>
  </r>
  <r>
    <s v="Vermont"/>
    <n v="2016"/>
    <x v="409"/>
    <n v="103"/>
    <n v="63"/>
    <n v="42"/>
    <n v="61"/>
    <n v="82"/>
    <n v="66"/>
    <n v="58"/>
    <n v="79"/>
    <n v="57"/>
    <n v="47"/>
    <n v="658"/>
    <n v="24254.453999999998"/>
    <n v="333530.85499999998"/>
    <n v="74607.438999999998"/>
    <n v="58373.611999999994"/>
    <n v="57037.105000000003"/>
    <n v="73142.39499999999"/>
    <n v="75695.968999999997"/>
    <n v="49081.433000000005"/>
    <n v="24436.006999999998"/>
    <n v="11370.297000000002"/>
    <n v="502438"/>
    <n v="4.2466426991100278E-3"/>
    <n v="8.4441981717131456E-4"/>
    <n v="7.1950318921501727E-4"/>
    <n v="1.0694792451334968E-3"/>
    <n v="1.121100833517962E-3"/>
    <n v="1.9788274161321599E-4"/>
    <n v="7.6622309967390738E-4"/>
    <n v="1.6095699569325939E-3"/>
    <n v="2.3326233291715787E-3"/>
    <n v="4.1335771616167975E-3"/>
    <n v="1.3096143205728866E-3"/>
  </r>
  <r>
    <s v="Vermont"/>
    <n v="2017"/>
    <x v="410"/>
    <n v="128"/>
    <n v="49"/>
    <n v="28"/>
    <n v="38"/>
    <n v="54"/>
    <n v="40"/>
    <n v="67"/>
    <n v="34"/>
    <n v="40"/>
    <n v="52"/>
    <n v="530"/>
    <n v="28365"/>
    <n v="338555.69"/>
    <n v="84590"/>
    <n v="67970"/>
    <n v="67004"/>
    <n v="83777"/>
    <n v="90409"/>
    <n v="60957"/>
    <n v="28694"/>
    <n v="12702"/>
    <n v="588418"/>
    <n v="4.5126035607262471E-3"/>
    <n v="5.7926468849745828E-4"/>
    <n v="4.1194644696189496E-4"/>
    <n v="5.6713032057787599E-4"/>
    <n v="6.4456831827351181E-4"/>
    <n v="1.1814895209706858E-4"/>
    <n v="7.4107666272163171E-4"/>
    <n v="5.5777023147464606E-4"/>
    <n v="1.394019655677145E-3"/>
    <n v="4.0938434892142973E-3"/>
    <n v="9.0072023629460686E-4"/>
  </r>
  <r>
    <s v="Virginia"/>
    <n v="2009"/>
    <x v="411"/>
    <n v="106"/>
    <n v="49"/>
    <n v="52"/>
    <n v="76"/>
    <n v="63"/>
    <n v="46"/>
    <n v="69"/>
    <n v="128"/>
    <n v="351"/>
    <n v="550"/>
    <n v="1490"/>
    <n v="519928.79699999973"/>
    <n v="810116.39500000002"/>
    <n v="1107530.004"/>
    <n v="1039711.3879999998"/>
    <n v="1140954.7510000002"/>
    <n v="1134156.0450000004"/>
    <n v="847118.27400000009"/>
    <n v="488568.85600000003"/>
    <n v="298835.05900000007"/>
    <n v="111089.515"/>
    <n v="7678761"/>
    <n v="2.0387407008733171E-4"/>
    <n v="4.4242593720287148E-5"/>
    <n v="5.001387942862468E-5"/>
    <n v="6.6610879996239209E-5"/>
    <n v="5.5547911839591682E-5"/>
    <n v="5.6781964028761567E-5"/>
    <n v="8.1452616615374759E-5"/>
    <n v="2.6198968359948015E-4"/>
    <n v="1.1745609808118261E-3"/>
    <n v="4.950962293786232E-3"/>
    <n v="1.9404172105369602E-4"/>
  </r>
  <r>
    <s v="Virginia"/>
    <n v="2010"/>
    <x v="412"/>
    <n v="97"/>
    <n v="51"/>
    <n v="71"/>
    <n v="52"/>
    <n v="37"/>
    <n v="67"/>
    <n v="62"/>
    <n v="127"/>
    <n v="329"/>
    <n v="581"/>
    <n v="1474"/>
    <n v="487537.63100000005"/>
    <n v="798951.28699999989"/>
    <n v="1057759.9539999997"/>
    <n v="1012992.3089999998"/>
    <n v="1100827.9600000002"/>
    <n v="1138121.2489999998"/>
    <n v="861754.86499999999"/>
    <n v="487316.80099999998"/>
    <n v="285802.179"/>
    <n v="106553.46300000003"/>
    <n v="7512499"/>
    <n v="1.9895900097196802E-4"/>
    <n v="4.8215098148818762E-5"/>
    <n v="7.0089377154392609E-5"/>
    <n v="4.7237172282579006E-5"/>
    <n v="3.250971724893962E-5"/>
    <n v="8.3859931250101377E-5"/>
    <n v="7.1946214077944315E-5"/>
    <n v="2.6061075616393533E-4"/>
    <n v="1.151145877022862E-3"/>
    <n v="5.4526618247968143E-3"/>
    <n v="1.9620634891265876E-4"/>
  </r>
  <r>
    <s v="Virginia"/>
    <n v="2011"/>
    <x v="413"/>
    <n v="112"/>
    <n v="48"/>
    <n v="43"/>
    <n v="57"/>
    <n v="70"/>
    <n v="53"/>
    <n v="90"/>
    <n v="197"/>
    <n v="346"/>
    <n v="661"/>
    <n v="1677"/>
    <n v="499876.48900000018"/>
    <n v="808813.76099999994"/>
    <n v="1097439.6370000001"/>
    <n v="1053548.8579999995"/>
    <n v="1104820.5030000003"/>
    <n v="1169901.5620000004"/>
    <n v="906149.03500000015"/>
    <n v="517553.06599999999"/>
    <n v="294182.09499999997"/>
    <n v="114073.19699999999"/>
    <n v="7752924"/>
    <n v="2.2405534659982769E-4"/>
    <n v="4.3738168717155596E-5"/>
    <n v="4.0814433686187927E-5"/>
    <n v="5.1592091063863959E-5"/>
    <n v="5.983409397311325E-5"/>
    <n v="6.5528064129957353E-5"/>
    <n v="9.9321410191646878E-5"/>
    <n v="3.8063729681392708E-4"/>
    <n v="1.1761422801751414E-3"/>
    <n v="5.7945250714766944E-3"/>
    <n v="2.1630548680730006E-4"/>
  </r>
  <r>
    <s v="Virginia"/>
    <n v="2012"/>
    <x v="414"/>
    <n v="134"/>
    <n v="53"/>
    <n v="52"/>
    <n v="45"/>
    <n v="39"/>
    <n v="36"/>
    <n v="67"/>
    <n v="140"/>
    <n v="330"/>
    <n v="643"/>
    <n v="1539"/>
    <n v="473883.53799999988"/>
    <n v="787824.125"/>
    <n v="1040126.5899999999"/>
    <n v="1021144.6569999998"/>
    <n v="1041669.4269999999"/>
    <n v="1119139.4890000005"/>
    <n v="884088.28099999984"/>
    <n v="509520.31599999999"/>
    <n v="279046.17"/>
    <n v="110440.637"/>
    <n v="7438015"/>
    <n v="2.8276989862433254E-4"/>
    <n v="5.0955336119231415E-5"/>
    <n v="5.0923245441806209E-5"/>
    <n v="4.3199885523759359E-5"/>
    <n v="3.4848202912443191E-5"/>
    <n v="4.5695478035786223E-5"/>
    <n v="7.5784286976653194E-5"/>
    <n v="2.7476823907449452E-4"/>
    <n v="1.1825999976993054E-3"/>
    <n v="5.822132300812426E-3"/>
    <n v="2.0691004253150873E-4"/>
  </r>
  <r>
    <s v="Virginia"/>
    <n v="2013"/>
    <x v="415"/>
    <n v="107"/>
    <n v="53"/>
    <n v="55"/>
    <n v="56"/>
    <n v="64"/>
    <n v="78"/>
    <n v="71"/>
    <n v="204"/>
    <n v="382"/>
    <n v="649"/>
    <n v="1719"/>
    <n v="488255.38800000009"/>
    <n v="798059.82600000012"/>
    <n v="1040636.8209999998"/>
    <n v="1057765.0809999998"/>
    <n v="1049898.6209999998"/>
    <n v="1138679.5030000005"/>
    <n v="923140.94799999997"/>
    <n v="545559.74599999981"/>
    <n v="289320.05399999995"/>
    <n v="116947.94100000005"/>
    <n v="7636698"/>
    <n v="2.1914760723541667E-4"/>
    <n v="5.0930352386598873E-5"/>
    <n v="5.1996422445713171E-5"/>
    <n v="5.3338483240088004E-5"/>
    <n v="5.6205455381767744E-5"/>
    <n v="9.773703356419796E-5"/>
    <n v="7.6911332071037114E-5"/>
    <n v="3.7392788140201249E-4"/>
    <n v="1.3203370963009709E-3"/>
    <n v="5.5494777800320551E-3"/>
    <n v="2.2509728681165603E-4"/>
  </r>
  <r>
    <s v="Virginia"/>
    <n v="2014"/>
    <x v="416"/>
    <n v="92"/>
    <n v="55"/>
    <n v="65"/>
    <n v="58"/>
    <n v="84"/>
    <n v="59"/>
    <n v="122"/>
    <n v="237"/>
    <n v="372"/>
    <n v="620"/>
    <n v="1764"/>
    <n v="478216.86999999988"/>
    <n v="792730.6669999999"/>
    <n v="1055906.7990000003"/>
    <n v="1065962.8969999999"/>
    <n v="1026443.8289999999"/>
    <n v="1114295.1610000003"/>
    <n v="929803.87400000007"/>
    <n v="559351.79899999988"/>
    <n v="282431.12799999997"/>
    <n v="118009.59400000003"/>
    <n v="7602430"/>
    <n v="1.9238133527158929E-4"/>
    <n v="5.2087930537134446E-5"/>
    <n v="6.0977732135830622E-5"/>
    <n v="5.6505771052767474E-5"/>
    <n v="7.538397629279481E-5"/>
    <n v="7.4426286828638622E-5"/>
    <n v="1.3121046643434396E-4"/>
    <n v="4.2370472468972973E-4"/>
    <n v="1.317135269877193E-3"/>
    <n v="5.2538101266580064E-3"/>
    <n v="2.3203107427493579E-4"/>
  </r>
  <r>
    <s v="Virginia"/>
    <n v="2015"/>
    <x v="417"/>
    <n v="128"/>
    <n v="57"/>
    <n v="63"/>
    <n v="76"/>
    <n v="48"/>
    <n v="47"/>
    <n v="123"/>
    <n v="224"/>
    <n v="350"/>
    <n v="632"/>
    <n v="1748"/>
    <n v="494128.92500000022"/>
    <n v="801832.32599999988"/>
    <n v="1073201.7250000001"/>
    <n v="1106819.0019999999"/>
    <n v="1043927.7519999997"/>
    <n v="1127263.9179999998"/>
    <n v="966209.31200000015"/>
    <n v="598720.02700000012"/>
    <n v="299227.61999999994"/>
    <n v="128290.21399999996"/>
    <n v="7832482"/>
    <n v="2.5904170657485787E-4"/>
    <n v="5.3112102480081268E-5"/>
    <n v="5.6919875685329088E-5"/>
    <n v="7.2801972985578808E-5"/>
    <n v="4.2580977917896958E-5"/>
    <n v="5.861574605561613E-5"/>
    <n v="1.273016089499249E-4"/>
    <n v="3.7413146361980632E-4"/>
    <n v="1.1696781199543012E-3"/>
    <n v="4.9263305461475044E-3"/>
    <n v="2.2317319082252598E-4"/>
  </r>
  <r>
    <s v="Virginia"/>
    <n v="2016"/>
    <x v="418"/>
    <n v="86"/>
    <n v="37"/>
    <n v="79"/>
    <n v="43"/>
    <n v="49"/>
    <n v="57"/>
    <n v="110"/>
    <n v="193"/>
    <n v="295"/>
    <n v="494"/>
    <n v="1443"/>
    <n v="488937.08900000004"/>
    <n v="799509.51600000006"/>
    <n v="1086536.4980000001"/>
    <n v="1108545.5410000002"/>
    <n v="1042903.53"/>
    <n v="1113459.6169999999"/>
    <n v="974978.56000000041"/>
    <n v="621001.05799999996"/>
    <n v="301310.17599999998"/>
    <n v="125222.45600000002"/>
    <n v="7859259"/>
    <n v="1.7589174954162659E-4"/>
    <n v="3.4053158884313882E-5"/>
    <n v="7.1264550781319669E-5"/>
    <n v="4.1231042721659976E-5"/>
    <n v="4.4006984404177102E-5"/>
    <n v="7.1293710530394731E-5"/>
    <n v="1.1282299376921679E-4"/>
    <n v="3.1078852042793137E-4"/>
    <n v="9.790575410237722E-4"/>
    <n v="3.9449793254334505E-3"/>
    <n v="1.8360509559489006E-4"/>
  </r>
  <r>
    <s v="Virginia"/>
    <n v="2017"/>
    <x v="419"/>
    <n v="115"/>
    <n v="44"/>
    <n v="68"/>
    <n v="36"/>
    <n v="70"/>
    <n v="54"/>
    <n v="95"/>
    <n v="210"/>
    <n v="315"/>
    <n v="511"/>
    <n v="1518"/>
    <n v="489294"/>
    <n v="801064.69"/>
    <n v="1082272"/>
    <n v="1117181"/>
    <n v="1045485"/>
    <n v="1109290"/>
    <n v="999917"/>
    <n v="656843"/>
    <n v="315892"/>
    <n v="131117"/>
    <n v="7941828"/>
    <n v="2.3503251623768122E-4"/>
    <n v="4.0655214216019634E-5"/>
    <n v="6.0867487005239079E-5"/>
    <n v="3.4433779537726512E-5"/>
    <n v="6.3103426516059825E-5"/>
    <n v="6.7410286178011417E-5"/>
    <n v="9.5007885654509319E-5"/>
    <n v="3.197111029576322E-4"/>
    <n v="9.9717625011079732E-4"/>
    <n v="3.8972825796807433E-3"/>
    <n v="1.9113987359081563E-4"/>
  </r>
  <r>
    <s v="Washington"/>
    <n v="2009"/>
    <x v="420"/>
    <n v="83"/>
    <n v="49"/>
    <n v="70"/>
    <n v="40"/>
    <n v="77"/>
    <n v="49"/>
    <n v="75"/>
    <n v="75"/>
    <n v="147"/>
    <n v="320"/>
    <n v="985"/>
    <n v="431513.32899999997"/>
    <n v="739896.33100000001"/>
    <n v="900477.19400000002"/>
    <n v="895432.0340000001"/>
    <n v="922174.39899999998"/>
    <n v="972846.60000000044"/>
    <n v="738332.50100000005"/>
    <n v="400285.47799999994"/>
    <n v="255177.587"/>
    <n v="103078.38500000001"/>
    <n v="6465755"/>
    <n v="1.9234631799751428E-4"/>
    <n v="5.4415592450862227E-5"/>
    <n v="7.8174554116968294E-5"/>
    <n v="4.3375743290396853E-5"/>
    <n v="7.9149169046795209E-5"/>
    <n v="6.6225493960450516E-5"/>
    <n v="1.0158024995299508E-4"/>
    <n v="1.8736627762449081E-4"/>
    <n v="5.7606940220811796E-4"/>
    <n v="3.1044335822684841E-3"/>
    <n v="1.523410645779186E-4"/>
  </r>
  <r>
    <s v="Washington"/>
    <n v="2010"/>
    <x v="421"/>
    <n v="136"/>
    <n v="44"/>
    <n v="61"/>
    <n v="49"/>
    <n v="49"/>
    <n v="52"/>
    <n v="67"/>
    <n v="56"/>
    <n v="126"/>
    <n v="298"/>
    <n v="938"/>
    <n v="425379.18200000009"/>
    <n v="740798.924"/>
    <n v="915993.04799999995"/>
    <n v="895183.06700000016"/>
    <n v="921788.90500000003"/>
    <n v="977533.29300000006"/>
    <n v="774018.30899999989"/>
    <n v="415531.68199999991"/>
    <n v="253453.777"/>
    <n v="106946.40900000001"/>
    <n v="6541242"/>
    <n v="3.1971475275440245E-4"/>
    <n v="4.803529906266276E-5"/>
    <n v="6.8142486435123761E-5"/>
    <n v="5.3157506815511081E-5"/>
    <n v="5.0126169973834332E-5"/>
    <n v="7.019448640559851E-5"/>
    <n v="8.6561259883582428E-5"/>
    <n v="1.3476710062266688E-4"/>
    <n v="4.9713206680680082E-4"/>
    <n v="2.7864423199099649E-3"/>
    <n v="1.4339784401800148E-4"/>
  </r>
  <r>
    <s v="Washington"/>
    <n v="2011"/>
    <x v="422"/>
    <n v="97"/>
    <n v="51"/>
    <n v="53"/>
    <n v="58"/>
    <n v="65"/>
    <n v="52"/>
    <n v="57"/>
    <n v="80"/>
    <n v="165"/>
    <n v="365"/>
    <n v="1043"/>
    <n v="431446.04999999993"/>
    <n v="741375.76699999999"/>
    <n v="921586.12300000014"/>
    <n v="915263.39800000004"/>
    <n v="912897.66400000011"/>
    <n v="978297.68699999992"/>
    <n v="805824.68099999998"/>
    <n v="437026.83799999987"/>
    <n v="256535.08400000009"/>
    <n v="111299.74999999999"/>
    <n v="6628098"/>
    <n v="2.2482532868246219E-4"/>
    <n v="5.5339374939785193E-5"/>
    <n v="5.7906827822257125E-5"/>
    <n v="6.3533955981291676E-5"/>
    <n v="6.6441943862022038E-5"/>
    <n v="7.0139870109889901E-5"/>
    <n v="7.0734989066436897E-5"/>
    <n v="1.8305511937461385E-4"/>
    <n v="6.4318687887540541E-4"/>
    <n v="3.2794323437384185E-3"/>
    <n v="1.5736037698899444E-4"/>
  </r>
  <r>
    <s v="Washington"/>
    <n v="2012"/>
    <x v="423"/>
    <n v="124"/>
    <n v="46"/>
    <n v="61"/>
    <n v="54"/>
    <n v="47"/>
    <n v="56"/>
    <n v="55"/>
    <n v="81"/>
    <n v="157"/>
    <n v="356"/>
    <n v="1037"/>
    <n v="436138.85900000005"/>
    <n v="740913.78599999985"/>
    <n v="925591.1669999999"/>
    <n v="938774.79499999993"/>
    <n v="909764.2649999999"/>
    <n v="976859.06000000017"/>
    <n v="830260.81099999999"/>
    <n v="460453.14000000007"/>
    <n v="257692.83199999997"/>
    <n v="113637.503"/>
    <n v="6707406"/>
    <n v="2.8431312056053227E-4"/>
    <n v="4.9697967785381865E-5"/>
    <n v="6.4978310373149721E-5"/>
    <n v="5.9356035489039576E-5"/>
    <n v="4.8113389049183811E-5"/>
    <n v="7.5582343125681848E-5"/>
    <n v="6.6244244304094951E-5"/>
    <n v="1.7591366626362888E-4"/>
    <n v="6.0925249174179595E-4"/>
    <n v="3.1327685896090133E-3"/>
    <n v="1.5460522294311692E-4"/>
  </r>
  <r>
    <s v="Washington"/>
    <n v="2013"/>
    <x v="424"/>
    <n v="106"/>
    <n v="48"/>
    <n v="59"/>
    <n v="67"/>
    <n v="55"/>
    <n v="57"/>
    <n v="60"/>
    <n v="60"/>
    <n v="167"/>
    <n v="416"/>
    <n v="1095"/>
    <n v="438952.03499999997"/>
    <n v="741418.73800000001"/>
    <n v="926810.47"/>
    <n v="953087.23300000001"/>
    <n v="907527.1540000001"/>
    <n v="966014.22100000014"/>
    <n v="853730.01800000004"/>
    <n v="486575.50699999998"/>
    <n v="257634.24499999997"/>
    <n v="117355.77699999996"/>
    <n v="6778098"/>
    <n v="2.4148424326133949E-4"/>
    <n v="5.1790524118701426E-5"/>
    <n v="6.1904092256369572E-5"/>
    <n v="7.3826992068162396E-5"/>
    <n v="5.6934979635253208E-5"/>
    <n v="7.6879632356958321E-5"/>
    <n v="7.0279829378097364E-5"/>
    <n v="1.2331076911357975E-4"/>
    <n v="6.4820575385853701E-4"/>
    <n v="3.5447764961753876E-3"/>
    <n v="1.6154974448584248E-4"/>
  </r>
  <r>
    <s v="Washington"/>
    <n v="2014"/>
    <x v="425"/>
    <n v="97"/>
    <n v="54"/>
    <n v="43"/>
    <n v="52"/>
    <n v="48"/>
    <n v="46"/>
    <n v="79"/>
    <n v="88"/>
    <n v="144"/>
    <n v="329"/>
    <n v="980"/>
    <n v="444668.22199999989"/>
    <n v="747538.81400000001"/>
    <n v="924923.99399999995"/>
    <n v="978479.071"/>
    <n v="912735.58799999999"/>
    <n v="963647.00699999998"/>
    <n v="879948.09299999999"/>
    <n v="521783.40399999998"/>
    <n v="262628.70900000003"/>
    <n v="123225.58500000001"/>
    <n v="6894493"/>
    <n v="2.1814016653521966E-4"/>
    <n v="5.8383175645024953E-5"/>
    <n v="4.3945753439625692E-5"/>
    <n v="5.697159252214892E-5"/>
    <n v="4.9810770594755763E-5"/>
    <n v="6.1535266314613062E-5"/>
    <n v="8.9778022849809169E-5"/>
    <n v="1.6865235522132475E-4"/>
    <n v="5.4830258484802577E-4"/>
    <n v="2.6699000860900758E-3"/>
    <n v="1.4214243164798341E-4"/>
  </r>
  <r>
    <s v="Washington"/>
    <n v="2015"/>
    <x v="426"/>
    <n v="123"/>
    <n v="44"/>
    <n v="53"/>
    <n v="56"/>
    <n v="61"/>
    <n v="68"/>
    <n v="59"/>
    <n v="107"/>
    <n v="162"/>
    <n v="436"/>
    <n v="1169"/>
    <n v="425124.89299999992"/>
    <n v="726880.10100000002"/>
    <n v="885144.42500000005"/>
    <n v="963622.77100000007"/>
    <n v="885289.70499999996"/>
    <n v="913921.5"/>
    <n v="849495.61800000002"/>
    <n v="520472.94300000009"/>
    <n v="253044.14300000004"/>
    <n v="119933.531"/>
    <n v="6661778"/>
    <n v="2.8932674144771856E-4"/>
    <n v="4.9709401943078384E-5"/>
    <n v="5.5000775817075413E-5"/>
    <n v="6.3256129246414317E-5"/>
    <n v="6.6745338631381357E-5"/>
    <n v="9.3550504280485178E-5"/>
    <n v="6.9452977449025526E-5"/>
    <n v="2.0558225252450825E-4"/>
    <n v="6.4020450376517889E-4"/>
    <n v="3.6353469823213994E-3"/>
    <n v="1.7547867851495501E-4"/>
  </r>
  <r>
    <s v="Washington"/>
    <n v="2016"/>
    <x v="427"/>
    <n v="126"/>
    <n v="55"/>
    <n v="41"/>
    <n v="54"/>
    <n v="49"/>
    <n v="55"/>
    <n v="82"/>
    <n v="86"/>
    <n v="176"/>
    <n v="365"/>
    <n v="1089"/>
    <n v="440558.06500000006"/>
    <n v="741319.40399999998"/>
    <n v="918993.85800000012"/>
    <n v="1010234.3380000002"/>
    <n v="910928.27699999989"/>
    <n v="940820.53399999999"/>
    <n v="897061.45"/>
    <n v="573990.179"/>
    <n v="269783.45299999998"/>
    <n v="123834.977"/>
    <n v="6962621"/>
    <n v="2.860008929810421E-4"/>
    <n v="5.9848060486167026E-5"/>
    <n v="4.0584643045463371E-5"/>
    <n v="5.928018853234041E-5"/>
    <n v="5.2082196581819081E-5"/>
    <n v="7.4192041518449185E-5"/>
    <n v="9.140956843034555E-5"/>
    <n v="1.4982834749860762E-4"/>
    <n v="6.5237507357428627E-4"/>
    <n v="2.947470971791758E-3"/>
    <n v="1.5640661756542544E-4"/>
  </r>
  <r>
    <s v="Washington"/>
    <n v="2017"/>
    <x v="428"/>
    <n v="116"/>
    <n v="57"/>
    <n v="55"/>
    <n v="55"/>
    <n v="67"/>
    <n v="53"/>
    <n v="84"/>
    <n v="132"/>
    <n v="235"/>
    <n v="488"/>
    <n v="1342"/>
    <n v="434211"/>
    <n v="734159.69"/>
    <n v="901988"/>
    <n v="1028582"/>
    <n v="916598"/>
    <n v="927709"/>
    <n v="901447"/>
    <n v="598368"/>
    <n v="273108"/>
    <n v="123485"/>
    <n v="6975518"/>
    <n v="2.6715122371381655E-4"/>
    <n v="6.3193745371335321E-5"/>
    <n v="5.3471672652253298E-5"/>
    <n v="6.0004494882162082E-5"/>
    <n v="7.222092272469061E-5"/>
    <n v="7.2191378417957005E-5"/>
    <n v="9.3183514948743523E-5"/>
    <n v="2.2060003208727738E-4"/>
    <n v="8.6046545688884981E-4"/>
    <n v="3.9518969915374336E-3"/>
    <n v="1.9238714601553606E-4"/>
  </r>
  <r>
    <s v="West Virginia"/>
    <n v="2009"/>
    <x v="429"/>
    <n v="107"/>
    <n v="54"/>
    <n v="61"/>
    <n v="62"/>
    <n v="62"/>
    <n v="67"/>
    <n v="64"/>
    <n v="46"/>
    <n v="123"/>
    <n v="174"/>
    <n v="820"/>
    <n v="103052.72900000001"/>
    <n v="414110.42500000005"/>
    <n v="235779.26300000001"/>
    <n v="217248.19100000002"/>
    <n v="236580.53000000003"/>
    <n v="268575.61499999999"/>
    <n v="228272.58100000001"/>
    <n v="143809.76700000002"/>
    <n v="96775.19"/>
    <n v="35053.653000000006"/>
    <n v="1771937"/>
    <n v="1.0383034106743547E-3"/>
    <n v="2.2902777501683852E-4"/>
    <n v="2.8078484667336078E-4"/>
    <n v="2.6206721237795853E-4"/>
    <n v="2.3084746543352419E-4"/>
    <n v="1.6179259433036488E-4"/>
    <n v="2.803665675467173E-4"/>
    <n v="3.1986700875469743E-4"/>
    <n v="1.2709869130714184E-3"/>
    <n v="4.9638193200577403E-3"/>
    <n v="4.6277040323668394E-4"/>
  </r>
  <r>
    <s v="West Virginia"/>
    <n v="2010"/>
    <x v="430"/>
    <n v="110"/>
    <n v="62"/>
    <n v="50"/>
    <n v="68"/>
    <n v="60"/>
    <n v="49"/>
    <n v="34"/>
    <n v="48"/>
    <n v="122"/>
    <n v="186"/>
    <n v="789"/>
    <n v="100640.66599999998"/>
    <n v="413879.84100000001"/>
    <n v="233534.89899999998"/>
    <n v="212459.84300000002"/>
    <n v="232928.40000000002"/>
    <n v="268276.68200000003"/>
    <n v="237712.55499999999"/>
    <n v="149324.26499999998"/>
    <n v="95075.858999999997"/>
    <n v="34192.673000000003"/>
    <n v="1771762"/>
    <n v="1.0929975364034259E-3"/>
    <n v="2.6548494578534064E-4"/>
    <n v="2.353385905495562E-4"/>
    <n v="2.9193520412281197E-4"/>
    <n v="2.2364970206393113E-4"/>
    <n v="1.1839184987026222E-4"/>
    <n v="1.4302988750425908E-4"/>
    <n v="3.2144809150743184E-4"/>
    <n v="1.2831858821280805E-3"/>
    <n v="5.4397619045460409E-3"/>
    <n v="4.4531940520227886E-4"/>
  </r>
  <r>
    <s v="West Virginia"/>
    <n v="2011"/>
    <x v="431"/>
    <n v="126"/>
    <n v="72"/>
    <n v="35"/>
    <n v="49"/>
    <n v="51"/>
    <n v="39"/>
    <n v="61"/>
    <n v="52"/>
    <n v="105"/>
    <n v="162"/>
    <n v="752"/>
    <n v="96984.424000000014"/>
    <n v="409124.55499999993"/>
    <n v="224664.359"/>
    <n v="204237.266"/>
    <n v="220165.11500000005"/>
    <n v="254870.38099999999"/>
    <n v="237264.83299999998"/>
    <n v="148633.46799999999"/>
    <n v="92471.065999999992"/>
    <n v="34439.434000000001"/>
    <n v="1713552"/>
    <n v="1.2991776906361788E-3"/>
    <n v="3.2047806924283886E-4"/>
    <n v="1.7136931317911393E-4"/>
    <n v="2.2256023621180853E-4"/>
    <n v="2.0010171366283632E-4"/>
    <n v="9.5325493235183612E-5"/>
    <n v="2.5709667643834941E-4"/>
    <n v="3.4985391042614979E-4"/>
    <n v="1.1354903165061384E-3"/>
    <n v="4.7039100584521801E-3"/>
    <n v="4.3885449639112208E-4"/>
  </r>
  <r>
    <s v="West Virginia"/>
    <n v="2012"/>
    <x v="432"/>
    <n v="121"/>
    <n v="56"/>
    <n v="74"/>
    <n v="56"/>
    <n v="47"/>
    <n v="63"/>
    <n v="51"/>
    <n v="52"/>
    <n v="116"/>
    <n v="178"/>
    <n v="814"/>
    <n v="95141.877000000008"/>
    <n v="406601.777"/>
    <n v="218874.61499999996"/>
    <n v="200456.76599999997"/>
    <n v="213889.34099999996"/>
    <n v="243754.10200000001"/>
    <n v="231942.30300000001"/>
    <n v="146619.12"/>
    <n v="86244.850999999995"/>
    <n v="32526.327000000001"/>
    <n v="1665624"/>
    <n v="1.2717848734474725E-3"/>
    <n v="2.5585424787611852E-4"/>
    <n v="3.6915690837793926E-4"/>
    <n v="2.6181762839691959E-4"/>
    <n v="1.9281726795309479E-4"/>
    <n v="1.5494275618967596E-4"/>
    <n v="2.1988226960047041E-4"/>
    <n v="3.5466042900816756E-4"/>
    <n v="1.345007831250123E-3"/>
    <n v="5.4724900232356391E-3"/>
    <n v="4.8870573430738267E-4"/>
  </r>
  <r>
    <s v="West Virginia"/>
    <n v="2013"/>
    <x v="433"/>
    <n v="109"/>
    <n v="51"/>
    <n v="55"/>
    <n v="50"/>
    <n v="41"/>
    <n v="53"/>
    <n v="59"/>
    <n v="83"/>
    <n v="115"/>
    <n v="205"/>
    <n v="821"/>
    <n v="95425.62"/>
    <n v="407995.41899999999"/>
    <n v="219891.51899999997"/>
    <n v="203896.48299999995"/>
    <n v="217797.07100000005"/>
    <n v="250752.90400000004"/>
    <n v="246320.25199999998"/>
    <n v="153376.33399999997"/>
    <n v="88696.293000000005"/>
    <n v="33622.367999999995"/>
    <n v="1709774"/>
    <n v="1.1422508965621603E-3"/>
    <n v="2.3193254670272212E-4"/>
    <n v="2.6974472139374767E-4"/>
    <n v="2.2957149869109116E-4"/>
    <n v="1.6350757796208809E-4"/>
    <n v="1.2990341933226461E-4"/>
    <n v="2.3952557502255237E-4"/>
    <n v="5.4115258746502577E-4"/>
    <n v="1.2965592598103283E-3"/>
    <n v="6.0971315286299892E-3"/>
    <n v="4.8018042150600022E-4"/>
  </r>
  <r>
    <s v="West Virginia"/>
    <n v="2014"/>
    <x v="434"/>
    <n v="110"/>
    <n v="48"/>
    <n v="44"/>
    <n v="49"/>
    <n v="69"/>
    <n v="52"/>
    <n v="60"/>
    <n v="78"/>
    <n v="101"/>
    <n v="187"/>
    <n v="798"/>
    <n v="93094.790999999997"/>
    <n v="403312.74699999997"/>
    <n v="215006.30200000003"/>
    <n v="196989.70800000004"/>
    <n v="203944.20000000004"/>
    <n v="230993.27899999995"/>
    <n v="240086.11799999999"/>
    <n v="155814.01199999999"/>
    <n v="87244.38900000001"/>
    <n v="34261.348000000005"/>
    <n v="1648123"/>
    <n v="1.1815913524098249E-3"/>
    <n v="2.2324927015395109E-4"/>
    <n v="2.2336192305031486E-4"/>
    <n v="2.4026179709940262E-4"/>
    <n v="2.9870998973957169E-4"/>
    <n v="1.289322005981626E-4"/>
    <n v="2.4991032592729914E-4"/>
    <n v="5.005968269400573E-4"/>
    <n v="1.157667572180487E-3"/>
    <n v="5.4580456087133513E-3"/>
    <n v="4.841871632153668E-4"/>
  </r>
  <r>
    <s v="West Virginia"/>
    <n v="2015"/>
    <x v="435"/>
    <n v="107"/>
    <n v="35"/>
    <n v="47"/>
    <n v="47"/>
    <n v="62"/>
    <n v="47"/>
    <n v="48"/>
    <n v="91"/>
    <n v="106"/>
    <n v="209"/>
    <n v="799"/>
    <n v="87532.506999999998"/>
    <n v="396359.16099999996"/>
    <n v="203530.359"/>
    <n v="185741.79200000002"/>
    <n v="190753.64199999999"/>
    <n v="211106.94200000001"/>
    <n v="219004.64299999995"/>
    <n v="146122.51800000001"/>
    <n v="78942.369000000006"/>
    <n v="32636.475000000002"/>
    <n v="1534068"/>
    <n v="1.2224030096613136E-3"/>
    <n v="1.7196451758825818E-4"/>
    <n v="2.5303944521004726E-4"/>
    <n v="2.4639110167028948E-4"/>
    <n v="2.936900104403009E-4"/>
    <n v="1.1857932053701164E-4"/>
    <n v="2.1917343551478957E-4"/>
    <n v="6.2276506896767267E-4"/>
    <n v="1.342751697760679E-3"/>
    <n v="6.4038778697760703E-3"/>
    <n v="5.2083740746824785E-4"/>
  </r>
  <r>
    <s v="West Virginia"/>
    <n v="2016"/>
    <x v="436"/>
    <n v="104"/>
    <n v="51"/>
    <n v="45"/>
    <n v="55"/>
    <n v="46"/>
    <n v="62"/>
    <n v="55"/>
    <n v="78"/>
    <n v="75"/>
    <n v="154"/>
    <n v="725"/>
    <n v="95271.116000000009"/>
    <n v="405791.67800000001"/>
    <n v="217308.40599999996"/>
    <n v="203684.43799999999"/>
    <n v="208815.12199999997"/>
    <n v="229522.10500000004"/>
    <n v="241397.179"/>
    <n v="170002.90900000001"/>
    <n v="88260.271999999983"/>
    <n v="33823.551999999989"/>
    <n v="1685760"/>
    <n v="1.0916215151715028E-3"/>
    <n v="2.3468949470827194E-4"/>
    <n v="2.2092998582444478E-4"/>
    <n v="2.6339088602979631E-4"/>
    <n v="2.0041642612157113E-4"/>
    <n v="1.527877562831636E-4"/>
    <n v="2.2784027645990013E-4"/>
    <n v="4.5881567826583483E-4"/>
    <n v="8.4975944782948341E-4"/>
    <n v="4.5530404376216919E-3"/>
    <n v="4.3007308276385724E-4"/>
  </r>
  <r>
    <s v="West Virginia"/>
    <n v="2017"/>
    <x v="437"/>
    <n v="100"/>
    <n v="57"/>
    <n v="61"/>
    <n v="54"/>
    <n v="59"/>
    <n v="51"/>
    <n v="43"/>
    <n v="76"/>
    <n v="115"/>
    <n v="169"/>
    <n v="785"/>
    <n v="85713"/>
    <n v="397320.69"/>
    <n v="198444"/>
    <n v="186817"/>
    <n v="187249"/>
    <n v="207374"/>
    <n v="225160"/>
    <n v="164118"/>
    <n v="85728"/>
    <n v="33061"/>
    <n v="1555727"/>
    <n v="1.1666841669291707E-3"/>
    <n v="2.8723468585595936E-4"/>
    <n v="3.2652274685922587E-4"/>
    <n v="2.883860527960096E-4"/>
    <n v="2.8451011216449506E-4"/>
    <n v="1.2835978916678111E-4"/>
    <n v="1.9097530644874756E-4"/>
    <n v="4.6308144140191812E-4"/>
    <n v="1.341452034341172E-3"/>
    <n v="5.1117631045642905E-3"/>
    <n v="5.0458724442013281E-4"/>
  </r>
  <r>
    <s v="Wisconsin"/>
    <n v="2009"/>
    <x v="438"/>
    <n v="125"/>
    <n v="53"/>
    <n v="65"/>
    <n v="44"/>
    <n v="55"/>
    <n v="67"/>
    <n v="57"/>
    <n v="68"/>
    <n v="234"/>
    <n v="514"/>
    <n v="1282"/>
    <n v="356612.68"/>
    <n v="677654.76399999997"/>
    <n v="826691.04"/>
    <n v="687415.73300000012"/>
    <n v="786252.96200000006"/>
    <n v="860910.71599999978"/>
    <n v="620627.36700000009"/>
    <n v="369176.99"/>
    <n v="261492.45700000011"/>
    <n v="108896.36799999999"/>
    <n v="5599420"/>
    <n v="3.5052034605163228E-4"/>
    <n v="6.4111012984971994E-5"/>
    <n v="9.4557044419581223E-5"/>
    <n v="5.5961633375697222E-5"/>
    <n v="6.3885835055629641E-5"/>
    <n v="9.8870403573227158E-5"/>
    <n v="9.1842550024062977E-5"/>
    <n v="1.8419349483292553E-4"/>
    <n v="8.9486328854220031E-4"/>
    <n v="4.7200839609269621E-3"/>
    <n v="2.2895228434373561E-4"/>
  </r>
  <r>
    <s v="Wisconsin"/>
    <n v="2010"/>
    <x v="439"/>
    <n v="109"/>
    <n v="54"/>
    <n v="45"/>
    <n v="69"/>
    <n v="72"/>
    <n v="42"/>
    <n v="44"/>
    <n v="53"/>
    <n v="225"/>
    <n v="501"/>
    <n v="1214"/>
    <n v="348413.71600000001"/>
    <n v="680590.48100000015"/>
    <n v="782033.87600000016"/>
    <n v="689457.05299999996"/>
    <n v="749960.17599999998"/>
    <n v="851363.11199999996"/>
    <n v="638761.02399999998"/>
    <n v="369899.17299999995"/>
    <n v="256351.47900000005"/>
    <n v="109223.33700000001"/>
    <n v="5526493"/>
    <n v="3.1284646669880241E-4"/>
    <n v="6.9050717184021302E-5"/>
    <n v="6.5268749959397399E-5"/>
    <n v="9.2004885336738202E-5"/>
    <n v="8.4570260309798346E-5"/>
    <n v="6.1711118760122646E-5"/>
    <n v="6.8883351279742461E-5"/>
    <n v="1.4328228844134237E-4"/>
    <n v="8.7770119711304631E-4"/>
    <n v="4.5869318202574226E-3"/>
    <n v="2.1966914641889532E-4"/>
  </r>
  <r>
    <s v="Wisconsin"/>
    <n v="2011"/>
    <x v="440"/>
    <n v="128"/>
    <n v="43"/>
    <n v="66"/>
    <n v="70"/>
    <n v="60"/>
    <n v="61"/>
    <n v="56"/>
    <n v="69"/>
    <n v="241"/>
    <n v="532"/>
    <n v="1326"/>
    <n v="341973.43700000003"/>
    <n v="668669.47000000009"/>
    <n v="767665.66700000013"/>
    <n v="685057.929"/>
    <n v="714841.61900000006"/>
    <n v="828854.99499999988"/>
    <n v="648120.84100000001"/>
    <n v="370696.66700000002"/>
    <n v="250209.516"/>
    <n v="108994.40299999999"/>
    <n v="5429850"/>
    <n v="3.7429807742640547E-4"/>
    <n v="5.6013967861871297E-5"/>
    <n v="9.6342217506105243E-5"/>
    <n v="9.792378918553145E-5"/>
    <n v="7.2389019022561373E-5"/>
    <n v="9.1225938579190695E-5"/>
    <n v="8.6403640274237064E-5"/>
    <n v="1.8613601400413994E-4"/>
    <n v="9.6319278280367245E-4"/>
    <n v="4.8809845767951963E-3"/>
    <n v="2.4420564103980771E-4"/>
  </r>
  <r>
    <s v="Wisconsin"/>
    <n v="2012"/>
    <x v="441"/>
    <n v="106"/>
    <n v="54"/>
    <n v="64"/>
    <n v="53"/>
    <n v="36"/>
    <n v="57"/>
    <n v="66"/>
    <n v="71"/>
    <n v="257"/>
    <n v="546"/>
    <n v="1310"/>
    <n v="346030.41799999995"/>
    <n v="671506.2649999999"/>
    <n v="777727.02099999995"/>
    <n v="705785.09699999983"/>
    <n v="708926.522"/>
    <n v="841477.80099999998"/>
    <n v="686811.78200000012"/>
    <n v="393857.36199999985"/>
    <n v="252472.90400000004"/>
    <n v="112732.58199999998"/>
    <n v="5549948"/>
    <n v="3.0633145089574182E-4"/>
    <n v="6.9433102543572291E-5"/>
    <n v="9.0679160373373561E-5"/>
    <n v="7.476092141464556E-5"/>
    <n v="4.2781877260716946E-5"/>
    <n v="8.4883794792294323E-5"/>
    <n v="9.6096196555929189E-5"/>
    <n v="1.8026830738789143E-4"/>
    <n v="1.0179310172627474E-3"/>
    <n v="4.843320274523652E-3"/>
    <n v="2.3603824756556277E-4"/>
  </r>
  <r>
    <s v="Wisconsin"/>
    <n v="2013"/>
    <x v="442"/>
    <n v="89"/>
    <n v="44"/>
    <n v="60"/>
    <n v="62"/>
    <n v="61"/>
    <n v="40"/>
    <n v="54"/>
    <n v="93"/>
    <n v="231"/>
    <n v="642"/>
    <n v="1376"/>
    <n v="339459.902"/>
    <n v="667129.5780000001"/>
    <n v="765980.74499999988"/>
    <n v="703360.71799999999"/>
    <n v="690269.22900000005"/>
    <n v="825596.71200000006"/>
    <n v="694988.28600000008"/>
    <n v="399389.32300000009"/>
    <n v="246711.201"/>
    <n v="114753.19099999998"/>
    <n v="5493840"/>
    <n v="2.6218118686665974E-4"/>
    <n v="5.7442697205136672E-5"/>
    <n v="8.5304735485668674E-5"/>
    <n v="8.9820025861242608E-5"/>
    <n v="7.3885953169832872E-5"/>
    <n v="5.9958366888658612E-5"/>
    <n v="7.7699151320659808E-5"/>
    <n v="2.3285549874351542E-4"/>
    <n v="9.3631743943397205E-4"/>
    <n v="5.5946156651974941E-3"/>
    <n v="2.5046233599813607E-4"/>
  </r>
  <r>
    <s v="Wisconsin"/>
    <n v="2014"/>
    <x v="443"/>
    <n v="133"/>
    <n v="41"/>
    <n v="65"/>
    <n v="53"/>
    <n v="69"/>
    <n v="39"/>
    <n v="79"/>
    <n v="82"/>
    <n v="195"/>
    <n v="560"/>
    <n v="1316"/>
    <n v="336435.57700000011"/>
    <n v="669678.23"/>
    <n v="768358.94899999991"/>
    <n v="711654.73299999954"/>
    <n v="684978.924"/>
    <n v="820377.39999999991"/>
    <n v="721744.90399999998"/>
    <n v="421525.41200000001"/>
    <n v="250074.30999999997"/>
    <n v="117228.76100000001"/>
    <n v="5548729"/>
    <n v="3.9532085514249864E-4"/>
    <n v="5.3360476966345588E-5"/>
    <n v="9.1336426199248007E-5"/>
    <n v="7.7374643427715155E-5"/>
    <n v="8.4107631438896301E-5"/>
    <n v="5.823692372380091E-5"/>
    <n v="1.0945695572240577E-4"/>
    <n v="1.9453156954627447E-4"/>
    <n v="7.7976822169378379E-4"/>
    <n v="4.7769847196457186E-3"/>
    <n v="2.3717143151161284E-4"/>
  </r>
  <r>
    <s v="Wisconsin"/>
    <n v="2015"/>
    <x v="444"/>
    <n v="107"/>
    <n v="46"/>
    <n v="46"/>
    <n v="53"/>
    <n v="57"/>
    <n v="44"/>
    <n v="53"/>
    <n v="79"/>
    <n v="246"/>
    <n v="595"/>
    <n v="1326"/>
    <n v="327592.27600000001"/>
    <n v="658015.20200000005"/>
    <n v="752300.4149999998"/>
    <n v="700783.28200000001"/>
    <n v="664810.92999999993"/>
    <n v="780966.86700000009"/>
    <n v="715333.33000000007"/>
    <n v="427854.22899999993"/>
    <n v="243707.34399999998"/>
    <n v="114895.12099999997"/>
    <n v="5424246"/>
    <n v="3.2662552764217185E-4"/>
    <n v="6.114578575634577E-5"/>
    <n v="6.5640835307483828E-5"/>
    <n v="7.9721914319308814E-5"/>
    <n v="7.298645103723715E-5"/>
    <n v="6.6867756043119503E-5"/>
    <n v="7.4091333057275545E-5"/>
    <n v="1.8464232592638465E-4"/>
    <n v="1.009407414493016E-3"/>
    <n v="5.1786359144005787E-3"/>
    <n v="2.4445793940761534E-4"/>
  </r>
  <r>
    <s v="Wisconsin"/>
    <n v="2016"/>
    <x v="445"/>
    <n v="97"/>
    <n v="59"/>
    <n v="58"/>
    <n v="57"/>
    <n v="59"/>
    <n v="44"/>
    <n v="85"/>
    <n v="89"/>
    <n v="159"/>
    <n v="471"/>
    <n v="1178"/>
    <n v="326180.72100000008"/>
    <n v="659368.19500000007"/>
    <n v="755636.7"/>
    <n v="699027.55000000028"/>
    <n v="659119.66200000001"/>
    <n v="765462.64599999995"/>
    <n v="725248.32400000002"/>
    <n v="446359.05799999996"/>
    <n v="241992.74900000001"/>
    <n v="117118.37100000007"/>
    <n v="5438601"/>
    <n v="2.9738115638048386E-4"/>
    <n v="7.8079849747901339E-5"/>
    <n v="8.2972409313481239E-5"/>
    <n v="8.6478985965980783E-5"/>
    <n v="7.7077569112366588E-5"/>
    <n v="6.6730546504445816E-5"/>
    <n v="1.1720123602795116E-4"/>
    <n v="1.9939104719591017E-4"/>
    <n v="6.5704448028729981E-4"/>
    <n v="4.021572328733976E-3"/>
    <n v="2.1659982043176177E-4"/>
  </r>
  <r>
    <s v="Wisconsin"/>
    <n v="2017"/>
    <x v="446"/>
    <n v="80"/>
    <n v="60"/>
    <n v="66"/>
    <n v="64"/>
    <n v="38"/>
    <n v="57"/>
    <n v="71"/>
    <n v="118"/>
    <n v="189"/>
    <n v="521"/>
    <n v="1264"/>
    <n v="320921"/>
    <n v="655697.68999999994"/>
    <n v="748384"/>
    <n v="696566"/>
    <n v="659915"/>
    <n v="751572"/>
    <n v="742698"/>
    <n v="470847"/>
    <n v="246228"/>
    <n v="116026"/>
    <n v="5446271"/>
    <n v="2.492825337076726E-4"/>
    <n v="8.0172745542395348E-5"/>
    <n v="9.4750533330653525E-5"/>
    <n v="9.6982187099853772E-5"/>
    <n v="5.0560691457372015E-5"/>
    <n v="8.6930304726252745E-5"/>
    <n v="9.5597402982100393E-5"/>
    <n v="2.5061219461948361E-4"/>
    <n v="7.6758126614357423E-4"/>
    <n v="4.4903728474652233E-3"/>
    <n v="2.320854030216271E-4"/>
  </r>
  <r>
    <s v="Wyoming"/>
    <n v="2009"/>
    <x v="447"/>
    <n v="97"/>
    <n v="39"/>
    <n v="64"/>
    <n v="57"/>
    <n v="50"/>
    <n v="54"/>
    <n v="40"/>
    <n v="47"/>
    <n v="46"/>
    <n v="61"/>
    <n v="555"/>
    <n v="35722.439000000006"/>
    <n v="338991.33199999999"/>
    <n v="80415.206999999995"/>
    <n v="67060.034000000014"/>
    <n v="64126.428"/>
    <n v="81240.144"/>
    <n v="61507.878000000004"/>
    <n v="33323.114999999998"/>
    <n v="21280.575999999994"/>
    <n v="7882.1490000000003"/>
    <n v="519426"/>
    <n v="2.7153801004461083E-3"/>
    <n v="4.8498289633203335E-4"/>
    <n v="9.5436873771939906E-4"/>
    <n v="8.8886909465782187E-4"/>
    <n v="6.1545927343506436E-4"/>
    <n v="1.5929610849164721E-4"/>
    <n v="6.5032319924937087E-4"/>
    <n v="1.4104323680424235E-3"/>
    <n v="2.1615956259830567E-3"/>
    <n v="7.7390062024962989E-3"/>
    <n v="1.0684871377251042E-3"/>
  </r>
  <r>
    <s v="Wyoming"/>
    <n v="2010"/>
    <x v="448"/>
    <n v="111"/>
    <n v="78"/>
    <n v="63"/>
    <n v="57"/>
    <n v="57"/>
    <n v="35"/>
    <n v="58"/>
    <n v="49"/>
    <n v="33"/>
    <n v="50"/>
    <n v="591"/>
    <n v="35656.452000000005"/>
    <n v="339315.125"/>
    <n v="80411.418999999994"/>
    <n v="68406.896000000008"/>
    <n v="65195.686000000002"/>
    <n v="82623.87"/>
    <n v="67551.907999999996"/>
    <n v="37679.228999999999"/>
    <n v="22678.043000000005"/>
    <n v="8804.6000000000022"/>
    <n v="537671"/>
    <n v="3.113041084401779E-3"/>
    <n v="9.7001148555779136E-4"/>
    <n v="9.2095978159862702E-4"/>
    <n v="8.742909768600333E-4"/>
    <n v="6.8987327754073977E-4"/>
    <n v="1.0314895335125423E-4"/>
    <n v="8.5859899027574478E-4"/>
    <n v="1.3004512380017119E-3"/>
    <n v="1.4551520164239919E-3"/>
    <n v="5.6788496922063449E-3"/>
    <n v="1.0991851894560057E-3"/>
  </r>
  <r>
    <s v="Wyoming"/>
    <n v="2011"/>
    <x v="449"/>
    <n v="108"/>
    <n v="53"/>
    <n v="48"/>
    <n v="57"/>
    <n v="59"/>
    <n v="37"/>
    <n v="54"/>
    <n v="44"/>
    <n v="52"/>
    <n v="65"/>
    <n v="577"/>
    <n v="38826.058999999994"/>
    <n v="341627.84299999999"/>
    <n v="77785.751999999993"/>
    <n v="70992.251999999993"/>
    <n v="63307.262000000002"/>
    <n v="78134.71100000001"/>
    <n v="65900.815999999992"/>
    <n v="35775.473999999995"/>
    <n v="20393.716000000004"/>
    <n v="7791.6599999999989"/>
    <n v="530679"/>
    <n v="2.7816369413130502E-3"/>
    <n v="6.8135871463966826E-4"/>
    <n v="6.7613012191809329E-4"/>
    <n v="9.0037063994332907E-4"/>
    <n v="7.5510613970274998E-4"/>
    <n v="1.0830498964921896E-4"/>
    <n v="8.1941322244021995E-4"/>
    <n v="1.2298928590016728E-3"/>
    <n v="2.5498050477902111E-3"/>
    <n v="8.3422531270615011E-3"/>
    <n v="1.0872862879443129E-3"/>
  </r>
  <r>
    <s v="Wyoming"/>
    <n v="2012"/>
    <x v="450"/>
    <n v="124"/>
    <n v="62"/>
    <n v="49"/>
    <n v="64"/>
    <n v="45"/>
    <n v="55"/>
    <n v="60"/>
    <n v="43"/>
    <n v="52"/>
    <n v="58"/>
    <n v="612"/>
    <n v="38454.360000000008"/>
    <n v="343201.57299999997"/>
    <n v="79268.707999999999"/>
    <n v="76961.332999999984"/>
    <n v="68846.611000000004"/>
    <n v="82175.245999999999"/>
    <n v="71092.406999999992"/>
    <n v="38537.858999999997"/>
    <n v="21766.835999999996"/>
    <n v="8578.1820000000007"/>
    <n v="560013"/>
    <n v="3.2246018396873584E-3"/>
    <n v="7.8214974817048867E-4"/>
    <n v="6.3668335890180083E-4"/>
    <n v="9.2960276577738873E-4"/>
    <n v="5.4761016474474565E-4"/>
    <n v="1.6025567575122973E-4"/>
    <n v="8.4397198705060033E-4"/>
    <n v="1.1157859080858645E-3"/>
    <n v="2.3889553814803407E-3"/>
    <n v="6.7613394073476173E-3"/>
    <n v="1.0928317735481141E-3"/>
  </r>
  <r>
    <s v="Wyoming"/>
    <n v="2013"/>
    <x v="451"/>
    <n v="103"/>
    <n v="45"/>
    <n v="50"/>
    <n v="51"/>
    <n v="53"/>
    <n v="70"/>
    <n v="62"/>
    <n v="58"/>
    <n v="61"/>
    <n v="68"/>
    <n v="621"/>
    <n v="34096.671999999999"/>
    <n v="338510.99800000002"/>
    <n v="70778.941999999995"/>
    <n v="68628.370999999999"/>
    <n v="59628.420000000006"/>
    <n v="69991.216"/>
    <n v="66500.143000000011"/>
    <n v="36226.008999999998"/>
    <n v="19807.527999999998"/>
    <n v="7621.5540000000001"/>
    <n v="498694"/>
    <n v="3.0208226773568987E-3"/>
    <n v="6.3578232067950389E-4"/>
    <n v="7.2856166147379487E-4"/>
    <n v="8.5529685341318785E-4"/>
    <n v="7.5723787967907287E-4"/>
    <n v="2.0678796379903732E-4"/>
    <n v="9.3232882221020168E-4"/>
    <n v="1.6010596143781668E-3"/>
    <n v="3.079637196524473E-3"/>
    <n v="8.922064975200596E-3"/>
    <n v="1.2452525997906532E-3"/>
  </r>
  <r>
    <s v="Wyoming"/>
    <n v="2014"/>
    <x v="452"/>
    <n v="124"/>
    <n v="54"/>
    <n v="50"/>
    <n v="40"/>
    <n v="67"/>
    <n v="50"/>
    <n v="54"/>
    <n v="47"/>
    <n v="57"/>
    <n v="51"/>
    <n v="594"/>
    <n v="35911.311000000002"/>
    <n v="341873.12800000003"/>
    <n v="77056.660999999993"/>
    <n v="78026.312999999995"/>
    <n v="65628.247000000003"/>
    <n v="72773.612999999998"/>
    <n v="71566.815000000002"/>
    <n v="40325.805999999997"/>
    <n v="21279.025999999998"/>
    <n v="8257.5889999999999"/>
    <n v="541702"/>
    <n v="3.4529510771689731E-3"/>
    <n v="7.0078302510408544E-4"/>
    <n v="6.4080946641679711E-4"/>
    <n v="6.0949365293880232E-4"/>
    <n v="9.2066337286290847E-4"/>
    <n v="1.4625308602786704E-4"/>
    <n v="7.5453965640359991E-4"/>
    <n v="1.165506772511875E-3"/>
    <n v="2.6786940342100247E-3"/>
    <n v="6.1761368845070878E-3"/>
    <n v="1.0965438562161483E-3"/>
  </r>
  <r>
    <s v="Wyoming"/>
    <n v="2015"/>
    <x v="453"/>
    <n v="112"/>
    <n v="50"/>
    <n v="37"/>
    <n v="37"/>
    <n v="34"/>
    <n v="58"/>
    <n v="50"/>
    <n v="43"/>
    <n v="65"/>
    <n v="55"/>
    <n v="541"/>
    <n v="32801.687000000005"/>
    <n v="339729.85100000002"/>
    <n v="72571.357000000004"/>
    <n v="68412.986999999994"/>
    <n v="59987.608"/>
    <n v="66932.831999999995"/>
    <n v="70780.774999999994"/>
    <n v="41818.156000000003"/>
    <n v="21471.459000000003"/>
    <n v="8752.6949999999997"/>
    <n v="510198"/>
    <n v="3.4144585307456896E-3"/>
    <n v="6.88977057436035E-4"/>
    <n v="5.4083298540962704E-4"/>
    <n v="6.1679405519886711E-4"/>
    <n v="5.0797193222005014E-4"/>
    <n v="1.7072388496117168E-4"/>
    <n v="7.0640650656905073E-4"/>
    <n v="1.0282615044049288E-3"/>
    <n v="3.0272744856322986E-3"/>
    <n v="6.2837788818186861E-3"/>
    <n v="1.0603726396418646E-3"/>
  </r>
  <r>
    <s v="Wyoming"/>
    <n v="2016"/>
    <x v="454"/>
    <n v="105"/>
    <n v="54"/>
    <n v="59"/>
    <n v="46"/>
    <n v="47"/>
    <n v="52"/>
    <n v="61"/>
    <n v="60"/>
    <n v="80"/>
    <n v="68"/>
    <n v="632"/>
    <n v="32210.192999999999"/>
    <n v="338880.34600000002"/>
    <n v="65014.995999999999"/>
    <n v="65874.232000000004"/>
    <n v="59140.994999999995"/>
    <n v="62570.478999999992"/>
    <n v="67318.627000000008"/>
    <n v="41483.021999999997"/>
    <n v="21250.66"/>
    <n v="8469.7879999999986"/>
    <n v="490148"/>
    <n v="3.2598376544965132E-3"/>
    <n v="8.3057761012551628E-4"/>
    <n v="8.9564611546438973E-4"/>
    <n v="7.7780226727670041E-4"/>
    <n v="7.5115295185769644E-4"/>
    <n v="1.534464911104641E-4"/>
    <n v="9.0613850457764075E-4"/>
    <n v="1.4463748566823315E-3"/>
    <n v="3.7645889586488137E-3"/>
    <n v="8.0285362514386435E-3"/>
    <n v="1.2894064649860858E-3"/>
  </r>
  <r>
    <s v="Wyoming"/>
    <n v="2017"/>
    <x v="455"/>
    <n v="118"/>
    <n v="55"/>
    <n v="35"/>
    <n v="51"/>
    <n v="35"/>
    <n v="56"/>
    <n v="65"/>
    <n v="46"/>
    <n v="65"/>
    <n v="62"/>
    <n v="588"/>
    <n v="34227"/>
    <n v="340805.69"/>
    <n v="75543"/>
    <n v="76586"/>
    <n v="65717"/>
    <n v="66377"/>
    <n v="74600"/>
    <n v="45551"/>
    <n v="21917"/>
    <n v="8928"/>
    <n v="541693"/>
    <n v="3.4475706313728928E-3"/>
    <n v="7.2806216327124952E-4"/>
    <n v="4.5700258532891129E-4"/>
    <n v="7.7605490208013149E-4"/>
    <n v="5.272910797414767E-4"/>
    <n v="1.643165053963741E-4"/>
    <n v="8.7131367292225196E-4"/>
    <n v="1.0098570832693025E-3"/>
    <n v="2.9657343614545788E-3"/>
    <n v="6.9444444444444441E-3"/>
    <n v="1.0854856902341363E-3"/>
  </r>
  <r>
    <s v="Grand Total"/>
    <m/>
    <x v="456"/>
    <n v="49811"/>
    <n v="24464"/>
    <n v="24990"/>
    <n v="25826"/>
    <n v="30149"/>
    <n v="24670"/>
    <n v="45598"/>
    <n v="67794"/>
    <n v="122459"/>
    <n v="218074"/>
    <n v="633835"/>
    <n v="176888786.93600023"/>
    <n v="321021303.20700026"/>
    <n v="383744825.17400014"/>
    <n v="368980902.5959999"/>
    <n v="363245354.31999975"/>
    <n v="386926708.00599974"/>
    <n v="326446185.23499995"/>
    <n v="203000574.81999993"/>
    <n v="117136966.50000009"/>
    <n v="49438841.27699998"/>
    <n v="2735810085"/>
    <n v="0.37783634340271643"/>
    <n v="8.1568866541935542E-2"/>
    <n v="8.7616647252251212E-2"/>
    <n v="9.2997891088693704E-2"/>
    <n v="8.6650760451713812E-2"/>
    <n v="4.4768934434768655E-2"/>
    <n v="0.11091691535281768"/>
    <n v="0.21472115183784235"/>
    <n v="0.56630769866316422"/>
    <n v="2.2331089791226555"/>
    <n v="0.176777007591882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O460" firstHeaderRow="0" firstDataRow="1" firstDataCol="1"/>
  <pivotFields count="42">
    <pivotField showAll="0"/>
    <pivotField showAll="0"/>
    <pivotField axis="axisRow" showAll="0">
      <items count="4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92"/>
        <item x="386"/>
        <item x="387"/>
        <item x="388"/>
        <item x="389"/>
        <item x="390"/>
        <item x="391"/>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h="1" x="456"/>
        <item t="default"/>
      </items>
    </pivotField>
    <pivotField dataField="1"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dataField="1" showAll="0"/>
    <pivotField dataField="1" showAll="0"/>
    <pivotField dataField="1" showAll="0"/>
    <pivotField dataField="1"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Fields count="1">
    <field x="2"/>
  </rowFields>
  <rowItems count="4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t="grand">
      <x/>
    </i>
  </rowItems>
  <colFields count="1">
    <field x="-2"/>
  </colFields>
  <colItems count="14">
    <i>
      <x/>
    </i>
    <i i="1">
      <x v="1"/>
    </i>
    <i i="2">
      <x v="2"/>
    </i>
    <i i="3">
      <x v="3"/>
    </i>
    <i i="4">
      <x v="4"/>
    </i>
    <i i="5">
      <x v="5"/>
    </i>
    <i i="6">
      <x v="6"/>
    </i>
    <i i="7">
      <x v="7"/>
    </i>
    <i i="8">
      <x v="8"/>
    </i>
    <i i="9">
      <x v="9"/>
    </i>
    <i i="10">
      <x v="10"/>
    </i>
    <i i="11">
      <x v="11"/>
    </i>
    <i i="12">
      <x v="12"/>
    </i>
    <i i="13">
      <x v="13"/>
    </i>
  </colItems>
  <dataFields count="14">
    <dataField name="Sum of &gt;5 Year " fld="3" baseField="0" baseItem="0"/>
    <dataField name="Sum of 65-74 years" fld="10" baseField="0" baseItem="0"/>
    <dataField name="Sum of 75-84 years" fld="11" baseField="0" baseItem="0"/>
    <dataField name="Sum of 85+ years" fld="12" baseField="0" baseItem="0"/>
    <dataField name="Sum of Grand Total" fld="13" baseField="0" baseItem="0"/>
    <dataField name="Sum of Population Census 65-74" fld="21" baseField="0" baseItem="0"/>
    <dataField name="Sum of Population Census 75-84" fld="22" baseField="0" baseItem="0"/>
    <dataField name="Sum of Population Census 85 above" fld="23" baseField="0" baseItem="0"/>
    <dataField name="Sum of Sum of Total population" fld="24" baseField="0" baseItem="0"/>
    <dataField name="Sum of Influenza Death 65 Above " fld="36" baseField="0" baseItem="0"/>
    <dataField name="Sum of Popolution Census 65 Above " fld="37" baseField="0" baseItem="0"/>
    <dataField name="Sum of Population Census Under 5 years" fld="14" baseField="0" baseItem="0"/>
    <dataField name="Sum of  Influenza Death non-vulnerable (5 - 64 years)" fld="40" baseField="0" baseItem="0"/>
    <dataField name="Sum of Popolution Census non-vulnerable (5 - 64 years)" fld="4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48135"/>
  </sheetPr>
  <dimension ref="A3:AV460"/>
  <sheetViews>
    <sheetView tabSelected="1" topLeftCell="AI10" workbookViewId="0">
      <selection activeCell="AU21" sqref="AU21"/>
    </sheetView>
  </sheetViews>
  <sheetFormatPr defaultRowHeight="21.6"/>
  <cols>
    <col min="1" max="1" width="20.3984375" style="1" bestFit="1" customWidth="1"/>
    <col min="2" max="2" width="6.19921875" style="1" bestFit="1" customWidth="1"/>
    <col min="3" max="3" width="26.5" style="1" bestFit="1" customWidth="1"/>
    <col min="4" max="4" width="10" style="1" bestFit="1" customWidth="1"/>
    <col min="5" max="8" width="13.5" style="1" bestFit="1" customWidth="1"/>
    <col min="9" max="9" width="12.09765625" style="1" bestFit="1" customWidth="1"/>
    <col min="10" max="12" width="13.5" style="1" bestFit="1" customWidth="1"/>
    <col min="13" max="13" width="11.296875" style="1" bestFit="1" customWidth="1"/>
    <col min="14" max="14" width="14.296875" style="2" bestFit="1" customWidth="1"/>
    <col min="15" max="16" width="14.296875" style="2" customWidth="1"/>
    <col min="17" max="17" width="16.296875" style="1" bestFit="1" customWidth="1"/>
    <col min="18" max="21" width="15.5" style="1" bestFit="1" customWidth="1"/>
    <col min="22" max="22" width="14.19921875" style="1" bestFit="1" customWidth="1"/>
    <col min="23" max="23" width="15.5" style="1" bestFit="1" customWidth="1"/>
    <col min="24" max="24" width="19.296875" style="1" bestFit="1" customWidth="1"/>
    <col min="25" max="25" width="19.19921875" style="1" bestFit="1" customWidth="1"/>
    <col min="26" max="26" width="17.8984375" style="1" bestFit="1" customWidth="1"/>
    <col min="27" max="27" width="12.796875" style="2" bestFit="1" customWidth="1"/>
    <col min="28" max="29" width="12.796875" style="2" customWidth="1"/>
    <col min="30" max="30" width="15.19921875" style="1" bestFit="1" customWidth="1"/>
    <col min="31" max="34" width="18.19921875" style="1" bestFit="1" customWidth="1"/>
    <col min="35" max="35" width="17.19921875" style="1" bestFit="1" customWidth="1"/>
    <col min="36" max="38" width="18.19921875" style="1" bestFit="1" customWidth="1"/>
    <col min="39" max="39" width="16.5" style="1" bestFit="1" customWidth="1"/>
    <col min="40" max="40" width="19.19921875" style="2" bestFit="1" customWidth="1"/>
    <col min="41" max="16384" width="8.796875" style="1"/>
  </cols>
  <sheetData>
    <row r="3" spans="1:48" s="2" customFormat="1" ht="151.19999999999999">
      <c r="A3" s="2" t="s">
        <v>0</v>
      </c>
      <c r="B3" s="2" t="s">
        <v>1</v>
      </c>
      <c r="C3" s="2" t="s">
        <v>2</v>
      </c>
      <c r="D3" s="3" t="s">
        <v>3</v>
      </c>
      <c r="E3" s="3" t="s">
        <v>4</v>
      </c>
      <c r="F3" s="3" t="s">
        <v>5</v>
      </c>
      <c r="G3" s="3" t="s">
        <v>6</v>
      </c>
      <c r="H3" s="3" t="s">
        <v>7</v>
      </c>
      <c r="I3" s="3" t="s">
        <v>8</v>
      </c>
      <c r="J3" s="3" t="s">
        <v>9</v>
      </c>
      <c r="K3" s="3" t="s">
        <v>10</v>
      </c>
      <c r="L3" s="3" t="s">
        <v>11</v>
      </c>
      <c r="M3" s="3" t="s">
        <v>12</v>
      </c>
      <c r="N3" s="3" t="s">
        <v>13</v>
      </c>
      <c r="O3" s="36" t="s">
        <v>586</v>
      </c>
      <c r="P3" s="36" t="s">
        <v>589</v>
      </c>
      <c r="Q3" s="4" t="s">
        <v>14</v>
      </c>
      <c r="R3" s="4" t="s">
        <v>15</v>
      </c>
      <c r="S3" s="4" t="s">
        <v>16</v>
      </c>
      <c r="T3" s="4" t="s">
        <v>17</v>
      </c>
      <c r="U3" s="4" t="s">
        <v>18</v>
      </c>
      <c r="V3" s="4" t="s">
        <v>19</v>
      </c>
      <c r="W3" s="4" t="s">
        <v>20</v>
      </c>
      <c r="X3" s="4" t="s">
        <v>21</v>
      </c>
      <c r="Y3" s="4" t="s">
        <v>22</v>
      </c>
      <c r="Z3" s="4" t="s">
        <v>23</v>
      </c>
      <c r="AA3" s="4" t="s">
        <v>24</v>
      </c>
      <c r="AB3" s="4" t="s">
        <v>587</v>
      </c>
      <c r="AC3" s="4" t="s">
        <v>590</v>
      </c>
      <c r="AD3" s="5" t="s">
        <v>25</v>
      </c>
      <c r="AE3" s="5" t="s">
        <v>26</v>
      </c>
      <c r="AF3" s="5" t="s">
        <v>27</v>
      </c>
      <c r="AG3" s="5" t="s">
        <v>28</v>
      </c>
      <c r="AH3" s="5" t="s">
        <v>29</v>
      </c>
      <c r="AI3" s="5" t="s">
        <v>30</v>
      </c>
      <c r="AJ3" s="5" t="s">
        <v>31</v>
      </c>
      <c r="AK3" s="5" t="s">
        <v>32</v>
      </c>
      <c r="AL3" s="5" t="s">
        <v>33</v>
      </c>
      <c r="AM3" s="5" t="s">
        <v>34</v>
      </c>
      <c r="AN3" s="5" t="s">
        <v>35</v>
      </c>
    </row>
    <row r="4" spans="1:48">
      <c r="A4" s="1" t="s">
        <v>36</v>
      </c>
      <c r="B4" s="1">
        <v>2009</v>
      </c>
      <c r="C4" s="1" t="s">
        <v>37</v>
      </c>
      <c r="D4" s="1">
        <v>99</v>
      </c>
      <c r="E4" s="1">
        <v>62</v>
      </c>
      <c r="F4" s="1">
        <v>35</v>
      </c>
      <c r="G4" s="1">
        <v>62</v>
      </c>
      <c r="H4" s="1">
        <v>59</v>
      </c>
      <c r="I4" s="1">
        <v>45</v>
      </c>
      <c r="J4" s="1">
        <v>62</v>
      </c>
      <c r="K4" s="1">
        <v>118</v>
      </c>
      <c r="L4" s="1">
        <v>261</v>
      </c>
      <c r="M4" s="1">
        <v>356</v>
      </c>
      <c r="N4" s="2">
        <v>1159</v>
      </c>
      <c r="O4" s="2">
        <v>735</v>
      </c>
      <c r="P4" s="2">
        <v>325</v>
      </c>
      <c r="Q4" s="1">
        <f>VLOOKUP(C4,'[1]Popolution Table'!$A$4:$L$472,2,FALSE)</f>
        <v>307928.86300000001</v>
      </c>
      <c r="R4" s="1">
        <f>VLOOKUP(C4,'[1]Popolution Table'!$A$4:$L$472,3,FALSE)</f>
        <v>619584.35200000007</v>
      </c>
      <c r="S4" s="1">
        <f>VLOOKUP(C4,'[1]Popolution Table'!$A$4:$L$472,4,FALSE)</f>
        <v>656445.02500000002</v>
      </c>
      <c r="T4" s="1">
        <f>VLOOKUP(C4,'[1]Popolution Table'!$A$4:$L$472,5,FALSE)</f>
        <v>601454.68900000001</v>
      </c>
      <c r="U4" s="1">
        <f>VLOOKUP(C4,'[1]Popolution Table'!$A$4:$L$472,6,FALSE)</f>
        <v>631297.47299999988</v>
      </c>
      <c r="V4" s="1">
        <f>VLOOKUP(C4,'[1]Popolution Table'!$A$4:$L$472,7,FALSE)</f>
        <v>665153.41999999993</v>
      </c>
      <c r="W4" s="1">
        <f>VLOOKUP(C4,'[1]Popolution Table'!$A$4:$L$472,8,FALSE)</f>
        <v>525898.7089999998</v>
      </c>
      <c r="X4" s="1">
        <f>VLOOKUP(C4,'[1]Popolution Table'!$A$4:$L$472,9,FALSE)</f>
        <v>336355.46100000007</v>
      </c>
      <c r="Y4" s="1">
        <f>VLOOKUP(C4,'[1]Popolution Table'!$A$4:$L$472,10,FALSE)</f>
        <v>213823.889</v>
      </c>
      <c r="Z4" s="1">
        <f>VLOOKUP(C4,'[1]Popolution Table'!$A$4:$L$472,11,FALSE)</f>
        <v>76362.826000000015</v>
      </c>
      <c r="AA4" s="2">
        <f>VLOOKUP(C4,'[1]Popolution Table'!$A$4:$L$472,12,FALSE)</f>
        <v>4633360</v>
      </c>
      <c r="AB4" s="2">
        <v>626542.17600000009</v>
      </c>
      <c r="AC4" s="2">
        <v>3699833.6679999996</v>
      </c>
      <c r="AD4" s="6">
        <f>D4/Q4</f>
        <v>3.2150282709938755E-4</v>
      </c>
      <c r="AE4" s="6">
        <f>E4/S4</f>
        <v>9.4448122293256767E-5</v>
      </c>
      <c r="AF4" s="6">
        <f>F4/T4</f>
        <v>5.819224729662054E-5</v>
      </c>
      <c r="AG4" s="6">
        <f>G4/U4</f>
        <v>9.8210435890656587E-5</v>
      </c>
      <c r="AH4" s="6">
        <f>H4/V4</f>
        <v>8.8701340511787498E-5</v>
      </c>
      <c r="AI4" s="6">
        <f>I4/R4</f>
        <v>7.2629335868056253E-5</v>
      </c>
      <c r="AJ4" s="6">
        <f>J4/W4</f>
        <v>1.1789342498652155E-4</v>
      </c>
      <c r="AK4" s="6">
        <f>K4/X4</f>
        <v>3.5081933752221725E-4</v>
      </c>
      <c r="AL4" s="6">
        <f>L4/Y4</f>
        <v>1.2206306845349727E-3</v>
      </c>
      <c r="AM4" s="6">
        <f>M4/Z4</f>
        <v>4.6619542341190976E-3</v>
      </c>
      <c r="AN4" s="7">
        <f>N4/AA4</f>
        <v>2.5014244522333684E-4</v>
      </c>
      <c r="AO4" s="31" t="s">
        <v>38</v>
      </c>
      <c r="AP4" s="32"/>
      <c r="AQ4" s="32"/>
      <c r="AR4" s="32"/>
      <c r="AS4" s="32"/>
      <c r="AT4" s="32"/>
      <c r="AU4" s="32"/>
      <c r="AV4" s="32"/>
    </row>
    <row r="5" spans="1:48">
      <c r="A5" s="1" t="s">
        <v>36</v>
      </c>
      <c r="B5" s="1">
        <v>2010</v>
      </c>
      <c r="C5" s="1" t="s">
        <v>39</v>
      </c>
      <c r="D5" s="1">
        <v>131</v>
      </c>
      <c r="E5" s="1">
        <v>51</v>
      </c>
      <c r="F5" s="1">
        <v>69</v>
      </c>
      <c r="G5" s="1">
        <v>60</v>
      </c>
      <c r="H5" s="1">
        <v>58</v>
      </c>
      <c r="I5" s="1">
        <v>39</v>
      </c>
      <c r="J5" s="1">
        <v>93</v>
      </c>
      <c r="K5" s="1">
        <v>152</v>
      </c>
      <c r="L5" s="1">
        <v>263</v>
      </c>
      <c r="M5" s="1">
        <v>348</v>
      </c>
      <c r="N5" s="2">
        <v>1264</v>
      </c>
      <c r="O5" s="2">
        <v>763</v>
      </c>
      <c r="P5" s="2">
        <v>370</v>
      </c>
      <c r="Q5" s="1">
        <f>VLOOKUP(C5,'[1]Popolution Table'!$A$4:$L$472,2,FALSE)</f>
        <v>301921.90099999995</v>
      </c>
      <c r="R5" s="1">
        <f>VLOOKUP(C5,'[1]Popolution Table'!$A$4:$L$472,3,FALSE)</f>
        <v>621410.72699999996</v>
      </c>
      <c r="S5" s="1">
        <f>VLOOKUP(C5,'[1]Popolution Table'!$A$4:$L$472,4,FALSE)</f>
        <v>669551.26100000006</v>
      </c>
      <c r="T5" s="1">
        <f>VLOOKUP(C5,'[1]Popolution Table'!$A$4:$L$472,5,FALSE)</f>
        <v>595517.90399999998</v>
      </c>
      <c r="U5" s="1">
        <f>VLOOKUP(C5,'[1]Popolution Table'!$A$4:$L$472,6,FALSE)</f>
        <v>631381.04400000011</v>
      </c>
      <c r="V5" s="1">
        <f>VLOOKUP(C5,'[1]Popolution Table'!$A$4:$L$472,7,FALSE)</f>
        <v>682985.55799999996</v>
      </c>
      <c r="W5" s="1">
        <f>VLOOKUP(C5,'[1]Popolution Table'!$A$4:$L$472,8,FALSE)</f>
        <v>554534.03100000008</v>
      </c>
      <c r="X5" s="1">
        <f>VLOOKUP(C5,'[1]Popolution Table'!$A$4:$L$472,9,FALSE)</f>
        <v>352232.08499999996</v>
      </c>
      <c r="Y5" s="1">
        <f>VLOOKUP(C5,'[1]Popolution Table'!$A$4:$L$472,10,FALSE)</f>
        <v>206970.83499999996</v>
      </c>
      <c r="Z5" s="1">
        <f>VLOOKUP(C5,'[1]Popolution Table'!$A$4:$L$472,11,FALSE)</f>
        <v>73898.580999999962</v>
      </c>
      <c r="AA5" s="2">
        <f>VLOOKUP(C5,'[1]Popolution Table'!$A$4:$L$472,12,FALSE)</f>
        <v>4690952</v>
      </c>
      <c r="AB5" s="2">
        <v>633101.50099999993</v>
      </c>
      <c r="AC5" s="2">
        <v>3755380.5249999999</v>
      </c>
      <c r="AD5" s="6">
        <f>D5/Q5</f>
        <v>4.3388704021176663E-4</v>
      </c>
      <c r="AE5" s="6">
        <f>E5/S5</f>
        <v>7.6170418862074241E-5</v>
      </c>
      <c r="AF5" s="6">
        <f>F5/T5</f>
        <v>1.1586553407804847E-4</v>
      </c>
      <c r="AG5" s="6">
        <f>G5/U5</f>
        <v>9.5029777295626235E-5</v>
      </c>
      <c r="AH5" s="6">
        <f>H5/V5</f>
        <v>8.4921268569488557E-5</v>
      </c>
      <c r="AI5" s="6">
        <f>I5/R5</f>
        <v>6.2760422866018544E-5</v>
      </c>
      <c r="AJ5" s="6">
        <f>J5/W5</f>
        <v>1.6770837279777331E-4</v>
      </c>
      <c r="AK5" s="6">
        <f>K5/X5</f>
        <v>4.3153365770185305E-4</v>
      </c>
      <c r="AL5" s="6">
        <f>L5/Y5</f>
        <v>1.2707104360863213E-3</v>
      </c>
      <c r="AM5" s="6">
        <f>M5/Z5</f>
        <v>4.7091567292746822E-3</v>
      </c>
      <c r="AN5" s="7">
        <f>N5/AA5</f>
        <v>2.694548995598335E-4</v>
      </c>
      <c r="AO5" s="32"/>
      <c r="AP5" s="32"/>
      <c r="AQ5" s="32"/>
      <c r="AR5" s="32"/>
      <c r="AS5" s="32"/>
      <c r="AT5" s="32"/>
      <c r="AU5" s="32"/>
      <c r="AV5" s="32"/>
    </row>
    <row r="6" spans="1:48">
      <c r="A6" s="1" t="s">
        <v>36</v>
      </c>
      <c r="B6" s="1">
        <v>2011</v>
      </c>
      <c r="C6" s="1" t="s">
        <v>40</v>
      </c>
      <c r="D6" s="1">
        <v>137</v>
      </c>
      <c r="E6" s="1">
        <v>57</v>
      </c>
      <c r="F6" s="1">
        <v>59</v>
      </c>
      <c r="G6" s="1">
        <v>72</v>
      </c>
      <c r="H6" s="1">
        <v>40</v>
      </c>
      <c r="I6" s="1">
        <v>56</v>
      </c>
      <c r="J6" s="1">
        <v>64</v>
      </c>
      <c r="K6" s="1">
        <v>124</v>
      </c>
      <c r="L6" s="1">
        <v>292</v>
      </c>
      <c r="M6" s="1">
        <v>348</v>
      </c>
      <c r="N6" s="2">
        <v>1249</v>
      </c>
      <c r="O6" s="2">
        <v>764</v>
      </c>
      <c r="P6" s="2">
        <v>348</v>
      </c>
      <c r="Q6" s="1">
        <f>VLOOKUP(C6,'[1]Popolution Table'!$A$4:$L$472,2,FALSE)</f>
        <v>302645.11100000021</v>
      </c>
      <c r="R6" s="1">
        <f>VLOOKUP(C6,'[1]Popolution Table'!$A$4:$L$472,3,FALSE)</f>
        <v>622584.00800000003</v>
      </c>
      <c r="S6" s="1">
        <f>VLOOKUP(C6,'[1]Popolution Table'!$A$4:$L$472,4,FALSE)</f>
        <v>673867.16500000004</v>
      </c>
      <c r="T6" s="1">
        <f>VLOOKUP(C6,'[1]Popolution Table'!$A$4:$L$472,5,FALSE)</f>
        <v>600455.63199999998</v>
      </c>
      <c r="U6" s="1">
        <f>VLOOKUP(C6,'[1]Popolution Table'!$A$4:$L$472,6,FALSE)</f>
        <v>621939.20400000003</v>
      </c>
      <c r="V6" s="1">
        <f>VLOOKUP(C6,'[1]Popolution Table'!$A$4:$L$472,7,FALSE)</f>
        <v>685075.27400000009</v>
      </c>
      <c r="W6" s="1">
        <f>VLOOKUP(C6,'[1]Popolution Table'!$A$4:$L$472,8,FALSE)</f>
        <v>571409.12400000007</v>
      </c>
      <c r="X6" s="1">
        <f>VLOOKUP(C6,'[1]Popolution Table'!$A$4:$L$472,9,FALSE)</f>
        <v>360470.78399999999</v>
      </c>
      <c r="Y6" s="1">
        <f>VLOOKUP(C6,'[1]Popolution Table'!$A$4:$L$472,10,FALSE)</f>
        <v>209145.81499999997</v>
      </c>
      <c r="Z6" s="1">
        <f>VLOOKUP(C6,'[1]Popolution Table'!$A$4:$L$472,11,FALSE)</f>
        <v>74465.832000000009</v>
      </c>
      <c r="AA6" s="2">
        <f>VLOOKUP(C6,'[1]Popolution Table'!$A$4:$L$472,12,FALSE)</f>
        <v>4724265</v>
      </c>
      <c r="AB6" s="2">
        <v>644082.43099999998</v>
      </c>
      <c r="AC6" s="2">
        <v>3775330.4070000006</v>
      </c>
      <c r="AD6" s="6">
        <f>D6/Q6</f>
        <v>4.5267541097004509E-4</v>
      </c>
      <c r="AE6" s="6">
        <f>E6/S6</f>
        <v>8.4586403612646715E-5</v>
      </c>
      <c r="AF6" s="6">
        <f>F6/T6</f>
        <v>9.825871697377967E-5</v>
      </c>
      <c r="AG6" s="6">
        <f>G6/U6</f>
        <v>1.1576694239072281E-4</v>
      </c>
      <c r="AH6" s="6">
        <f>H6/V6</f>
        <v>5.8387744410112798E-5</v>
      </c>
      <c r="AI6" s="6">
        <f>I6/R6</f>
        <v>8.9947700680419662E-5</v>
      </c>
      <c r="AJ6" s="6">
        <f>J6/W6</f>
        <v>1.1200381182572785E-4</v>
      </c>
      <c r="AK6" s="6">
        <f>K6/X6</f>
        <v>3.4399459125097919E-4</v>
      </c>
      <c r="AL6" s="6">
        <f>L6/Y6</f>
        <v>1.3961551179018333E-3</v>
      </c>
      <c r="AM6" s="6">
        <f>M6/Z6</f>
        <v>4.6732842520311856E-3</v>
      </c>
      <c r="AN6" s="7">
        <f>N6/AA6</f>
        <v>2.6437975007752529E-4</v>
      </c>
      <c r="AO6" s="32"/>
      <c r="AP6" s="32"/>
      <c r="AQ6" s="32"/>
      <c r="AR6" s="32"/>
      <c r="AS6" s="32"/>
      <c r="AT6" s="32"/>
      <c r="AU6" s="32"/>
      <c r="AV6" s="32"/>
    </row>
    <row r="7" spans="1:48">
      <c r="A7" s="1" t="s">
        <v>36</v>
      </c>
      <c r="B7" s="1">
        <v>2012</v>
      </c>
      <c r="C7" s="1" t="s">
        <v>41</v>
      </c>
      <c r="D7" s="1">
        <v>97</v>
      </c>
      <c r="E7" s="1">
        <v>72</v>
      </c>
      <c r="F7" s="1">
        <v>54</v>
      </c>
      <c r="G7" s="1">
        <v>68</v>
      </c>
      <c r="H7" s="1">
        <v>59</v>
      </c>
      <c r="I7" s="1">
        <v>49</v>
      </c>
      <c r="J7" s="1">
        <v>78</v>
      </c>
      <c r="K7" s="1">
        <v>135</v>
      </c>
      <c r="L7" s="1">
        <v>270</v>
      </c>
      <c r="M7" s="1">
        <v>358</v>
      </c>
      <c r="N7" s="2">
        <v>1240</v>
      </c>
      <c r="O7" s="2">
        <v>763</v>
      </c>
      <c r="P7" s="2">
        <v>380</v>
      </c>
      <c r="Q7" s="1">
        <f>VLOOKUP(C7,'[1]Popolution Table'!$A$4:$L$472,2,FALSE)</f>
        <v>302847.39999999997</v>
      </c>
      <c r="R7" s="1">
        <f>VLOOKUP(C7,'[1]Popolution Table'!$A$4:$L$472,3,FALSE)</f>
        <v>622160.58800000011</v>
      </c>
      <c r="S7" s="1">
        <f>VLOOKUP(C7,'[1]Popolution Table'!$A$4:$L$472,4,FALSE)</f>
        <v>674199.30700000003</v>
      </c>
      <c r="T7" s="1">
        <f>VLOOKUP(C7,'[1]Popolution Table'!$A$4:$L$472,5,FALSE)</f>
        <v>603676.54700000002</v>
      </c>
      <c r="U7" s="1">
        <f>VLOOKUP(C7,'[1]Popolution Table'!$A$4:$L$472,6,FALSE)</f>
        <v>616048.41500000015</v>
      </c>
      <c r="V7" s="1">
        <f>VLOOKUP(C7,'[1]Popolution Table'!$A$4:$L$472,7,FALSE)</f>
        <v>684826.674</v>
      </c>
      <c r="W7" s="1">
        <f>VLOOKUP(C7,'[1]Popolution Table'!$A$4:$L$472,8,FALSE)</f>
        <v>587063.17000000004</v>
      </c>
      <c r="X7" s="1">
        <f>VLOOKUP(C7,'[1]Popolution Table'!$A$4:$L$472,9,FALSE)</f>
        <v>372130.75899999996</v>
      </c>
      <c r="Y7" s="1">
        <f>VLOOKUP(C7,'[1]Popolution Table'!$A$4:$L$472,10,FALSE)</f>
        <v>208944.766</v>
      </c>
      <c r="Z7" s="1">
        <f>VLOOKUP(C7,'[1]Popolution Table'!$A$4:$L$472,11,FALSE)</f>
        <v>77051.362999999998</v>
      </c>
      <c r="AA7" s="2">
        <f>VLOOKUP(C7,'[1]Popolution Table'!$A$4:$L$472,12,FALSE)</f>
        <v>4750975</v>
      </c>
      <c r="AB7" s="2">
        <v>658126.88799999992</v>
      </c>
      <c r="AC7" s="2">
        <v>3787974.7010000004</v>
      </c>
      <c r="AD7" s="6">
        <f>D7/Q7</f>
        <v>3.2029332264368133E-4</v>
      </c>
      <c r="AE7" s="6">
        <f>E7/S7</f>
        <v>1.0679334619962758E-4</v>
      </c>
      <c r="AF7" s="6">
        <f>F7/T7</f>
        <v>8.9451876618953691E-5</v>
      </c>
      <c r="AG7" s="6">
        <f>G7/U7</f>
        <v>1.1038093491401968E-4</v>
      </c>
      <c r="AH7" s="6">
        <f>H7/V7</f>
        <v>8.6153186258629871E-5</v>
      </c>
      <c r="AI7" s="6">
        <f>I7/R7</f>
        <v>7.8757801354013113E-5</v>
      </c>
      <c r="AJ7" s="6">
        <f>J7/W7</f>
        <v>1.3286474775789459E-4</v>
      </c>
      <c r="AK7" s="6">
        <f>K7/X7</f>
        <v>3.6277570916947507E-4</v>
      </c>
      <c r="AL7" s="6">
        <f>L7/Y7</f>
        <v>1.2922075300991268E-3</v>
      </c>
      <c r="AM7" s="6">
        <f>M7/Z7</f>
        <v>4.6462513583309358E-3</v>
      </c>
      <c r="AN7" s="7">
        <f>N7/AA7</f>
        <v>2.6099905808807665E-4</v>
      </c>
      <c r="AO7" s="32"/>
      <c r="AP7" s="32"/>
      <c r="AQ7" s="32"/>
      <c r="AR7" s="32"/>
      <c r="AS7" s="32"/>
      <c r="AT7" s="32"/>
      <c r="AU7" s="32"/>
      <c r="AV7" s="32"/>
    </row>
    <row r="8" spans="1:48">
      <c r="A8" s="1" t="s">
        <v>36</v>
      </c>
      <c r="B8" s="1">
        <v>2013</v>
      </c>
      <c r="C8" s="1" t="s">
        <v>42</v>
      </c>
      <c r="D8" s="1">
        <v>118</v>
      </c>
      <c r="E8" s="1">
        <v>45</v>
      </c>
      <c r="F8" s="1">
        <v>54</v>
      </c>
      <c r="G8" s="1">
        <v>37</v>
      </c>
      <c r="H8" s="1">
        <v>64</v>
      </c>
      <c r="I8" s="1">
        <v>38</v>
      </c>
      <c r="J8" s="1">
        <v>131</v>
      </c>
      <c r="K8" s="1">
        <v>131</v>
      </c>
      <c r="L8" s="1">
        <v>283</v>
      </c>
      <c r="M8" s="1">
        <v>381</v>
      </c>
      <c r="N8" s="2">
        <v>1282</v>
      </c>
      <c r="O8" s="2">
        <v>795</v>
      </c>
      <c r="P8" s="2">
        <v>369</v>
      </c>
      <c r="Q8" s="1">
        <f>VLOOKUP(C8,'[1]Popolution Table'!$A$4:$L$472,2,FALSE)</f>
        <v>290870.39500000002</v>
      </c>
      <c r="R8" s="1">
        <f>VLOOKUP(C8,'[1]Popolution Table'!$A$4:$L$472,3,FALSE)</f>
        <v>614275.89899999998</v>
      </c>
      <c r="S8" s="1">
        <f>VLOOKUP(C8,'[1]Popolution Table'!$A$4:$L$472,4,FALSE)</f>
        <v>661689.49899999995</v>
      </c>
      <c r="T8" s="1">
        <f>VLOOKUP(C8,'[1]Popolution Table'!$A$4:$L$472,5,FALSE)</f>
        <v>593373.64400000009</v>
      </c>
      <c r="U8" s="1">
        <f>VLOOKUP(C8,'[1]Popolution Table'!$A$4:$L$472,6,FALSE)</f>
        <v>593672.81900000002</v>
      </c>
      <c r="V8" s="1">
        <f>VLOOKUP(C8,'[1]Popolution Table'!$A$4:$L$472,7,FALSE)</f>
        <v>659090.59900000016</v>
      </c>
      <c r="W8" s="1">
        <f>VLOOKUP(C8,'[1]Popolution Table'!$A$4:$L$472,8,FALSE)</f>
        <v>583277.13099999994</v>
      </c>
      <c r="X8" s="1">
        <f>VLOOKUP(C8,'[1]Popolution Table'!$A$4:$L$472,9,FALSE)</f>
        <v>375177.94599999994</v>
      </c>
      <c r="Y8" s="1">
        <f>VLOOKUP(C8,'[1]Popolution Table'!$A$4:$L$472,10,FALSE)</f>
        <v>207296.83</v>
      </c>
      <c r="Z8" s="1">
        <f>VLOOKUP(C8,'[1]Popolution Table'!$A$4:$L$472,11,FALSE)</f>
        <v>76518.604999999981</v>
      </c>
      <c r="AA8" s="2">
        <f>VLOOKUP(C8,'[1]Popolution Table'!$A$4:$L$472,12,FALSE)</f>
        <v>4644134</v>
      </c>
      <c r="AB8" s="2">
        <v>658993.38099999994</v>
      </c>
      <c r="AC8" s="2">
        <v>3705379.591</v>
      </c>
      <c r="AD8" s="6">
        <f>D8/Q8</f>
        <v>4.0567896227458968E-4</v>
      </c>
      <c r="AE8" s="6">
        <f>E8/S8</f>
        <v>6.8007728803325023E-5</v>
      </c>
      <c r="AF8" s="6">
        <f>F8/T8</f>
        <v>9.1005053133098019E-5</v>
      </c>
      <c r="AG8" s="6">
        <f>G8/U8</f>
        <v>6.2323890897218254E-5</v>
      </c>
      <c r="AH8" s="6">
        <f>H8/V8</f>
        <v>9.7103493961381762E-5</v>
      </c>
      <c r="AI8" s="6">
        <f>I8/R8</f>
        <v>6.1861453561602294E-5</v>
      </c>
      <c r="AJ8" s="6">
        <f>J8/W8</f>
        <v>2.245930674076094E-4</v>
      </c>
      <c r="AK8" s="6">
        <f>K8/X8</f>
        <v>3.4916764537113815E-4</v>
      </c>
      <c r="AL8" s="6">
        <f>L8/Y8</f>
        <v>1.365192125706891E-3</v>
      </c>
      <c r="AM8" s="6">
        <f>M8/Z8</f>
        <v>4.979181206975743E-3</v>
      </c>
      <c r="AN8" s="7">
        <f>N8/AA8</f>
        <v>2.7604715970727802E-4</v>
      </c>
      <c r="AO8" s="32"/>
      <c r="AP8" s="32"/>
      <c r="AQ8" s="32"/>
      <c r="AR8" s="32"/>
      <c r="AS8" s="32"/>
      <c r="AT8" s="32"/>
      <c r="AU8" s="32"/>
      <c r="AV8" s="32"/>
    </row>
    <row r="9" spans="1:48">
      <c r="A9" s="1" t="s">
        <v>36</v>
      </c>
      <c r="B9" s="1">
        <v>2014</v>
      </c>
      <c r="C9" s="1" t="s">
        <v>43</v>
      </c>
      <c r="D9" s="1">
        <v>113</v>
      </c>
      <c r="E9" s="1">
        <v>62</v>
      </c>
      <c r="F9" s="1">
        <v>66</v>
      </c>
      <c r="G9" s="1">
        <v>86</v>
      </c>
      <c r="H9" s="1">
        <v>92</v>
      </c>
      <c r="I9" s="1">
        <v>40</v>
      </c>
      <c r="J9" s="1">
        <v>100</v>
      </c>
      <c r="K9" s="1">
        <v>173</v>
      </c>
      <c r="L9" s="1">
        <v>261</v>
      </c>
      <c r="M9" s="1">
        <v>345</v>
      </c>
      <c r="N9" s="2">
        <v>1338</v>
      </c>
      <c r="O9" s="2">
        <v>779</v>
      </c>
      <c r="P9" s="2">
        <v>446</v>
      </c>
      <c r="Q9" s="1">
        <f>VLOOKUP(C9,'[1]Popolution Table'!$A$4:$L$472,2,FALSE)</f>
        <v>280763.57899999997</v>
      </c>
      <c r="R9" s="1">
        <f>VLOOKUP(C9,'[1]Popolution Table'!$A$4:$L$472,3,FALSE)</f>
        <v>605233.33799999999</v>
      </c>
      <c r="S9" s="1">
        <f>VLOOKUP(C9,'[1]Popolution Table'!$A$4:$L$472,4,FALSE)</f>
        <v>634099.12399999995</v>
      </c>
      <c r="T9" s="1">
        <f>VLOOKUP(C9,'[1]Popolution Table'!$A$4:$L$472,5,FALSE)</f>
        <v>583109.21899999992</v>
      </c>
      <c r="U9" s="1">
        <f>VLOOKUP(C9,'[1]Popolution Table'!$A$4:$L$472,6,FALSE)</f>
        <v>572361.62400000007</v>
      </c>
      <c r="V9" s="1">
        <f>VLOOKUP(C9,'[1]Popolution Table'!$A$4:$L$472,7,FALSE)</f>
        <v>630741.9169999999</v>
      </c>
      <c r="W9" s="1">
        <f>VLOOKUP(C9,'[1]Popolution Table'!$A$4:$L$472,8,FALSE)</f>
        <v>571194.49200000009</v>
      </c>
      <c r="X9" s="1">
        <f>VLOOKUP(C9,'[1]Popolution Table'!$A$4:$L$472,9,FALSE)</f>
        <v>370208.027</v>
      </c>
      <c r="Y9" s="1">
        <f>VLOOKUP(C9,'[1]Popolution Table'!$A$4:$L$472,10,FALSE)</f>
        <v>201733.93700000001</v>
      </c>
      <c r="Z9" s="1">
        <f>VLOOKUP(C9,'[1]Popolution Table'!$A$4:$L$472,11,FALSE)</f>
        <v>74948.271000000022</v>
      </c>
      <c r="AA9" s="2">
        <f>VLOOKUP(C9,'[1]Popolution Table'!$A$4:$L$472,12,FALSE)</f>
        <v>4505293</v>
      </c>
      <c r="AB9" s="2">
        <v>646890.2350000001</v>
      </c>
      <c r="AC9" s="2">
        <v>3596739.7139999997</v>
      </c>
      <c r="AD9" s="6">
        <f>D9/Q9</f>
        <v>4.0247385505795969E-4</v>
      </c>
      <c r="AE9" s="6">
        <f>E9/S9</f>
        <v>9.7776511042775081E-5</v>
      </c>
      <c r="AF9" s="6">
        <f>F9/T9</f>
        <v>1.1318634288304746E-4</v>
      </c>
      <c r="AG9" s="6">
        <f>G9/U9</f>
        <v>1.5025465788391149E-4</v>
      </c>
      <c r="AH9" s="6">
        <f>H9/V9</f>
        <v>1.4585997461145429E-4</v>
      </c>
      <c r="AI9" s="6">
        <f>I9/R9</f>
        <v>6.6090212631347153E-5</v>
      </c>
      <c r="AJ9" s="6">
        <f>J9/W9</f>
        <v>1.7507171620275355E-4</v>
      </c>
      <c r="AK9" s="6">
        <f>K9/X9</f>
        <v>4.6730483237198962E-4</v>
      </c>
      <c r="AL9" s="6">
        <f>L9/Y9</f>
        <v>1.2937833062763257E-3</v>
      </c>
      <c r="AM9" s="6">
        <f>M9/Z9</f>
        <v>4.6031749017932631E-3</v>
      </c>
      <c r="AN9" s="7">
        <f>N9/AA9</f>
        <v>2.9698401413626153E-4</v>
      </c>
      <c r="AO9" s="32"/>
      <c r="AP9" s="32"/>
      <c r="AQ9" s="32"/>
      <c r="AR9" s="32"/>
      <c r="AS9" s="32"/>
      <c r="AT9" s="32"/>
      <c r="AU9" s="32"/>
      <c r="AV9" s="32"/>
    </row>
    <row r="10" spans="1:48">
      <c r="A10" s="1" t="s">
        <v>36</v>
      </c>
      <c r="B10" s="1">
        <v>2015</v>
      </c>
      <c r="C10" s="1" t="s">
        <v>44</v>
      </c>
      <c r="D10" s="1">
        <v>116</v>
      </c>
      <c r="E10" s="1">
        <v>66</v>
      </c>
      <c r="F10" s="1">
        <v>39</v>
      </c>
      <c r="G10" s="1">
        <v>61</v>
      </c>
      <c r="H10" s="1">
        <v>47</v>
      </c>
      <c r="I10" s="1">
        <v>57</v>
      </c>
      <c r="J10" s="1">
        <v>114</v>
      </c>
      <c r="K10" s="1">
        <v>200</v>
      </c>
      <c r="L10" s="1">
        <v>308</v>
      </c>
      <c r="M10" s="1">
        <v>381</v>
      </c>
      <c r="N10" s="2">
        <v>1389</v>
      </c>
      <c r="O10" s="2">
        <v>889</v>
      </c>
      <c r="P10" s="2">
        <v>384</v>
      </c>
      <c r="Q10" s="1">
        <f>VLOOKUP(C10,'[1]Popolution Table'!$A$4:$L$472,2,FALSE)</f>
        <v>270692.09499999997</v>
      </c>
      <c r="R10" s="1">
        <f>VLOOKUP(C10,'[1]Popolution Table'!$A$4:$L$472,3,FALSE)</f>
        <v>596072.35899999994</v>
      </c>
      <c r="S10" s="1">
        <f>VLOOKUP(C10,'[1]Popolution Table'!$A$4:$L$472,4,FALSE)</f>
        <v>611666.47200000007</v>
      </c>
      <c r="T10" s="1">
        <f>VLOOKUP(C10,'[1]Popolution Table'!$A$4:$L$472,5,FALSE)</f>
        <v>573314.70199999982</v>
      </c>
      <c r="U10" s="1">
        <f>VLOOKUP(C10,'[1]Popolution Table'!$A$4:$L$472,6,FALSE)</f>
        <v>556205.99600000004</v>
      </c>
      <c r="V10" s="1">
        <f>VLOOKUP(C10,'[1]Popolution Table'!$A$4:$L$472,7,FALSE)</f>
        <v>605333.52599999995</v>
      </c>
      <c r="W10" s="1">
        <f>VLOOKUP(C10,'[1]Popolution Table'!$A$4:$L$472,8,FALSE)</f>
        <v>564364.23699999996</v>
      </c>
      <c r="X10" s="1">
        <f>VLOOKUP(C10,'[1]Popolution Table'!$A$4:$L$472,9,FALSE)</f>
        <v>372908.18599999993</v>
      </c>
      <c r="Y10" s="1">
        <f>VLOOKUP(C10,'[1]Popolution Table'!$A$4:$L$472,10,FALSE)</f>
        <v>197623.58299999993</v>
      </c>
      <c r="Z10" s="1">
        <f>VLOOKUP(C10,'[1]Popolution Table'!$A$4:$L$472,11,FALSE)</f>
        <v>73346.554000000018</v>
      </c>
      <c r="AA10" s="2">
        <f>VLOOKUP(C10,'[1]Popolution Table'!$A$4:$L$472,12,FALSE)</f>
        <v>4394374</v>
      </c>
      <c r="AB10" s="2">
        <v>643878.32299999986</v>
      </c>
      <c r="AC10" s="2">
        <v>3506957.2920000004</v>
      </c>
      <c r="AD10" s="6">
        <f>D10/Q10</f>
        <v>4.2853116933466419E-4</v>
      </c>
      <c r="AE10" s="6">
        <f>E10/S10</f>
        <v>1.0790194169740268E-4</v>
      </c>
      <c r="AF10" s="6">
        <f>F10/T10</f>
        <v>6.8025466404313513E-5</v>
      </c>
      <c r="AG10" s="6">
        <f>G10/U10</f>
        <v>1.0967159728353593E-4</v>
      </c>
      <c r="AH10" s="6">
        <f>H10/V10</f>
        <v>7.7643147093756055E-5</v>
      </c>
      <c r="AI10" s="6">
        <f>I10/R10</f>
        <v>9.5625974161301451E-5</v>
      </c>
      <c r="AJ10" s="6">
        <f>J10/W10</f>
        <v>2.0199720770045889E-4</v>
      </c>
      <c r="AK10" s="6">
        <f>K10/X10</f>
        <v>5.3632504597257626E-4</v>
      </c>
      <c r="AL10" s="6">
        <f>L10/Y10</f>
        <v>1.5585184486812999E-3</v>
      </c>
      <c r="AM10" s="6">
        <f>M10/Z10</f>
        <v>5.1945180682926142E-3</v>
      </c>
      <c r="AN10" s="7">
        <f>N10/AA10</f>
        <v>3.1608597720630971E-4</v>
      </c>
      <c r="AO10" s="32"/>
      <c r="AP10" s="32"/>
      <c r="AQ10" s="32"/>
      <c r="AR10" s="32"/>
      <c r="AS10" s="32"/>
      <c r="AT10" s="32"/>
      <c r="AU10" s="32"/>
      <c r="AV10" s="32"/>
    </row>
    <row r="11" spans="1:48">
      <c r="A11" s="1" t="s">
        <v>36</v>
      </c>
      <c r="B11" s="1">
        <v>2016</v>
      </c>
      <c r="C11" s="1" t="s">
        <v>45</v>
      </c>
      <c r="D11" s="1">
        <v>125</v>
      </c>
      <c r="E11" s="1">
        <v>68</v>
      </c>
      <c r="F11" s="1">
        <v>25</v>
      </c>
      <c r="G11" s="1">
        <v>55</v>
      </c>
      <c r="H11" s="1">
        <v>47</v>
      </c>
      <c r="I11" s="1">
        <v>44</v>
      </c>
      <c r="J11" s="1">
        <v>121</v>
      </c>
      <c r="K11" s="1">
        <v>191</v>
      </c>
      <c r="L11" s="1">
        <v>277</v>
      </c>
      <c r="M11" s="1">
        <v>289</v>
      </c>
      <c r="N11" s="2">
        <v>1242</v>
      </c>
      <c r="O11" s="2">
        <v>757</v>
      </c>
      <c r="P11" s="2">
        <v>360</v>
      </c>
      <c r="Q11" s="1">
        <f>VLOOKUP(C11,'[1]Popolution Table'!$A$4:$L$472,2,FALSE)</f>
        <v>275133.25299999997</v>
      </c>
      <c r="R11" s="1">
        <f>VLOOKUP(C11,'[1]Popolution Table'!$A$4:$L$472,3,FALSE)</f>
        <v>600732.11399999983</v>
      </c>
      <c r="S11" s="1">
        <f>VLOOKUP(C11,'[1]Popolution Table'!$A$4:$L$472,4,FALSE)</f>
        <v>626956.56499999994</v>
      </c>
      <c r="T11" s="1">
        <f>VLOOKUP(C11,'[1]Popolution Table'!$A$4:$L$472,5,FALSE)</f>
        <v>590616.87599999993</v>
      </c>
      <c r="U11" s="1">
        <f>VLOOKUP(C11,'[1]Popolution Table'!$A$4:$L$472,6,FALSE)</f>
        <v>571410.53100000008</v>
      </c>
      <c r="V11" s="1">
        <f>VLOOKUP(C11,'[1]Popolution Table'!$A$4:$L$472,7,FALSE)</f>
        <v>616254.85999999975</v>
      </c>
      <c r="W11" s="1">
        <f>VLOOKUP(C11,'[1]Popolution Table'!$A$4:$L$472,8,FALSE)</f>
        <v>589274.04999999993</v>
      </c>
      <c r="X11" s="1">
        <f>VLOOKUP(C11,'[1]Popolution Table'!$A$4:$L$472,9,FALSE)</f>
        <v>405060.60700000008</v>
      </c>
      <c r="Y11" s="1">
        <f>VLOOKUP(C11,'[1]Popolution Table'!$A$4:$L$472,10,FALSE)</f>
        <v>209906.39199999999</v>
      </c>
      <c r="Z11" s="1">
        <f>VLOOKUP(C11,'[1]Popolution Table'!$A$4:$L$472,11,FALSE)</f>
        <v>76330.944000000003</v>
      </c>
      <c r="AA11" s="2">
        <f>VLOOKUP(C11,'[1]Popolution Table'!$A$4:$L$472,12,FALSE)</f>
        <v>4543394</v>
      </c>
      <c r="AB11" s="2">
        <v>691297.94300000009</v>
      </c>
      <c r="AC11" s="2">
        <v>3595244.9959999993</v>
      </c>
      <c r="AD11" s="6">
        <f>D11/Q11</f>
        <v>4.5432530832614413E-4</v>
      </c>
      <c r="AE11" s="6">
        <f>E11/S11</f>
        <v>1.0846046408334524E-4</v>
      </c>
      <c r="AF11" s="6">
        <f>F11/T11</f>
        <v>4.2328624554913671E-5</v>
      </c>
      <c r="AG11" s="6">
        <f>G11/U11</f>
        <v>9.6253038780624072E-5</v>
      </c>
      <c r="AH11" s="6">
        <f>H11/V11</f>
        <v>7.6267147004731162E-5</v>
      </c>
      <c r="AI11" s="6">
        <f>I11/R11</f>
        <v>7.3243961783604612E-5</v>
      </c>
      <c r="AJ11" s="6">
        <f>J11/W11</f>
        <v>2.0533739776934011E-4</v>
      </c>
      <c r="AK11" s="6">
        <f>K11/X11</f>
        <v>4.7153437460779781E-4</v>
      </c>
      <c r="AL11" s="6">
        <f>L11/Y11</f>
        <v>1.3196358498696887E-3</v>
      </c>
      <c r="AM11" s="6">
        <f>M11/Z11</f>
        <v>3.7861447121628677E-3</v>
      </c>
      <c r="AN11" s="7">
        <f>N11/AA11</f>
        <v>2.7336392133281857E-4</v>
      </c>
      <c r="AO11" s="32"/>
      <c r="AP11" s="32"/>
      <c r="AQ11" s="32"/>
      <c r="AR11" s="32"/>
      <c r="AS11" s="32"/>
      <c r="AT11" s="32"/>
      <c r="AU11" s="32"/>
      <c r="AV11" s="32"/>
    </row>
    <row r="12" spans="1:48">
      <c r="A12" s="1" t="s">
        <v>36</v>
      </c>
      <c r="B12" s="1">
        <v>2017</v>
      </c>
      <c r="C12" s="1" t="s">
        <v>46</v>
      </c>
      <c r="D12" s="1">
        <v>129</v>
      </c>
      <c r="E12" s="1">
        <v>53</v>
      </c>
      <c r="F12" s="1">
        <v>52</v>
      </c>
      <c r="G12" s="1">
        <v>59</v>
      </c>
      <c r="H12" s="1">
        <v>61</v>
      </c>
      <c r="I12" s="1">
        <v>52</v>
      </c>
      <c r="J12" s="1">
        <v>113</v>
      </c>
      <c r="K12" s="1">
        <v>227</v>
      </c>
      <c r="L12" s="1">
        <v>338</v>
      </c>
      <c r="M12" s="1">
        <v>375</v>
      </c>
      <c r="N12" s="2">
        <v>1459</v>
      </c>
      <c r="O12" s="2">
        <v>940</v>
      </c>
      <c r="P12" s="2">
        <v>390</v>
      </c>
      <c r="Q12" s="1">
        <f>VLOOKUP(C12,'[1]Popolution Table'!$A$4:$L$472,2,FALSE)</f>
        <v>276368</v>
      </c>
      <c r="R12" s="1">
        <f>VLOOKUP(C12,'[1]Popolution Table'!$A$4:$L$472,3,FALSE)</f>
        <v>601847.68999999994</v>
      </c>
      <c r="S12" s="1">
        <f>VLOOKUP(C12,'[1]Popolution Table'!$A$4:$L$472,4,FALSE)</f>
        <v>630041</v>
      </c>
      <c r="T12" s="1">
        <f>VLOOKUP(C12,'[1]Popolution Table'!$A$4:$L$472,5,FALSE)</f>
        <v>596730</v>
      </c>
      <c r="U12" s="1">
        <f>VLOOKUP(C12,'[1]Popolution Table'!$A$4:$L$472,6,FALSE)</f>
        <v>569893</v>
      </c>
      <c r="V12" s="1">
        <f>VLOOKUP(C12,'[1]Popolution Table'!$A$4:$L$472,7,FALSE)</f>
        <v>614255</v>
      </c>
      <c r="W12" s="1">
        <f>VLOOKUP(C12,'[1]Popolution Table'!$A$4:$L$472,8,FALSE)</f>
        <v>602923</v>
      </c>
      <c r="X12" s="1">
        <f>VLOOKUP(C12,'[1]Popolution Table'!$A$4:$L$472,9,FALSE)</f>
        <v>423307</v>
      </c>
      <c r="Y12" s="1">
        <f>VLOOKUP(C12,'[1]Popolution Table'!$A$4:$L$472,10,FALSE)</f>
        <v>216909</v>
      </c>
      <c r="Z12" s="1">
        <f>VLOOKUP(C12,'[1]Popolution Table'!$A$4:$L$472,11,FALSE)</f>
        <v>78846</v>
      </c>
      <c r="AA12" s="2">
        <f>VLOOKUP(C12,'[1]Popolution Table'!$A$4:$L$472,12,FALSE)</f>
        <v>4593132</v>
      </c>
      <c r="AB12" s="2">
        <v>719062</v>
      </c>
      <c r="AC12" s="2">
        <v>3615689.69</v>
      </c>
      <c r="AD12" s="6">
        <f>D12/Q12</f>
        <v>4.6676894575348811E-4</v>
      </c>
      <c r="AE12" s="6">
        <f>E12/S12</f>
        <v>8.4121509552552933E-5</v>
      </c>
      <c r="AF12" s="6">
        <f>F12/T12</f>
        <v>8.7141588323027161E-5</v>
      </c>
      <c r="AG12" s="6">
        <f>G12/U12</f>
        <v>1.035282061720358E-4</v>
      </c>
      <c r="AH12" s="6">
        <f>H12/V12</f>
        <v>9.9307290945942648E-5</v>
      </c>
      <c r="AI12" s="6">
        <f>I12/R12</f>
        <v>8.6400597466777685E-5</v>
      </c>
      <c r="AJ12" s="6">
        <f>J12/W12</f>
        <v>1.8742028418222559E-4</v>
      </c>
      <c r="AK12" s="6">
        <f>K12/X12</f>
        <v>5.3625382996265122E-4</v>
      </c>
      <c r="AL12" s="6">
        <f>L12/Y12</f>
        <v>1.5582571493114625E-3</v>
      </c>
      <c r="AM12" s="6">
        <f>M12/Z12</f>
        <v>4.7561068411840803E-3</v>
      </c>
      <c r="AN12" s="7">
        <f>N12/AA12</f>
        <v>3.1764817558041004E-4</v>
      </c>
      <c r="AO12" s="32"/>
      <c r="AP12" s="32"/>
      <c r="AQ12" s="32"/>
      <c r="AR12" s="32"/>
      <c r="AS12" s="32"/>
      <c r="AT12" s="32"/>
      <c r="AU12" s="32"/>
      <c r="AV12" s="32"/>
    </row>
    <row r="13" spans="1:48">
      <c r="A13" s="1" t="s">
        <v>47</v>
      </c>
      <c r="B13" s="1">
        <v>2009</v>
      </c>
      <c r="C13" s="1" t="s">
        <v>48</v>
      </c>
      <c r="D13" s="1">
        <v>125</v>
      </c>
      <c r="E13" s="1">
        <v>39</v>
      </c>
      <c r="F13" s="1">
        <v>39</v>
      </c>
      <c r="G13" s="1">
        <v>39</v>
      </c>
      <c r="H13" s="1">
        <v>64</v>
      </c>
      <c r="I13" s="1">
        <v>65</v>
      </c>
      <c r="J13" s="1">
        <v>39</v>
      </c>
      <c r="K13" s="1">
        <v>33</v>
      </c>
      <c r="L13" s="1">
        <v>49</v>
      </c>
      <c r="M13" s="1">
        <v>31</v>
      </c>
      <c r="N13" s="2">
        <v>523</v>
      </c>
      <c r="O13" s="2">
        <v>113</v>
      </c>
      <c r="P13" s="2">
        <v>285</v>
      </c>
      <c r="Q13" s="1">
        <f>VLOOKUP(C13,'[1]Popolution Table'!$A$4:$L$472,2,FALSE)</f>
        <v>52103.368999999999</v>
      </c>
      <c r="R13" s="1">
        <f>VLOOKUP(C13,'[1]Popolution Table'!$A$4:$L$472,3,FALSE)</f>
        <v>355577.88199999998</v>
      </c>
      <c r="S13" s="1">
        <f>VLOOKUP(C13,'[1]Popolution Table'!$A$4:$L$472,4,FALSE)</f>
        <v>113846.81400000001</v>
      </c>
      <c r="T13" s="1">
        <f>VLOOKUP(C13,'[1]Popolution Table'!$A$4:$L$472,5,FALSE)</f>
        <v>97175.085999999996</v>
      </c>
      <c r="U13" s="1">
        <f>VLOOKUP(C13,'[1]Popolution Table'!$A$4:$L$472,6,FALSE)</f>
        <v>96188.665000000008</v>
      </c>
      <c r="V13" s="1">
        <f>VLOOKUP(C13,'[1]Popolution Table'!$A$4:$L$472,7,FALSE)</f>
        <v>107008.777</v>
      </c>
      <c r="W13" s="1">
        <f>VLOOKUP(C13,'[1]Popolution Table'!$A$4:$L$472,8,FALSE)</f>
        <v>71294.965000000011</v>
      </c>
      <c r="X13" s="1">
        <f>VLOOKUP(C13,'[1]Popolution Table'!$A$4:$L$472,9,FALSE)</f>
        <v>29675.831000000006</v>
      </c>
      <c r="Y13" s="1">
        <f>VLOOKUP(C13,'[1]Popolution Table'!$A$4:$L$472,10,FALSE)</f>
        <v>13770.125</v>
      </c>
      <c r="Z13" s="1">
        <f>VLOOKUP(C13,'[1]Popolution Table'!$A$4:$L$472,11,FALSE)</f>
        <v>4362.7529999999997</v>
      </c>
      <c r="AA13" s="2">
        <f>VLOOKUP(C13,'[1]Popolution Table'!$A$4:$L$472,12,FALSE)</f>
        <v>683142</v>
      </c>
      <c r="AB13" s="2">
        <v>47808.709000000003</v>
      </c>
      <c r="AC13" s="2">
        <v>841092.18900000001</v>
      </c>
      <c r="AD13" s="6">
        <f>D13/Q13</f>
        <v>2.3990771115011775E-3</v>
      </c>
      <c r="AE13" s="6">
        <f>E13/S13</f>
        <v>3.4256558115012333E-4</v>
      </c>
      <c r="AF13" s="6">
        <f>F13/T13</f>
        <v>4.0133743745799207E-4</v>
      </c>
      <c r="AG13" s="6">
        <f>G13/U13</f>
        <v>4.0545317891666339E-4</v>
      </c>
      <c r="AH13" s="6">
        <f>H13/V13</f>
        <v>5.9808178164675219E-4</v>
      </c>
      <c r="AI13" s="6">
        <f>I13/R13</f>
        <v>1.8280102135261609E-4</v>
      </c>
      <c r="AJ13" s="6">
        <f>J13/W13</f>
        <v>5.4702320142803907E-4</v>
      </c>
      <c r="AK13" s="6">
        <f>K13/X13</f>
        <v>1.1120160375626884E-3</v>
      </c>
      <c r="AL13" s="6">
        <f>L13/Y13</f>
        <v>3.5584281188442372E-3</v>
      </c>
      <c r="AM13" s="6">
        <f>M13/Z13</f>
        <v>7.1056051076006368E-3</v>
      </c>
      <c r="AN13" s="7">
        <f>N13/AA13</f>
        <v>7.6558021611904993E-4</v>
      </c>
      <c r="AO13" s="32"/>
      <c r="AP13" s="32"/>
      <c r="AQ13" s="32"/>
      <c r="AR13" s="32"/>
      <c r="AS13" s="32"/>
      <c r="AT13" s="32"/>
      <c r="AU13" s="32"/>
      <c r="AV13" s="32"/>
    </row>
    <row r="14" spans="1:48">
      <c r="A14" s="1" t="s">
        <v>47</v>
      </c>
      <c r="B14" s="1">
        <v>2010</v>
      </c>
      <c r="C14" s="1" t="s">
        <v>49</v>
      </c>
      <c r="D14" s="1">
        <v>106</v>
      </c>
      <c r="E14" s="1">
        <v>42</v>
      </c>
      <c r="F14" s="1">
        <v>72</v>
      </c>
      <c r="G14" s="1">
        <v>46</v>
      </c>
      <c r="H14" s="1">
        <v>64</v>
      </c>
      <c r="I14" s="1">
        <v>55</v>
      </c>
      <c r="J14" s="1">
        <v>57</v>
      </c>
      <c r="K14" s="1">
        <v>45</v>
      </c>
      <c r="L14" s="1">
        <v>49</v>
      </c>
      <c r="M14" s="1">
        <v>69</v>
      </c>
      <c r="N14" s="2">
        <v>605</v>
      </c>
      <c r="O14" s="2">
        <v>163</v>
      </c>
      <c r="P14" s="2">
        <v>336</v>
      </c>
      <c r="Q14" s="1">
        <f>VLOOKUP(C14,'[1]Popolution Table'!$A$4:$L$472,2,FALSE)</f>
        <v>50438.073999999993</v>
      </c>
      <c r="R14" s="1">
        <f>VLOOKUP(C14,'[1]Popolution Table'!$A$4:$L$472,3,FALSE)</f>
        <v>355866.60800000001</v>
      </c>
      <c r="S14" s="1">
        <f>VLOOKUP(C14,'[1]Popolution Table'!$A$4:$L$472,4,FALSE)</f>
        <v>107026.671</v>
      </c>
      <c r="T14" s="1">
        <f>VLOOKUP(C14,'[1]Popolution Table'!$A$4:$L$472,5,FALSE)</f>
        <v>91869.333999999988</v>
      </c>
      <c r="U14" s="1">
        <f>VLOOKUP(C14,'[1]Popolution Table'!$A$4:$L$472,6,FALSE)</f>
        <v>93770.667000000001</v>
      </c>
      <c r="V14" s="1">
        <f>VLOOKUP(C14,'[1]Popolution Table'!$A$4:$L$472,7,FALSE)</f>
        <v>107327.258</v>
      </c>
      <c r="W14" s="1">
        <f>VLOOKUP(C14,'[1]Popolution Table'!$A$4:$L$472,8,FALSE)</f>
        <v>76383.357999999993</v>
      </c>
      <c r="X14" s="1">
        <f>VLOOKUP(C14,'[1]Popolution Table'!$A$4:$L$472,9,FALSE)</f>
        <v>31164.146000000001</v>
      </c>
      <c r="Y14" s="1">
        <f>VLOOKUP(C14,'[1]Popolution Table'!$A$4:$L$472,10,FALSE)</f>
        <v>13707.310000000001</v>
      </c>
      <c r="Z14" s="1">
        <f>VLOOKUP(C14,'[1]Popolution Table'!$A$4:$L$472,11,FALSE)</f>
        <v>3951.8270000000011</v>
      </c>
      <c r="AA14" s="2">
        <f>VLOOKUP(C14,'[1]Popolution Table'!$A$4:$L$472,12,FALSE)</f>
        <v>674090</v>
      </c>
      <c r="AB14" s="2">
        <v>48823.28300000001</v>
      </c>
      <c r="AC14" s="2">
        <v>832243.89600000007</v>
      </c>
      <c r="AD14" s="6">
        <f>D14/Q14</f>
        <v>2.101586987639536E-3</v>
      </c>
      <c r="AE14" s="6">
        <f>E14/S14</f>
        <v>3.9242554783377315E-4</v>
      </c>
      <c r="AF14" s="6">
        <f>F14/T14</f>
        <v>7.8372180209774903E-4</v>
      </c>
      <c r="AG14" s="6">
        <f>G14/U14</f>
        <v>4.9055852402116326E-4</v>
      </c>
      <c r="AH14" s="6">
        <f>H14/V14</f>
        <v>5.9630704438568623E-4</v>
      </c>
      <c r="AI14" s="6">
        <f>I14/R14</f>
        <v>1.5455229224541349E-4</v>
      </c>
      <c r="AJ14" s="6">
        <f>J14/W14</f>
        <v>7.4623584891358151E-4</v>
      </c>
      <c r="AK14" s="6">
        <f>K14/X14</f>
        <v>1.4439670511105936E-3</v>
      </c>
      <c r="AL14" s="6">
        <f>L14/Y14</f>
        <v>3.5747349406995243E-3</v>
      </c>
      <c r="AM14" s="6">
        <f>M14/Z14</f>
        <v>1.746027849903348E-2</v>
      </c>
      <c r="AN14" s="7">
        <f>N14/AA14</f>
        <v>8.9750626770905963E-4</v>
      </c>
      <c r="AO14" s="32"/>
      <c r="AP14" s="32"/>
      <c r="AQ14" s="32"/>
      <c r="AR14" s="32"/>
      <c r="AS14" s="32"/>
      <c r="AT14" s="32"/>
      <c r="AU14" s="32"/>
      <c r="AV14" s="32"/>
    </row>
    <row r="15" spans="1:48">
      <c r="A15" s="1" t="s">
        <v>47</v>
      </c>
      <c r="B15" s="1">
        <v>2011</v>
      </c>
      <c r="C15" s="1" t="s">
        <v>50</v>
      </c>
      <c r="D15" s="1">
        <v>128</v>
      </c>
      <c r="E15" s="1">
        <v>69</v>
      </c>
      <c r="F15" s="1">
        <v>61</v>
      </c>
      <c r="G15" s="1">
        <v>65</v>
      </c>
      <c r="H15" s="1">
        <v>51</v>
      </c>
      <c r="I15" s="1">
        <v>58</v>
      </c>
      <c r="J15" s="1">
        <v>39</v>
      </c>
      <c r="K15" s="1">
        <v>62</v>
      </c>
      <c r="L15" s="1">
        <v>47</v>
      </c>
      <c r="M15" s="1">
        <v>49</v>
      </c>
      <c r="N15" s="2">
        <v>629</v>
      </c>
      <c r="O15" s="2">
        <v>158</v>
      </c>
      <c r="P15" s="2">
        <v>343</v>
      </c>
      <c r="Q15" s="1">
        <f>VLOOKUP(C15,'[1]Popolution Table'!$A$4:$L$472,2,FALSE)</f>
        <v>49320.758000000002</v>
      </c>
      <c r="R15" s="1">
        <f>VLOOKUP(C15,'[1]Popolution Table'!$A$4:$L$472,3,FALSE)</f>
        <v>354685.15899999999</v>
      </c>
      <c r="S15" s="1">
        <f>VLOOKUP(C15,'[1]Popolution Table'!$A$4:$L$472,4,FALSE)</f>
        <v>102347.12300000001</v>
      </c>
      <c r="T15" s="1">
        <f>VLOOKUP(C15,'[1]Popolution Table'!$A$4:$L$472,5,FALSE)</f>
        <v>93628.766999999993</v>
      </c>
      <c r="U15" s="1">
        <f>VLOOKUP(C15,'[1]Popolution Table'!$A$4:$L$472,6,FALSE)</f>
        <v>90209.518999999986</v>
      </c>
      <c r="V15" s="1">
        <f>VLOOKUP(C15,'[1]Popolution Table'!$A$4:$L$472,7,FALSE)</f>
        <v>105024.54300000001</v>
      </c>
      <c r="W15" s="1">
        <f>VLOOKUP(C15,'[1]Popolution Table'!$A$4:$L$472,8,FALSE)</f>
        <v>78744.331000000006</v>
      </c>
      <c r="X15" s="1">
        <f>VLOOKUP(C15,'[1]Popolution Table'!$A$4:$L$472,9,FALSE)</f>
        <v>32341.642</v>
      </c>
      <c r="Y15" s="1">
        <f>VLOOKUP(C15,'[1]Popolution Table'!$A$4:$L$472,10,FALSE)</f>
        <v>14472.802999999998</v>
      </c>
      <c r="Z15" s="1">
        <f>VLOOKUP(C15,'[1]Popolution Table'!$A$4:$L$472,11,FALSE)</f>
        <v>4042.532999999999</v>
      </c>
      <c r="AA15" s="2">
        <f>VLOOKUP(C15,'[1]Popolution Table'!$A$4:$L$472,12,FALSE)</f>
        <v>665600</v>
      </c>
      <c r="AB15" s="2">
        <v>50856.977999999996</v>
      </c>
      <c r="AC15" s="2">
        <v>824639.44200000004</v>
      </c>
      <c r="AD15" s="6">
        <f>D15/Q15</f>
        <v>2.5952561394129423E-3</v>
      </c>
      <c r="AE15" s="6">
        <f>E15/S15</f>
        <v>6.7417625407995094E-4</v>
      </c>
      <c r="AF15" s="6">
        <f>F15/T15</f>
        <v>6.5150916704905459E-4</v>
      </c>
      <c r="AG15" s="6">
        <f>G15/U15</f>
        <v>7.2054480192938405E-4</v>
      </c>
      <c r="AH15" s="6">
        <f>H15/V15</f>
        <v>4.8560078000053756E-4</v>
      </c>
      <c r="AI15" s="6">
        <f>I15/R15</f>
        <v>1.6352530837074016E-4</v>
      </c>
      <c r="AJ15" s="6">
        <f>J15/W15</f>
        <v>4.9527374865880819E-4</v>
      </c>
      <c r="AK15" s="6">
        <f>K15/X15</f>
        <v>1.9170331549647355E-3</v>
      </c>
      <c r="AL15" s="6">
        <f>L15/Y15</f>
        <v>3.2474704450824077E-3</v>
      </c>
      <c r="AM15" s="6">
        <f>M15/Z15</f>
        <v>1.2121113173349485E-2</v>
      </c>
      <c r="AN15" s="7">
        <f>N15/AA15</f>
        <v>9.4501201923076928E-4</v>
      </c>
    </row>
    <row r="16" spans="1:48">
      <c r="A16" s="1" t="s">
        <v>47</v>
      </c>
      <c r="B16" s="1">
        <v>2012</v>
      </c>
      <c r="C16" s="1" t="s">
        <v>51</v>
      </c>
      <c r="D16" s="1">
        <v>109</v>
      </c>
      <c r="E16" s="1">
        <v>52</v>
      </c>
      <c r="F16" s="1">
        <v>57</v>
      </c>
      <c r="G16" s="1">
        <v>53</v>
      </c>
      <c r="H16" s="1">
        <v>68</v>
      </c>
      <c r="I16" s="1">
        <v>48</v>
      </c>
      <c r="J16" s="1">
        <v>56</v>
      </c>
      <c r="K16" s="1">
        <v>54</v>
      </c>
      <c r="L16" s="1">
        <v>61</v>
      </c>
      <c r="M16" s="1">
        <v>72</v>
      </c>
      <c r="N16" s="2">
        <v>630</v>
      </c>
      <c r="O16" s="2">
        <v>187</v>
      </c>
      <c r="P16" s="2">
        <v>334</v>
      </c>
      <c r="Q16" s="1">
        <f>VLOOKUP(C16,'[1]Popolution Table'!$A$4:$L$472,2,FALSE)</f>
        <v>49808.383000000002</v>
      </c>
      <c r="R16" s="1">
        <f>VLOOKUP(C16,'[1]Popolution Table'!$A$4:$L$472,3,FALSE)</f>
        <v>353644.01199999999</v>
      </c>
      <c r="S16" s="1">
        <f>VLOOKUP(C16,'[1]Popolution Table'!$A$4:$L$472,4,FALSE)</f>
        <v>102031.217</v>
      </c>
      <c r="T16" s="1">
        <f>VLOOKUP(C16,'[1]Popolution Table'!$A$4:$L$472,5,FALSE)</f>
        <v>96648.288</v>
      </c>
      <c r="U16" s="1">
        <f>VLOOKUP(C16,'[1]Popolution Table'!$A$4:$L$472,6,FALSE)</f>
        <v>87949.646000000008</v>
      </c>
      <c r="V16" s="1">
        <f>VLOOKUP(C16,'[1]Popolution Table'!$A$4:$L$472,7,FALSE)</f>
        <v>102032.47699999998</v>
      </c>
      <c r="W16" s="1">
        <f>VLOOKUP(C16,'[1]Popolution Table'!$A$4:$L$472,8,FALSE)</f>
        <v>80486.59</v>
      </c>
      <c r="X16" s="1">
        <f>VLOOKUP(C16,'[1]Popolution Table'!$A$4:$L$472,9,FALSE)</f>
        <v>32969.027999999998</v>
      </c>
      <c r="Y16" s="1">
        <f>VLOOKUP(C16,'[1]Popolution Table'!$A$4:$L$472,10,FALSE)</f>
        <v>14134.945</v>
      </c>
      <c r="Z16" s="1">
        <f>VLOOKUP(C16,'[1]Popolution Table'!$A$4:$L$472,11,FALSE)</f>
        <v>4272.4880000000003</v>
      </c>
      <c r="AA16" s="2">
        <f>VLOOKUP(C16,'[1]Popolution Table'!$A$4:$L$472,12,FALSE)</f>
        <v>664868</v>
      </c>
      <c r="AB16" s="2">
        <v>51376.460999999996</v>
      </c>
      <c r="AC16" s="2">
        <v>822792.22999999986</v>
      </c>
      <c r="AD16" s="6">
        <f>D16/Q16</f>
        <v>2.188386641662308E-3</v>
      </c>
      <c r="AE16" s="6">
        <f>E16/S16</f>
        <v>5.0964794431492466E-4</v>
      </c>
      <c r="AF16" s="6">
        <f>F16/T16</f>
        <v>5.8976730141355432E-4</v>
      </c>
      <c r="AG16" s="6">
        <f>G16/U16</f>
        <v>6.0261754777273348E-4</v>
      </c>
      <c r="AH16" s="6">
        <f>H16/V16</f>
        <v>6.6645446625783684E-4</v>
      </c>
      <c r="AI16" s="6">
        <f>I16/R16</f>
        <v>1.3572971228479334E-4</v>
      </c>
      <c r="AJ16" s="6">
        <f>J16/W16</f>
        <v>6.9576807763877186E-4</v>
      </c>
      <c r="AK16" s="6">
        <f>K16/X16</f>
        <v>1.6379008807902982E-3</v>
      </c>
      <c r="AL16" s="6">
        <f>L16/Y16</f>
        <v>4.3155456211538146E-3</v>
      </c>
      <c r="AM16" s="6">
        <f>M16/Z16</f>
        <v>1.6852007542209595E-2</v>
      </c>
      <c r="AN16" s="7">
        <f>N16/AA16</f>
        <v>9.475565074571193E-4</v>
      </c>
    </row>
    <row r="17" spans="1:40">
      <c r="A17" s="1" t="s">
        <v>47</v>
      </c>
      <c r="B17" s="1">
        <v>2013</v>
      </c>
      <c r="C17" s="1" t="s">
        <v>52</v>
      </c>
      <c r="D17" s="1">
        <v>81</v>
      </c>
      <c r="E17" s="1">
        <v>61</v>
      </c>
      <c r="F17" s="1">
        <v>44</v>
      </c>
      <c r="G17" s="1">
        <v>56</v>
      </c>
      <c r="H17" s="1">
        <v>40</v>
      </c>
      <c r="I17" s="1">
        <v>54</v>
      </c>
      <c r="J17" s="1">
        <v>65</v>
      </c>
      <c r="K17" s="1">
        <v>57</v>
      </c>
      <c r="L17" s="1">
        <v>62</v>
      </c>
      <c r="M17" s="1">
        <v>40</v>
      </c>
      <c r="N17" s="2">
        <v>560</v>
      </c>
      <c r="O17" s="2">
        <v>159</v>
      </c>
      <c r="P17" s="2">
        <v>320</v>
      </c>
      <c r="Q17" s="1">
        <f>VLOOKUP(C17,'[1]Popolution Table'!$A$4:$L$472,2,FALSE)</f>
        <v>51998.602000000014</v>
      </c>
      <c r="R17" s="1">
        <f>VLOOKUP(C17,'[1]Popolution Table'!$A$4:$L$472,3,FALSE)</f>
        <v>355577.91000000003</v>
      </c>
      <c r="S17" s="1">
        <f>VLOOKUP(C17,'[1]Popolution Table'!$A$4:$L$472,4,FALSE)</f>
        <v>104498.94799999997</v>
      </c>
      <c r="T17" s="1">
        <f>VLOOKUP(C17,'[1]Popolution Table'!$A$4:$L$472,5,FALSE)</f>
        <v>103022.383</v>
      </c>
      <c r="U17" s="1">
        <f>VLOOKUP(C17,'[1]Popolution Table'!$A$4:$L$472,6,FALSE)</f>
        <v>88056.805999999997</v>
      </c>
      <c r="V17" s="1">
        <f>VLOOKUP(C17,'[1]Popolution Table'!$A$4:$L$472,7,FALSE)</f>
        <v>101852.89100000002</v>
      </c>
      <c r="W17" s="1">
        <f>VLOOKUP(C17,'[1]Popolution Table'!$A$4:$L$472,8,FALSE)</f>
        <v>85664.257000000012</v>
      </c>
      <c r="X17" s="1">
        <f>VLOOKUP(C17,'[1]Popolution Table'!$A$4:$L$472,9,FALSE)</f>
        <v>36823.951000000001</v>
      </c>
      <c r="Y17" s="1">
        <f>VLOOKUP(C17,'[1]Popolution Table'!$A$4:$L$472,10,FALSE)</f>
        <v>15065.770999999997</v>
      </c>
      <c r="Z17" s="1">
        <f>VLOOKUP(C17,'[1]Popolution Table'!$A$4:$L$472,11,FALSE)</f>
        <v>4984.97</v>
      </c>
      <c r="AA17" s="2">
        <f>VLOOKUP(C17,'[1]Popolution Table'!$A$4:$L$472,12,FALSE)</f>
        <v>689969</v>
      </c>
      <c r="AB17" s="2">
        <v>56874.691999999995</v>
      </c>
      <c r="AC17" s="2">
        <v>838673.19500000007</v>
      </c>
      <c r="AD17" s="6">
        <f>D17/Q17</f>
        <v>1.5577341867767903E-3</v>
      </c>
      <c r="AE17" s="6">
        <f>E17/S17</f>
        <v>5.8373793389766956E-4</v>
      </c>
      <c r="AF17" s="6">
        <f>F17/T17</f>
        <v>4.2709165444173425E-4</v>
      </c>
      <c r="AG17" s="6">
        <f>G17/U17</f>
        <v>6.3595311417495657E-4</v>
      </c>
      <c r="AH17" s="6">
        <f>H17/V17</f>
        <v>3.9272326595030072E-4</v>
      </c>
      <c r="AI17" s="6">
        <f>I17/R17</f>
        <v>1.5186545193428914E-4</v>
      </c>
      <c r="AJ17" s="6">
        <f>J17/W17</f>
        <v>7.5877620697743277E-4</v>
      </c>
      <c r="AK17" s="6">
        <f>K17/X17</f>
        <v>1.5479056008954606E-3</v>
      </c>
      <c r="AL17" s="6">
        <f>L17/Y17</f>
        <v>4.1152888889655903E-3</v>
      </c>
      <c r="AM17" s="6">
        <f>M17/Z17</f>
        <v>8.024120506241763E-3</v>
      </c>
      <c r="AN17" s="7">
        <f>N17/AA17</f>
        <v>8.1163066746477012E-4</v>
      </c>
    </row>
    <row r="18" spans="1:40">
      <c r="A18" s="1" t="s">
        <v>47</v>
      </c>
      <c r="B18" s="1">
        <v>2014</v>
      </c>
      <c r="C18" s="1" t="s">
        <v>53</v>
      </c>
      <c r="D18" s="1">
        <v>159</v>
      </c>
      <c r="E18" s="1">
        <v>64</v>
      </c>
      <c r="F18" s="1">
        <v>58</v>
      </c>
      <c r="G18" s="1">
        <v>53</v>
      </c>
      <c r="H18" s="1">
        <v>59</v>
      </c>
      <c r="I18" s="1">
        <v>60</v>
      </c>
      <c r="J18" s="1">
        <v>59</v>
      </c>
      <c r="K18" s="1">
        <v>48</v>
      </c>
      <c r="L18" s="1">
        <v>56</v>
      </c>
      <c r="M18" s="1">
        <v>37</v>
      </c>
      <c r="N18" s="2">
        <v>653</v>
      </c>
      <c r="O18" s="2">
        <v>141</v>
      </c>
      <c r="P18" s="2">
        <v>353</v>
      </c>
      <c r="Q18" s="1">
        <f>VLOOKUP(C18,'[1]Popolution Table'!$A$4:$L$472,2,FALSE)</f>
        <v>46005.01400000001</v>
      </c>
      <c r="R18" s="1">
        <f>VLOOKUP(C18,'[1]Popolution Table'!$A$4:$L$472,3,FALSE)</f>
        <v>349560.36599999998</v>
      </c>
      <c r="S18" s="1">
        <f>VLOOKUP(C18,'[1]Popolution Table'!$A$4:$L$472,4,FALSE)</f>
        <v>95779.471999999994</v>
      </c>
      <c r="T18" s="1">
        <f>VLOOKUP(C18,'[1]Popolution Table'!$A$4:$L$472,5,FALSE)</f>
        <v>97905.336999999985</v>
      </c>
      <c r="U18" s="1">
        <f>VLOOKUP(C18,'[1]Popolution Table'!$A$4:$L$472,6,FALSE)</f>
        <v>80436.801000000007</v>
      </c>
      <c r="V18" s="1">
        <f>VLOOKUP(C18,'[1]Popolution Table'!$A$4:$L$472,7,FALSE)</f>
        <v>89398.393000000011</v>
      </c>
      <c r="W18" s="1">
        <f>VLOOKUP(C18,'[1]Popolution Table'!$A$4:$L$472,8,FALSE)</f>
        <v>76881.040999999997</v>
      </c>
      <c r="X18" s="1">
        <f>VLOOKUP(C18,'[1]Popolution Table'!$A$4:$L$472,9,FALSE)</f>
        <v>35244.050000000003</v>
      </c>
      <c r="Y18" s="1">
        <f>VLOOKUP(C18,'[1]Popolution Table'!$A$4:$L$472,10,FALSE)</f>
        <v>14214.120000000003</v>
      </c>
      <c r="Z18" s="1">
        <f>VLOOKUP(C18,'[1]Popolution Table'!$A$4:$L$472,11,FALSE)</f>
        <v>4919.4150000000009</v>
      </c>
      <c r="AA18" s="2">
        <f>VLOOKUP(C18,'[1]Popolution Table'!$A$4:$L$472,12,FALSE)</f>
        <v>627424</v>
      </c>
      <c r="AB18" s="2">
        <v>54377.585000000006</v>
      </c>
      <c r="AC18" s="2">
        <v>789961.40999999992</v>
      </c>
      <c r="AD18" s="6">
        <f>D18/Q18</f>
        <v>3.456145019323328E-3</v>
      </c>
      <c r="AE18" s="6">
        <f>E18/S18</f>
        <v>6.6820163719424138E-4</v>
      </c>
      <c r="AF18" s="6">
        <f>F18/T18</f>
        <v>5.9240897153543337E-4</v>
      </c>
      <c r="AG18" s="6">
        <f>G18/U18</f>
        <v>6.5890238474302319E-4</v>
      </c>
      <c r="AH18" s="6">
        <f>H18/V18</f>
        <v>6.5996712043805972E-4</v>
      </c>
      <c r="AI18" s="6">
        <f>I18/R18</f>
        <v>1.7164417318409606E-4</v>
      </c>
      <c r="AJ18" s="6">
        <f>J18/W18</f>
        <v>7.6741936936051633E-4</v>
      </c>
      <c r="AK18" s="6">
        <f>K18/X18</f>
        <v>1.3619320140562732E-3</v>
      </c>
      <c r="AL18" s="6">
        <f>L18/Y18</f>
        <v>3.939744423151063E-3</v>
      </c>
      <c r="AM18" s="6">
        <f>M18/Z18</f>
        <v>7.5212194945943759E-3</v>
      </c>
      <c r="AN18" s="7">
        <f>N18/AA18</f>
        <v>1.0407635028306216E-3</v>
      </c>
    </row>
    <row r="19" spans="1:40">
      <c r="A19" s="1" t="s">
        <v>47</v>
      </c>
      <c r="B19" s="1">
        <v>2015</v>
      </c>
      <c r="C19" s="1" t="s">
        <v>54</v>
      </c>
      <c r="D19" s="1">
        <v>127</v>
      </c>
      <c r="E19" s="1">
        <v>36</v>
      </c>
      <c r="F19" s="1">
        <v>77</v>
      </c>
      <c r="G19" s="1">
        <v>63</v>
      </c>
      <c r="H19" s="1">
        <v>58</v>
      </c>
      <c r="I19" s="1">
        <v>57</v>
      </c>
      <c r="J19" s="1">
        <v>30</v>
      </c>
      <c r="K19" s="1">
        <v>46</v>
      </c>
      <c r="L19" s="1">
        <v>63</v>
      </c>
      <c r="M19" s="1">
        <v>42</v>
      </c>
      <c r="N19" s="2">
        <v>599</v>
      </c>
      <c r="O19" s="2">
        <v>151</v>
      </c>
      <c r="P19" s="2">
        <v>321</v>
      </c>
      <c r="Q19" s="1">
        <f>VLOOKUP(C19,'[1]Popolution Table'!$A$4:$L$472,2,FALSE)</f>
        <v>50094.328999999991</v>
      </c>
      <c r="R19" s="1">
        <f>VLOOKUP(C19,'[1]Popolution Table'!$A$4:$L$472,3,FALSE)</f>
        <v>352646.47200000001</v>
      </c>
      <c r="S19" s="1">
        <f>VLOOKUP(C19,'[1]Popolution Table'!$A$4:$L$472,4,FALSE)</f>
        <v>102997.93599999999</v>
      </c>
      <c r="T19" s="1">
        <f>VLOOKUP(C19,'[1]Popolution Table'!$A$4:$L$472,5,FALSE)</f>
        <v>105742.04300000001</v>
      </c>
      <c r="U19" s="1">
        <f>VLOOKUP(C19,'[1]Popolution Table'!$A$4:$L$472,6,FALSE)</f>
        <v>84866.135999999999</v>
      </c>
      <c r="V19" s="1">
        <f>VLOOKUP(C19,'[1]Popolution Table'!$A$4:$L$472,7,FALSE)</f>
        <v>93386.785999999993</v>
      </c>
      <c r="W19" s="1">
        <f>VLOOKUP(C19,'[1]Popolution Table'!$A$4:$L$472,8,FALSE)</f>
        <v>85900.011999999988</v>
      </c>
      <c r="X19" s="1">
        <f>VLOOKUP(C19,'[1]Popolution Table'!$A$4:$L$472,9,FALSE)</f>
        <v>41746.287999999993</v>
      </c>
      <c r="Y19" s="1">
        <f>VLOOKUP(C19,'[1]Popolution Table'!$A$4:$L$472,10,FALSE)</f>
        <v>16399.746000000003</v>
      </c>
      <c r="Z19" s="1">
        <f>VLOOKUP(C19,'[1]Popolution Table'!$A$4:$L$472,11,FALSE)</f>
        <v>5561.7810000000027</v>
      </c>
      <c r="AA19" s="2">
        <f>VLOOKUP(C19,'[1]Popolution Table'!$A$4:$L$472,12,FALSE)</f>
        <v>680299</v>
      </c>
      <c r="AB19" s="2">
        <v>63707.815000000002</v>
      </c>
      <c r="AC19" s="2">
        <v>825539.38500000001</v>
      </c>
      <c r="AD19" s="6">
        <f>D19/Q19</f>
        <v>2.5352171101044197E-3</v>
      </c>
      <c r="AE19" s="6">
        <f>E19/S19</f>
        <v>3.4952156711179149E-4</v>
      </c>
      <c r="AF19" s="6">
        <f>F19/T19</f>
        <v>7.2818717905800251E-4</v>
      </c>
      <c r="AG19" s="6">
        <f>G19/U19</f>
        <v>7.4234556879083078E-4</v>
      </c>
      <c r="AH19" s="6">
        <f>H19/V19</f>
        <v>6.2107287855478835E-4</v>
      </c>
      <c r="AI19" s="6">
        <f>I19/R19</f>
        <v>1.6163496454885845E-4</v>
      </c>
      <c r="AJ19" s="6">
        <f>J19/W19</f>
        <v>3.4924325738161716E-4</v>
      </c>
      <c r="AK19" s="6">
        <f>K19/X19</f>
        <v>1.1018943768126164E-3</v>
      </c>
      <c r="AL19" s="6">
        <f>L19/Y19</f>
        <v>3.8415229113914319E-3</v>
      </c>
      <c r="AM19" s="6">
        <f>M19/Z19</f>
        <v>7.551537897662634E-3</v>
      </c>
      <c r="AN19" s="7">
        <f>N19/AA19</f>
        <v>8.8049519402498024E-4</v>
      </c>
    </row>
    <row r="20" spans="1:40">
      <c r="A20" s="1" t="s">
        <v>47</v>
      </c>
      <c r="B20" s="1">
        <v>2016</v>
      </c>
      <c r="C20" s="1" t="s">
        <v>55</v>
      </c>
      <c r="D20" s="1">
        <v>101</v>
      </c>
      <c r="E20" s="1">
        <v>37</v>
      </c>
      <c r="F20" s="1">
        <v>68</v>
      </c>
      <c r="G20" s="1">
        <v>72</v>
      </c>
      <c r="H20" s="1">
        <v>52</v>
      </c>
      <c r="I20" s="1">
        <v>46</v>
      </c>
      <c r="J20" s="1">
        <v>57</v>
      </c>
      <c r="K20" s="1">
        <v>64</v>
      </c>
      <c r="L20" s="1">
        <v>38</v>
      </c>
      <c r="M20" s="1">
        <v>53</v>
      </c>
      <c r="N20" s="2">
        <v>588</v>
      </c>
      <c r="O20" s="2">
        <v>155</v>
      </c>
      <c r="P20" s="2">
        <v>332</v>
      </c>
      <c r="Q20" s="1">
        <f>VLOOKUP(C20,'[1]Popolution Table'!$A$4:$L$472,2,FALSE)</f>
        <v>50552.801999999981</v>
      </c>
      <c r="R20" s="1">
        <f>VLOOKUP(C20,'[1]Popolution Table'!$A$4:$L$472,3,FALSE)</f>
        <v>353589.08199999999</v>
      </c>
      <c r="S20" s="1">
        <f>VLOOKUP(C20,'[1]Popolution Table'!$A$4:$L$472,4,FALSE)</f>
        <v>101966.20499999999</v>
      </c>
      <c r="T20" s="1">
        <f>VLOOKUP(C20,'[1]Popolution Table'!$A$4:$L$472,5,FALSE)</f>
        <v>108448.158</v>
      </c>
      <c r="U20" s="1">
        <f>VLOOKUP(C20,'[1]Popolution Table'!$A$4:$L$472,6,FALSE)</f>
        <v>87242.518000000011</v>
      </c>
      <c r="V20" s="1">
        <f>VLOOKUP(C20,'[1]Popolution Table'!$A$4:$L$472,7,FALSE)</f>
        <v>94010.321999999986</v>
      </c>
      <c r="W20" s="1">
        <f>VLOOKUP(C20,'[1]Popolution Table'!$A$4:$L$472,8,FALSE)</f>
        <v>90611.085000000006</v>
      </c>
      <c r="X20" s="1">
        <f>VLOOKUP(C20,'[1]Popolution Table'!$A$4:$L$472,9,FALSE)</f>
        <v>46493.370999999992</v>
      </c>
      <c r="Y20" s="1">
        <f>VLOOKUP(C20,'[1]Popolution Table'!$A$4:$L$472,10,FALSE)</f>
        <v>17362.635999999999</v>
      </c>
      <c r="Z20" s="1">
        <f>VLOOKUP(C20,'[1]Popolution Table'!$A$4:$L$472,11,FALSE)</f>
        <v>6584.226999999998</v>
      </c>
      <c r="AA20" s="2">
        <f>VLOOKUP(C20,'[1]Popolution Table'!$A$4:$L$472,12,FALSE)</f>
        <v>699828</v>
      </c>
      <c r="AB20" s="2">
        <v>70440.233999999982</v>
      </c>
      <c r="AC20" s="2">
        <v>835867.37000000011</v>
      </c>
      <c r="AD20" s="6">
        <f>D20/Q20</f>
        <v>1.9979110158918597E-3</v>
      </c>
      <c r="AE20" s="6">
        <f>E20/S20</f>
        <v>3.6286532385901787E-4</v>
      </c>
      <c r="AF20" s="6">
        <f>F20/T20</f>
        <v>6.2702770848353188E-4</v>
      </c>
      <c r="AG20" s="6">
        <f>G20/U20</f>
        <v>8.252856709156422E-4</v>
      </c>
      <c r="AH20" s="6">
        <f>H20/V20</f>
        <v>5.5313075089775791E-4</v>
      </c>
      <c r="AI20" s="6">
        <f>I20/R20</f>
        <v>1.3009451462644427E-4</v>
      </c>
      <c r="AJ20" s="6">
        <f>J20/W20</f>
        <v>6.2906210647405885E-4</v>
      </c>
      <c r="AK20" s="6">
        <f>K20/X20</f>
        <v>1.3765403244260352E-3</v>
      </c>
      <c r="AL20" s="6">
        <f>L20/Y20</f>
        <v>2.1886077667008629E-3</v>
      </c>
      <c r="AM20" s="6">
        <f>M20/Z20</f>
        <v>8.0495402117818863E-3</v>
      </c>
      <c r="AN20" s="7">
        <f>N20/AA20</f>
        <v>8.4020645072789319E-4</v>
      </c>
    </row>
    <row r="21" spans="1:40">
      <c r="A21" s="1" t="s">
        <v>47</v>
      </c>
      <c r="B21" s="1">
        <v>2017</v>
      </c>
      <c r="C21" s="1" t="s">
        <v>56</v>
      </c>
      <c r="D21" s="1">
        <v>118</v>
      </c>
      <c r="E21" s="1">
        <v>67</v>
      </c>
      <c r="F21" s="1">
        <v>72</v>
      </c>
      <c r="G21" s="1">
        <v>61</v>
      </c>
      <c r="H21" s="1">
        <v>49</v>
      </c>
      <c r="I21" s="1">
        <v>75</v>
      </c>
      <c r="J21" s="1">
        <v>51</v>
      </c>
      <c r="K21" s="1">
        <v>59</v>
      </c>
      <c r="L21" s="1">
        <v>51</v>
      </c>
      <c r="M21" s="1">
        <v>74</v>
      </c>
      <c r="N21" s="2">
        <v>677</v>
      </c>
      <c r="O21" s="2">
        <v>184</v>
      </c>
      <c r="P21" s="2">
        <v>375</v>
      </c>
      <c r="Q21" s="1">
        <f>VLOOKUP(C21,'[1]Popolution Table'!$A$4:$L$472,2,FALSE)</f>
        <v>51140</v>
      </c>
      <c r="R21" s="1">
        <f>VLOOKUP(C21,'[1]Popolution Table'!$A$4:$L$472,3,FALSE)</f>
        <v>353387.69</v>
      </c>
      <c r="S21" s="1">
        <f>VLOOKUP(C21,'[1]Popolution Table'!$A$4:$L$472,4,FALSE)</f>
        <v>101178</v>
      </c>
      <c r="T21" s="1">
        <f>VLOOKUP(C21,'[1]Popolution Table'!$A$4:$L$472,5,FALSE)</f>
        <v>111036</v>
      </c>
      <c r="U21" s="1">
        <f>VLOOKUP(C21,'[1]Popolution Table'!$A$4:$L$472,6,FALSE)</f>
        <v>87229</v>
      </c>
      <c r="V21" s="1">
        <f>VLOOKUP(C21,'[1]Popolution Table'!$A$4:$L$472,7,FALSE)</f>
        <v>89984</v>
      </c>
      <c r="W21" s="1">
        <f>VLOOKUP(C21,'[1]Popolution Table'!$A$4:$L$472,8,FALSE)</f>
        <v>88798</v>
      </c>
      <c r="X21" s="1">
        <f>VLOOKUP(C21,'[1]Popolution Table'!$A$4:$L$472,9,FALSE)</f>
        <v>48531</v>
      </c>
      <c r="Y21" s="1">
        <f>VLOOKUP(C21,'[1]Popolution Table'!$A$4:$L$472,10,FALSE)</f>
        <v>17748</v>
      </c>
      <c r="Z21" s="1">
        <f>VLOOKUP(C21,'[1]Popolution Table'!$A$4:$L$472,11,FALSE)</f>
        <v>6030</v>
      </c>
      <c r="AA21" s="2">
        <f>VLOOKUP(C21,'[1]Popolution Table'!$A$4:$L$472,12,FALSE)</f>
        <v>697411</v>
      </c>
      <c r="AB21" s="2">
        <v>72309</v>
      </c>
      <c r="AC21" s="2">
        <v>831612.69</v>
      </c>
      <c r="AD21" s="6">
        <f>D21/Q21</f>
        <v>2.307391474384044E-3</v>
      </c>
      <c r="AE21" s="6">
        <f>E21/S21</f>
        <v>6.6219929233627859E-4</v>
      </c>
      <c r="AF21" s="6">
        <f>F21/T21</f>
        <v>6.484383443207608E-4</v>
      </c>
      <c r="AG21" s="6">
        <f>G21/U21</f>
        <v>6.9930871613798165E-4</v>
      </c>
      <c r="AH21" s="6">
        <f>H21/V21</f>
        <v>5.4454125177809387E-4</v>
      </c>
      <c r="AI21" s="6">
        <f>I21/R21</f>
        <v>2.1223150132931908E-4</v>
      </c>
      <c r="AJ21" s="6">
        <f>J21/W21</f>
        <v>5.7433725984819479E-4</v>
      </c>
      <c r="AK21" s="6">
        <f>K21/X21</f>
        <v>1.2157177886299479E-3</v>
      </c>
      <c r="AL21" s="6">
        <f>L21/Y21</f>
        <v>2.8735632183908046E-3</v>
      </c>
      <c r="AM21" s="6">
        <f>M21/Z21</f>
        <v>1.2271973466003316E-2</v>
      </c>
      <c r="AN21" s="7">
        <f>N21/AA21</f>
        <v>9.7073318315885472E-4</v>
      </c>
    </row>
    <row r="22" spans="1:40">
      <c r="A22" s="1" t="s">
        <v>57</v>
      </c>
      <c r="B22" s="1">
        <v>2009</v>
      </c>
      <c r="C22" s="1" t="s">
        <v>58</v>
      </c>
      <c r="D22" s="1">
        <v>100</v>
      </c>
      <c r="E22" s="1">
        <v>54</v>
      </c>
      <c r="F22" s="1">
        <v>79</v>
      </c>
      <c r="G22" s="1">
        <v>65</v>
      </c>
      <c r="H22" s="1">
        <v>85</v>
      </c>
      <c r="I22" s="1">
        <v>42</v>
      </c>
      <c r="J22" s="1">
        <v>65</v>
      </c>
      <c r="K22" s="1">
        <v>161</v>
      </c>
      <c r="L22" s="1">
        <v>278</v>
      </c>
      <c r="M22" s="1">
        <v>350</v>
      </c>
      <c r="N22" s="2">
        <v>1279</v>
      </c>
      <c r="O22" s="2">
        <v>789</v>
      </c>
      <c r="P22" s="2">
        <v>390</v>
      </c>
      <c r="Q22" s="1">
        <f>VLOOKUP(C22,'[1]Popolution Table'!$A$4:$L$472,2,FALSE)</f>
        <v>500512.114</v>
      </c>
      <c r="R22" s="1">
        <f>VLOOKUP(C22,'[1]Popolution Table'!$A$4:$L$472,3,FALSE)</f>
        <v>754570.13899999997</v>
      </c>
      <c r="S22" s="1">
        <f>VLOOKUP(C22,'[1]Popolution Table'!$A$4:$L$472,4,FALSE)</f>
        <v>858304.76300000004</v>
      </c>
      <c r="T22" s="1">
        <f>VLOOKUP(C22,'[1]Popolution Table'!$A$4:$L$472,5,FALSE)</f>
        <v>919459.38699999987</v>
      </c>
      <c r="U22" s="1">
        <f>VLOOKUP(C22,'[1]Popolution Table'!$A$4:$L$472,6,FALSE)</f>
        <v>858826.80199999991</v>
      </c>
      <c r="V22" s="1">
        <f>VLOOKUP(C22,'[1]Popolution Table'!$A$4:$L$472,7,FALSE)</f>
        <v>819785.54600000009</v>
      </c>
      <c r="W22" s="1">
        <f>VLOOKUP(C22,'[1]Popolution Table'!$A$4:$L$472,8,FALSE)</f>
        <v>651778.59499999997</v>
      </c>
      <c r="X22" s="1">
        <f>VLOOKUP(C22,'[1]Popolution Table'!$A$4:$L$472,9,FALSE)</f>
        <v>422658.02</v>
      </c>
      <c r="Y22" s="1">
        <f>VLOOKUP(C22,'[1]Popolution Table'!$A$4:$L$472,10,FALSE)</f>
        <v>294833.44300000003</v>
      </c>
      <c r="Z22" s="1">
        <f>VLOOKUP(C22,'[1]Popolution Table'!$A$4:$L$472,11,FALSE)</f>
        <v>96568.51999999999</v>
      </c>
      <c r="AA22" s="2">
        <f>VLOOKUP(C22,'[1]Popolution Table'!$A$4:$L$472,12,FALSE)</f>
        <v>6324865</v>
      </c>
      <c r="AB22" s="2">
        <v>814059.98300000001</v>
      </c>
      <c r="AC22" s="2">
        <v>4862725.2319999998</v>
      </c>
      <c r="AD22" s="6">
        <f>D22/Q22</f>
        <v>1.9979536399392724E-4</v>
      </c>
      <c r="AE22" s="6">
        <f>E22/S22</f>
        <v>6.2914715527449534E-5</v>
      </c>
      <c r="AF22" s="6">
        <f>F22/T22</f>
        <v>8.5920053802224127E-5</v>
      </c>
      <c r="AG22" s="6">
        <f>G22/U22</f>
        <v>7.5684643106888044E-5</v>
      </c>
      <c r="AH22" s="6">
        <f>H22/V22</f>
        <v>1.0368565341843681E-4</v>
      </c>
      <c r="AI22" s="6">
        <f>I22/R22</f>
        <v>5.5660829695249841E-5</v>
      </c>
      <c r="AJ22" s="6">
        <f>J22/W22</f>
        <v>9.9727116690599514E-5</v>
      </c>
      <c r="AK22" s="6">
        <f>K22/X22</f>
        <v>3.8092261918985944E-4</v>
      </c>
      <c r="AL22" s="6">
        <f>L22/Y22</f>
        <v>9.4290524565763037E-4</v>
      </c>
      <c r="AM22" s="6">
        <f>M22/Z22</f>
        <v>3.6243695150345065E-3</v>
      </c>
      <c r="AN22" s="7">
        <f>N22/AA22</f>
        <v>2.0221775484536032E-4</v>
      </c>
    </row>
    <row r="23" spans="1:40">
      <c r="A23" s="1" t="s">
        <v>57</v>
      </c>
      <c r="B23" s="1">
        <v>2010</v>
      </c>
      <c r="C23" s="1" t="s">
        <v>59</v>
      </c>
      <c r="D23" s="1">
        <v>110</v>
      </c>
      <c r="E23" s="1">
        <v>45</v>
      </c>
      <c r="F23" s="1">
        <v>63</v>
      </c>
      <c r="G23" s="1">
        <v>57</v>
      </c>
      <c r="H23" s="1">
        <v>35</v>
      </c>
      <c r="I23" s="1">
        <v>66</v>
      </c>
      <c r="J23" s="1">
        <v>75</v>
      </c>
      <c r="K23" s="1">
        <v>88</v>
      </c>
      <c r="L23" s="1">
        <v>215</v>
      </c>
      <c r="M23" s="1">
        <v>295</v>
      </c>
      <c r="N23" s="2">
        <v>1049</v>
      </c>
      <c r="O23" s="2">
        <v>598</v>
      </c>
      <c r="P23" s="2">
        <v>341</v>
      </c>
      <c r="Q23" s="1">
        <f>VLOOKUP(C23,'[1]Popolution Table'!$A$4:$L$472,2,FALSE)</f>
        <v>462606.62300000002</v>
      </c>
      <c r="R23" s="1">
        <f>VLOOKUP(C23,'[1]Popolution Table'!$A$4:$L$472,3,FALSE)</f>
        <v>746051.8</v>
      </c>
      <c r="S23" s="1">
        <f>VLOOKUP(C23,'[1]Popolution Table'!$A$4:$L$472,4,FALSE)</f>
        <v>884609.94000000018</v>
      </c>
      <c r="T23" s="1">
        <f>VLOOKUP(C23,'[1]Popolution Table'!$A$4:$L$472,5,FALSE)</f>
        <v>851999.0120000001</v>
      </c>
      <c r="U23" s="1">
        <f>VLOOKUP(C23,'[1]Popolution Table'!$A$4:$L$472,6,FALSE)</f>
        <v>828954.49</v>
      </c>
      <c r="V23" s="1">
        <f>VLOOKUP(C23,'[1]Popolution Table'!$A$4:$L$472,7,FALSE)</f>
        <v>817134.22900000005</v>
      </c>
      <c r="W23" s="1">
        <f>VLOOKUP(C23,'[1]Popolution Table'!$A$4:$L$472,8,FALSE)</f>
        <v>682565.80700000003</v>
      </c>
      <c r="X23" s="1">
        <f>VLOOKUP(C23,'[1]Popolution Table'!$A$4:$L$472,9,FALSE)</f>
        <v>459853.08299999998</v>
      </c>
      <c r="Y23" s="1">
        <f>VLOOKUP(C23,'[1]Popolution Table'!$A$4:$L$472,10,FALSE)</f>
        <v>277143.64399999997</v>
      </c>
      <c r="Z23" s="1">
        <f>VLOOKUP(C23,'[1]Popolution Table'!$A$4:$L$472,11,FALSE)</f>
        <v>94396.292999999991</v>
      </c>
      <c r="AA23" s="2">
        <f>VLOOKUP(C23,'[1]Popolution Table'!$A$4:$L$472,12,FALSE)</f>
        <v>6246816</v>
      </c>
      <c r="AB23" s="2">
        <v>831393.0199999999</v>
      </c>
      <c r="AC23" s="2">
        <v>4811315.2780000009</v>
      </c>
      <c r="AD23" s="6">
        <f>D23/Q23</f>
        <v>2.3778302024007121E-4</v>
      </c>
      <c r="AE23" s="6">
        <f>E23/S23</f>
        <v>5.0869878310433623E-5</v>
      </c>
      <c r="AF23" s="6">
        <f>F23/T23</f>
        <v>7.3943747718806027E-5</v>
      </c>
      <c r="AG23" s="6">
        <f>G23/U23</f>
        <v>6.8761314025815823E-5</v>
      </c>
      <c r="AH23" s="6">
        <f>H23/V23</f>
        <v>4.2832620098209101E-5</v>
      </c>
      <c r="AI23" s="6">
        <f>I23/R23</f>
        <v>8.8465707072886895E-5</v>
      </c>
      <c r="AJ23" s="6">
        <f>J23/W23</f>
        <v>1.0987951525090093E-4</v>
      </c>
      <c r="AK23" s="6">
        <f>K23/X23</f>
        <v>1.9136546704417767E-4</v>
      </c>
      <c r="AL23" s="6">
        <f>L23/Y23</f>
        <v>7.7577099332647886E-4</v>
      </c>
      <c r="AM23" s="6">
        <f>M23/Z23</f>
        <v>3.1251227206559903E-3</v>
      </c>
      <c r="AN23" s="7">
        <f>N23/AA23</f>
        <v>1.6792554799116861E-4</v>
      </c>
    </row>
    <row r="24" spans="1:40">
      <c r="A24" s="1" t="s">
        <v>57</v>
      </c>
      <c r="B24" s="1">
        <v>2011</v>
      </c>
      <c r="C24" s="1" t="s">
        <v>60</v>
      </c>
      <c r="D24" s="1">
        <v>112</v>
      </c>
      <c r="E24" s="1">
        <v>65</v>
      </c>
      <c r="F24" s="1">
        <v>79</v>
      </c>
      <c r="G24" s="1">
        <v>52</v>
      </c>
      <c r="H24" s="1">
        <v>49</v>
      </c>
      <c r="I24" s="1">
        <v>66</v>
      </c>
      <c r="J24" s="1">
        <v>73</v>
      </c>
      <c r="K24" s="1">
        <v>86</v>
      </c>
      <c r="L24" s="1">
        <v>187</v>
      </c>
      <c r="M24" s="1">
        <v>343</v>
      </c>
      <c r="N24" s="2">
        <v>1112</v>
      </c>
      <c r="O24" s="2">
        <v>616</v>
      </c>
      <c r="P24" s="2">
        <v>384</v>
      </c>
      <c r="Q24" s="1">
        <f>VLOOKUP(C24,'[1]Popolution Table'!$A$4:$L$472,2,FALSE)</f>
        <v>454131.86400000012</v>
      </c>
      <c r="R24" s="1">
        <f>VLOOKUP(C24,'[1]Popolution Table'!$A$4:$L$472,3,FALSE)</f>
        <v>743316.97000000009</v>
      </c>
      <c r="S24" s="1">
        <f>VLOOKUP(C24,'[1]Popolution Table'!$A$4:$L$472,4,FALSE)</f>
        <v>887156.55900000012</v>
      </c>
      <c r="T24" s="1">
        <f>VLOOKUP(C24,'[1]Popolution Table'!$A$4:$L$472,5,FALSE)</f>
        <v>851683.30799999996</v>
      </c>
      <c r="U24" s="1">
        <f>VLOOKUP(C24,'[1]Popolution Table'!$A$4:$L$472,6,FALSE)</f>
        <v>819503.74500000011</v>
      </c>
      <c r="V24" s="1">
        <f>VLOOKUP(C24,'[1]Popolution Table'!$A$4:$L$472,7,FALSE)</f>
        <v>818149.83299999998</v>
      </c>
      <c r="W24" s="1">
        <f>VLOOKUP(C24,'[1]Popolution Table'!$A$4:$L$472,8,FALSE)</f>
        <v>696964.84</v>
      </c>
      <c r="X24" s="1">
        <f>VLOOKUP(C24,'[1]Popolution Table'!$A$4:$L$472,9,FALSE)</f>
        <v>476232.03200000001</v>
      </c>
      <c r="Y24" s="1">
        <f>VLOOKUP(C24,'[1]Popolution Table'!$A$4:$L$472,10,FALSE)</f>
        <v>280020.772</v>
      </c>
      <c r="Z24" s="1">
        <f>VLOOKUP(C24,'[1]Popolution Table'!$A$4:$L$472,11,FALSE)</f>
        <v>96203.976999999999</v>
      </c>
      <c r="AA24" s="2">
        <f>VLOOKUP(C24,'[1]Popolution Table'!$A$4:$L$472,12,FALSE)</f>
        <v>6257995</v>
      </c>
      <c r="AB24" s="2">
        <v>852456.78099999996</v>
      </c>
      <c r="AC24" s="2">
        <v>4816775.2550000008</v>
      </c>
      <c r="AD24" s="6">
        <f>D24/Q24</f>
        <v>2.4662440334730611E-4</v>
      </c>
      <c r="AE24" s="6">
        <f>E24/S24</f>
        <v>7.3267789479308792E-5</v>
      </c>
      <c r="AF24" s="6">
        <f>F24/T24</f>
        <v>9.2757483043215879E-5</v>
      </c>
      <c r="AG24" s="6">
        <f>G24/U24</f>
        <v>6.3453035226824974E-5</v>
      </c>
      <c r="AH24" s="6">
        <f>H24/V24</f>
        <v>5.9891230216751756E-5</v>
      </c>
      <c r="AI24" s="6">
        <f>I24/R24</f>
        <v>8.8791192268891682E-5</v>
      </c>
      <c r="AJ24" s="6">
        <f>J24/W24</f>
        <v>1.0473986033499194E-4</v>
      </c>
      <c r="AK24" s="6">
        <f>K24/X24</f>
        <v>1.8058424091893087E-4</v>
      </c>
      <c r="AL24" s="6">
        <f>L24/Y24</f>
        <v>6.678076010732518E-4</v>
      </c>
      <c r="AM24" s="6">
        <f>M24/Z24</f>
        <v>3.5653411708748799E-3</v>
      </c>
      <c r="AN24" s="7">
        <f>N24/AA24</f>
        <v>1.776926955039114E-4</v>
      </c>
    </row>
    <row r="25" spans="1:40">
      <c r="A25" s="1" t="s">
        <v>57</v>
      </c>
      <c r="B25" s="1">
        <v>2012</v>
      </c>
      <c r="C25" s="1" t="s">
        <v>61</v>
      </c>
      <c r="D25" s="1">
        <v>112</v>
      </c>
      <c r="E25" s="1">
        <v>52</v>
      </c>
      <c r="F25" s="1">
        <v>58</v>
      </c>
      <c r="G25" s="1">
        <v>55</v>
      </c>
      <c r="H25" s="1">
        <v>38</v>
      </c>
      <c r="I25" s="1">
        <v>57</v>
      </c>
      <c r="J25" s="1">
        <v>49</v>
      </c>
      <c r="K25" s="1">
        <v>73</v>
      </c>
      <c r="L25" s="1">
        <v>200</v>
      </c>
      <c r="M25" s="1">
        <v>273</v>
      </c>
      <c r="N25" s="2">
        <v>967</v>
      </c>
      <c r="O25" s="2">
        <v>546</v>
      </c>
      <c r="P25" s="2">
        <v>309</v>
      </c>
      <c r="Q25" s="1">
        <f>VLOOKUP(C25,'[1]Popolution Table'!$A$4:$L$472,2,FALSE)</f>
        <v>455863.22200000007</v>
      </c>
      <c r="R25" s="1">
        <f>VLOOKUP(C25,'[1]Popolution Table'!$A$4:$L$472,3,FALSE)</f>
        <v>757954.73200000008</v>
      </c>
      <c r="S25" s="1">
        <f>VLOOKUP(C25,'[1]Popolution Table'!$A$4:$L$472,4,FALSE)</f>
        <v>906892.9389999999</v>
      </c>
      <c r="T25" s="1">
        <f>VLOOKUP(C25,'[1]Popolution Table'!$A$4:$L$472,5,FALSE)</f>
        <v>863096.41799999983</v>
      </c>
      <c r="U25" s="1">
        <f>VLOOKUP(C25,'[1]Popolution Table'!$A$4:$L$472,6,FALSE)</f>
        <v>824146.85199999996</v>
      </c>
      <c r="V25" s="1">
        <f>VLOOKUP(C25,'[1]Popolution Table'!$A$4:$L$472,7,FALSE)</f>
        <v>833025.96100000013</v>
      </c>
      <c r="W25" s="1">
        <f>VLOOKUP(C25,'[1]Popolution Table'!$A$4:$L$472,8,FALSE)</f>
        <v>726808.64299999992</v>
      </c>
      <c r="X25" s="1">
        <f>VLOOKUP(C25,'[1]Popolution Table'!$A$4:$L$472,9,FALSE)</f>
        <v>502499.22300000011</v>
      </c>
      <c r="Y25" s="1">
        <f>VLOOKUP(C25,'[1]Popolution Table'!$A$4:$L$472,10,FALSE)</f>
        <v>284880.84899999999</v>
      </c>
      <c r="Z25" s="1">
        <f>VLOOKUP(C25,'[1]Popolution Table'!$A$4:$L$472,11,FALSE)</f>
        <v>104545.908</v>
      </c>
      <c r="AA25" s="2">
        <f>VLOOKUP(C25,'[1]Popolution Table'!$A$4:$L$472,12,FALSE)</f>
        <v>6410979</v>
      </c>
      <c r="AB25" s="2">
        <v>891925.98000000021</v>
      </c>
      <c r="AC25" s="2">
        <v>4911925.5449999999</v>
      </c>
      <c r="AD25" s="6">
        <f>D25/Q25</f>
        <v>2.4568772955322986E-4</v>
      </c>
      <c r="AE25" s="6">
        <f>E25/S25</f>
        <v>5.733863145669503E-5</v>
      </c>
      <c r="AF25" s="6">
        <f>F25/T25</f>
        <v>6.7199908133554567E-5</v>
      </c>
      <c r="AG25" s="6">
        <f>G25/U25</f>
        <v>6.6735679286438626E-5</v>
      </c>
      <c r="AH25" s="6">
        <f>H25/V25</f>
        <v>4.5616825620156143E-5</v>
      </c>
      <c r="AI25" s="6">
        <f>I25/R25</f>
        <v>7.5202380292019856E-5</v>
      </c>
      <c r="AJ25" s="6">
        <f>J25/W25</f>
        <v>6.7418020509147966E-5</v>
      </c>
      <c r="AK25" s="6">
        <f>K25/X25</f>
        <v>1.4527385647320688E-4</v>
      </c>
      <c r="AL25" s="6">
        <f>L25/Y25</f>
        <v>7.0204789371432967E-4</v>
      </c>
      <c r="AM25" s="6">
        <f>M25/Z25</f>
        <v>2.6112930216264422E-3</v>
      </c>
      <c r="AN25" s="7">
        <f>N25/AA25</f>
        <v>1.5083499727576709E-4</v>
      </c>
    </row>
    <row r="26" spans="1:40">
      <c r="A26" s="1" t="s">
        <v>57</v>
      </c>
      <c r="B26" s="1">
        <v>2013</v>
      </c>
      <c r="C26" s="1" t="s">
        <v>62</v>
      </c>
      <c r="D26" s="1">
        <v>101</v>
      </c>
      <c r="E26" s="1">
        <v>49</v>
      </c>
      <c r="F26" s="1">
        <v>46</v>
      </c>
      <c r="G26" s="1">
        <v>42</v>
      </c>
      <c r="H26" s="1">
        <v>56</v>
      </c>
      <c r="I26" s="1">
        <v>66</v>
      </c>
      <c r="J26" s="1">
        <v>67</v>
      </c>
      <c r="K26" s="1">
        <v>79</v>
      </c>
      <c r="L26" s="1">
        <v>196</v>
      </c>
      <c r="M26" s="1">
        <v>348</v>
      </c>
      <c r="N26" s="2">
        <v>1050</v>
      </c>
      <c r="O26" s="2">
        <v>623</v>
      </c>
      <c r="P26" s="2">
        <v>326</v>
      </c>
      <c r="Q26" s="1">
        <f>VLOOKUP(C26,'[1]Popolution Table'!$A$4:$L$472,2,FALSE)</f>
        <v>447025.81299999997</v>
      </c>
      <c r="R26" s="1">
        <f>VLOOKUP(C26,'[1]Popolution Table'!$A$4:$L$472,3,FALSE)</f>
        <v>757549.46500000008</v>
      </c>
      <c r="S26" s="1">
        <f>VLOOKUP(C26,'[1]Popolution Table'!$A$4:$L$472,4,FALSE)</f>
        <v>915730.4439999999</v>
      </c>
      <c r="T26" s="1">
        <f>VLOOKUP(C26,'[1]Popolution Table'!$A$4:$L$472,5,FALSE)</f>
        <v>864909.08499999996</v>
      </c>
      <c r="U26" s="1">
        <f>VLOOKUP(C26,'[1]Popolution Table'!$A$4:$L$472,6,FALSE)</f>
        <v>828891.43900000001</v>
      </c>
      <c r="V26" s="1">
        <f>VLOOKUP(C26,'[1]Popolution Table'!$A$4:$L$472,7,FALSE)</f>
        <v>837667.321</v>
      </c>
      <c r="W26" s="1">
        <f>VLOOKUP(C26,'[1]Popolution Table'!$A$4:$L$472,8,FALSE)</f>
        <v>746335.27199999988</v>
      </c>
      <c r="X26" s="1">
        <f>VLOOKUP(C26,'[1]Popolution Table'!$A$4:$L$472,9,FALSE)</f>
        <v>527865.26300000004</v>
      </c>
      <c r="Y26" s="1">
        <f>VLOOKUP(C26,'[1]Popolution Table'!$A$4:$L$472,10,FALSE)</f>
        <v>291075.45399999997</v>
      </c>
      <c r="Z26" s="1">
        <f>VLOOKUP(C26,'[1]Popolution Table'!$A$4:$L$472,11,FALSE)</f>
        <v>106610.3</v>
      </c>
      <c r="AA26" s="2">
        <f>VLOOKUP(C26,'[1]Popolution Table'!$A$4:$L$472,12,FALSE)</f>
        <v>6471024</v>
      </c>
      <c r="AB26" s="2">
        <v>925551.01699999999</v>
      </c>
      <c r="AC26" s="2">
        <v>4951083.0260000005</v>
      </c>
      <c r="AD26" s="6">
        <f>D26/Q26</f>
        <v>2.2593773572534168E-4</v>
      </c>
      <c r="AE26" s="6">
        <f>E26/S26</f>
        <v>5.3509196206214591E-5</v>
      </c>
      <c r="AF26" s="6">
        <f>F26/T26</f>
        <v>5.318478068709384E-5</v>
      </c>
      <c r="AG26" s="6">
        <f>G26/U26</f>
        <v>5.0670085398239947E-5</v>
      </c>
      <c r="AH26" s="6">
        <f>H26/V26</f>
        <v>6.6852315467132807E-5</v>
      </c>
      <c r="AI26" s="6">
        <f>I26/R26</f>
        <v>8.7123023709085448E-5</v>
      </c>
      <c r="AJ26" s="6">
        <f>J26/W26</f>
        <v>8.9771986550302041E-5</v>
      </c>
      <c r="AK26" s="6">
        <f>K26/X26</f>
        <v>1.4965940276316306E-4</v>
      </c>
      <c r="AL26" s="6">
        <f>L26/Y26</f>
        <v>6.7336492069853485E-4</v>
      </c>
      <c r="AM26" s="6">
        <f>M26/Z26</f>
        <v>3.264224938866132E-3</v>
      </c>
      <c r="AN26" s="7">
        <f>N26/AA26</f>
        <v>1.6226179967807259E-4</v>
      </c>
    </row>
    <row r="27" spans="1:40">
      <c r="A27" s="1" t="s">
        <v>57</v>
      </c>
      <c r="B27" s="1">
        <v>2014</v>
      </c>
      <c r="C27" s="1" t="s">
        <v>63</v>
      </c>
      <c r="D27" s="1">
        <v>90</v>
      </c>
      <c r="E27" s="1">
        <v>42</v>
      </c>
      <c r="F27" s="1">
        <v>59</v>
      </c>
      <c r="G27" s="1">
        <v>76</v>
      </c>
      <c r="H27" s="1">
        <v>69</v>
      </c>
      <c r="I27" s="1">
        <v>47</v>
      </c>
      <c r="J27" s="1">
        <v>84</v>
      </c>
      <c r="K27" s="1">
        <v>127</v>
      </c>
      <c r="L27" s="1">
        <v>190</v>
      </c>
      <c r="M27" s="1">
        <v>270</v>
      </c>
      <c r="N27" s="2">
        <v>1054</v>
      </c>
      <c r="O27" s="2">
        <v>587</v>
      </c>
      <c r="P27" s="2">
        <v>377</v>
      </c>
      <c r="Q27" s="1">
        <f>VLOOKUP(C27,'[1]Popolution Table'!$A$4:$L$472,2,FALSE)</f>
        <v>438431.64299999992</v>
      </c>
      <c r="R27" s="1">
        <f>VLOOKUP(C27,'[1]Popolution Table'!$A$4:$L$472,3,FALSE)</f>
        <v>759800.7</v>
      </c>
      <c r="S27" s="1">
        <f>VLOOKUP(C27,'[1]Popolution Table'!$A$4:$L$472,4,FALSE)</f>
        <v>919818.57899999991</v>
      </c>
      <c r="T27" s="1">
        <f>VLOOKUP(C27,'[1]Popolution Table'!$A$4:$L$472,5,FALSE)</f>
        <v>871065.06200000003</v>
      </c>
      <c r="U27" s="1">
        <f>VLOOKUP(C27,'[1]Popolution Table'!$A$4:$L$472,6,FALSE)</f>
        <v>823562.723</v>
      </c>
      <c r="V27" s="1">
        <f>VLOOKUP(C27,'[1]Popolution Table'!$A$4:$L$472,7,FALSE)</f>
        <v>836970.60700000008</v>
      </c>
      <c r="W27" s="1">
        <f>VLOOKUP(C27,'[1]Popolution Table'!$A$4:$L$472,8,FALSE)</f>
        <v>760042.52499999991</v>
      </c>
      <c r="X27" s="1">
        <f>VLOOKUP(C27,'[1]Popolution Table'!$A$4:$L$472,9,FALSE)</f>
        <v>554320.38899999997</v>
      </c>
      <c r="Y27" s="1">
        <f>VLOOKUP(C27,'[1]Popolution Table'!$A$4:$L$472,10,FALSE)</f>
        <v>298935.28200000001</v>
      </c>
      <c r="Z27" s="1">
        <f>VLOOKUP(C27,'[1]Popolution Table'!$A$4:$L$472,11,FALSE)</f>
        <v>112907.53000000001</v>
      </c>
      <c r="AA27" s="2">
        <f>VLOOKUP(C27,'[1]Popolution Table'!$A$4:$L$472,12,FALSE)</f>
        <v>6524205</v>
      </c>
      <c r="AB27" s="2">
        <v>966163.201</v>
      </c>
      <c r="AC27" s="2">
        <v>4971260.1960000005</v>
      </c>
      <c r="AD27" s="6">
        <f>D27/Q27</f>
        <v>2.052771542313154E-4</v>
      </c>
      <c r="AE27" s="6">
        <f>E27/S27</f>
        <v>4.566117814847922E-5</v>
      </c>
      <c r="AF27" s="6">
        <f>F27/T27</f>
        <v>6.7733172381559707E-5</v>
      </c>
      <c r="AG27" s="6">
        <f>G27/U27</f>
        <v>9.228198153888517E-5</v>
      </c>
      <c r="AH27" s="6">
        <f>H27/V27</f>
        <v>8.2440171044142761E-5</v>
      </c>
      <c r="AI27" s="6">
        <f>I27/R27</f>
        <v>6.1858326795434642E-5</v>
      </c>
      <c r="AJ27" s="6">
        <f>J27/W27</f>
        <v>1.105201317518385E-4</v>
      </c>
      <c r="AK27" s="6">
        <f>K27/X27</f>
        <v>2.2910937883614455E-4</v>
      </c>
      <c r="AL27" s="6">
        <f>L27/Y27</f>
        <v>6.3558907710331764E-4</v>
      </c>
      <c r="AM27" s="6">
        <f>M27/Z27</f>
        <v>2.3913374068142306E-3</v>
      </c>
      <c r="AN27" s="7">
        <f>N27/AA27</f>
        <v>1.6155225042744671E-4</v>
      </c>
    </row>
    <row r="28" spans="1:40">
      <c r="A28" s="1" t="s">
        <v>57</v>
      </c>
      <c r="B28" s="1">
        <v>2015</v>
      </c>
      <c r="C28" s="1" t="s">
        <v>64</v>
      </c>
      <c r="D28" s="1">
        <v>89</v>
      </c>
      <c r="E28" s="1">
        <v>61</v>
      </c>
      <c r="F28" s="1">
        <v>68</v>
      </c>
      <c r="G28" s="1">
        <v>56</v>
      </c>
      <c r="H28" s="1">
        <v>63</v>
      </c>
      <c r="I28" s="1">
        <v>58</v>
      </c>
      <c r="J28" s="1">
        <v>79</v>
      </c>
      <c r="K28" s="1">
        <v>104</v>
      </c>
      <c r="L28" s="1">
        <v>206</v>
      </c>
      <c r="M28" s="1">
        <v>321</v>
      </c>
      <c r="N28" s="2">
        <v>1105</v>
      </c>
      <c r="O28" s="2">
        <v>631</v>
      </c>
      <c r="P28" s="2">
        <v>385</v>
      </c>
      <c r="Q28" s="1">
        <f>VLOOKUP(C28,'[1]Popolution Table'!$A$4:$L$472,2,FALSE)</f>
        <v>424856.47899999999</v>
      </c>
      <c r="R28" s="1">
        <f>VLOOKUP(C28,'[1]Popolution Table'!$A$4:$L$472,3,FALSE)</f>
        <v>750900.33899999992</v>
      </c>
      <c r="S28" s="1">
        <f>VLOOKUP(C28,'[1]Popolution Table'!$A$4:$L$472,4,FALSE)</f>
        <v>916341.00699999998</v>
      </c>
      <c r="T28" s="1">
        <f>VLOOKUP(C28,'[1]Popolution Table'!$A$4:$L$472,5,FALSE)</f>
        <v>873997.61800000002</v>
      </c>
      <c r="U28" s="1">
        <f>VLOOKUP(C28,'[1]Popolution Table'!$A$4:$L$472,6,FALSE)</f>
        <v>823284.95900000015</v>
      </c>
      <c r="V28" s="1">
        <f>VLOOKUP(C28,'[1]Popolution Table'!$A$4:$L$472,7,FALSE)</f>
        <v>824481.64100000006</v>
      </c>
      <c r="W28" s="1">
        <f>VLOOKUP(C28,'[1]Popolution Table'!$A$4:$L$472,8,FALSE)</f>
        <v>767758.80300000007</v>
      </c>
      <c r="X28" s="1">
        <f>VLOOKUP(C28,'[1]Popolution Table'!$A$4:$L$472,9,FALSE)</f>
        <v>581227.27799999993</v>
      </c>
      <c r="Y28" s="1">
        <f>VLOOKUP(C28,'[1]Popolution Table'!$A$4:$L$472,10,FALSE)</f>
        <v>309296.212</v>
      </c>
      <c r="Z28" s="1">
        <f>VLOOKUP(C28,'[1]Popolution Table'!$A$4:$L$472,11,FALSE)</f>
        <v>119063.27099999999</v>
      </c>
      <c r="AA28" s="2">
        <f>VLOOKUP(C28,'[1]Popolution Table'!$A$4:$L$472,12,FALSE)</f>
        <v>6522731</v>
      </c>
      <c r="AB28" s="2">
        <v>1009586.7609999999</v>
      </c>
      <c r="AC28" s="2">
        <v>4956764.3670000006</v>
      </c>
      <c r="AD28" s="6">
        <f>D28/Q28</f>
        <v>2.0948250620887908E-4</v>
      </c>
      <c r="AE28" s="6">
        <f>E28/S28</f>
        <v>6.656910422431854E-5</v>
      </c>
      <c r="AF28" s="6">
        <f>F28/T28</f>
        <v>7.7803415706792002E-5</v>
      </c>
      <c r="AG28" s="6">
        <f>G28/U28</f>
        <v>6.8020190807348385E-5</v>
      </c>
      <c r="AH28" s="6">
        <f>H28/V28</f>
        <v>7.6411646866494625E-5</v>
      </c>
      <c r="AI28" s="6">
        <f>I28/R28</f>
        <v>7.7240609688951017E-5</v>
      </c>
      <c r="AJ28" s="6">
        <f>J28/W28</f>
        <v>1.0289689898873096E-4</v>
      </c>
      <c r="AK28" s="6">
        <f>K28/X28</f>
        <v>1.7893172591256119E-4</v>
      </c>
      <c r="AL28" s="6">
        <f>L28/Y28</f>
        <v>6.6602820211713427E-4</v>
      </c>
      <c r="AM28" s="6">
        <f>M28/Z28</f>
        <v>2.6960455336390013E-3</v>
      </c>
      <c r="AN28" s="7">
        <f>N28/AA28</f>
        <v>1.694075687009015E-4</v>
      </c>
    </row>
    <row r="29" spans="1:40">
      <c r="A29" s="1" t="s">
        <v>57</v>
      </c>
      <c r="B29" s="1">
        <v>2016</v>
      </c>
      <c r="C29" s="1" t="s">
        <v>65</v>
      </c>
      <c r="D29" s="1">
        <v>121</v>
      </c>
      <c r="E29" s="1">
        <v>69</v>
      </c>
      <c r="F29" s="1">
        <v>38</v>
      </c>
      <c r="G29" s="1">
        <v>30</v>
      </c>
      <c r="H29" s="1">
        <v>71</v>
      </c>
      <c r="I29" s="1">
        <v>48</v>
      </c>
      <c r="J29" s="1">
        <v>116</v>
      </c>
      <c r="K29" s="1">
        <v>146</v>
      </c>
      <c r="L29" s="1">
        <v>213</v>
      </c>
      <c r="M29" s="1">
        <v>299</v>
      </c>
      <c r="N29" s="2">
        <v>1151</v>
      </c>
      <c r="O29" s="2">
        <v>658</v>
      </c>
      <c r="P29" s="2">
        <v>372</v>
      </c>
      <c r="Q29" s="1">
        <f>VLOOKUP(C29,'[1]Popolution Table'!$A$4:$L$472,2,FALSE)</f>
        <v>427120.03400000004</v>
      </c>
      <c r="R29" s="1">
        <f>VLOOKUP(C29,'[1]Popolution Table'!$A$4:$L$472,3,FALSE)</f>
        <v>748512.59399999992</v>
      </c>
      <c r="S29" s="1">
        <f>VLOOKUP(C29,'[1]Popolution Table'!$A$4:$L$472,4,FALSE)</f>
        <v>920124.60400000005</v>
      </c>
      <c r="T29" s="1">
        <f>VLOOKUP(C29,'[1]Popolution Table'!$A$4:$L$472,5,FALSE)</f>
        <v>879311.56</v>
      </c>
      <c r="U29" s="1">
        <f>VLOOKUP(C29,'[1]Popolution Table'!$A$4:$L$472,6,FALSE)</f>
        <v>813442.70500000007</v>
      </c>
      <c r="V29" s="1">
        <f>VLOOKUP(C29,'[1]Popolution Table'!$A$4:$L$472,7,FALSE)</f>
        <v>817605.8600000001</v>
      </c>
      <c r="W29" s="1">
        <f>VLOOKUP(C29,'[1]Popolution Table'!$A$4:$L$472,8,FALSE)</f>
        <v>756395.48199999996</v>
      </c>
      <c r="X29" s="1">
        <f>VLOOKUP(C29,'[1]Popolution Table'!$A$4:$L$472,9,FALSE)</f>
        <v>584304.53399999999</v>
      </c>
      <c r="Y29" s="1">
        <f>VLOOKUP(C29,'[1]Popolution Table'!$A$4:$L$472,10,FALSE)</f>
        <v>306398.891</v>
      </c>
      <c r="Z29" s="1">
        <f>VLOOKUP(C29,'[1]Popolution Table'!$A$4:$L$472,11,FALSE)</f>
        <v>115515.61300000001</v>
      </c>
      <c r="AA29" s="2">
        <f>VLOOKUP(C29,'[1]Popolution Table'!$A$4:$L$472,12,FALSE)</f>
        <v>6508490</v>
      </c>
      <c r="AB29" s="2">
        <v>1006219.0380000001</v>
      </c>
      <c r="AC29" s="2">
        <v>4935392.8049999997</v>
      </c>
      <c r="AD29" s="6">
        <f>D29/Q29</f>
        <v>2.8329272890065369E-4</v>
      </c>
      <c r="AE29" s="6">
        <f>E29/S29</f>
        <v>7.498984344081293E-5</v>
      </c>
      <c r="AF29" s="6">
        <f>F29/T29</f>
        <v>4.3215626552208633E-5</v>
      </c>
      <c r="AG29" s="6">
        <f>G29/U29</f>
        <v>3.688028648557368E-5</v>
      </c>
      <c r="AH29" s="6">
        <f>H29/V29</f>
        <v>8.6838907930527782E-5</v>
      </c>
      <c r="AI29" s="6">
        <f>I29/R29</f>
        <v>6.4127177531497889E-5</v>
      </c>
      <c r="AJ29" s="6">
        <f>J29/W29</f>
        <v>1.5335892765155359E-4</v>
      </c>
      <c r="AK29" s="6">
        <f>K29/X29</f>
        <v>2.4986970236311738E-4</v>
      </c>
      <c r="AL29" s="6">
        <f>L29/Y29</f>
        <v>6.9517222893603753E-4</v>
      </c>
      <c r="AM29" s="6">
        <f>M29/Z29</f>
        <v>2.5883946960485764E-3</v>
      </c>
      <c r="AN29" s="7">
        <f>N29/AA29</f>
        <v>1.7684593507864344E-4</v>
      </c>
    </row>
    <row r="30" spans="1:40">
      <c r="A30" s="1" t="s">
        <v>57</v>
      </c>
      <c r="B30" s="1">
        <v>2017</v>
      </c>
      <c r="C30" s="1" t="s">
        <v>66</v>
      </c>
      <c r="D30" s="1">
        <v>128</v>
      </c>
      <c r="E30" s="1">
        <v>45</v>
      </c>
      <c r="F30" s="1">
        <v>55</v>
      </c>
      <c r="G30" s="1">
        <v>36</v>
      </c>
      <c r="H30" s="1">
        <v>56</v>
      </c>
      <c r="I30" s="1">
        <v>67</v>
      </c>
      <c r="J30" s="1">
        <v>78</v>
      </c>
      <c r="K30" s="1">
        <v>138</v>
      </c>
      <c r="L30" s="1">
        <v>214</v>
      </c>
      <c r="M30" s="1">
        <v>339</v>
      </c>
      <c r="N30" s="2">
        <v>1156</v>
      </c>
      <c r="O30" s="2">
        <v>691</v>
      </c>
      <c r="P30" s="2">
        <v>337</v>
      </c>
      <c r="Q30" s="1">
        <f>VLOOKUP(C30,'[1]Popolution Table'!$A$4:$L$472,2,FALSE)</f>
        <v>430289</v>
      </c>
      <c r="R30" s="1">
        <f>VLOOKUP(C30,'[1]Popolution Table'!$A$4:$L$472,3,FALSE)</f>
        <v>759542.69</v>
      </c>
      <c r="S30" s="1">
        <f>VLOOKUP(C30,'[1]Popolution Table'!$A$4:$L$472,4,FALSE)</f>
        <v>936681</v>
      </c>
      <c r="T30" s="1">
        <f>VLOOKUP(C30,'[1]Popolution Table'!$A$4:$L$472,5,FALSE)</f>
        <v>909225</v>
      </c>
      <c r="U30" s="1">
        <f>VLOOKUP(C30,'[1]Popolution Table'!$A$4:$L$472,6,FALSE)</f>
        <v>834243</v>
      </c>
      <c r="V30" s="1">
        <f>VLOOKUP(C30,'[1]Popolution Table'!$A$4:$L$472,7,FALSE)</f>
        <v>833583</v>
      </c>
      <c r="W30" s="1">
        <f>VLOOKUP(C30,'[1]Popolution Table'!$A$4:$L$472,8,FALSE)</f>
        <v>801636</v>
      </c>
      <c r="X30" s="1">
        <f>VLOOKUP(C30,'[1]Popolution Table'!$A$4:$L$472,9,FALSE)</f>
        <v>637694</v>
      </c>
      <c r="Y30" s="1">
        <f>VLOOKUP(C30,'[1]Popolution Table'!$A$4:$L$472,10,FALSE)</f>
        <v>331749</v>
      </c>
      <c r="Z30" s="1">
        <f>VLOOKUP(C30,'[1]Popolution Table'!$A$4:$L$472,11,FALSE)</f>
        <v>123325</v>
      </c>
      <c r="AA30" s="2">
        <f>VLOOKUP(C30,'[1]Popolution Table'!$A$4:$L$472,12,FALSE)</f>
        <v>6742401</v>
      </c>
      <c r="AB30" s="2">
        <v>1092768</v>
      </c>
      <c r="AC30" s="2">
        <v>5074910.6899999995</v>
      </c>
      <c r="AD30" s="6">
        <f>D30/Q30</f>
        <v>2.9747448807661828E-4</v>
      </c>
      <c r="AE30" s="6">
        <f>E30/S30</f>
        <v>4.8041969464524205E-5</v>
      </c>
      <c r="AF30" s="6">
        <f>F30/T30</f>
        <v>6.0491077566059005E-5</v>
      </c>
      <c r="AG30" s="6">
        <f>G30/U30</f>
        <v>4.3152894300581488E-5</v>
      </c>
      <c r="AH30" s="6">
        <f>H30/V30</f>
        <v>6.7179872910076146E-5</v>
      </c>
      <c r="AI30" s="6">
        <f>I30/R30</f>
        <v>8.821097336872534E-5</v>
      </c>
      <c r="AJ30" s="6">
        <f>J30/W30</f>
        <v>9.7301019415295715E-5</v>
      </c>
      <c r="AK30" s="6">
        <f>K30/X30</f>
        <v>2.1640473330468847E-4</v>
      </c>
      <c r="AL30" s="6">
        <f>L30/Y30</f>
        <v>6.4506599869178206E-4</v>
      </c>
      <c r="AM30" s="6">
        <f>M30/Z30</f>
        <v>2.7488343807013987E-3</v>
      </c>
      <c r="AN30" s="7">
        <f>N30/AA30</f>
        <v>1.7145227642200456E-4</v>
      </c>
    </row>
    <row r="31" spans="1:40">
      <c r="A31" s="1" t="s">
        <v>67</v>
      </c>
      <c r="B31" s="1">
        <v>2009</v>
      </c>
      <c r="C31" s="1" t="s">
        <v>68</v>
      </c>
      <c r="D31" s="1">
        <v>105</v>
      </c>
      <c r="E31" s="1">
        <v>40</v>
      </c>
      <c r="F31" s="1">
        <v>67</v>
      </c>
      <c r="G31" s="1">
        <v>42</v>
      </c>
      <c r="H31" s="1">
        <v>48</v>
      </c>
      <c r="I31" s="1">
        <v>69</v>
      </c>
      <c r="J31" s="1">
        <v>52</v>
      </c>
      <c r="K31" s="1">
        <v>56</v>
      </c>
      <c r="L31" s="1">
        <v>198</v>
      </c>
      <c r="M31" s="1">
        <v>288</v>
      </c>
      <c r="N31" s="2">
        <v>965</v>
      </c>
      <c r="O31" s="2">
        <v>542</v>
      </c>
      <c r="P31" s="2">
        <v>318</v>
      </c>
      <c r="Q31" s="1">
        <f>VLOOKUP(C31,'[1]Popolution Table'!$A$4:$L$472,2,FALSE)</f>
        <v>198959.60400000005</v>
      </c>
      <c r="R31" s="1">
        <f>VLOOKUP(C31,'[1]Popolution Table'!$A$4:$L$472,3,FALSE)</f>
        <v>494233.85900000005</v>
      </c>
      <c r="S31" s="1">
        <f>VLOOKUP(C31,'[1]Popolution Table'!$A$4:$L$472,4,FALSE)</f>
        <v>391430.01900000003</v>
      </c>
      <c r="T31" s="1">
        <f>VLOOKUP(C31,'[1]Popolution Table'!$A$4:$L$472,5,FALSE)</f>
        <v>377051.39399999997</v>
      </c>
      <c r="U31" s="1">
        <f>VLOOKUP(C31,'[1]Popolution Table'!$A$4:$L$472,6,FALSE)</f>
        <v>375183.05599999992</v>
      </c>
      <c r="V31" s="1">
        <f>VLOOKUP(C31,'[1]Popolution Table'!$A$4:$L$472,7,FALSE)</f>
        <v>393354.82899999991</v>
      </c>
      <c r="W31" s="1">
        <f>VLOOKUP(C31,'[1]Popolution Table'!$A$4:$L$472,8,FALSE)</f>
        <v>322334.0909999999</v>
      </c>
      <c r="X31" s="1">
        <f>VLOOKUP(C31,'[1]Popolution Table'!$A$4:$L$472,9,FALSE)</f>
        <v>210652.32399999999</v>
      </c>
      <c r="Y31" s="1">
        <f>VLOOKUP(C31,'[1]Popolution Table'!$A$4:$L$472,10,FALSE)</f>
        <v>137259.10599999997</v>
      </c>
      <c r="Z31" s="1">
        <f>VLOOKUP(C31,'[1]Popolution Table'!$A$4:$L$472,11,FALSE)</f>
        <v>51320.077999999987</v>
      </c>
      <c r="AA31" s="2">
        <f>VLOOKUP(C31,'[1]Popolution Table'!$A$4:$L$472,12,FALSE)</f>
        <v>2838143</v>
      </c>
      <c r="AB31" s="2">
        <v>399231.50799999991</v>
      </c>
      <c r="AC31" s="2">
        <v>2353587.2479999997</v>
      </c>
      <c r="AD31" s="6">
        <f>D31/Q31</f>
        <v>5.2774532060286959E-4</v>
      </c>
      <c r="AE31" s="6">
        <f>E31/S31</f>
        <v>1.0218940310758332E-4</v>
      </c>
      <c r="AF31" s="6">
        <f>F31/T31</f>
        <v>1.7769460892113823E-4</v>
      </c>
      <c r="AG31" s="6">
        <f>G31/U31</f>
        <v>1.1194535395009952E-4</v>
      </c>
      <c r="AH31" s="6">
        <f>H31/V31</f>
        <v>1.2202722951699166E-4</v>
      </c>
      <c r="AI31" s="6">
        <f>I31/R31</f>
        <v>1.3961002214540706E-4</v>
      </c>
      <c r="AJ31" s="6">
        <f>J31/W31</f>
        <v>1.613233022876256E-4</v>
      </c>
      <c r="AK31" s="6">
        <f>K31/X31</f>
        <v>2.658408838632134E-4</v>
      </c>
      <c r="AL31" s="6">
        <f>L31/Y31</f>
        <v>1.4425272447862224E-3</v>
      </c>
      <c r="AM31" s="6">
        <f>M31/Z31</f>
        <v>5.6118387037525563E-3</v>
      </c>
      <c r="AN31" s="7">
        <f>N31/AA31</f>
        <v>3.400110565253407E-4</v>
      </c>
    </row>
    <row r="32" spans="1:40">
      <c r="A32" s="1" t="s">
        <v>67</v>
      </c>
      <c r="B32" s="1">
        <v>2010</v>
      </c>
      <c r="C32" s="1" t="s">
        <v>69</v>
      </c>
      <c r="D32" s="1">
        <v>100</v>
      </c>
      <c r="E32" s="1">
        <v>66</v>
      </c>
      <c r="F32" s="1">
        <v>50</v>
      </c>
      <c r="G32" s="1">
        <v>55</v>
      </c>
      <c r="H32" s="1">
        <v>50</v>
      </c>
      <c r="I32" s="1">
        <v>63</v>
      </c>
      <c r="J32" s="1">
        <v>64</v>
      </c>
      <c r="K32" s="1">
        <v>84</v>
      </c>
      <c r="L32" s="1">
        <v>173</v>
      </c>
      <c r="M32" s="1">
        <v>263</v>
      </c>
      <c r="N32" s="2">
        <v>968</v>
      </c>
      <c r="O32" s="2">
        <v>520</v>
      </c>
      <c r="P32" s="2">
        <v>348</v>
      </c>
      <c r="Q32" s="1">
        <f>VLOOKUP(C32,'[1]Popolution Table'!$A$4:$L$472,2,FALSE)</f>
        <v>193750.10000000006</v>
      </c>
      <c r="R32" s="1">
        <f>VLOOKUP(C32,'[1]Popolution Table'!$A$4:$L$472,3,FALSE)</f>
        <v>497456.30099999998</v>
      </c>
      <c r="S32" s="1">
        <f>VLOOKUP(C32,'[1]Popolution Table'!$A$4:$L$472,4,FALSE)</f>
        <v>398755.77999999997</v>
      </c>
      <c r="T32" s="1">
        <f>VLOOKUP(C32,'[1]Popolution Table'!$A$4:$L$472,5,FALSE)</f>
        <v>366693.51299999992</v>
      </c>
      <c r="U32" s="1">
        <f>VLOOKUP(C32,'[1]Popolution Table'!$A$4:$L$472,6,FALSE)</f>
        <v>371864.35800000001</v>
      </c>
      <c r="V32" s="1">
        <f>VLOOKUP(C32,'[1]Popolution Table'!$A$4:$L$472,7,FALSE)</f>
        <v>396532.72499999998</v>
      </c>
      <c r="W32" s="1">
        <f>VLOOKUP(C32,'[1]Popolution Table'!$A$4:$L$472,8,FALSE)</f>
        <v>333785.03700000001</v>
      </c>
      <c r="X32" s="1">
        <f>VLOOKUP(C32,'[1]Popolution Table'!$A$4:$L$472,9,FALSE)</f>
        <v>221412.565</v>
      </c>
      <c r="Y32" s="1">
        <f>VLOOKUP(C32,'[1]Popolution Table'!$A$4:$L$472,10,FALSE)</f>
        <v>131788.647</v>
      </c>
      <c r="Z32" s="1">
        <f>VLOOKUP(C32,'[1]Popolution Table'!$A$4:$L$472,11,FALSE)</f>
        <v>49469.617999999995</v>
      </c>
      <c r="AA32" s="2">
        <f>VLOOKUP(C32,'[1]Popolution Table'!$A$4:$L$472,12,FALSE)</f>
        <v>2850272</v>
      </c>
      <c r="AB32" s="2">
        <v>402670.83</v>
      </c>
      <c r="AC32" s="2">
        <v>2365087.7140000002</v>
      </c>
      <c r="AD32" s="6">
        <f>D32/Q32</f>
        <v>5.1612876586902394E-4</v>
      </c>
      <c r="AE32" s="6">
        <f>E32/S32</f>
        <v>1.6551484219238152E-4</v>
      </c>
      <c r="AF32" s="6">
        <f>F32/T32</f>
        <v>1.3635365292104311E-4</v>
      </c>
      <c r="AG32" s="6">
        <f>G32/U32</f>
        <v>1.4790339223637024E-4</v>
      </c>
      <c r="AH32" s="6">
        <f>H32/V32</f>
        <v>1.2609299774690727E-4</v>
      </c>
      <c r="AI32" s="6">
        <f>I32/R32</f>
        <v>1.2664428990718523E-4</v>
      </c>
      <c r="AJ32" s="6">
        <f>J32/W32</f>
        <v>1.9174017078542679E-4</v>
      </c>
      <c r="AK32" s="6">
        <f>K32/X32</f>
        <v>3.7938226315204832E-4</v>
      </c>
      <c r="AL32" s="6">
        <f>L32/Y32</f>
        <v>1.3127079148175791E-3</v>
      </c>
      <c r="AM32" s="6">
        <f>M32/Z32</f>
        <v>5.3163943978706291E-3</v>
      </c>
      <c r="AN32" s="7">
        <f>N32/AA32</f>
        <v>3.3961671026484487E-4</v>
      </c>
    </row>
    <row r="33" spans="1:40">
      <c r="A33" s="1" t="s">
        <v>67</v>
      </c>
      <c r="B33" s="1">
        <v>2011</v>
      </c>
      <c r="C33" s="1" t="s">
        <v>70</v>
      </c>
      <c r="D33" s="1">
        <v>92</v>
      </c>
      <c r="E33" s="1">
        <v>63</v>
      </c>
      <c r="F33" s="1">
        <v>59</v>
      </c>
      <c r="G33" s="1">
        <v>63</v>
      </c>
      <c r="H33" s="1">
        <v>69</v>
      </c>
      <c r="I33" s="1">
        <v>52</v>
      </c>
      <c r="J33" s="1">
        <v>46</v>
      </c>
      <c r="K33" s="1">
        <v>96</v>
      </c>
      <c r="L33" s="1">
        <v>195</v>
      </c>
      <c r="M33" s="1">
        <v>269</v>
      </c>
      <c r="N33" s="2">
        <v>1004</v>
      </c>
      <c r="O33" s="2">
        <v>560</v>
      </c>
      <c r="P33" s="2">
        <v>352</v>
      </c>
      <c r="Q33" s="1">
        <f>VLOOKUP(C33,'[1]Popolution Table'!$A$4:$L$472,2,FALSE)</f>
        <v>192485.815</v>
      </c>
      <c r="R33" s="1">
        <f>VLOOKUP(C33,'[1]Popolution Table'!$A$4:$L$472,3,FALSE)</f>
        <v>496694.93099999992</v>
      </c>
      <c r="S33" s="1">
        <f>VLOOKUP(C33,'[1]Popolution Table'!$A$4:$L$472,4,FALSE)</f>
        <v>394691.85100000002</v>
      </c>
      <c r="T33" s="1">
        <f>VLOOKUP(C33,'[1]Popolution Table'!$A$4:$L$472,5,FALSE)</f>
        <v>366036.67599999998</v>
      </c>
      <c r="U33" s="1">
        <f>VLOOKUP(C33,'[1]Popolution Table'!$A$4:$L$472,6,FALSE)</f>
        <v>363949.26199999999</v>
      </c>
      <c r="V33" s="1">
        <f>VLOOKUP(C33,'[1]Popolution Table'!$A$4:$L$472,7,FALSE)</f>
        <v>392060.076</v>
      </c>
      <c r="W33" s="1">
        <f>VLOOKUP(C33,'[1]Popolution Table'!$A$4:$L$472,8,FALSE)</f>
        <v>335176.46399999992</v>
      </c>
      <c r="X33" s="1">
        <f>VLOOKUP(C33,'[1]Popolution Table'!$A$4:$L$472,9,FALSE)</f>
        <v>221751.48800000001</v>
      </c>
      <c r="Y33" s="1">
        <f>VLOOKUP(C33,'[1]Popolution Table'!$A$4:$L$472,10,FALSE)</f>
        <v>129581.75599999999</v>
      </c>
      <c r="Z33" s="1">
        <f>VLOOKUP(C33,'[1]Popolution Table'!$A$4:$L$472,11,FALSE)</f>
        <v>48667.197999999997</v>
      </c>
      <c r="AA33" s="2">
        <f>VLOOKUP(C33,'[1]Popolution Table'!$A$4:$L$472,12,FALSE)</f>
        <v>2827954</v>
      </c>
      <c r="AB33" s="2">
        <v>400000.44199999998</v>
      </c>
      <c r="AC33" s="2">
        <v>2348609.2599999998</v>
      </c>
      <c r="AD33" s="6">
        <f>D33/Q33</f>
        <v>4.7795729778841105E-4</v>
      </c>
      <c r="AE33" s="6">
        <f>E33/S33</f>
        <v>1.5961819287725804E-4</v>
      </c>
      <c r="AF33" s="6">
        <f>F33/T33</f>
        <v>1.6118603371865394E-4</v>
      </c>
      <c r="AG33" s="6">
        <f>G33/U33</f>
        <v>1.7310105165153488E-4</v>
      </c>
      <c r="AH33" s="6">
        <f>H33/V33</f>
        <v>1.7599343627123105E-4</v>
      </c>
      <c r="AI33" s="6">
        <f>I33/R33</f>
        <v>1.0469202875758764E-4</v>
      </c>
      <c r="AJ33" s="6">
        <f>J33/W33</f>
        <v>1.3724113993875183E-4</v>
      </c>
      <c r="AK33" s="6">
        <f>K33/X33</f>
        <v>4.3291704991851057E-4</v>
      </c>
      <c r="AL33" s="6">
        <f>L33/Y33</f>
        <v>1.5048414685783391E-3</v>
      </c>
      <c r="AM33" s="6">
        <f>M33/Z33</f>
        <v>5.5273369138695849E-3</v>
      </c>
      <c r="AN33" s="7">
        <f>N33/AA33</f>
        <v>3.5502699124526072E-4</v>
      </c>
    </row>
    <row r="34" spans="1:40">
      <c r="A34" s="1" t="s">
        <v>67</v>
      </c>
      <c r="B34" s="1">
        <v>2012</v>
      </c>
      <c r="C34" s="1" t="s">
        <v>71</v>
      </c>
      <c r="D34" s="1">
        <v>98</v>
      </c>
      <c r="E34" s="1">
        <v>44</v>
      </c>
      <c r="F34" s="1">
        <v>34</v>
      </c>
      <c r="G34" s="1">
        <v>44</v>
      </c>
      <c r="H34" s="1">
        <v>58</v>
      </c>
      <c r="I34" s="1">
        <v>47</v>
      </c>
      <c r="J34" s="1">
        <v>57</v>
      </c>
      <c r="K34" s="1">
        <v>66</v>
      </c>
      <c r="L34" s="1">
        <v>163</v>
      </c>
      <c r="M34" s="1">
        <v>353</v>
      </c>
      <c r="N34" s="2">
        <v>964</v>
      </c>
      <c r="O34" s="2">
        <v>582</v>
      </c>
      <c r="P34" s="2">
        <v>284</v>
      </c>
      <c r="Q34" s="1">
        <f>VLOOKUP(C34,'[1]Popolution Table'!$A$4:$L$472,2,FALSE)</f>
        <v>189051.89599999998</v>
      </c>
      <c r="R34" s="1">
        <f>VLOOKUP(C34,'[1]Popolution Table'!$A$4:$L$472,3,FALSE)</f>
        <v>494073.69499999995</v>
      </c>
      <c r="S34" s="1">
        <f>VLOOKUP(C34,'[1]Popolution Table'!$A$4:$L$472,4,FALSE)</f>
        <v>386124.33100000006</v>
      </c>
      <c r="T34" s="1">
        <f>VLOOKUP(C34,'[1]Popolution Table'!$A$4:$L$472,5,FALSE)</f>
        <v>362024.65999999992</v>
      </c>
      <c r="U34" s="1">
        <f>VLOOKUP(C34,'[1]Popolution Table'!$A$4:$L$472,6,FALSE)</f>
        <v>355916.28299999994</v>
      </c>
      <c r="V34" s="1">
        <f>VLOOKUP(C34,'[1]Popolution Table'!$A$4:$L$472,7,FALSE)</f>
        <v>386916.25200000004</v>
      </c>
      <c r="W34" s="1">
        <f>VLOOKUP(C34,'[1]Popolution Table'!$A$4:$L$472,8,FALSE)</f>
        <v>339085.77300000004</v>
      </c>
      <c r="X34" s="1">
        <f>VLOOKUP(C34,'[1]Popolution Table'!$A$4:$L$472,9,FALSE)</f>
        <v>225537.25199999998</v>
      </c>
      <c r="Y34" s="1">
        <f>VLOOKUP(C34,'[1]Popolution Table'!$A$4:$L$472,10,FALSE)</f>
        <v>129616.069</v>
      </c>
      <c r="Z34" s="1">
        <f>VLOOKUP(C34,'[1]Popolution Table'!$A$4:$L$472,11,FALSE)</f>
        <v>48125.057000000008</v>
      </c>
      <c r="AA34" s="2">
        <f>VLOOKUP(C34,'[1]Popolution Table'!$A$4:$L$472,12,FALSE)</f>
        <v>2801685</v>
      </c>
      <c r="AB34" s="2">
        <v>403278.37800000003</v>
      </c>
      <c r="AC34" s="2">
        <v>2324140.9939999999</v>
      </c>
      <c r="AD34" s="6">
        <f>D34/Q34</f>
        <v>5.1837618174429743E-4</v>
      </c>
      <c r="AE34" s="6">
        <f>E34/S34</f>
        <v>1.1395293294791101E-4</v>
      </c>
      <c r="AF34" s="6">
        <f>F34/T34</f>
        <v>9.3916254213179858E-5</v>
      </c>
      <c r="AG34" s="6">
        <f>G34/U34</f>
        <v>1.2362457718743936E-4</v>
      </c>
      <c r="AH34" s="6">
        <f>H34/V34</f>
        <v>1.4990324055966507E-4</v>
      </c>
      <c r="AI34" s="6">
        <f>I34/R34</f>
        <v>9.5127509267620505E-5</v>
      </c>
      <c r="AJ34" s="6">
        <f>J34/W34</f>
        <v>1.6809906088274601E-4</v>
      </c>
      <c r="AK34" s="6">
        <f>K34/X34</f>
        <v>2.9263458437455824E-4</v>
      </c>
      <c r="AL34" s="6">
        <f>L34/Y34</f>
        <v>1.2575601255119071E-3</v>
      </c>
      <c r="AM34" s="6">
        <f>M34/Z34</f>
        <v>7.3350562473100019E-3</v>
      </c>
      <c r="AN34" s="7">
        <f>N34/AA34</f>
        <v>3.4407865266794806E-4</v>
      </c>
    </row>
    <row r="35" spans="1:40">
      <c r="A35" s="1" t="s">
        <v>67</v>
      </c>
      <c r="B35" s="1">
        <v>2013</v>
      </c>
      <c r="C35" s="1" t="s">
        <v>72</v>
      </c>
      <c r="D35" s="1">
        <v>105</v>
      </c>
      <c r="E35" s="1">
        <v>71</v>
      </c>
      <c r="F35" s="1">
        <v>56</v>
      </c>
      <c r="G35" s="1">
        <v>62</v>
      </c>
      <c r="H35" s="1">
        <v>59</v>
      </c>
      <c r="I35" s="1">
        <v>52</v>
      </c>
      <c r="J35" s="1">
        <v>51</v>
      </c>
      <c r="K35" s="1">
        <v>127</v>
      </c>
      <c r="L35" s="1">
        <v>190</v>
      </c>
      <c r="M35" s="1">
        <v>335</v>
      </c>
      <c r="N35" s="2">
        <v>1108</v>
      </c>
      <c r="O35" s="2">
        <v>652</v>
      </c>
      <c r="P35" s="2">
        <v>351</v>
      </c>
      <c r="Q35" s="1">
        <f>VLOOKUP(C35,'[1]Popolution Table'!$A$4:$L$472,2,FALSE)</f>
        <v>188726.81399999998</v>
      </c>
      <c r="R35" s="1">
        <f>VLOOKUP(C35,'[1]Popolution Table'!$A$4:$L$472,3,FALSE)</f>
        <v>494762.80700000003</v>
      </c>
      <c r="S35" s="1">
        <f>VLOOKUP(C35,'[1]Popolution Table'!$A$4:$L$472,4,FALSE)</f>
        <v>391004.11600000004</v>
      </c>
      <c r="T35" s="1">
        <f>VLOOKUP(C35,'[1]Popolution Table'!$A$4:$L$472,5,FALSE)</f>
        <v>368519.81099999999</v>
      </c>
      <c r="U35" s="1">
        <f>VLOOKUP(C35,'[1]Popolution Table'!$A$4:$L$472,6,FALSE)</f>
        <v>353241.266</v>
      </c>
      <c r="V35" s="1">
        <f>VLOOKUP(C35,'[1]Popolution Table'!$A$4:$L$472,7,FALSE)</f>
        <v>382860.59999999986</v>
      </c>
      <c r="W35" s="1">
        <f>VLOOKUP(C35,'[1]Popolution Table'!$A$4:$L$472,8,FALSE)</f>
        <v>340630.54100000003</v>
      </c>
      <c r="X35" s="1">
        <f>VLOOKUP(C35,'[1]Popolution Table'!$A$4:$L$472,9,FALSE)</f>
        <v>228420.31199999998</v>
      </c>
      <c r="Y35" s="1">
        <f>VLOOKUP(C35,'[1]Popolution Table'!$A$4:$L$472,10,FALSE)</f>
        <v>128298.06599999999</v>
      </c>
      <c r="Z35" s="1">
        <f>VLOOKUP(C35,'[1]Popolution Table'!$A$4:$L$472,11,FALSE)</f>
        <v>48689.701999999997</v>
      </c>
      <c r="AA35" s="2">
        <f>VLOOKUP(C35,'[1]Popolution Table'!$A$4:$L$472,12,FALSE)</f>
        <v>2812846</v>
      </c>
      <c r="AB35" s="2">
        <v>405408.07999999996</v>
      </c>
      <c r="AC35" s="2">
        <v>2331019.1410000003</v>
      </c>
      <c r="AD35" s="6">
        <f>D35/Q35</f>
        <v>5.5635973381079813E-4</v>
      </c>
      <c r="AE35" s="6">
        <f>E35/S35</f>
        <v>1.8158376624352463E-4</v>
      </c>
      <c r="AF35" s="6">
        <f>F35/T35</f>
        <v>1.5195926603793901E-4</v>
      </c>
      <c r="AG35" s="6">
        <f>G35/U35</f>
        <v>1.7551743232626735E-4</v>
      </c>
      <c r="AH35" s="6">
        <f>H35/V35</f>
        <v>1.5410308608407349E-4</v>
      </c>
      <c r="AI35" s="6">
        <f>I35/R35</f>
        <v>1.0510086705042078E-4</v>
      </c>
      <c r="AJ35" s="6">
        <f>J35/W35</f>
        <v>1.4972233508562581E-4</v>
      </c>
      <c r="AK35" s="6">
        <f>K35/X35</f>
        <v>5.5599258615844996E-4</v>
      </c>
      <c r="AL35" s="6">
        <f>L35/Y35</f>
        <v>1.4809264544954248E-3</v>
      </c>
      <c r="AM35" s="6">
        <f>M35/Z35</f>
        <v>6.8803049975536927E-3</v>
      </c>
      <c r="AN35" s="7">
        <f>N35/AA35</f>
        <v>3.9390709622922834E-4</v>
      </c>
    </row>
    <row r="36" spans="1:40">
      <c r="A36" s="1" t="s">
        <v>67</v>
      </c>
      <c r="B36" s="1">
        <v>2014</v>
      </c>
      <c r="C36" s="1" t="s">
        <v>73</v>
      </c>
      <c r="D36" s="1">
        <v>90</v>
      </c>
      <c r="E36" s="1">
        <v>57</v>
      </c>
      <c r="F36" s="1">
        <v>39</v>
      </c>
      <c r="G36" s="1">
        <v>60</v>
      </c>
      <c r="H36" s="1">
        <v>51</v>
      </c>
      <c r="I36" s="1">
        <v>68</v>
      </c>
      <c r="J36" s="1">
        <v>71</v>
      </c>
      <c r="K36" s="1">
        <v>94</v>
      </c>
      <c r="L36" s="1">
        <v>172</v>
      </c>
      <c r="M36" s="1">
        <v>260</v>
      </c>
      <c r="N36" s="2">
        <v>962</v>
      </c>
      <c r="O36" s="2">
        <v>526</v>
      </c>
      <c r="P36" s="2">
        <v>346</v>
      </c>
      <c r="Q36" s="1">
        <f>VLOOKUP(C36,'[1]Popolution Table'!$A$4:$L$472,2,FALSE)</f>
        <v>173233.12300000005</v>
      </c>
      <c r="R36" s="1">
        <f>VLOOKUP(C36,'[1]Popolution Table'!$A$4:$L$472,3,FALSE)</f>
        <v>481564.05500000005</v>
      </c>
      <c r="S36" s="1">
        <f>VLOOKUP(C36,'[1]Popolution Table'!$A$4:$L$472,4,FALSE)</f>
        <v>362440.51600000006</v>
      </c>
      <c r="T36" s="1">
        <f>VLOOKUP(C36,'[1]Popolution Table'!$A$4:$L$472,5,FALSE)</f>
        <v>342188.29499999993</v>
      </c>
      <c r="U36" s="1">
        <f>VLOOKUP(C36,'[1]Popolution Table'!$A$4:$L$472,6,FALSE)</f>
        <v>327039.28200000001</v>
      </c>
      <c r="V36" s="1">
        <f>VLOOKUP(C36,'[1]Popolution Table'!$A$4:$L$472,7,FALSE)</f>
        <v>348229.592</v>
      </c>
      <c r="W36" s="1">
        <f>VLOOKUP(C36,'[1]Popolution Table'!$A$4:$L$472,8,FALSE)</f>
        <v>316823.908</v>
      </c>
      <c r="X36" s="1">
        <f>VLOOKUP(C36,'[1]Popolution Table'!$A$4:$L$472,9,FALSE)</f>
        <v>217512.02799999999</v>
      </c>
      <c r="Y36" s="1">
        <f>VLOOKUP(C36,'[1]Popolution Table'!$A$4:$L$472,10,FALSE)</f>
        <v>118880.57</v>
      </c>
      <c r="Z36" s="1">
        <f>VLOOKUP(C36,'[1]Popolution Table'!$A$4:$L$472,11,FALSE)</f>
        <v>44469.146000000008</v>
      </c>
      <c r="AA36" s="2">
        <f>VLOOKUP(C36,'[1]Popolution Table'!$A$4:$L$472,12,FALSE)</f>
        <v>2605417</v>
      </c>
      <c r="AB36" s="2">
        <v>380861.74400000001</v>
      </c>
      <c r="AC36" s="2">
        <v>2178285.648</v>
      </c>
      <c r="AD36" s="6">
        <f>D36/Q36</f>
        <v>5.1953112915940436E-4</v>
      </c>
      <c r="AE36" s="6">
        <f>E36/S36</f>
        <v>1.5726718587940645E-4</v>
      </c>
      <c r="AF36" s="6">
        <f>F36/T36</f>
        <v>1.1397233794919844E-4</v>
      </c>
      <c r="AG36" s="6">
        <f>G36/U36</f>
        <v>1.8346419926398933E-4</v>
      </c>
      <c r="AH36" s="6">
        <f>H36/V36</f>
        <v>1.4645510080602225E-4</v>
      </c>
      <c r="AI36" s="6">
        <f>I36/R36</f>
        <v>1.4120655246995125E-4</v>
      </c>
      <c r="AJ36" s="6">
        <f>J36/W36</f>
        <v>2.2409924947961945E-4</v>
      </c>
      <c r="AK36" s="6">
        <f>K36/X36</f>
        <v>4.3216000910073813E-4</v>
      </c>
      <c r="AL36" s="6">
        <f>L36/Y36</f>
        <v>1.4468302095119495E-3</v>
      </c>
      <c r="AM36" s="6">
        <f>M36/Z36</f>
        <v>5.8467504637934797E-3</v>
      </c>
      <c r="AN36" s="7">
        <f>N36/AA36</f>
        <v>3.6923072199191147E-4</v>
      </c>
    </row>
    <row r="37" spans="1:40">
      <c r="A37" s="1" t="s">
        <v>67</v>
      </c>
      <c r="B37" s="1">
        <v>2015</v>
      </c>
      <c r="C37" s="1" t="s">
        <v>74</v>
      </c>
      <c r="D37" s="1">
        <v>93</v>
      </c>
      <c r="E37" s="1">
        <v>52</v>
      </c>
      <c r="F37" s="1">
        <v>43</v>
      </c>
      <c r="G37" s="1">
        <v>38</v>
      </c>
      <c r="H37" s="1">
        <v>70</v>
      </c>
      <c r="I37" s="1">
        <v>65</v>
      </c>
      <c r="J37" s="1">
        <v>65</v>
      </c>
      <c r="K37" s="1">
        <v>99</v>
      </c>
      <c r="L37" s="1">
        <v>184</v>
      </c>
      <c r="M37" s="1">
        <v>268</v>
      </c>
      <c r="N37" s="2">
        <v>977</v>
      </c>
      <c r="O37" s="2">
        <v>551</v>
      </c>
      <c r="P37" s="2">
        <v>333</v>
      </c>
      <c r="Q37" s="1">
        <f>VLOOKUP(C37,'[1]Popolution Table'!$A$4:$L$472,2,FALSE)</f>
        <v>179631.53100000002</v>
      </c>
      <c r="R37" s="1">
        <f>VLOOKUP(C37,'[1]Popolution Table'!$A$4:$L$472,3,FALSE)</f>
        <v>487726.73800000001</v>
      </c>
      <c r="S37" s="1">
        <f>VLOOKUP(C37,'[1]Popolution Table'!$A$4:$L$472,4,FALSE)</f>
        <v>374920.14300000004</v>
      </c>
      <c r="T37" s="1">
        <f>VLOOKUP(C37,'[1]Popolution Table'!$A$4:$L$472,5,FALSE)</f>
        <v>361278.16100000008</v>
      </c>
      <c r="U37" s="1">
        <f>VLOOKUP(C37,'[1]Popolution Table'!$A$4:$L$472,6,FALSE)</f>
        <v>340637.09600000002</v>
      </c>
      <c r="V37" s="1">
        <f>VLOOKUP(C37,'[1]Popolution Table'!$A$4:$L$472,7,FALSE)</f>
        <v>360254.58299999993</v>
      </c>
      <c r="W37" s="1">
        <f>VLOOKUP(C37,'[1]Popolution Table'!$A$4:$L$472,8,FALSE)</f>
        <v>337649.93400000007</v>
      </c>
      <c r="X37" s="1">
        <f>VLOOKUP(C37,'[1]Popolution Table'!$A$4:$L$472,9,FALSE)</f>
        <v>237981.69200000004</v>
      </c>
      <c r="Y37" s="1">
        <f>VLOOKUP(C37,'[1]Popolution Table'!$A$4:$L$472,10,FALSE)</f>
        <v>127393.905</v>
      </c>
      <c r="Z37" s="1">
        <f>VLOOKUP(C37,'[1]Popolution Table'!$A$4:$L$472,11,FALSE)</f>
        <v>48999.754000000001</v>
      </c>
      <c r="AA37" s="2">
        <f>VLOOKUP(C37,'[1]Popolution Table'!$A$4:$L$472,12,FALSE)</f>
        <v>2738361</v>
      </c>
      <c r="AB37" s="2">
        <v>414375.35100000008</v>
      </c>
      <c r="AC37" s="2">
        <v>2262466.6550000003</v>
      </c>
      <c r="AD37" s="6">
        <f>D37/Q37</f>
        <v>5.1772647865479693E-4</v>
      </c>
      <c r="AE37" s="6">
        <f>E37/S37</f>
        <v>1.3869620230033892E-4</v>
      </c>
      <c r="AF37" s="6">
        <f>F37/T37</f>
        <v>1.1902186359944406E-4</v>
      </c>
      <c r="AG37" s="6">
        <f>G37/U37</f>
        <v>1.1155567155257804E-4</v>
      </c>
      <c r="AH37" s="6">
        <f>H37/V37</f>
        <v>1.9430703536670903E-4</v>
      </c>
      <c r="AI37" s="6">
        <f>I37/R37</f>
        <v>1.3327134835080541E-4</v>
      </c>
      <c r="AJ37" s="6">
        <f>J37/W37</f>
        <v>1.9250707153995768E-4</v>
      </c>
      <c r="AK37" s="6">
        <f>K37/X37</f>
        <v>4.1599838696835547E-4</v>
      </c>
      <c r="AL37" s="6">
        <f>L37/Y37</f>
        <v>1.4443391149678629E-3</v>
      </c>
      <c r="AM37" s="6">
        <f>M37/Z37</f>
        <v>5.4694152137988285E-3</v>
      </c>
      <c r="AN37" s="7">
        <f>N37/AA37</f>
        <v>3.5678276165925529E-4</v>
      </c>
    </row>
    <row r="38" spans="1:40">
      <c r="A38" s="1" t="s">
        <v>67</v>
      </c>
      <c r="B38" s="1">
        <v>2016</v>
      </c>
      <c r="C38" s="1" t="s">
        <v>75</v>
      </c>
      <c r="D38" s="1">
        <v>90</v>
      </c>
      <c r="E38" s="1">
        <v>56</v>
      </c>
      <c r="F38" s="1">
        <v>64</v>
      </c>
      <c r="G38" s="1">
        <v>72</v>
      </c>
      <c r="H38" s="1">
        <v>48</v>
      </c>
      <c r="I38" s="1">
        <v>47</v>
      </c>
      <c r="J38" s="1">
        <v>49</v>
      </c>
      <c r="K38" s="1">
        <v>113</v>
      </c>
      <c r="L38" s="1">
        <v>168</v>
      </c>
      <c r="M38" s="1">
        <v>239</v>
      </c>
      <c r="N38" s="2">
        <v>946</v>
      </c>
      <c r="O38" s="2">
        <v>520</v>
      </c>
      <c r="P38" s="2">
        <v>336</v>
      </c>
      <c r="Q38" s="1">
        <f>VLOOKUP(C38,'[1]Popolution Table'!$A$4:$L$472,2,FALSE)</f>
        <v>171521.45599999992</v>
      </c>
      <c r="R38" s="1">
        <f>VLOOKUP(C38,'[1]Popolution Table'!$A$4:$L$472,3,FALSE)</f>
        <v>479956.87999999995</v>
      </c>
      <c r="S38" s="1">
        <f>VLOOKUP(C38,'[1]Popolution Table'!$A$4:$L$472,4,FALSE)</f>
        <v>371123.60700000008</v>
      </c>
      <c r="T38" s="1">
        <f>VLOOKUP(C38,'[1]Popolution Table'!$A$4:$L$472,5,FALSE)</f>
        <v>348550.14400000003</v>
      </c>
      <c r="U38" s="1">
        <f>VLOOKUP(C38,'[1]Popolution Table'!$A$4:$L$472,6,FALSE)</f>
        <v>325688.72200000007</v>
      </c>
      <c r="V38" s="1">
        <f>VLOOKUP(C38,'[1]Popolution Table'!$A$4:$L$472,7,FALSE)</f>
        <v>337880.54500000004</v>
      </c>
      <c r="W38" s="1">
        <f>VLOOKUP(C38,'[1]Popolution Table'!$A$4:$L$472,8,FALSE)</f>
        <v>320161.87099999998</v>
      </c>
      <c r="X38" s="1">
        <f>VLOOKUP(C38,'[1]Popolution Table'!$A$4:$L$472,9,FALSE)</f>
        <v>229480.63899999997</v>
      </c>
      <c r="Y38" s="1">
        <f>VLOOKUP(C38,'[1]Popolution Table'!$A$4:$L$472,10,FALSE)</f>
        <v>120414.78199999998</v>
      </c>
      <c r="Z38" s="1">
        <f>VLOOKUP(C38,'[1]Popolution Table'!$A$4:$L$472,11,FALSE)</f>
        <v>46708.430999999997</v>
      </c>
      <c r="AA38" s="2">
        <f>VLOOKUP(C38,'[1]Popolution Table'!$A$4:$L$472,12,FALSE)</f>
        <v>2626239</v>
      </c>
      <c r="AB38" s="2">
        <v>396603.85199999996</v>
      </c>
      <c r="AC38" s="2">
        <v>2183361.7689999999</v>
      </c>
      <c r="AD38" s="6">
        <f>D38/Q38</f>
        <v>5.2471569504400687E-4</v>
      </c>
      <c r="AE38" s="6">
        <f>E38/S38</f>
        <v>1.5089312278644671E-4</v>
      </c>
      <c r="AF38" s="6">
        <f>F38/T38</f>
        <v>1.8361776949947265E-4</v>
      </c>
      <c r="AG38" s="6">
        <f>G38/U38</f>
        <v>2.2106998227589835E-4</v>
      </c>
      <c r="AH38" s="6">
        <f>H38/V38</f>
        <v>1.4206204148273761E-4</v>
      </c>
      <c r="AI38" s="6">
        <f>I38/R38</f>
        <v>9.7925463637483449E-5</v>
      </c>
      <c r="AJ38" s="6">
        <f>J38/W38</f>
        <v>1.5304758135924312E-4</v>
      </c>
      <c r="AK38" s="6">
        <f>K38/X38</f>
        <v>4.9241626872060444E-4</v>
      </c>
      <c r="AL38" s="6">
        <f>L38/Y38</f>
        <v>1.3951775455608103E-3</v>
      </c>
      <c r="AM38" s="6">
        <f>M38/Z38</f>
        <v>5.1168492471947947E-3</v>
      </c>
      <c r="AN38" s="7">
        <f>N38/AA38</f>
        <v>3.6021093282066102E-4</v>
      </c>
    </row>
    <row r="39" spans="1:40">
      <c r="A39" s="1" t="s">
        <v>67</v>
      </c>
      <c r="B39" s="1">
        <v>2017</v>
      </c>
      <c r="C39" s="1" t="s">
        <v>76</v>
      </c>
      <c r="D39" s="1">
        <v>103</v>
      </c>
      <c r="E39" s="1">
        <v>50</v>
      </c>
      <c r="F39" s="1">
        <v>19</v>
      </c>
      <c r="G39" s="1">
        <v>46</v>
      </c>
      <c r="H39" s="1">
        <v>59</v>
      </c>
      <c r="I39" s="1">
        <v>62</v>
      </c>
      <c r="J39" s="1">
        <v>56</v>
      </c>
      <c r="K39" s="1">
        <v>107</v>
      </c>
      <c r="L39" s="1">
        <v>220</v>
      </c>
      <c r="M39" s="1">
        <v>240</v>
      </c>
      <c r="N39" s="2">
        <v>962</v>
      </c>
      <c r="O39" s="2">
        <v>567</v>
      </c>
      <c r="P39" s="2">
        <v>292</v>
      </c>
      <c r="Q39" s="1">
        <f>VLOOKUP(C39,'[1]Popolution Table'!$A$4:$L$472,2,FALSE)</f>
        <v>181025</v>
      </c>
      <c r="R39" s="1">
        <f>VLOOKUP(C39,'[1]Popolution Table'!$A$4:$L$472,3,FALSE)</f>
        <v>491637.69</v>
      </c>
      <c r="S39" s="1">
        <f>VLOOKUP(C39,'[1]Popolution Table'!$A$4:$L$472,4,FALSE)</f>
        <v>386594</v>
      </c>
      <c r="T39" s="1">
        <f>VLOOKUP(C39,'[1]Popolution Table'!$A$4:$L$472,5,FALSE)</f>
        <v>370217</v>
      </c>
      <c r="U39" s="1">
        <f>VLOOKUP(C39,'[1]Popolution Table'!$A$4:$L$472,6,FALSE)</f>
        <v>348973</v>
      </c>
      <c r="V39" s="1">
        <f>VLOOKUP(C39,'[1]Popolution Table'!$A$4:$L$472,7,FALSE)</f>
        <v>357141</v>
      </c>
      <c r="W39" s="1">
        <f>VLOOKUP(C39,'[1]Popolution Table'!$A$4:$L$472,8,FALSE)</f>
        <v>348102</v>
      </c>
      <c r="X39" s="1">
        <f>VLOOKUP(C39,'[1]Popolution Table'!$A$4:$L$472,9,FALSE)</f>
        <v>255784</v>
      </c>
      <c r="Y39" s="1">
        <f>VLOOKUP(C39,'[1]Popolution Table'!$A$4:$L$472,10,FALSE)</f>
        <v>131583</v>
      </c>
      <c r="Z39" s="1">
        <f>VLOOKUP(C39,'[1]Popolution Table'!$A$4:$L$472,11,FALSE)</f>
        <v>51579</v>
      </c>
      <c r="AA39" s="2">
        <f>VLOOKUP(C39,'[1]Popolution Table'!$A$4:$L$472,12,FALSE)</f>
        <v>2806372</v>
      </c>
      <c r="AB39" s="2">
        <v>438946</v>
      </c>
      <c r="AC39" s="2">
        <v>2302664.69</v>
      </c>
      <c r="AD39" s="6">
        <f>D39/Q39</f>
        <v>5.6898218478110762E-4</v>
      </c>
      <c r="AE39" s="6">
        <f>E39/S39</f>
        <v>1.2933465082230972E-4</v>
      </c>
      <c r="AF39" s="6">
        <f>F39/T39</f>
        <v>5.132125213050724E-5</v>
      </c>
      <c r="AG39" s="6">
        <f>G39/U39</f>
        <v>1.3181535534267694E-4</v>
      </c>
      <c r="AH39" s="6">
        <f>H39/V39</f>
        <v>1.6520085904446702E-4</v>
      </c>
      <c r="AI39" s="6">
        <f>I39/R39</f>
        <v>1.2610912723147813E-4</v>
      </c>
      <c r="AJ39" s="6">
        <f>J39/W39</f>
        <v>1.6087238797823626E-4</v>
      </c>
      <c r="AK39" s="6">
        <f>K39/X39</f>
        <v>4.1832170894191974E-4</v>
      </c>
      <c r="AL39" s="6">
        <f>L39/Y39</f>
        <v>1.6719485039860772E-3</v>
      </c>
      <c r="AM39" s="6">
        <f>M39/Z39</f>
        <v>4.6530564764729835E-3</v>
      </c>
      <c r="AN39" s="7">
        <f>N39/AA39</f>
        <v>3.4279133343690716E-4</v>
      </c>
    </row>
    <row r="40" spans="1:40">
      <c r="A40" s="1" t="s">
        <v>77</v>
      </c>
      <c r="B40" s="1">
        <v>2009</v>
      </c>
      <c r="C40" s="1" t="s">
        <v>78</v>
      </c>
      <c r="D40" s="1">
        <v>100</v>
      </c>
      <c r="E40" s="1">
        <v>43</v>
      </c>
      <c r="F40" s="1">
        <v>128</v>
      </c>
      <c r="G40" s="1">
        <v>188</v>
      </c>
      <c r="H40" s="1">
        <v>346</v>
      </c>
      <c r="I40" s="1">
        <v>51</v>
      </c>
      <c r="J40" s="1">
        <v>436</v>
      </c>
      <c r="K40" s="1">
        <v>708</v>
      </c>
      <c r="L40" s="1">
        <v>1633</v>
      </c>
      <c r="M40" s="1">
        <v>2856</v>
      </c>
      <c r="N40" s="2">
        <v>6489</v>
      </c>
      <c r="O40" s="2">
        <v>5197</v>
      </c>
      <c r="P40" s="2">
        <v>1192</v>
      </c>
      <c r="Q40" s="1">
        <f>VLOOKUP(C40,'[1]Popolution Table'!$A$4:$L$472,2,FALSE)</f>
        <v>2705685.9460000009</v>
      </c>
      <c r="R40" s="1">
        <f>VLOOKUP(C40,'[1]Popolution Table'!$A$4:$L$472,3,FALSE)</f>
        <v>2947702.9519999987</v>
      </c>
      <c r="S40" s="1">
        <f>VLOOKUP(C40,'[1]Popolution Table'!$A$4:$L$472,4,FALSE)</f>
        <v>5278915.8820000011</v>
      </c>
      <c r="T40" s="1">
        <f>VLOOKUP(C40,'[1]Popolution Table'!$A$4:$L$472,5,FALSE)</f>
        <v>5289214.3650000021</v>
      </c>
      <c r="U40" s="1">
        <f>VLOOKUP(C40,'[1]Popolution Table'!$A$4:$L$472,6,FALSE)</f>
        <v>5350963.7100000028</v>
      </c>
      <c r="V40" s="1">
        <f>VLOOKUP(C40,'[1]Popolution Table'!$A$4:$L$472,7,FALSE)</f>
        <v>5064462.983</v>
      </c>
      <c r="W40" s="1">
        <f>VLOOKUP(C40,'[1]Popolution Table'!$A$4:$L$472,8,FALSE)</f>
        <v>3562834.6290000007</v>
      </c>
      <c r="X40" s="1">
        <f>VLOOKUP(C40,'[1]Popolution Table'!$A$4:$L$472,9,FALSE)</f>
        <v>2053164.0649999999</v>
      </c>
      <c r="Y40" s="1">
        <f>VLOOKUP(C40,'[1]Popolution Table'!$A$4:$L$472,10,FALSE)</f>
        <v>1375527.5409999993</v>
      </c>
      <c r="Z40" s="1">
        <f>VLOOKUP(C40,'[1]Popolution Table'!$A$4:$L$472,11,FALSE)</f>
        <v>543363.00399999996</v>
      </c>
      <c r="AA40" s="2">
        <f>VLOOKUP(C40,'[1]Popolution Table'!$A$4:$L$472,12,FALSE)</f>
        <v>36308527</v>
      </c>
      <c r="AB40" s="2">
        <v>3972054.6099999994</v>
      </c>
      <c r="AC40" s="2">
        <v>27494094.521000002</v>
      </c>
      <c r="AD40" s="6">
        <f>D40/Q40</f>
        <v>3.6959204429411621E-5</v>
      </c>
      <c r="AE40" s="6">
        <f>E40/S40</f>
        <v>8.1456118947871491E-6</v>
      </c>
      <c r="AF40" s="6">
        <f>F40/T40</f>
        <v>2.420019140214975E-5</v>
      </c>
      <c r="AG40" s="6">
        <f>G40/U40</f>
        <v>3.513385815879508E-5</v>
      </c>
      <c r="AH40" s="6">
        <f>H40/V40</f>
        <v>6.8319188265651503E-5</v>
      </c>
      <c r="AI40" s="6">
        <f>I40/R40</f>
        <v>1.7301607668912774E-5</v>
      </c>
      <c r="AJ40" s="6">
        <f>J40/W40</f>
        <v>1.2237447016236463E-4</v>
      </c>
      <c r="AK40" s="6">
        <f>K40/X40</f>
        <v>3.4483362146706966E-4</v>
      </c>
      <c r="AL40" s="6">
        <f>L40/Y40</f>
        <v>1.1871808824800555E-3</v>
      </c>
      <c r="AM40" s="6">
        <f>M40/Z40</f>
        <v>5.2561546866006364E-3</v>
      </c>
      <c r="AN40" s="7">
        <f>N40/AA40</f>
        <v>1.7871834899829453E-4</v>
      </c>
    </row>
    <row r="41" spans="1:40">
      <c r="A41" s="1" t="s">
        <v>77</v>
      </c>
      <c r="B41" s="1">
        <v>2010</v>
      </c>
      <c r="C41" s="1" t="s">
        <v>79</v>
      </c>
      <c r="D41" s="1">
        <v>105</v>
      </c>
      <c r="E41" s="1">
        <v>47</v>
      </c>
      <c r="F41" s="1">
        <v>60</v>
      </c>
      <c r="G41" s="1">
        <v>83</v>
      </c>
      <c r="H41" s="1">
        <v>136</v>
      </c>
      <c r="I41" s="1">
        <v>64</v>
      </c>
      <c r="J41" s="1">
        <v>351</v>
      </c>
      <c r="K41" s="1">
        <v>695</v>
      </c>
      <c r="L41" s="1">
        <v>1579</v>
      </c>
      <c r="M41" s="1">
        <v>2955</v>
      </c>
      <c r="N41" s="2">
        <v>6075</v>
      </c>
      <c r="O41" s="2">
        <v>5229</v>
      </c>
      <c r="P41" s="2">
        <v>741</v>
      </c>
      <c r="Q41" s="1">
        <f>VLOOKUP(C41,'[1]Popolution Table'!$A$4:$L$472,2,FALSE)</f>
        <v>2535634.203999999</v>
      </c>
      <c r="R41" s="1">
        <f>VLOOKUP(C41,'[1]Popolution Table'!$A$4:$L$472,3,FALSE)</f>
        <v>2907406.4789999994</v>
      </c>
      <c r="S41" s="1">
        <f>VLOOKUP(C41,'[1]Popolution Table'!$A$4:$L$472,4,FALSE)</f>
        <v>5478728.7649999987</v>
      </c>
      <c r="T41" s="1">
        <f>VLOOKUP(C41,'[1]Popolution Table'!$A$4:$L$472,5,FALSE)</f>
        <v>5214198.7339999992</v>
      </c>
      <c r="U41" s="1">
        <f>VLOOKUP(C41,'[1]Popolution Table'!$A$4:$L$472,6,FALSE)</f>
        <v>5246795.1689999988</v>
      </c>
      <c r="V41" s="1">
        <f>VLOOKUP(C41,'[1]Popolution Table'!$A$4:$L$472,7,FALSE)</f>
        <v>5104320.8229999989</v>
      </c>
      <c r="W41" s="1">
        <f>VLOOKUP(C41,'[1]Popolution Table'!$A$4:$L$472,8,FALSE)</f>
        <v>3730652.4449999998</v>
      </c>
      <c r="X41" s="1">
        <f>VLOOKUP(C41,'[1]Popolution Table'!$A$4:$L$472,9,FALSE)</f>
        <v>2113248.1669999999</v>
      </c>
      <c r="Y41" s="1">
        <f>VLOOKUP(C41,'[1]Popolution Table'!$A$4:$L$472,10,FALSE)</f>
        <v>1351939.3490000002</v>
      </c>
      <c r="Z41" s="1">
        <f>VLOOKUP(C41,'[1]Popolution Table'!$A$4:$L$472,11,FALSE)</f>
        <v>555556.43999999971</v>
      </c>
      <c r="AA41" s="2">
        <f>VLOOKUP(C41,'[1]Popolution Table'!$A$4:$L$472,12,FALSE)</f>
        <v>36388689</v>
      </c>
      <c r="AB41" s="2">
        <v>4020743.9559999993</v>
      </c>
      <c r="AC41" s="2">
        <v>27682102.414999995</v>
      </c>
      <c r="AD41" s="6">
        <f>D41/Q41</f>
        <v>4.140975848738789E-5</v>
      </c>
      <c r="AE41" s="6">
        <f>E41/S41</f>
        <v>8.5786323827987515E-6</v>
      </c>
      <c r="AF41" s="6">
        <f>F41/T41</f>
        <v>1.1507041265757787E-5</v>
      </c>
      <c r="AG41" s="6">
        <f>G41/U41</f>
        <v>1.5819180533365322E-5</v>
      </c>
      <c r="AH41" s="6">
        <f>H41/V41</f>
        <v>2.6644093252756741E-5</v>
      </c>
      <c r="AI41" s="6">
        <f>I41/R41</f>
        <v>2.2012745882719763E-5</v>
      </c>
      <c r="AJ41" s="6">
        <f>J41/W41</f>
        <v>9.4085419420516402E-5</v>
      </c>
      <c r="AK41" s="6">
        <f>K41/X41</f>
        <v>3.2887760692424159E-4</v>
      </c>
      <c r="AL41" s="6">
        <f>L41/Y41</f>
        <v>1.1679518028437825E-3</v>
      </c>
      <c r="AM41" s="6">
        <f>M41/Z41</f>
        <v>5.3189915321654839E-3</v>
      </c>
      <c r="AN41" s="7">
        <f>N41/AA41</f>
        <v>1.6694748194967946E-4</v>
      </c>
    </row>
    <row r="42" spans="1:40">
      <c r="A42" s="1" t="s">
        <v>77</v>
      </c>
      <c r="B42" s="1">
        <v>2011</v>
      </c>
      <c r="C42" s="1" t="s">
        <v>80</v>
      </c>
      <c r="D42" s="1">
        <v>111</v>
      </c>
      <c r="E42" s="1">
        <v>49</v>
      </c>
      <c r="F42" s="1">
        <v>75</v>
      </c>
      <c r="G42" s="1">
        <v>87</v>
      </c>
      <c r="H42" s="1">
        <v>219</v>
      </c>
      <c r="I42" s="1">
        <v>53</v>
      </c>
      <c r="J42" s="1">
        <v>444</v>
      </c>
      <c r="K42" s="1">
        <v>671</v>
      </c>
      <c r="L42" s="1">
        <v>1617</v>
      </c>
      <c r="M42" s="1">
        <v>3050</v>
      </c>
      <c r="N42" s="2">
        <v>6376</v>
      </c>
      <c r="O42" s="2">
        <v>5338</v>
      </c>
      <c r="P42" s="2">
        <v>927</v>
      </c>
      <c r="Q42" s="1">
        <f>VLOOKUP(C42,'[1]Popolution Table'!$A$4:$L$472,2,FALSE)</f>
        <v>2549625.0319999997</v>
      </c>
      <c r="R42" s="1">
        <f>VLOOKUP(C42,'[1]Popolution Table'!$A$4:$L$472,3,FALSE)</f>
        <v>2897879.9440000006</v>
      </c>
      <c r="S42" s="1">
        <f>VLOOKUP(C42,'[1]Popolution Table'!$A$4:$L$472,4,FALSE)</f>
        <v>5556442.8609999996</v>
      </c>
      <c r="T42" s="1">
        <f>VLOOKUP(C42,'[1]Popolution Table'!$A$4:$L$472,5,FALSE)</f>
        <v>5285804.7600000007</v>
      </c>
      <c r="U42" s="1">
        <f>VLOOKUP(C42,'[1]Popolution Table'!$A$4:$L$472,6,FALSE)</f>
        <v>5239311.8509999998</v>
      </c>
      <c r="V42" s="1">
        <f>VLOOKUP(C42,'[1]Popolution Table'!$A$4:$L$472,7,FALSE)</f>
        <v>5200534.3969999999</v>
      </c>
      <c r="W42" s="1">
        <f>VLOOKUP(C42,'[1]Popolution Table'!$A$4:$L$472,8,FALSE)</f>
        <v>3911197.6839999994</v>
      </c>
      <c r="X42" s="1">
        <f>VLOOKUP(C42,'[1]Popolution Table'!$A$4:$L$472,9,FALSE)</f>
        <v>2219960.139</v>
      </c>
      <c r="Y42" s="1">
        <f>VLOOKUP(C42,'[1]Popolution Table'!$A$4:$L$472,10,FALSE)</f>
        <v>1380683.5559999999</v>
      </c>
      <c r="Z42" s="1">
        <f>VLOOKUP(C42,'[1]Popolution Table'!$A$4:$L$472,11,FALSE)</f>
        <v>582011.06799999997</v>
      </c>
      <c r="AA42" s="2">
        <f>VLOOKUP(C42,'[1]Popolution Table'!$A$4:$L$472,12,FALSE)</f>
        <v>36968289</v>
      </c>
      <c r="AB42" s="2">
        <v>4182654.7629999998</v>
      </c>
      <c r="AC42" s="2">
        <v>28091171.497000001</v>
      </c>
      <c r="AD42" s="6">
        <f>D42/Q42</f>
        <v>4.3535813543895271E-5</v>
      </c>
      <c r="AE42" s="6">
        <f>E42/S42</f>
        <v>8.8185915388287482E-6</v>
      </c>
      <c r="AF42" s="6">
        <f>F42/T42</f>
        <v>1.4188946320446386E-5</v>
      </c>
      <c r="AG42" s="6">
        <f>G42/U42</f>
        <v>1.6605234136501109E-5</v>
      </c>
      <c r="AH42" s="6">
        <f>H42/V42</f>
        <v>4.211105691875304E-5</v>
      </c>
      <c r="AI42" s="6">
        <f>I42/R42</f>
        <v>1.8289232481744244E-5</v>
      </c>
      <c r="AJ42" s="6">
        <f>J42/W42</f>
        <v>1.1352021448987954E-4</v>
      </c>
      <c r="AK42" s="6">
        <f>K42/X42</f>
        <v>3.0225767941142301E-4</v>
      </c>
      <c r="AL42" s="6">
        <f>L42/Y42</f>
        <v>1.1711590197283411E-3</v>
      </c>
      <c r="AM42" s="6">
        <f>M42/Z42</f>
        <v>5.2404501695833732E-3</v>
      </c>
      <c r="AN42" s="7">
        <f>N42/AA42</f>
        <v>1.7247214227307086E-4</v>
      </c>
    </row>
    <row r="43" spans="1:40">
      <c r="A43" s="1" t="s">
        <v>77</v>
      </c>
      <c r="B43" s="1">
        <v>2012</v>
      </c>
      <c r="C43" s="1" t="s">
        <v>81</v>
      </c>
      <c r="D43" s="1">
        <v>88</v>
      </c>
      <c r="E43" s="1">
        <v>50</v>
      </c>
      <c r="F43" s="1">
        <v>66</v>
      </c>
      <c r="G43" s="1">
        <v>49</v>
      </c>
      <c r="H43" s="1">
        <v>159</v>
      </c>
      <c r="I43" s="1">
        <v>43</v>
      </c>
      <c r="J43" s="1">
        <v>412</v>
      </c>
      <c r="K43" s="1">
        <v>738</v>
      </c>
      <c r="L43" s="1">
        <v>1443</v>
      </c>
      <c r="M43" s="1">
        <v>2938</v>
      </c>
      <c r="N43" s="2">
        <v>5986</v>
      </c>
      <c r="O43" s="2">
        <v>5119</v>
      </c>
      <c r="P43" s="2">
        <v>779</v>
      </c>
      <c r="Q43" s="1">
        <f>VLOOKUP(C43,'[1]Popolution Table'!$A$4:$L$472,2,FALSE)</f>
        <v>2537045.1020000004</v>
      </c>
      <c r="R43" s="1">
        <f>VLOOKUP(C43,'[1]Popolution Table'!$A$4:$L$472,3,FALSE)</f>
        <v>2886591.388999999</v>
      </c>
      <c r="S43" s="1">
        <f>VLOOKUP(C43,'[1]Popolution Table'!$A$4:$L$472,4,FALSE)</f>
        <v>5585841.6160000004</v>
      </c>
      <c r="T43" s="1">
        <f>VLOOKUP(C43,'[1]Popolution Table'!$A$4:$L$472,5,FALSE)</f>
        <v>5337157.2840000009</v>
      </c>
      <c r="U43" s="1">
        <f>VLOOKUP(C43,'[1]Popolution Table'!$A$4:$L$472,6,FALSE)</f>
        <v>5194682.4819999989</v>
      </c>
      <c r="V43" s="1">
        <f>VLOOKUP(C43,'[1]Popolution Table'!$A$4:$L$472,7,FALSE)</f>
        <v>5214620.6540000001</v>
      </c>
      <c r="W43" s="1">
        <f>VLOOKUP(C43,'[1]Popolution Table'!$A$4:$L$472,8,FALSE)</f>
        <v>4043317.63</v>
      </c>
      <c r="X43" s="1">
        <f>VLOOKUP(C43,'[1]Popolution Table'!$A$4:$L$472,9,FALSE)</f>
        <v>2301643.8829999999</v>
      </c>
      <c r="Y43" s="1">
        <f>VLOOKUP(C43,'[1]Popolution Table'!$A$4:$L$472,10,FALSE)</f>
        <v>1390369.4260000002</v>
      </c>
      <c r="Z43" s="1">
        <f>VLOOKUP(C43,'[1]Popolution Table'!$A$4:$L$472,11,FALSE)</f>
        <v>613606.24099999992</v>
      </c>
      <c r="AA43" s="2">
        <f>VLOOKUP(C43,'[1]Popolution Table'!$A$4:$L$472,12,FALSE)</f>
        <v>37285546</v>
      </c>
      <c r="AB43" s="2">
        <v>4305619.5500000007</v>
      </c>
      <c r="AC43" s="2">
        <v>28262211.054999996</v>
      </c>
      <c r="AD43" s="6">
        <f>D43/Q43</f>
        <v>3.4686021123797894E-5</v>
      </c>
      <c r="AE43" s="6">
        <f>E43/S43</f>
        <v>8.9512026006574823E-6</v>
      </c>
      <c r="AF43" s="6">
        <f>F43/T43</f>
        <v>1.2366133596597973E-5</v>
      </c>
      <c r="AG43" s="6">
        <f>G43/U43</f>
        <v>9.4327228218065346E-6</v>
      </c>
      <c r="AH43" s="6">
        <f>H43/V43</f>
        <v>3.0491192082790381E-5</v>
      </c>
      <c r="AI43" s="6">
        <f>I43/R43</f>
        <v>1.4896462368682003E-5</v>
      </c>
      <c r="AJ43" s="6">
        <f>J43/W43</f>
        <v>1.0189652105070954E-4</v>
      </c>
      <c r="AK43" s="6">
        <f>K43/X43</f>
        <v>3.206403933514158E-4</v>
      </c>
      <c r="AL43" s="6">
        <f>L43/Y43</f>
        <v>1.0378536617792397E-3</v>
      </c>
      <c r="AM43" s="6">
        <f>M43/Z43</f>
        <v>4.7880868930079874E-3</v>
      </c>
      <c r="AN43" s="7">
        <f>N43/AA43</f>
        <v>1.6054478590711799E-4</v>
      </c>
    </row>
    <row r="44" spans="1:40">
      <c r="A44" s="1" t="s">
        <v>77</v>
      </c>
      <c r="B44" s="1">
        <v>2013</v>
      </c>
      <c r="C44" s="1" t="s">
        <v>82</v>
      </c>
      <c r="D44" s="1">
        <v>107</v>
      </c>
      <c r="E44" s="1">
        <v>55</v>
      </c>
      <c r="F44" s="1">
        <v>76</v>
      </c>
      <c r="G44" s="1">
        <v>77</v>
      </c>
      <c r="H44" s="1">
        <v>171</v>
      </c>
      <c r="I44" s="1">
        <v>54</v>
      </c>
      <c r="J44" s="1">
        <v>501</v>
      </c>
      <c r="K44" s="1">
        <v>828</v>
      </c>
      <c r="L44" s="1">
        <v>1602</v>
      </c>
      <c r="M44" s="1">
        <v>3264</v>
      </c>
      <c r="N44" s="2">
        <v>6735</v>
      </c>
      <c r="O44" s="2">
        <v>5694</v>
      </c>
      <c r="P44" s="2">
        <v>934</v>
      </c>
      <c r="Q44" s="1">
        <f>VLOOKUP(C44,'[1]Popolution Table'!$A$4:$L$472,2,FALSE)</f>
        <v>2520077.2250000001</v>
      </c>
      <c r="R44" s="1">
        <f>VLOOKUP(C44,'[1]Popolution Table'!$A$4:$L$472,3,FALSE)</f>
        <v>2866754.0789999994</v>
      </c>
      <c r="S44" s="1">
        <f>VLOOKUP(C44,'[1]Popolution Table'!$A$4:$L$472,4,FALSE)</f>
        <v>5593393.5999999996</v>
      </c>
      <c r="T44" s="1">
        <f>VLOOKUP(C44,'[1]Popolution Table'!$A$4:$L$472,5,FALSE)</f>
        <v>5413875.4250000017</v>
      </c>
      <c r="U44" s="1">
        <f>VLOOKUP(C44,'[1]Popolution Table'!$A$4:$L$472,6,FALSE)</f>
        <v>5163813.8610000014</v>
      </c>
      <c r="V44" s="1">
        <f>VLOOKUP(C44,'[1]Popolution Table'!$A$4:$L$472,7,FALSE)</f>
        <v>5226116.1450000014</v>
      </c>
      <c r="W44" s="1">
        <f>VLOOKUP(C44,'[1]Popolution Table'!$A$4:$L$472,8,FALSE)</f>
        <v>4171800.2270000009</v>
      </c>
      <c r="X44" s="1">
        <f>VLOOKUP(C44,'[1]Popolution Table'!$A$4:$L$472,9,FALSE)</f>
        <v>2418596.5970000005</v>
      </c>
      <c r="Y44" s="1">
        <f>VLOOKUP(C44,'[1]Popolution Table'!$A$4:$L$472,10,FALSE)</f>
        <v>1390860.459</v>
      </c>
      <c r="Z44" s="1">
        <f>VLOOKUP(C44,'[1]Popolution Table'!$A$4:$L$472,11,FALSE)</f>
        <v>626661.42899999989</v>
      </c>
      <c r="AA44" s="2">
        <f>VLOOKUP(C44,'[1]Popolution Table'!$A$4:$L$472,12,FALSE)</f>
        <v>37571447</v>
      </c>
      <c r="AB44" s="2">
        <v>4436118.4850000003</v>
      </c>
      <c r="AC44" s="2">
        <v>28435753.337000009</v>
      </c>
      <c r="AD44" s="6">
        <f>D44/Q44</f>
        <v>4.2459016310502151E-5</v>
      </c>
      <c r="AE44" s="6">
        <f>E44/S44</f>
        <v>9.8330287359001532E-6</v>
      </c>
      <c r="AF44" s="6">
        <f>F44/T44</f>
        <v>1.4038003100154448E-5</v>
      </c>
      <c r="AG44" s="6">
        <f>G44/U44</f>
        <v>1.4911459257187191E-5</v>
      </c>
      <c r="AH44" s="6">
        <f>H44/V44</f>
        <v>3.2720283142501793E-5</v>
      </c>
      <c r="AI44" s="6">
        <f>I44/R44</f>
        <v>1.8836634922949737E-5</v>
      </c>
      <c r="AJ44" s="6">
        <f>J44/W44</f>
        <v>1.2009204006402675E-4</v>
      </c>
      <c r="AK44" s="6">
        <f>K44/X44</f>
        <v>3.4234729389226866E-4</v>
      </c>
      <c r="AL44" s="6">
        <f>L44/Y44</f>
        <v>1.1518049777271006E-3</v>
      </c>
      <c r="AM44" s="6">
        <f>M44/Z44</f>
        <v>5.2085541712828167E-3</v>
      </c>
      <c r="AN44" s="7">
        <f>N44/AA44</f>
        <v>1.7925846720782406E-4</v>
      </c>
    </row>
    <row r="45" spans="1:40">
      <c r="A45" s="1" t="s">
        <v>77</v>
      </c>
      <c r="B45" s="1">
        <v>2014</v>
      </c>
      <c r="C45" s="1" t="s">
        <v>83</v>
      </c>
      <c r="D45" s="1">
        <v>77</v>
      </c>
      <c r="E45" s="1">
        <v>52</v>
      </c>
      <c r="F45" s="1">
        <v>76</v>
      </c>
      <c r="G45" s="1">
        <v>118</v>
      </c>
      <c r="H45" s="1">
        <v>254</v>
      </c>
      <c r="I45" s="1">
        <v>53</v>
      </c>
      <c r="J45" s="1">
        <v>589</v>
      </c>
      <c r="K45" s="1">
        <v>800</v>
      </c>
      <c r="L45" s="1">
        <v>1450</v>
      </c>
      <c r="M45" s="1">
        <v>2638</v>
      </c>
      <c r="N45" s="2">
        <v>6107</v>
      </c>
      <c r="O45" s="2">
        <v>4888</v>
      </c>
      <c r="P45" s="2">
        <v>1142</v>
      </c>
      <c r="Q45" s="1">
        <f>VLOOKUP(C45,'[1]Popolution Table'!$A$4:$L$472,2,FALSE)</f>
        <v>2525748.9230000009</v>
      </c>
      <c r="R45" s="1">
        <f>VLOOKUP(C45,'[1]Popolution Table'!$A$4:$L$472,3,FALSE)</f>
        <v>2851320.1500000004</v>
      </c>
      <c r="S45" s="1">
        <f>VLOOKUP(C45,'[1]Popolution Table'!$A$4:$L$472,4,FALSE)</f>
        <v>5593678.8460000008</v>
      </c>
      <c r="T45" s="1">
        <f>VLOOKUP(C45,'[1]Popolution Table'!$A$4:$L$472,5,FALSE)</f>
        <v>5511076.760999999</v>
      </c>
      <c r="U45" s="1">
        <f>VLOOKUP(C45,'[1]Popolution Table'!$A$4:$L$472,6,FALSE)</f>
        <v>5165942.2200000007</v>
      </c>
      <c r="V45" s="1">
        <f>VLOOKUP(C45,'[1]Popolution Table'!$A$4:$L$472,7,FALSE)</f>
        <v>5237430.6039999966</v>
      </c>
      <c r="W45" s="1">
        <f>VLOOKUP(C45,'[1]Popolution Table'!$A$4:$L$472,8,FALSE)</f>
        <v>4304421.0880000005</v>
      </c>
      <c r="X45" s="1">
        <f>VLOOKUP(C45,'[1]Popolution Table'!$A$4:$L$472,9,FALSE)</f>
        <v>2544986.6710000001</v>
      </c>
      <c r="Y45" s="1">
        <f>VLOOKUP(C45,'[1]Popolution Table'!$A$4:$L$472,10,FALSE)</f>
        <v>1413095.5920000002</v>
      </c>
      <c r="Z45" s="1">
        <f>VLOOKUP(C45,'[1]Popolution Table'!$A$4:$L$472,11,FALSE)</f>
        <v>650995.01199999987</v>
      </c>
      <c r="AA45" s="2">
        <f>VLOOKUP(C45,'[1]Popolution Table'!$A$4:$L$472,12,FALSE)</f>
        <v>38025540</v>
      </c>
      <c r="AB45" s="2">
        <v>4609077.2750000004</v>
      </c>
      <c r="AC45" s="2">
        <v>28663869.668999992</v>
      </c>
      <c r="AD45" s="6">
        <f>D45/Q45</f>
        <v>3.0486007258608251E-5</v>
      </c>
      <c r="AE45" s="6">
        <f>E45/S45</f>
        <v>9.2962076357288235E-6</v>
      </c>
      <c r="AF45" s="6">
        <f>F45/T45</f>
        <v>1.3790408534648973E-5</v>
      </c>
      <c r="AG45" s="6">
        <f>G45/U45</f>
        <v>2.2841912467228481E-5</v>
      </c>
      <c r="AH45" s="6">
        <f>H45/V45</f>
        <v>4.8497062625710383E-5</v>
      </c>
      <c r="AI45" s="6">
        <f>I45/R45</f>
        <v>1.8587881125870763E-5</v>
      </c>
      <c r="AJ45" s="6">
        <f>J45/W45</f>
        <v>1.3683605482791463E-4</v>
      </c>
      <c r="AK45" s="6">
        <f>K45/X45</f>
        <v>3.1434349307835725E-4</v>
      </c>
      <c r="AL45" s="6">
        <f>L45/Y45</f>
        <v>1.0261160024905094E-3</v>
      </c>
      <c r="AM45" s="6">
        <f>M45/Z45</f>
        <v>4.0522583911902542E-3</v>
      </c>
      <c r="AN45" s="7">
        <f>N45/AA45</f>
        <v>1.6060258447348809E-4</v>
      </c>
    </row>
    <row r="46" spans="1:40">
      <c r="A46" s="1" t="s">
        <v>77</v>
      </c>
      <c r="B46" s="1">
        <v>2015</v>
      </c>
      <c r="C46" s="1" t="s">
        <v>84</v>
      </c>
      <c r="D46" s="1">
        <v>97</v>
      </c>
      <c r="E46" s="1">
        <v>65</v>
      </c>
      <c r="F46" s="1">
        <v>61</v>
      </c>
      <c r="G46" s="1">
        <v>64</v>
      </c>
      <c r="H46" s="1">
        <v>172</v>
      </c>
      <c r="I46" s="1">
        <v>44</v>
      </c>
      <c r="J46" s="1">
        <v>441</v>
      </c>
      <c r="K46" s="1">
        <v>869</v>
      </c>
      <c r="L46" s="1">
        <v>1537</v>
      </c>
      <c r="M46" s="1">
        <v>3017</v>
      </c>
      <c r="N46" s="2">
        <v>6367</v>
      </c>
      <c r="O46" s="2">
        <v>5423</v>
      </c>
      <c r="P46" s="2">
        <v>847</v>
      </c>
      <c r="Q46" s="1">
        <f>VLOOKUP(C46,'[1]Popolution Table'!$A$4:$L$472,2,FALSE)</f>
        <v>2509918.5599999996</v>
      </c>
      <c r="R46" s="1">
        <f>VLOOKUP(C46,'[1]Popolution Table'!$A$4:$L$472,3,FALSE)</f>
        <v>2842202.1180000007</v>
      </c>
      <c r="S46" s="1">
        <f>VLOOKUP(C46,'[1]Popolution Table'!$A$4:$L$472,4,FALSE)</f>
        <v>5570777.7749999985</v>
      </c>
      <c r="T46" s="1">
        <f>VLOOKUP(C46,'[1]Popolution Table'!$A$4:$L$472,5,FALSE)</f>
        <v>5609965.4479999989</v>
      </c>
      <c r="U46" s="1">
        <f>VLOOKUP(C46,'[1]Popolution Table'!$A$4:$L$472,6,FALSE)</f>
        <v>5172499.2819999987</v>
      </c>
      <c r="V46" s="1">
        <f>VLOOKUP(C46,'[1]Popolution Table'!$A$4:$L$472,7,FALSE)</f>
        <v>5241679.9539999999</v>
      </c>
      <c r="W46" s="1">
        <f>VLOOKUP(C46,'[1]Popolution Table'!$A$4:$L$472,8,FALSE)</f>
        <v>4415390.3669999987</v>
      </c>
      <c r="X46" s="1">
        <f>VLOOKUP(C46,'[1]Popolution Table'!$A$4:$L$472,9,FALSE)</f>
        <v>2680944.0040000007</v>
      </c>
      <c r="Y46" s="1">
        <f>VLOOKUP(C46,'[1]Popolution Table'!$A$4:$L$472,10,FALSE)</f>
        <v>1441997.9070000001</v>
      </c>
      <c r="Z46" s="1">
        <f>VLOOKUP(C46,'[1]Popolution Table'!$A$4:$L$472,11,FALSE)</f>
        <v>659838.446</v>
      </c>
      <c r="AA46" s="2">
        <f>VLOOKUP(C46,'[1]Popolution Table'!$A$4:$L$472,12,FALSE)</f>
        <v>38394172</v>
      </c>
      <c r="AB46" s="2">
        <v>4782780.3570000008</v>
      </c>
      <c r="AC46" s="2">
        <v>28852514.943999995</v>
      </c>
      <c r="AD46" s="6">
        <f>D46/Q46</f>
        <v>3.8646672264935962E-5</v>
      </c>
      <c r="AE46" s="6">
        <f>E46/S46</f>
        <v>1.1668029604717092E-5</v>
      </c>
      <c r="AF46" s="6">
        <f>F46/T46</f>
        <v>1.0873507255155559E-5</v>
      </c>
      <c r="AG46" s="6">
        <f>G46/U46</f>
        <v>1.2373128832074725E-5</v>
      </c>
      <c r="AH46" s="6">
        <f>H46/V46</f>
        <v>3.2813907279620226E-5</v>
      </c>
      <c r="AI46" s="6">
        <f>I46/R46</f>
        <v>1.5480953912933504E-5</v>
      </c>
      <c r="AJ46" s="6">
        <f>J46/W46</f>
        <v>9.9877918676448505E-5</v>
      </c>
      <c r="AK46" s="6">
        <f>K46/X46</f>
        <v>3.2413955632920404E-4</v>
      </c>
      <c r="AL46" s="6">
        <f>L46/Y46</f>
        <v>1.0658822683020717E-3</v>
      </c>
      <c r="AM46" s="6">
        <f>M46/Z46</f>
        <v>4.5723313309330871E-3</v>
      </c>
      <c r="AN46" s="7">
        <f>N46/AA46</f>
        <v>1.6583246019734454E-4</v>
      </c>
    </row>
    <row r="47" spans="1:40">
      <c r="A47" s="1" t="s">
        <v>77</v>
      </c>
      <c r="B47" s="1">
        <v>2016</v>
      </c>
      <c r="C47" s="1" t="s">
        <v>85</v>
      </c>
      <c r="D47" s="1">
        <v>137</v>
      </c>
      <c r="E47" s="1">
        <v>48</v>
      </c>
      <c r="F47" s="1">
        <v>57</v>
      </c>
      <c r="G47" s="1">
        <v>82</v>
      </c>
      <c r="H47" s="1">
        <v>186</v>
      </c>
      <c r="I47" s="1">
        <v>62</v>
      </c>
      <c r="J47" s="1">
        <v>511</v>
      </c>
      <c r="K47" s="1">
        <v>921</v>
      </c>
      <c r="L47" s="1">
        <v>1439</v>
      </c>
      <c r="M47" s="1">
        <v>2725</v>
      </c>
      <c r="N47" s="2">
        <v>6168</v>
      </c>
      <c r="O47" s="2">
        <v>5085</v>
      </c>
      <c r="P47" s="2">
        <v>946</v>
      </c>
      <c r="Q47" s="1">
        <f>VLOOKUP(C47,'[1]Popolution Table'!$A$4:$L$472,2,FALSE)</f>
        <v>2495086.9609999997</v>
      </c>
      <c r="R47" s="1">
        <f>VLOOKUP(C47,'[1]Popolution Table'!$A$4:$L$472,3,FALSE)</f>
        <v>2838653.0100000002</v>
      </c>
      <c r="S47" s="1">
        <f>VLOOKUP(C47,'[1]Popolution Table'!$A$4:$L$472,4,FALSE)</f>
        <v>5514485.3839999987</v>
      </c>
      <c r="T47" s="1">
        <f>VLOOKUP(C47,'[1]Popolution Table'!$A$4:$L$472,5,FALSE)</f>
        <v>5694985.0879999995</v>
      </c>
      <c r="U47" s="1">
        <f>VLOOKUP(C47,'[1]Popolution Table'!$A$4:$L$472,6,FALSE)</f>
        <v>5150357.0210000006</v>
      </c>
      <c r="V47" s="1">
        <f>VLOOKUP(C47,'[1]Popolution Table'!$A$4:$L$472,7,FALSE)</f>
        <v>5197355.6549999993</v>
      </c>
      <c r="W47" s="1">
        <f>VLOOKUP(C47,'[1]Popolution Table'!$A$4:$L$472,8,FALSE)</f>
        <v>4497052.5309999995</v>
      </c>
      <c r="X47" s="1">
        <f>VLOOKUP(C47,'[1]Popolution Table'!$A$4:$L$472,9,FALSE)</f>
        <v>2812507.1560000004</v>
      </c>
      <c r="Y47" s="1">
        <f>VLOOKUP(C47,'[1]Popolution Table'!$A$4:$L$472,10,FALSE)</f>
        <v>1472974.4059999995</v>
      </c>
      <c r="Z47" s="1">
        <f>VLOOKUP(C47,'[1]Popolution Table'!$A$4:$L$472,11,FALSE)</f>
        <v>673535.57299999986</v>
      </c>
      <c r="AA47" s="2">
        <f>VLOOKUP(C47,'[1]Popolution Table'!$A$4:$L$472,12,FALSE)</f>
        <v>38572021</v>
      </c>
      <c r="AB47" s="2">
        <v>4959017.1349999998</v>
      </c>
      <c r="AC47" s="2">
        <v>28892888.688999999</v>
      </c>
      <c r="AD47" s="6">
        <f>D47/Q47</f>
        <v>5.4907905873185324E-5</v>
      </c>
      <c r="AE47" s="6">
        <f>E47/S47</f>
        <v>8.7043480320520167E-6</v>
      </c>
      <c r="AF47" s="6">
        <f>F47/T47</f>
        <v>1.000880583868528E-5</v>
      </c>
      <c r="AG47" s="6">
        <f>G47/U47</f>
        <v>1.592122636657114E-5</v>
      </c>
      <c r="AH47" s="6">
        <f>H47/V47</f>
        <v>3.5787429675139295E-5</v>
      </c>
      <c r="AI47" s="6">
        <f>I47/R47</f>
        <v>2.1841345096278603E-5</v>
      </c>
      <c r="AJ47" s="6">
        <f>J47/W47</f>
        <v>1.1362998241125061E-4</v>
      </c>
      <c r="AK47" s="6">
        <f>K47/X47</f>
        <v>3.2746583347715398E-4</v>
      </c>
      <c r="AL47" s="6">
        <f>L47/Y47</f>
        <v>9.7693482937544034E-4</v>
      </c>
      <c r="AM47" s="6">
        <f>M47/Z47</f>
        <v>4.0458145185451114E-3</v>
      </c>
      <c r="AN47" s="7">
        <f>N47/AA47</f>
        <v>1.5990865503262067E-4</v>
      </c>
    </row>
    <row r="48" spans="1:40">
      <c r="A48" s="1" t="s">
        <v>77</v>
      </c>
      <c r="B48" s="1">
        <v>2017</v>
      </c>
      <c r="C48" s="1" t="s">
        <v>86</v>
      </c>
      <c r="D48" s="1">
        <v>97</v>
      </c>
      <c r="E48" s="1">
        <v>38</v>
      </c>
      <c r="F48" s="1">
        <v>45</v>
      </c>
      <c r="G48" s="1">
        <v>77</v>
      </c>
      <c r="H48" s="1">
        <v>161</v>
      </c>
      <c r="I48" s="1">
        <v>49</v>
      </c>
      <c r="J48" s="1">
        <v>503</v>
      </c>
      <c r="K48" s="1">
        <v>930</v>
      </c>
      <c r="L48" s="1">
        <v>1595</v>
      </c>
      <c r="M48" s="1">
        <v>2985</v>
      </c>
      <c r="N48" s="2">
        <v>6480</v>
      </c>
      <c r="O48" s="2">
        <v>5510</v>
      </c>
      <c r="P48" s="2">
        <v>873</v>
      </c>
      <c r="Q48" s="1">
        <f>VLOOKUP(C48,'[1]Popolution Table'!$A$4:$L$472,2,FALSE)</f>
        <v>2464389</v>
      </c>
      <c r="R48" s="1">
        <f>VLOOKUP(C48,'[1]Popolution Table'!$A$4:$L$472,3,FALSE)</f>
        <v>2821702.69</v>
      </c>
      <c r="S48" s="1">
        <f>VLOOKUP(C48,'[1]Popolution Table'!$A$4:$L$472,4,FALSE)</f>
        <v>5380362</v>
      </c>
      <c r="T48" s="1">
        <f>VLOOKUP(C48,'[1]Popolution Table'!$A$4:$L$472,5,FALSE)</f>
        <v>5762760</v>
      </c>
      <c r="U48" s="1">
        <f>VLOOKUP(C48,'[1]Popolution Table'!$A$4:$L$472,6,FALSE)</f>
        <v>5128668</v>
      </c>
      <c r="V48" s="1">
        <f>VLOOKUP(C48,'[1]Popolution Table'!$A$4:$L$472,7,FALSE)</f>
        <v>5148829</v>
      </c>
      <c r="W48" s="1">
        <f>VLOOKUP(C48,'[1]Popolution Table'!$A$4:$L$472,8,FALSE)</f>
        <v>4543110</v>
      </c>
      <c r="X48" s="1">
        <f>VLOOKUP(C48,'[1]Popolution Table'!$A$4:$L$472,9,FALSE)</f>
        <v>2909151</v>
      </c>
      <c r="Y48" s="1">
        <f>VLOOKUP(C48,'[1]Popolution Table'!$A$4:$L$472,10,FALSE)</f>
        <v>1488220</v>
      </c>
      <c r="Z48" s="1">
        <f>VLOOKUP(C48,'[1]Popolution Table'!$A$4:$L$472,11,FALSE)</f>
        <v>681333</v>
      </c>
      <c r="AA48" s="2">
        <f>VLOOKUP(C48,'[1]Popolution Table'!$A$4:$L$472,12,FALSE)</f>
        <v>38521420</v>
      </c>
      <c r="AB48" s="2">
        <v>5078704</v>
      </c>
      <c r="AC48" s="2">
        <v>28785431.689999998</v>
      </c>
      <c r="AD48" s="6">
        <f>D48/Q48</f>
        <v>3.9360669115143754E-5</v>
      </c>
      <c r="AE48" s="6">
        <f>E48/S48</f>
        <v>7.0627218019902746E-6</v>
      </c>
      <c r="AF48" s="6">
        <f>F48/T48</f>
        <v>7.8087583033129953E-6</v>
      </c>
      <c r="AG48" s="6">
        <f>G48/U48</f>
        <v>1.5013644868414177E-5</v>
      </c>
      <c r="AH48" s="6">
        <f>H48/V48</f>
        <v>3.1269245880956622E-5</v>
      </c>
      <c r="AI48" s="6">
        <f>I48/R48</f>
        <v>1.7365401455530383E-5</v>
      </c>
      <c r="AJ48" s="6">
        <f>J48/W48</f>
        <v>1.1071710788424669E-4</v>
      </c>
      <c r="AK48" s="6">
        <f>K48/X48</f>
        <v>3.196808965914798E-4</v>
      </c>
      <c r="AL48" s="6">
        <f>L48/Y48</f>
        <v>1.0717501444678877E-3</v>
      </c>
      <c r="AM48" s="6">
        <f>M48/Z48</f>
        <v>4.3811176032864984E-3</v>
      </c>
      <c r="AN48" s="7">
        <f>N48/AA48</f>
        <v>1.6821809787905014E-4</v>
      </c>
    </row>
    <row r="49" spans="1:40">
      <c r="A49" s="1" t="s">
        <v>87</v>
      </c>
      <c r="B49" s="1">
        <v>2009</v>
      </c>
      <c r="C49" s="1" t="s">
        <v>88</v>
      </c>
      <c r="D49" s="1">
        <v>104</v>
      </c>
      <c r="E49" s="1">
        <v>45</v>
      </c>
      <c r="F49" s="1">
        <v>48</v>
      </c>
      <c r="G49" s="1">
        <v>54</v>
      </c>
      <c r="H49" s="1">
        <v>67</v>
      </c>
      <c r="I49" s="1">
        <v>56</v>
      </c>
      <c r="J49" s="1">
        <v>68</v>
      </c>
      <c r="K49" s="1">
        <v>53</v>
      </c>
      <c r="L49" s="1">
        <v>144</v>
      </c>
      <c r="M49" s="1">
        <v>266</v>
      </c>
      <c r="N49" s="2">
        <v>905</v>
      </c>
      <c r="O49" s="2">
        <v>463</v>
      </c>
      <c r="P49" s="2">
        <v>338</v>
      </c>
      <c r="Q49" s="1">
        <f>VLOOKUP(C49,'[1]Popolution Table'!$A$4:$L$472,2,FALSE)</f>
        <v>352170.75300000014</v>
      </c>
      <c r="R49" s="1">
        <f>VLOOKUP(C49,'[1]Popolution Table'!$A$4:$L$472,3,FALSE)</f>
        <v>623257.01199999999</v>
      </c>
      <c r="S49" s="1">
        <f>VLOOKUP(C49,'[1]Popolution Table'!$A$4:$L$472,4,FALSE)</f>
        <v>688483.64599999995</v>
      </c>
      <c r="T49" s="1">
        <f>VLOOKUP(C49,'[1]Popolution Table'!$A$4:$L$472,5,FALSE)</f>
        <v>699274.65999999968</v>
      </c>
      <c r="U49" s="1">
        <f>VLOOKUP(C49,'[1]Popolution Table'!$A$4:$L$472,6,FALSE)</f>
        <v>711011.375</v>
      </c>
      <c r="V49" s="1">
        <f>VLOOKUP(C49,'[1]Popolution Table'!$A$4:$L$472,7,FALSE)</f>
        <v>727045.60600000015</v>
      </c>
      <c r="W49" s="1">
        <f>VLOOKUP(C49,'[1]Popolution Table'!$A$4:$L$472,8,FALSE)</f>
        <v>519046.69199999998</v>
      </c>
      <c r="X49" s="1">
        <f>VLOOKUP(C49,'[1]Popolution Table'!$A$4:$L$472,9,FALSE)</f>
        <v>269309.02100000001</v>
      </c>
      <c r="Y49" s="1">
        <f>VLOOKUP(C49,'[1]Popolution Table'!$A$4:$L$472,10,FALSE)</f>
        <v>164052.90499999997</v>
      </c>
      <c r="Z49" s="1">
        <f>VLOOKUP(C49,'[1]Popolution Table'!$A$4:$L$472,11,FALSE)</f>
        <v>63253.125000000015</v>
      </c>
      <c r="AA49" s="2">
        <f>VLOOKUP(C49,'[1]Popolution Table'!$A$4:$L$472,12,FALSE)</f>
        <v>4843211</v>
      </c>
      <c r="AB49" s="2">
        <v>496615.05099999998</v>
      </c>
      <c r="AC49" s="2">
        <v>3968118.9909999995</v>
      </c>
      <c r="AD49" s="6">
        <f>D49/Q49</f>
        <v>2.9531129179259235E-4</v>
      </c>
      <c r="AE49" s="6">
        <f>E49/S49</f>
        <v>6.5361029650368776E-5</v>
      </c>
      <c r="AF49" s="6">
        <f>F49/T49</f>
        <v>6.8642555987943305E-5</v>
      </c>
      <c r="AG49" s="6">
        <f>G49/U49</f>
        <v>7.5948152024993978E-5</v>
      </c>
      <c r="AH49" s="6">
        <f>H49/V49</f>
        <v>9.2153778864870802E-5</v>
      </c>
      <c r="AI49" s="6">
        <f>I49/R49</f>
        <v>8.9850573554397487E-5</v>
      </c>
      <c r="AJ49" s="6">
        <f>J49/W49</f>
        <v>1.3100940830194138E-4</v>
      </c>
      <c r="AK49" s="6">
        <f>K49/X49</f>
        <v>1.9679994306614779E-4</v>
      </c>
      <c r="AL49" s="6">
        <f>L49/Y49</f>
        <v>8.7776562079165882E-4</v>
      </c>
      <c r="AM49" s="6">
        <f>M49/Z49</f>
        <v>4.2053258238229328E-3</v>
      </c>
      <c r="AN49" s="7">
        <f>N49/AA49</f>
        <v>1.8685950292068629E-4</v>
      </c>
    </row>
    <row r="50" spans="1:40">
      <c r="A50" s="1" t="s">
        <v>87</v>
      </c>
      <c r="B50" s="1">
        <v>2010</v>
      </c>
      <c r="C50" s="1" t="s">
        <v>89</v>
      </c>
      <c r="D50" s="1">
        <v>102</v>
      </c>
      <c r="E50" s="1">
        <v>54</v>
      </c>
      <c r="F50" s="1">
        <v>58</v>
      </c>
      <c r="G50" s="1">
        <v>49</v>
      </c>
      <c r="H50" s="1">
        <v>64</v>
      </c>
      <c r="I50" s="1">
        <v>56</v>
      </c>
      <c r="J50" s="1">
        <v>55</v>
      </c>
      <c r="K50" s="1">
        <v>51</v>
      </c>
      <c r="L50" s="1">
        <v>130</v>
      </c>
      <c r="M50" s="1">
        <v>260</v>
      </c>
      <c r="N50" s="2">
        <v>879</v>
      </c>
      <c r="O50" s="2">
        <v>441</v>
      </c>
      <c r="P50" s="2">
        <v>336</v>
      </c>
      <c r="Q50" s="1">
        <f>VLOOKUP(C50,'[1]Popolution Table'!$A$4:$L$472,2,FALSE)</f>
        <v>337468.978</v>
      </c>
      <c r="R50" s="1">
        <f>VLOOKUP(C50,'[1]Popolution Table'!$A$4:$L$472,3,FALSE)</f>
        <v>624021.95900000003</v>
      </c>
      <c r="S50" s="1">
        <f>VLOOKUP(C50,'[1]Popolution Table'!$A$4:$L$472,4,FALSE)</f>
        <v>680999.09200000018</v>
      </c>
      <c r="T50" s="1">
        <f>VLOOKUP(C50,'[1]Popolution Table'!$A$4:$L$472,5,FALSE)</f>
        <v>696499.14299999992</v>
      </c>
      <c r="U50" s="1">
        <f>VLOOKUP(C50,'[1]Popolution Table'!$A$4:$L$472,6,FALSE)</f>
        <v>697768.24799999991</v>
      </c>
      <c r="V50" s="1">
        <f>VLOOKUP(C50,'[1]Popolution Table'!$A$4:$L$472,7,FALSE)</f>
        <v>724264.21399999992</v>
      </c>
      <c r="W50" s="1">
        <f>VLOOKUP(C50,'[1]Popolution Table'!$A$4:$L$472,8,FALSE)</f>
        <v>544392.12299999991</v>
      </c>
      <c r="X50" s="1">
        <f>VLOOKUP(C50,'[1]Popolution Table'!$A$4:$L$472,9,FALSE)</f>
        <v>279423.63699999993</v>
      </c>
      <c r="Y50" s="1">
        <f>VLOOKUP(C50,'[1]Popolution Table'!$A$4:$L$472,10,FALSE)</f>
        <v>164547.44699999999</v>
      </c>
      <c r="Z50" s="1">
        <f>VLOOKUP(C50,'[1]Popolution Table'!$A$4:$L$472,11,FALSE)</f>
        <v>65537.263999999996</v>
      </c>
      <c r="AA50" s="2">
        <f>VLOOKUP(C50,'[1]Popolution Table'!$A$4:$L$472,12,FALSE)</f>
        <v>4846647</v>
      </c>
      <c r="AB50" s="2">
        <v>509508.34799999988</v>
      </c>
      <c r="AC50" s="2">
        <v>3967944.7789999992</v>
      </c>
      <c r="AD50" s="6">
        <f>D50/Q50</f>
        <v>3.0225000414704783E-4</v>
      </c>
      <c r="AE50" s="6">
        <f>E50/S50</f>
        <v>7.9295259912035219E-5</v>
      </c>
      <c r="AF50" s="6">
        <f>F50/T50</f>
        <v>8.327361287219848E-5</v>
      </c>
      <c r="AG50" s="6">
        <f>G50/U50</f>
        <v>7.0223889006769494E-5</v>
      </c>
      <c r="AH50" s="6">
        <f>H50/V50</f>
        <v>8.8365542246713865E-5</v>
      </c>
      <c r="AI50" s="6">
        <f>I50/R50</f>
        <v>8.97404317145192E-5</v>
      </c>
      <c r="AJ50" s="6">
        <f>J50/W50</f>
        <v>1.0103011721938528E-4</v>
      </c>
      <c r="AK50" s="6">
        <f>K50/X50</f>
        <v>1.8251856051819986E-4</v>
      </c>
      <c r="AL50" s="6">
        <f>L50/Y50</f>
        <v>7.900456820822022E-4</v>
      </c>
      <c r="AM50" s="6">
        <f>M50/Z50</f>
        <v>3.9672086402630421E-3</v>
      </c>
      <c r="AN50" s="7">
        <f>N50/AA50</f>
        <v>1.8136249658784722E-4</v>
      </c>
    </row>
    <row r="51" spans="1:40">
      <c r="A51" s="1" t="s">
        <v>87</v>
      </c>
      <c r="B51" s="1">
        <v>2011</v>
      </c>
      <c r="C51" s="1" t="s">
        <v>90</v>
      </c>
      <c r="D51" s="1">
        <v>128</v>
      </c>
      <c r="E51" s="1">
        <v>59</v>
      </c>
      <c r="F51" s="1">
        <v>73</v>
      </c>
      <c r="G51" s="1">
        <v>55</v>
      </c>
      <c r="H51" s="1">
        <v>47</v>
      </c>
      <c r="I51" s="1">
        <v>69</v>
      </c>
      <c r="J51" s="1">
        <v>69</v>
      </c>
      <c r="K51" s="1">
        <v>70</v>
      </c>
      <c r="L51" s="1">
        <v>132</v>
      </c>
      <c r="M51" s="1">
        <v>272</v>
      </c>
      <c r="N51" s="2">
        <v>974</v>
      </c>
      <c r="O51" s="2">
        <v>474</v>
      </c>
      <c r="P51" s="2">
        <v>372</v>
      </c>
      <c r="Q51" s="1">
        <f>VLOOKUP(C51,'[1]Popolution Table'!$A$4:$L$472,2,FALSE)</f>
        <v>341927.01299999974</v>
      </c>
      <c r="R51" s="1">
        <f>VLOOKUP(C51,'[1]Popolution Table'!$A$4:$L$472,3,FALSE)</f>
        <v>630085.01899999985</v>
      </c>
      <c r="S51" s="1">
        <f>VLOOKUP(C51,'[1]Popolution Table'!$A$4:$L$472,4,FALSE)</f>
        <v>689236.48400000017</v>
      </c>
      <c r="T51" s="1">
        <f>VLOOKUP(C51,'[1]Popolution Table'!$A$4:$L$472,5,FALSE)</f>
        <v>711347.56900000013</v>
      </c>
      <c r="U51" s="1">
        <f>VLOOKUP(C51,'[1]Popolution Table'!$A$4:$L$472,6,FALSE)</f>
        <v>699432.75800000015</v>
      </c>
      <c r="V51" s="1">
        <f>VLOOKUP(C51,'[1]Popolution Table'!$A$4:$L$472,7,FALSE)</f>
        <v>729896.93800000008</v>
      </c>
      <c r="W51" s="1">
        <f>VLOOKUP(C51,'[1]Popolution Table'!$A$4:$L$472,8,FALSE)</f>
        <v>568917.9</v>
      </c>
      <c r="X51" s="1">
        <f>VLOOKUP(C51,'[1]Popolution Table'!$A$4:$L$472,9,FALSE)</f>
        <v>295441.40700000001</v>
      </c>
      <c r="Y51" s="1">
        <f>VLOOKUP(C51,'[1]Popolution Table'!$A$4:$L$472,10,FALSE)</f>
        <v>166762.25199999998</v>
      </c>
      <c r="Z51" s="1">
        <f>VLOOKUP(C51,'[1]Popolution Table'!$A$4:$L$472,11,FALSE)</f>
        <v>67838.427999999985</v>
      </c>
      <c r="AA51" s="2">
        <f>VLOOKUP(C51,'[1]Popolution Table'!$A$4:$L$472,12,FALSE)</f>
        <v>4941571</v>
      </c>
      <c r="AB51" s="2">
        <v>530042.08699999994</v>
      </c>
      <c r="AC51" s="2">
        <v>4028916.6680000001</v>
      </c>
      <c r="AD51" s="6">
        <f>D51/Q51</f>
        <v>3.743488964997337E-4</v>
      </c>
      <c r="AE51" s="6">
        <f>E51/S51</f>
        <v>8.5601968801175631E-5</v>
      </c>
      <c r="AF51" s="6">
        <f>F51/T51</f>
        <v>1.0262212620283797E-4</v>
      </c>
      <c r="AG51" s="6">
        <f>G51/U51</f>
        <v>7.8635150228408362E-5</v>
      </c>
      <c r="AH51" s="6">
        <f>H51/V51</f>
        <v>6.4392652651462404E-5</v>
      </c>
      <c r="AI51" s="6">
        <f>I51/R51</f>
        <v>1.095090311931381E-4</v>
      </c>
      <c r="AJ51" s="6">
        <f>J51/W51</f>
        <v>1.2128287754700634E-4</v>
      </c>
      <c r="AK51" s="6">
        <f>K51/X51</f>
        <v>2.3693361303278655E-4</v>
      </c>
      <c r="AL51" s="6">
        <f>L51/Y51</f>
        <v>7.9154603884816824E-4</v>
      </c>
      <c r="AM51" s="6">
        <f>M51/Z51</f>
        <v>4.0095268717016859E-3</v>
      </c>
      <c r="AN51" s="7">
        <f>N51/AA51</f>
        <v>1.9710330985834261E-4</v>
      </c>
    </row>
    <row r="52" spans="1:40">
      <c r="A52" s="1" t="s">
        <v>87</v>
      </c>
      <c r="B52" s="1">
        <v>2012</v>
      </c>
      <c r="C52" s="1" t="s">
        <v>91</v>
      </c>
      <c r="D52" s="1">
        <v>135</v>
      </c>
      <c r="E52" s="1">
        <v>63</v>
      </c>
      <c r="F52" s="1">
        <v>54</v>
      </c>
      <c r="G52" s="1">
        <v>72</v>
      </c>
      <c r="H52" s="1">
        <v>48</v>
      </c>
      <c r="I52" s="1">
        <v>49</v>
      </c>
      <c r="J52" s="1">
        <v>56</v>
      </c>
      <c r="K52" s="1">
        <v>69</v>
      </c>
      <c r="L52" s="1">
        <v>135</v>
      </c>
      <c r="M52" s="1">
        <v>254</v>
      </c>
      <c r="N52" s="2">
        <v>935</v>
      </c>
      <c r="O52" s="2">
        <v>458</v>
      </c>
      <c r="P52" s="2">
        <v>342</v>
      </c>
      <c r="Q52" s="1">
        <f>VLOOKUP(C52,'[1]Popolution Table'!$A$4:$L$472,2,FALSE)</f>
        <v>332292.17200000014</v>
      </c>
      <c r="R52" s="1">
        <f>VLOOKUP(C52,'[1]Popolution Table'!$A$4:$L$472,3,FALSE)</f>
        <v>629168.08899999992</v>
      </c>
      <c r="S52" s="1">
        <f>VLOOKUP(C52,'[1]Popolution Table'!$A$4:$L$472,4,FALSE)</f>
        <v>677300.86</v>
      </c>
      <c r="T52" s="1">
        <f>VLOOKUP(C52,'[1]Popolution Table'!$A$4:$L$472,5,FALSE)</f>
        <v>713433.17499999981</v>
      </c>
      <c r="U52" s="1">
        <f>VLOOKUP(C52,'[1]Popolution Table'!$A$4:$L$472,6,FALSE)</f>
        <v>686243.15800000005</v>
      </c>
      <c r="V52" s="1">
        <f>VLOOKUP(C52,'[1]Popolution Table'!$A$4:$L$472,7,FALSE)</f>
        <v>716738.00099999993</v>
      </c>
      <c r="W52" s="1">
        <f>VLOOKUP(C52,'[1]Popolution Table'!$A$4:$L$472,8,FALSE)</f>
        <v>584295.27299999993</v>
      </c>
      <c r="X52" s="1">
        <f>VLOOKUP(C52,'[1]Popolution Table'!$A$4:$L$472,9,FALSE)</f>
        <v>308210.28500000003</v>
      </c>
      <c r="Y52" s="1">
        <f>VLOOKUP(C52,'[1]Popolution Table'!$A$4:$L$472,10,FALSE)</f>
        <v>167007.00500000006</v>
      </c>
      <c r="Z52" s="1">
        <f>VLOOKUP(C52,'[1]Popolution Table'!$A$4:$L$472,11,FALSE)</f>
        <v>69746.900999999998</v>
      </c>
      <c r="AA52" s="2">
        <f>VLOOKUP(C52,'[1]Popolution Table'!$A$4:$L$472,12,FALSE)</f>
        <v>4918239</v>
      </c>
      <c r="AB52" s="2">
        <v>544964.19100000011</v>
      </c>
      <c r="AC52" s="2">
        <v>4007178.5559999999</v>
      </c>
      <c r="AD52" s="6">
        <f>D52/Q52</f>
        <v>4.0626897464199048E-4</v>
      </c>
      <c r="AE52" s="6">
        <f>E52/S52</f>
        <v>9.3016270494621851E-5</v>
      </c>
      <c r="AF52" s="6">
        <f>F52/T52</f>
        <v>7.5690340584456297E-5</v>
      </c>
      <c r="AG52" s="6">
        <f>G52/U52</f>
        <v>1.0491907884347896E-4</v>
      </c>
      <c r="AH52" s="6">
        <f>H52/V52</f>
        <v>6.6970078233650126E-5</v>
      </c>
      <c r="AI52" s="6">
        <f>I52/R52</f>
        <v>7.7880618640212076E-5</v>
      </c>
      <c r="AJ52" s="6">
        <f>J52/W52</f>
        <v>9.5841952840854157E-5</v>
      </c>
      <c r="AK52" s="6">
        <f>K52/X52</f>
        <v>2.2387312610284887E-4</v>
      </c>
      <c r="AL52" s="6">
        <f>L52/Y52</f>
        <v>8.0834932642496018E-4</v>
      </c>
      <c r="AM52" s="6">
        <f>M52/Z52</f>
        <v>3.6417388637812022E-3</v>
      </c>
      <c r="AN52" s="7">
        <f>N52/AA52</f>
        <v>1.9010869540906817E-4</v>
      </c>
    </row>
    <row r="53" spans="1:40">
      <c r="A53" s="1" t="s">
        <v>87</v>
      </c>
      <c r="B53" s="1">
        <v>2013</v>
      </c>
      <c r="C53" s="1" t="s">
        <v>92</v>
      </c>
      <c r="D53" s="1">
        <v>106</v>
      </c>
      <c r="E53" s="1">
        <v>56</v>
      </c>
      <c r="F53" s="1">
        <v>59</v>
      </c>
      <c r="G53" s="1">
        <v>58</v>
      </c>
      <c r="H53" s="1">
        <v>59</v>
      </c>
      <c r="I53" s="1">
        <v>61</v>
      </c>
      <c r="J53" s="1">
        <v>59</v>
      </c>
      <c r="K53" s="1">
        <v>67</v>
      </c>
      <c r="L53" s="1">
        <v>117</v>
      </c>
      <c r="M53" s="1">
        <v>280</v>
      </c>
      <c r="N53" s="2">
        <v>922</v>
      </c>
      <c r="O53" s="2">
        <v>464</v>
      </c>
      <c r="P53" s="2">
        <v>352</v>
      </c>
      <c r="Q53" s="1">
        <f>VLOOKUP(C53,'[1]Popolution Table'!$A$4:$L$472,2,FALSE)</f>
        <v>336966.73399999982</v>
      </c>
      <c r="R53" s="1">
        <f>VLOOKUP(C53,'[1]Popolution Table'!$A$4:$L$472,3,FALSE)</f>
        <v>640540.90200000012</v>
      </c>
      <c r="S53" s="1">
        <f>VLOOKUP(C53,'[1]Popolution Table'!$A$4:$L$472,4,FALSE)</f>
        <v>694229.78399999999</v>
      </c>
      <c r="T53" s="1">
        <f>VLOOKUP(C53,'[1]Popolution Table'!$A$4:$L$472,5,FALSE)</f>
        <v>739375.74600000004</v>
      </c>
      <c r="U53" s="1">
        <f>VLOOKUP(C53,'[1]Popolution Table'!$A$4:$L$472,6,FALSE)</f>
        <v>697925.41799999983</v>
      </c>
      <c r="V53" s="1">
        <f>VLOOKUP(C53,'[1]Popolution Table'!$A$4:$L$472,7,FALSE)</f>
        <v>723727.50099999993</v>
      </c>
      <c r="W53" s="1">
        <f>VLOOKUP(C53,'[1]Popolution Table'!$A$4:$L$472,8,FALSE)</f>
        <v>613090.44800000009</v>
      </c>
      <c r="X53" s="1">
        <f>VLOOKUP(C53,'[1]Popolution Table'!$A$4:$L$472,9,FALSE)</f>
        <v>332618.28899999999</v>
      </c>
      <c r="Y53" s="1">
        <f>VLOOKUP(C53,'[1]Popolution Table'!$A$4:$L$472,10,FALSE)</f>
        <v>172144.11200000002</v>
      </c>
      <c r="Z53" s="1">
        <f>VLOOKUP(C53,'[1]Popolution Table'!$A$4:$L$472,11,FALSE)</f>
        <v>72189.206999999995</v>
      </c>
      <c r="AA53" s="2">
        <f>VLOOKUP(C53,'[1]Popolution Table'!$A$4:$L$472,12,FALSE)</f>
        <v>5066830</v>
      </c>
      <c r="AB53" s="2">
        <v>576951.60800000001</v>
      </c>
      <c r="AC53" s="2">
        <v>4108889.7989999996</v>
      </c>
      <c r="AD53" s="6">
        <f>D53/Q53</f>
        <v>3.1457111134299703E-4</v>
      </c>
      <c r="AE53" s="6">
        <f>E53/S53</f>
        <v>8.0664934421770644E-5</v>
      </c>
      <c r="AF53" s="6">
        <f>F53/T53</f>
        <v>7.9797045438923547E-5</v>
      </c>
      <c r="AG53" s="6">
        <f>G53/U53</f>
        <v>8.3103435559356588E-5</v>
      </c>
      <c r="AH53" s="6">
        <f>H53/V53</f>
        <v>8.1522396093111851E-5</v>
      </c>
      <c r="AI53" s="6">
        <f>I53/R53</f>
        <v>9.5232013770761494E-5</v>
      </c>
      <c r="AJ53" s="6">
        <f>J53/W53</f>
        <v>9.6233761580314151E-5</v>
      </c>
      <c r="AK53" s="6">
        <f>K53/X53</f>
        <v>2.0143209864205633E-4</v>
      </c>
      <c r="AL53" s="6">
        <f>L53/Y53</f>
        <v>6.7966309530238236E-4</v>
      </c>
      <c r="AM53" s="6">
        <f>M53/Z53</f>
        <v>3.8786961602168594E-3</v>
      </c>
      <c r="AN53" s="7">
        <f>N53/AA53</f>
        <v>1.819678181427046E-4</v>
      </c>
    </row>
    <row r="54" spans="1:40">
      <c r="A54" s="1" t="s">
        <v>87</v>
      </c>
      <c r="B54" s="1">
        <v>2014</v>
      </c>
      <c r="C54" s="1" t="s">
        <v>93</v>
      </c>
      <c r="D54" s="1">
        <v>110</v>
      </c>
      <c r="E54" s="1">
        <v>51</v>
      </c>
      <c r="F54" s="1">
        <v>68</v>
      </c>
      <c r="G54" s="1">
        <v>56</v>
      </c>
      <c r="H54" s="1">
        <v>72</v>
      </c>
      <c r="I54" s="1">
        <v>49</v>
      </c>
      <c r="J54" s="1">
        <v>77</v>
      </c>
      <c r="K54" s="1">
        <v>76</v>
      </c>
      <c r="L54" s="1">
        <v>140</v>
      </c>
      <c r="M54" s="1">
        <v>286</v>
      </c>
      <c r="N54" s="2">
        <v>985</v>
      </c>
      <c r="O54" s="2">
        <v>502</v>
      </c>
      <c r="P54" s="2">
        <v>373</v>
      </c>
      <c r="Q54" s="1">
        <f>VLOOKUP(C54,'[1]Popolution Table'!$A$4:$L$472,2,FALSE)</f>
        <v>327905.65800000011</v>
      </c>
      <c r="R54" s="1">
        <f>VLOOKUP(C54,'[1]Popolution Table'!$A$4:$L$472,3,FALSE)</f>
        <v>641005.41600000008</v>
      </c>
      <c r="S54" s="1">
        <f>VLOOKUP(C54,'[1]Popolution Table'!$A$4:$L$472,4,FALSE)</f>
        <v>688226.31900000013</v>
      </c>
      <c r="T54" s="1">
        <f>VLOOKUP(C54,'[1]Popolution Table'!$A$4:$L$472,5,FALSE)</f>
        <v>742924.19700000016</v>
      </c>
      <c r="U54" s="1">
        <f>VLOOKUP(C54,'[1]Popolution Table'!$A$4:$L$472,6,FALSE)</f>
        <v>689738.00499999989</v>
      </c>
      <c r="V54" s="1">
        <f>VLOOKUP(C54,'[1]Popolution Table'!$A$4:$L$472,7,FALSE)</f>
        <v>701609.3629999999</v>
      </c>
      <c r="W54" s="1">
        <f>VLOOKUP(C54,'[1]Popolution Table'!$A$4:$L$472,8,FALSE)</f>
        <v>618569.06499999994</v>
      </c>
      <c r="X54" s="1">
        <f>VLOOKUP(C54,'[1]Popolution Table'!$A$4:$L$472,9,FALSE)</f>
        <v>345345.821</v>
      </c>
      <c r="Y54" s="1">
        <f>VLOOKUP(C54,'[1]Popolution Table'!$A$4:$L$472,10,FALSE)</f>
        <v>172295.24</v>
      </c>
      <c r="Z54" s="1">
        <f>VLOOKUP(C54,'[1]Popolution Table'!$A$4:$L$472,11,FALSE)</f>
        <v>73396.256999999998</v>
      </c>
      <c r="AA54" s="2">
        <f>VLOOKUP(C54,'[1]Popolution Table'!$A$4:$L$472,12,FALSE)</f>
        <v>5040592</v>
      </c>
      <c r="AB54" s="2">
        <v>591037.31799999997</v>
      </c>
      <c r="AC54" s="2">
        <v>4082072.3650000002</v>
      </c>
      <c r="AD54" s="6">
        <f>D54/Q54</f>
        <v>3.3546234203741604E-4</v>
      </c>
      <c r="AE54" s="6">
        <f>E54/S54</f>
        <v>7.4103530469604134E-5</v>
      </c>
      <c r="AF54" s="6">
        <f>F54/T54</f>
        <v>9.1530199547397418E-5</v>
      </c>
      <c r="AG54" s="6">
        <f>G54/U54</f>
        <v>8.1190248462530363E-5</v>
      </c>
      <c r="AH54" s="6">
        <f>H54/V54</f>
        <v>1.0262120746527154E-4</v>
      </c>
      <c r="AI54" s="6">
        <f>I54/R54</f>
        <v>7.644241183759358E-5</v>
      </c>
      <c r="AJ54" s="6">
        <f>J54/W54</f>
        <v>1.2448084515833329E-4</v>
      </c>
      <c r="AK54" s="6">
        <f>K54/X54</f>
        <v>2.2006926210929885E-4</v>
      </c>
      <c r="AL54" s="6">
        <f>L54/Y54</f>
        <v>8.1255872187763287E-4</v>
      </c>
      <c r="AM54" s="6">
        <f>M54/Z54</f>
        <v>3.8966564739125594E-3</v>
      </c>
      <c r="AN54" s="7">
        <f>N54/AA54</f>
        <v>1.9541355459834877E-4</v>
      </c>
    </row>
    <row r="55" spans="1:40">
      <c r="A55" s="1" t="s">
        <v>87</v>
      </c>
      <c r="B55" s="1">
        <v>2015</v>
      </c>
      <c r="C55" s="1" t="s">
        <v>94</v>
      </c>
      <c r="D55" s="1">
        <v>92</v>
      </c>
      <c r="E55" s="1">
        <v>52</v>
      </c>
      <c r="F55" s="1">
        <v>55</v>
      </c>
      <c r="G55" s="1">
        <v>54</v>
      </c>
      <c r="H55" s="1">
        <v>58</v>
      </c>
      <c r="I55" s="1">
        <v>31</v>
      </c>
      <c r="J55" s="1">
        <v>53</v>
      </c>
      <c r="K55" s="1">
        <v>76</v>
      </c>
      <c r="L55" s="1">
        <v>141</v>
      </c>
      <c r="M55" s="1">
        <v>306</v>
      </c>
      <c r="N55" s="2">
        <v>918</v>
      </c>
      <c r="O55" s="2">
        <v>523</v>
      </c>
      <c r="P55" s="2">
        <v>303</v>
      </c>
      <c r="Q55" s="1">
        <f>VLOOKUP(C55,'[1]Popolution Table'!$A$4:$L$472,2,FALSE)</f>
        <v>331074.32999999996</v>
      </c>
      <c r="R55" s="1">
        <f>VLOOKUP(C55,'[1]Popolution Table'!$A$4:$L$472,3,FALSE)</f>
        <v>649104.81900000002</v>
      </c>
      <c r="S55" s="1">
        <f>VLOOKUP(C55,'[1]Popolution Table'!$A$4:$L$472,4,FALSE)</f>
        <v>702934.91300000006</v>
      </c>
      <c r="T55" s="1">
        <f>VLOOKUP(C55,'[1]Popolution Table'!$A$4:$L$472,5,FALSE)</f>
        <v>768552.96399999992</v>
      </c>
      <c r="U55" s="1">
        <f>VLOOKUP(C55,'[1]Popolution Table'!$A$4:$L$472,6,FALSE)</f>
        <v>703694.99899999984</v>
      </c>
      <c r="V55" s="1">
        <f>VLOOKUP(C55,'[1]Popolution Table'!$A$4:$L$472,7,FALSE)</f>
        <v>703617.70299999998</v>
      </c>
      <c r="W55" s="1">
        <f>VLOOKUP(C55,'[1]Popolution Table'!$A$4:$L$472,8,FALSE)</f>
        <v>636849.3879999998</v>
      </c>
      <c r="X55" s="1">
        <f>VLOOKUP(C55,'[1]Popolution Table'!$A$4:$L$472,9,FALSE)</f>
        <v>370677.58299999998</v>
      </c>
      <c r="Y55" s="1">
        <f>VLOOKUP(C55,'[1]Popolution Table'!$A$4:$L$472,10,FALSE)</f>
        <v>179829.179</v>
      </c>
      <c r="Z55" s="1">
        <f>VLOOKUP(C55,'[1]Popolution Table'!$A$4:$L$472,11,FALSE)</f>
        <v>74365.219000000026</v>
      </c>
      <c r="AA55" s="2">
        <f>VLOOKUP(C55,'[1]Popolution Table'!$A$4:$L$472,12,FALSE)</f>
        <v>5162330</v>
      </c>
      <c r="AB55" s="2">
        <v>624871.98100000003</v>
      </c>
      <c r="AC55" s="2">
        <v>4164754.7859999998</v>
      </c>
      <c r="AD55" s="6">
        <f>D55/Q55</f>
        <v>2.778832173427641E-4</v>
      </c>
      <c r="AE55" s="6">
        <f>E55/S55</f>
        <v>7.3975554547537457E-5</v>
      </c>
      <c r="AF55" s="6">
        <f>F55/T55</f>
        <v>7.1563057559166478E-5</v>
      </c>
      <c r="AG55" s="6">
        <f>G55/U55</f>
        <v>7.6737791339625549E-5</v>
      </c>
      <c r="AH55" s="6">
        <f>H55/V55</f>
        <v>8.2431126665384653E-5</v>
      </c>
      <c r="AI55" s="6">
        <f>I55/R55</f>
        <v>4.7758080193824596E-5</v>
      </c>
      <c r="AJ55" s="6">
        <f>J55/W55</f>
        <v>8.3222188791677099E-5</v>
      </c>
      <c r="AK55" s="6">
        <f>K55/X55</f>
        <v>2.0502993298086763E-4</v>
      </c>
      <c r="AL55" s="6">
        <f>L55/Y55</f>
        <v>7.8407742716770116E-4</v>
      </c>
      <c r="AM55" s="6">
        <f>M55/Z55</f>
        <v>4.1148268520529727E-3</v>
      </c>
      <c r="AN55" s="7">
        <f>N55/AA55</f>
        <v>1.7782667903834122E-4</v>
      </c>
    </row>
    <row r="56" spans="1:40">
      <c r="A56" s="1" t="s">
        <v>87</v>
      </c>
      <c r="B56" s="1">
        <v>2016</v>
      </c>
      <c r="C56" s="1" t="s">
        <v>95</v>
      </c>
      <c r="D56" s="1">
        <v>130</v>
      </c>
      <c r="E56" s="1">
        <v>68</v>
      </c>
      <c r="F56" s="1">
        <v>48</v>
      </c>
      <c r="G56" s="1">
        <v>68</v>
      </c>
      <c r="H56" s="1">
        <v>57</v>
      </c>
      <c r="I56" s="1">
        <v>51</v>
      </c>
      <c r="J56" s="1">
        <v>51</v>
      </c>
      <c r="K56" s="1">
        <v>63</v>
      </c>
      <c r="L56" s="1">
        <v>86</v>
      </c>
      <c r="M56" s="1">
        <v>230</v>
      </c>
      <c r="N56" s="2">
        <v>852</v>
      </c>
      <c r="O56" s="2">
        <v>379</v>
      </c>
      <c r="P56" s="2">
        <v>343</v>
      </c>
      <c r="Q56" s="1">
        <f>VLOOKUP(C56,'[1]Popolution Table'!$A$4:$L$472,2,FALSE)</f>
        <v>327758.6339999999</v>
      </c>
      <c r="R56" s="1">
        <f>VLOOKUP(C56,'[1]Popolution Table'!$A$4:$L$472,3,FALSE)</f>
        <v>648762.2629999998</v>
      </c>
      <c r="S56" s="1">
        <f>VLOOKUP(C56,'[1]Popolution Table'!$A$4:$L$472,4,FALSE)</f>
        <v>707081.6869999998</v>
      </c>
      <c r="T56" s="1">
        <f>VLOOKUP(C56,'[1]Popolution Table'!$A$4:$L$472,5,FALSE)</f>
        <v>782385.90900000022</v>
      </c>
      <c r="U56" s="1">
        <f>VLOOKUP(C56,'[1]Popolution Table'!$A$4:$L$472,6,FALSE)</f>
        <v>709751.50399999996</v>
      </c>
      <c r="V56" s="1">
        <f>VLOOKUP(C56,'[1]Popolution Table'!$A$4:$L$472,7,FALSE)</f>
        <v>700049.29500000004</v>
      </c>
      <c r="W56" s="1">
        <f>VLOOKUP(C56,'[1]Popolution Table'!$A$4:$L$472,8,FALSE)</f>
        <v>651793.32100000011</v>
      </c>
      <c r="X56" s="1">
        <f>VLOOKUP(C56,'[1]Popolution Table'!$A$4:$L$472,9,FALSE)</f>
        <v>396733.64000000013</v>
      </c>
      <c r="Y56" s="1">
        <f>VLOOKUP(C56,'[1]Popolution Table'!$A$4:$L$472,10,FALSE)</f>
        <v>185165.53899999996</v>
      </c>
      <c r="Z56" s="1">
        <f>VLOOKUP(C56,'[1]Popolution Table'!$A$4:$L$472,11,FALSE)</f>
        <v>75474.670999999988</v>
      </c>
      <c r="AA56" s="2">
        <f>VLOOKUP(C56,'[1]Popolution Table'!$A$4:$L$472,12,FALSE)</f>
        <v>5226520</v>
      </c>
      <c r="AB56" s="2">
        <v>657373.85000000009</v>
      </c>
      <c r="AC56" s="2">
        <v>4199823.9790000003</v>
      </c>
      <c r="AD56" s="6">
        <f>D56/Q56</f>
        <v>3.9663333476060327E-4</v>
      </c>
      <c r="AE56" s="6">
        <f>E56/S56</f>
        <v>9.6169935171860869E-5</v>
      </c>
      <c r="AF56" s="6">
        <f>F56/T56</f>
        <v>6.1350798177526976E-5</v>
      </c>
      <c r="AG56" s="6">
        <f>G56/U56</f>
        <v>9.5808180210633269E-5</v>
      </c>
      <c r="AH56" s="6">
        <f>H56/V56</f>
        <v>8.142283751603521E-5</v>
      </c>
      <c r="AI56" s="6">
        <f>I56/R56</f>
        <v>7.8611230813836682E-5</v>
      </c>
      <c r="AJ56" s="6">
        <f>J56/W56</f>
        <v>7.824566217057016E-5</v>
      </c>
      <c r="AK56" s="6">
        <f>K56/X56</f>
        <v>1.5879671812050013E-4</v>
      </c>
      <c r="AL56" s="6">
        <f>L56/Y56</f>
        <v>4.6444927314471846E-4</v>
      </c>
      <c r="AM56" s="6">
        <f>M56/Z56</f>
        <v>3.0473799614177855E-3</v>
      </c>
      <c r="AN56" s="7">
        <f>N56/AA56</f>
        <v>1.6301477847592663E-4</v>
      </c>
    </row>
    <row r="57" spans="1:40">
      <c r="A57" s="1" t="s">
        <v>87</v>
      </c>
      <c r="B57" s="1">
        <v>2017</v>
      </c>
      <c r="C57" s="1" t="s">
        <v>96</v>
      </c>
      <c r="D57" s="1">
        <v>122</v>
      </c>
      <c r="E57" s="1">
        <v>49</v>
      </c>
      <c r="F57" s="1">
        <v>62</v>
      </c>
      <c r="G57" s="1">
        <v>49</v>
      </c>
      <c r="H57" s="1">
        <v>63</v>
      </c>
      <c r="I57" s="1">
        <v>55</v>
      </c>
      <c r="J57" s="1">
        <v>79</v>
      </c>
      <c r="K57" s="1">
        <v>88</v>
      </c>
      <c r="L57" s="1">
        <v>107</v>
      </c>
      <c r="M57" s="1">
        <v>244</v>
      </c>
      <c r="N57" s="2">
        <v>918</v>
      </c>
      <c r="O57" s="2">
        <v>439</v>
      </c>
      <c r="P57" s="2">
        <v>357</v>
      </c>
      <c r="Q57" s="1">
        <f>VLOOKUP(C57,'[1]Popolution Table'!$A$4:$L$472,2,FALSE)</f>
        <v>322790</v>
      </c>
      <c r="R57" s="1">
        <f>VLOOKUP(C57,'[1]Popolution Table'!$A$4:$L$472,3,FALSE)</f>
        <v>646067.68999999994</v>
      </c>
      <c r="S57" s="1">
        <f>VLOOKUP(C57,'[1]Popolution Table'!$A$4:$L$472,4,FALSE)</f>
        <v>732272</v>
      </c>
      <c r="T57" s="1">
        <f>VLOOKUP(C57,'[1]Popolution Table'!$A$4:$L$472,5,FALSE)</f>
        <v>786858</v>
      </c>
      <c r="U57" s="1">
        <f>VLOOKUP(C57,'[1]Popolution Table'!$A$4:$L$472,6,FALSE)</f>
        <v>699962</v>
      </c>
      <c r="V57" s="1">
        <f>VLOOKUP(C57,'[1]Popolution Table'!$A$4:$L$472,7,FALSE)</f>
        <v>686121</v>
      </c>
      <c r="W57" s="1">
        <f>VLOOKUP(C57,'[1]Popolution Table'!$A$4:$L$472,8,FALSE)</f>
        <v>657660</v>
      </c>
      <c r="X57" s="1">
        <f>VLOOKUP(C57,'[1]Popolution Table'!$A$4:$L$472,9,FALSE)</f>
        <v>423589</v>
      </c>
      <c r="Y57" s="1">
        <f>VLOOKUP(C57,'[1]Popolution Table'!$A$4:$L$472,10,FALSE)</f>
        <v>199032</v>
      </c>
      <c r="Z57" s="1">
        <f>VLOOKUP(C57,'[1]Popolution Table'!$A$4:$L$472,11,FALSE)</f>
        <v>85624</v>
      </c>
      <c r="AA57" s="2">
        <f>VLOOKUP(C57,'[1]Popolution Table'!$A$4:$L$472,12,FALSE)</f>
        <v>5273117</v>
      </c>
      <c r="AB57" s="2">
        <v>708245</v>
      </c>
      <c r="AC57" s="2">
        <v>4208940.6899999995</v>
      </c>
      <c r="AD57" s="6">
        <f>D57/Q57</f>
        <v>3.7795470739490069E-4</v>
      </c>
      <c r="AE57" s="6">
        <f>E57/S57</f>
        <v>6.6915026110516315E-5</v>
      </c>
      <c r="AF57" s="6">
        <f>F57/T57</f>
        <v>7.8794394922590864E-5</v>
      </c>
      <c r="AG57" s="6">
        <f>G57/U57</f>
        <v>7.0003800206296909E-5</v>
      </c>
      <c r="AH57" s="6">
        <f>H57/V57</f>
        <v>9.1820538942839533E-5</v>
      </c>
      <c r="AI57" s="6">
        <f>I57/R57</f>
        <v>8.5130398642903823E-5</v>
      </c>
      <c r="AJ57" s="6">
        <f>J57/W57</f>
        <v>1.2012285983638963E-4</v>
      </c>
      <c r="AK57" s="6">
        <f>K57/X57</f>
        <v>2.0774854871113271E-4</v>
      </c>
      <c r="AL57" s="6">
        <f>L57/Y57</f>
        <v>5.3760199364926244E-4</v>
      </c>
      <c r="AM57" s="6">
        <f>M57/Z57</f>
        <v>2.8496683172942166E-3</v>
      </c>
      <c r="AN57" s="7">
        <f>N57/AA57</f>
        <v>1.7409058058070776E-4</v>
      </c>
    </row>
    <row r="58" spans="1:40">
      <c r="A58" s="1" t="s">
        <v>97</v>
      </c>
      <c r="B58" s="1">
        <v>2009</v>
      </c>
      <c r="C58" s="1" t="s">
        <v>98</v>
      </c>
      <c r="D58" s="1">
        <v>119</v>
      </c>
      <c r="E58" s="1">
        <v>41</v>
      </c>
      <c r="F58" s="1">
        <v>39</v>
      </c>
      <c r="G58" s="1">
        <v>51</v>
      </c>
      <c r="H58" s="1">
        <v>50</v>
      </c>
      <c r="I58" s="1">
        <v>50</v>
      </c>
      <c r="J58" s="1">
        <v>50</v>
      </c>
      <c r="K58" s="1">
        <v>75</v>
      </c>
      <c r="L58" s="1">
        <v>172</v>
      </c>
      <c r="M58" s="1">
        <v>364</v>
      </c>
      <c r="N58" s="2">
        <v>1011</v>
      </c>
      <c r="O58" s="2">
        <v>611</v>
      </c>
      <c r="P58" s="2">
        <v>281</v>
      </c>
      <c r="Q58" s="1">
        <f>VLOOKUP(C58,'[1]Popolution Table'!$A$4:$L$472,2,FALSE)</f>
        <v>212558.02899999998</v>
      </c>
      <c r="R58" s="1">
        <f>VLOOKUP(C58,'[1]Popolution Table'!$A$4:$L$472,3,FALSE)</f>
        <v>544844.09400000004</v>
      </c>
      <c r="S58" s="1">
        <f>VLOOKUP(C58,'[1]Popolution Table'!$A$4:$L$472,4,FALSE)</f>
        <v>478043.67700000003</v>
      </c>
      <c r="T58" s="1">
        <f>VLOOKUP(C58,'[1]Popolution Table'!$A$4:$L$472,5,FALSE)</f>
        <v>403268.70999999996</v>
      </c>
      <c r="U58" s="1">
        <f>VLOOKUP(C58,'[1]Popolution Table'!$A$4:$L$472,6,FALSE)</f>
        <v>519801.315</v>
      </c>
      <c r="V58" s="1">
        <f>VLOOKUP(C58,'[1]Popolution Table'!$A$4:$L$472,7,FALSE)</f>
        <v>548351.92499999993</v>
      </c>
      <c r="W58" s="1">
        <f>VLOOKUP(C58,'[1]Popolution Table'!$A$4:$L$472,8,FALSE)</f>
        <v>397044.58799999999</v>
      </c>
      <c r="X58" s="1">
        <f>VLOOKUP(C58,'[1]Popolution Table'!$A$4:$L$472,9,FALSE)</f>
        <v>233949.85399999999</v>
      </c>
      <c r="Y58" s="1">
        <f>VLOOKUP(C58,'[1]Popolution Table'!$A$4:$L$472,10,FALSE)</f>
        <v>164920.69400000002</v>
      </c>
      <c r="Z58" s="1">
        <f>VLOOKUP(C58,'[1]Popolution Table'!$A$4:$L$472,11,FALSE)</f>
        <v>77304.618000000002</v>
      </c>
      <c r="AA58" s="2">
        <f>VLOOKUP(C58,'[1]Popolution Table'!$A$4:$L$472,12,FALSE)</f>
        <v>3494487</v>
      </c>
      <c r="AB58" s="2">
        <v>476175.16600000003</v>
      </c>
      <c r="AC58" s="2">
        <v>2891354.3089999999</v>
      </c>
      <c r="AD58" s="6">
        <f>D58/Q58</f>
        <v>5.5984711826623126E-4</v>
      </c>
      <c r="AE58" s="6">
        <f>E58/S58</f>
        <v>8.576622173375174E-5</v>
      </c>
      <c r="AF58" s="6">
        <f>F58/T58</f>
        <v>9.6709710009487237E-5</v>
      </c>
      <c r="AG58" s="6">
        <f>G58/U58</f>
        <v>9.8114411272699452E-5</v>
      </c>
      <c r="AH58" s="6">
        <f>H58/V58</f>
        <v>9.1182318727156845E-5</v>
      </c>
      <c r="AI58" s="6">
        <f>I58/R58</f>
        <v>9.1769371368096345E-5</v>
      </c>
      <c r="AJ58" s="6">
        <f>J58/W58</f>
        <v>1.2593044084006002E-4</v>
      </c>
      <c r="AK58" s="6">
        <f>K58/X58</f>
        <v>3.2058152085873924E-4</v>
      </c>
      <c r="AL58" s="6">
        <f>L58/Y58</f>
        <v>1.0429255166728801E-3</v>
      </c>
      <c r="AM58" s="6">
        <f>M58/Z58</f>
        <v>4.7086449609000068E-3</v>
      </c>
      <c r="AN58" s="7">
        <f>N58/AA58</f>
        <v>2.8931285192933899E-4</v>
      </c>
    </row>
    <row r="59" spans="1:40">
      <c r="A59" s="1" t="s">
        <v>97</v>
      </c>
      <c r="B59" s="1">
        <v>2010</v>
      </c>
      <c r="C59" s="1" t="s">
        <v>99</v>
      </c>
      <c r="D59" s="1">
        <v>129</v>
      </c>
      <c r="E59" s="1">
        <v>55</v>
      </c>
      <c r="F59" s="1">
        <v>45</v>
      </c>
      <c r="G59" s="1">
        <v>50</v>
      </c>
      <c r="H59" s="1">
        <v>64</v>
      </c>
      <c r="I59" s="1">
        <v>62</v>
      </c>
      <c r="J59" s="1">
        <v>57</v>
      </c>
      <c r="K59" s="1">
        <v>64</v>
      </c>
      <c r="L59" s="1">
        <v>118</v>
      </c>
      <c r="M59" s="1">
        <v>339</v>
      </c>
      <c r="N59" s="2">
        <v>983</v>
      </c>
      <c r="O59" s="2">
        <v>521</v>
      </c>
      <c r="P59" s="2">
        <v>333</v>
      </c>
      <c r="Q59" s="1">
        <f>VLOOKUP(C59,'[1]Popolution Table'!$A$4:$L$472,2,FALSE)</f>
        <v>205283.99900000001</v>
      </c>
      <c r="R59" s="1">
        <f>VLOOKUP(C59,'[1]Popolution Table'!$A$4:$L$472,3,FALSE)</f>
        <v>548003.76500000001</v>
      </c>
      <c r="S59" s="1">
        <f>VLOOKUP(C59,'[1]Popolution Table'!$A$4:$L$472,4,FALSE)</f>
        <v>474259.14500000002</v>
      </c>
      <c r="T59" s="1">
        <f>VLOOKUP(C59,'[1]Popolution Table'!$A$4:$L$472,5,FALSE)</f>
        <v>410857.38199999998</v>
      </c>
      <c r="U59" s="1">
        <f>VLOOKUP(C59,'[1]Popolution Table'!$A$4:$L$472,6,FALSE)</f>
        <v>512567.80999999994</v>
      </c>
      <c r="V59" s="1">
        <f>VLOOKUP(C59,'[1]Popolution Table'!$A$4:$L$472,7,FALSE)</f>
        <v>564174.88899999997</v>
      </c>
      <c r="W59" s="1">
        <f>VLOOKUP(C59,'[1]Popolution Table'!$A$4:$L$472,8,FALSE)</f>
        <v>419799.91</v>
      </c>
      <c r="X59" s="1">
        <f>VLOOKUP(C59,'[1]Popolution Table'!$A$4:$L$472,9,FALSE)</f>
        <v>239997.74700000003</v>
      </c>
      <c r="Y59" s="1">
        <f>VLOOKUP(C59,'[1]Popolution Table'!$A$4:$L$472,10,FALSE)</f>
        <v>171018.71299999999</v>
      </c>
      <c r="Z59" s="1">
        <f>VLOOKUP(C59,'[1]Popolution Table'!$A$4:$L$472,11,FALSE)</f>
        <v>80632.789000000004</v>
      </c>
      <c r="AA59" s="2">
        <f>VLOOKUP(C59,'[1]Popolution Table'!$A$4:$L$472,12,FALSE)</f>
        <v>3545837</v>
      </c>
      <c r="AB59" s="2">
        <v>491649.24900000001</v>
      </c>
      <c r="AC59" s="2">
        <v>2929662.9010000001</v>
      </c>
      <c r="AD59" s="6">
        <f>D59/Q59</f>
        <v>6.2839773498371879E-4</v>
      </c>
      <c r="AE59" s="6">
        <f>E59/S59</f>
        <v>1.159703520319044E-4</v>
      </c>
      <c r="AF59" s="6">
        <f>F59/T59</f>
        <v>1.0952705725024554E-4</v>
      </c>
      <c r="AG59" s="6">
        <f>G59/U59</f>
        <v>9.7548068810641872E-5</v>
      </c>
      <c r="AH59" s="6">
        <f>H59/V59</f>
        <v>1.1344000104903641E-4</v>
      </c>
      <c r="AI59" s="6">
        <f>I59/R59</f>
        <v>1.1313790882440378E-4</v>
      </c>
      <c r="AJ59" s="6">
        <f>J59/W59</f>
        <v>1.3577897146285715E-4</v>
      </c>
      <c r="AK59" s="6">
        <f>K59/X59</f>
        <v>2.6666917002350025E-4</v>
      </c>
      <c r="AL59" s="6">
        <f>L59/Y59</f>
        <v>6.8998297279900596E-4</v>
      </c>
      <c r="AM59" s="6">
        <f>M59/Z59</f>
        <v>4.2042450001326384E-3</v>
      </c>
      <c r="AN59" s="7">
        <f>N59/AA59</f>
        <v>2.7722650533569364E-4</v>
      </c>
    </row>
    <row r="60" spans="1:40">
      <c r="A60" s="1" t="s">
        <v>97</v>
      </c>
      <c r="B60" s="1">
        <v>2011</v>
      </c>
      <c r="C60" s="1" t="s">
        <v>100</v>
      </c>
      <c r="D60" s="1">
        <v>118</v>
      </c>
      <c r="E60" s="1">
        <v>66</v>
      </c>
      <c r="F60" s="1">
        <v>57</v>
      </c>
      <c r="G60" s="1">
        <v>73</v>
      </c>
      <c r="H60" s="1">
        <v>71</v>
      </c>
      <c r="I60" s="1">
        <v>49</v>
      </c>
      <c r="J60" s="1">
        <v>51</v>
      </c>
      <c r="K60" s="1">
        <v>77</v>
      </c>
      <c r="L60" s="1">
        <v>140</v>
      </c>
      <c r="M60" s="1">
        <v>415</v>
      </c>
      <c r="N60" s="2">
        <v>1117</v>
      </c>
      <c r="O60" s="2">
        <v>632</v>
      </c>
      <c r="P60" s="2">
        <v>367</v>
      </c>
      <c r="Q60" s="1">
        <f>VLOOKUP(C60,'[1]Popolution Table'!$A$4:$L$472,2,FALSE)</f>
        <v>203157.07199999999</v>
      </c>
      <c r="R60" s="1">
        <f>VLOOKUP(C60,'[1]Popolution Table'!$A$4:$L$472,3,FALSE)</f>
        <v>545483.50200000009</v>
      </c>
      <c r="S60" s="1">
        <f>VLOOKUP(C60,'[1]Popolution Table'!$A$4:$L$472,4,FALSE)</f>
        <v>477078.43900000001</v>
      </c>
      <c r="T60" s="1">
        <f>VLOOKUP(C60,'[1]Popolution Table'!$A$4:$L$472,5,FALSE)</f>
        <v>414807.14800000004</v>
      </c>
      <c r="U60" s="1">
        <f>VLOOKUP(C60,'[1]Popolution Table'!$A$4:$L$472,6,FALSE)</f>
        <v>497351.57299999997</v>
      </c>
      <c r="V60" s="1">
        <f>VLOOKUP(C60,'[1]Popolution Table'!$A$4:$L$472,7,FALSE)</f>
        <v>568458.89300000004</v>
      </c>
      <c r="W60" s="1">
        <f>VLOOKUP(C60,'[1]Popolution Table'!$A$4:$L$472,8,FALSE)</f>
        <v>431497.93999999994</v>
      </c>
      <c r="X60" s="1">
        <f>VLOOKUP(C60,'[1]Popolution Table'!$A$4:$L$472,9,FALSE)</f>
        <v>248604.04199999999</v>
      </c>
      <c r="Y60" s="1">
        <f>VLOOKUP(C60,'[1]Popolution Table'!$A$4:$L$472,10,FALSE)</f>
        <v>166614.00900000002</v>
      </c>
      <c r="Z60" s="1">
        <f>VLOOKUP(C60,'[1]Popolution Table'!$A$4:$L$472,11,FALSE)</f>
        <v>84415.731</v>
      </c>
      <c r="AA60" s="2">
        <f>VLOOKUP(C60,'[1]Popolution Table'!$A$4:$L$472,12,FALSE)</f>
        <v>3558172</v>
      </c>
      <c r="AB60" s="2">
        <v>499633.78200000001</v>
      </c>
      <c r="AC60" s="2">
        <v>2934677.4950000001</v>
      </c>
      <c r="AD60" s="6">
        <f>D60/Q60</f>
        <v>5.8083136776060644E-4</v>
      </c>
      <c r="AE60" s="6">
        <f>E60/S60</f>
        <v>1.3834203058587605E-4</v>
      </c>
      <c r="AF60" s="6">
        <f>F60/T60</f>
        <v>1.3741325402618181E-4</v>
      </c>
      <c r="AG60" s="6">
        <f>G60/U60</f>
        <v>1.4677745876959356E-4</v>
      </c>
      <c r="AH60" s="6">
        <f>H60/V60</f>
        <v>1.2489909274759114E-4</v>
      </c>
      <c r="AI60" s="6">
        <f>I60/R60</f>
        <v>8.9828564604324171E-5</v>
      </c>
      <c r="AJ60" s="6">
        <f>J60/W60</f>
        <v>1.1819291651774747E-4</v>
      </c>
      <c r="AK60" s="6">
        <f>K60/X60</f>
        <v>3.0972947736706549E-4</v>
      </c>
      <c r="AL60" s="6">
        <f>L60/Y60</f>
        <v>8.4026547851687541E-4</v>
      </c>
      <c r="AM60" s="6">
        <f>M60/Z60</f>
        <v>4.9161453094565986E-3</v>
      </c>
      <c r="AN60" s="7">
        <f>N60/AA60</f>
        <v>3.1392524026382088E-4</v>
      </c>
    </row>
    <row r="61" spans="1:40">
      <c r="A61" s="1" t="s">
        <v>97</v>
      </c>
      <c r="B61" s="1">
        <v>2012</v>
      </c>
      <c r="C61" s="1" t="s">
        <v>101</v>
      </c>
      <c r="D61" s="1">
        <v>78</v>
      </c>
      <c r="E61" s="1">
        <v>60</v>
      </c>
      <c r="F61" s="1">
        <v>51</v>
      </c>
      <c r="G61" s="1">
        <v>54</v>
      </c>
      <c r="H61" s="1">
        <v>44</v>
      </c>
      <c r="I61" s="1">
        <v>46</v>
      </c>
      <c r="J61" s="1">
        <v>63</v>
      </c>
      <c r="K61" s="1">
        <v>60</v>
      </c>
      <c r="L61" s="1">
        <v>134</v>
      </c>
      <c r="M61" s="1">
        <v>317</v>
      </c>
      <c r="N61" s="2">
        <v>907</v>
      </c>
      <c r="O61" s="2">
        <v>511</v>
      </c>
      <c r="P61" s="2">
        <v>318</v>
      </c>
      <c r="Q61" s="1">
        <f>VLOOKUP(C61,'[1]Popolution Table'!$A$4:$L$472,2,FALSE)</f>
        <v>199318.37699999998</v>
      </c>
      <c r="R61" s="1">
        <f>VLOOKUP(C61,'[1]Popolution Table'!$A$4:$L$472,3,FALSE)</f>
        <v>543640.55000000005</v>
      </c>
      <c r="S61" s="1">
        <f>VLOOKUP(C61,'[1]Popolution Table'!$A$4:$L$472,4,FALSE)</f>
        <v>479176.98499999999</v>
      </c>
      <c r="T61" s="1">
        <f>VLOOKUP(C61,'[1]Popolution Table'!$A$4:$L$472,5,FALSE)</f>
        <v>420884.96</v>
      </c>
      <c r="U61" s="1">
        <f>VLOOKUP(C61,'[1]Popolution Table'!$A$4:$L$472,6,FALSE)</f>
        <v>485113.86599999998</v>
      </c>
      <c r="V61" s="1">
        <f>VLOOKUP(C61,'[1]Popolution Table'!$A$4:$L$472,7,FALSE)</f>
        <v>569386.64899999998</v>
      </c>
      <c r="W61" s="1">
        <f>VLOOKUP(C61,'[1]Popolution Table'!$A$4:$L$472,8,FALSE)</f>
        <v>444154.76500000001</v>
      </c>
      <c r="X61" s="1">
        <f>VLOOKUP(C61,'[1]Popolution Table'!$A$4:$L$472,9,FALSE)</f>
        <v>258418.13399999999</v>
      </c>
      <c r="Y61" s="1">
        <f>VLOOKUP(C61,'[1]Popolution Table'!$A$4:$L$472,10,FALSE)</f>
        <v>167108.36599999998</v>
      </c>
      <c r="Z61" s="1">
        <f>VLOOKUP(C61,'[1]Popolution Table'!$A$4:$L$472,11,FALSE)</f>
        <v>84749.743999999992</v>
      </c>
      <c r="AA61" s="2">
        <f>VLOOKUP(C61,'[1]Popolution Table'!$A$4:$L$472,12,FALSE)</f>
        <v>3572213</v>
      </c>
      <c r="AB61" s="2">
        <v>510276.24400000001</v>
      </c>
      <c r="AC61" s="2">
        <v>2942357.7749999999</v>
      </c>
      <c r="AD61" s="6">
        <f>D61/Q61</f>
        <v>3.9133371028803835E-4</v>
      </c>
      <c r="AE61" s="6">
        <f>E61/S61</f>
        <v>1.2521469494199518E-4</v>
      </c>
      <c r="AF61" s="6">
        <f>F61/T61</f>
        <v>1.2117325361305379E-4</v>
      </c>
      <c r="AG61" s="6">
        <f>G61/U61</f>
        <v>1.1131407239553116E-4</v>
      </c>
      <c r="AH61" s="6">
        <f>H61/V61</f>
        <v>7.7276135780977902E-5</v>
      </c>
      <c r="AI61" s="6">
        <f>I61/R61</f>
        <v>8.4614733025341828E-5</v>
      </c>
      <c r="AJ61" s="6">
        <f>J61/W61</f>
        <v>1.4184244989468928E-4</v>
      </c>
      <c r="AK61" s="6">
        <f>K61/X61</f>
        <v>2.32181848352794E-4</v>
      </c>
      <c r="AL61" s="6">
        <f>L61/Y61</f>
        <v>8.0187487441532406E-4</v>
      </c>
      <c r="AM61" s="6">
        <f>M61/Z61</f>
        <v>3.740424277859766E-3</v>
      </c>
      <c r="AN61" s="7">
        <f>N61/AA61</f>
        <v>2.5390423247437932E-4</v>
      </c>
    </row>
    <row r="62" spans="1:40">
      <c r="A62" s="1" t="s">
        <v>97</v>
      </c>
      <c r="B62" s="1">
        <v>2013</v>
      </c>
      <c r="C62" s="1" t="s">
        <v>102</v>
      </c>
      <c r="D62" s="1">
        <v>88</v>
      </c>
      <c r="E62" s="1">
        <v>43</v>
      </c>
      <c r="F62" s="1">
        <v>27</v>
      </c>
      <c r="G62" s="1">
        <v>54</v>
      </c>
      <c r="H62" s="1">
        <v>50</v>
      </c>
      <c r="I62" s="1">
        <v>57</v>
      </c>
      <c r="J62" s="1">
        <v>47</v>
      </c>
      <c r="K62" s="1">
        <v>77</v>
      </c>
      <c r="L62" s="1">
        <v>109</v>
      </c>
      <c r="M62" s="1">
        <v>377</v>
      </c>
      <c r="N62" s="2">
        <v>929</v>
      </c>
      <c r="O62" s="2">
        <v>563</v>
      </c>
      <c r="P62" s="2">
        <v>278</v>
      </c>
      <c r="Q62" s="1">
        <f>VLOOKUP(C62,'[1]Popolution Table'!$A$4:$L$472,2,FALSE)</f>
        <v>197304.91999999998</v>
      </c>
      <c r="R62" s="1">
        <f>VLOOKUP(C62,'[1]Popolution Table'!$A$4:$L$472,3,FALSE)</f>
        <v>542047.72600000002</v>
      </c>
      <c r="S62" s="1">
        <f>VLOOKUP(C62,'[1]Popolution Table'!$A$4:$L$472,4,FALSE)</f>
        <v>485144.57700000005</v>
      </c>
      <c r="T62" s="1">
        <f>VLOOKUP(C62,'[1]Popolution Table'!$A$4:$L$472,5,FALSE)</f>
        <v>427408.02800000005</v>
      </c>
      <c r="U62" s="1">
        <f>VLOOKUP(C62,'[1]Popolution Table'!$A$4:$L$472,6,FALSE)</f>
        <v>469068.08100000001</v>
      </c>
      <c r="V62" s="1">
        <f>VLOOKUP(C62,'[1]Popolution Table'!$A$4:$L$472,7,FALSE)</f>
        <v>568017.80499999993</v>
      </c>
      <c r="W62" s="1">
        <f>VLOOKUP(C62,'[1]Popolution Table'!$A$4:$L$472,8,FALSE)</f>
        <v>457295.72200000007</v>
      </c>
      <c r="X62" s="1">
        <f>VLOOKUP(C62,'[1]Popolution Table'!$A$4:$L$472,9,FALSE)</f>
        <v>269149.79800000001</v>
      </c>
      <c r="Y62" s="1">
        <f>VLOOKUP(C62,'[1]Popolution Table'!$A$4:$L$472,10,FALSE)</f>
        <v>163767.89500000002</v>
      </c>
      <c r="Z62" s="1">
        <f>VLOOKUP(C62,'[1]Popolution Table'!$A$4:$L$472,11,FALSE)</f>
        <v>86889.545999999988</v>
      </c>
      <c r="AA62" s="2">
        <f>VLOOKUP(C62,'[1]Popolution Table'!$A$4:$L$472,12,FALSE)</f>
        <v>3583561</v>
      </c>
      <c r="AB62" s="2">
        <v>519807.239</v>
      </c>
      <c r="AC62" s="2">
        <v>2948981.9390000002</v>
      </c>
      <c r="AD62" s="6">
        <f>D62/Q62</f>
        <v>4.4601016538259666E-4</v>
      </c>
      <c r="AE62" s="6">
        <f>E62/S62</f>
        <v>8.8633372480220458E-5</v>
      </c>
      <c r="AF62" s="6">
        <f>F62/T62</f>
        <v>6.3171485398491389E-5</v>
      </c>
      <c r="AG62" s="6">
        <f>G62/U62</f>
        <v>1.1512188142258181E-4</v>
      </c>
      <c r="AH62" s="6">
        <f>H62/V62</f>
        <v>8.8025409696444303E-5</v>
      </c>
      <c r="AI62" s="6">
        <f>I62/R62</f>
        <v>1.0515679204233024E-4</v>
      </c>
      <c r="AJ62" s="6">
        <f>J62/W62</f>
        <v>1.0277813182778909E-4</v>
      </c>
      <c r="AK62" s="6">
        <f>K62/X62</f>
        <v>2.8608604045840671E-4</v>
      </c>
      <c r="AL62" s="6">
        <f>L62/Y62</f>
        <v>6.655761191776934E-4</v>
      </c>
      <c r="AM62" s="6">
        <f>M62/Z62</f>
        <v>4.3388418671217368E-3</v>
      </c>
      <c r="AN62" s="7">
        <f>N62/AA62</f>
        <v>2.5923934321196148E-4</v>
      </c>
    </row>
    <row r="63" spans="1:40">
      <c r="A63" s="1" t="s">
        <v>97</v>
      </c>
      <c r="B63" s="1">
        <v>2014</v>
      </c>
      <c r="C63" s="1" t="s">
        <v>103</v>
      </c>
      <c r="D63" s="1">
        <v>105</v>
      </c>
      <c r="E63" s="1">
        <v>39</v>
      </c>
      <c r="F63" s="1">
        <v>65</v>
      </c>
      <c r="G63" s="1">
        <v>44</v>
      </c>
      <c r="H63" s="1">
        <v>34</v>
      </c>
      <c r="I63" s="1">
        <v>42</v>
      </c>
      <c r="J63" s="1">
        <v>54</v>
      </c>
      <c r="K63" s="1">
        <v>70</v>
      </c>
      <c r="L63" s="1">
        <v>134</v>
      </c>
      <c r="M63" s="1">
        <v>364</v>
      </c>
      <c r="N63" s="2">
        <v>951</v>
      </c>
      <c r="O63" s="2">
        <v>568</v>
      </c>
      <c r="P63" s="2">
        <v>278</v>
      </c>
      <c r="Q63" s="1">
        <f>VLOOKUP(C63,'[1]Popolution Table'!$A$4:$L$472,2,FALSE)</f>
        <v>194081.70499999999</v>
      </c>
      <c r="R63" s="1">
        <f>VLOOKUP(C63,'[1]Popolution Table'!$A$4:$L$472,3,FALSE)</f>
        <v>541521.36499999999</v>
      </c>
      <c r="S63" s="1">
        <f>VLOOKUP(C63,'[1]Popolution Table'!$A$4:$L$472,4,FALSE)</f>
        <v>489989.38800000004</v>
      </c>
      <c r="T63" s="1">
        <f>VLOOKUP(C63,'[1]Popolution Table'!$A$4:$L$472,5,FALSE)</f>
        <v>433442.86</v>
      </c>
      <c r="U63" s="1">
        <f>VLOOKUP(C63,'[1]Popolution Table'!$A$4:$L$472,6,FALSE)</f>
        <v>459871.28799999994</v>
      </c>
      <c r="V63" s="1">
        <f>VLOOKUP(C63,'[1]Popolution Table'!$A$4:$L$472,7,FALSE)</f>
        <v>564044.85900000005</v>
      </c>
      <c r="W63" s="1">
        <f>VLOOKUP(C63,'[1]Popolution Table'!$A$4:$L$472,8,FALSE)</f>
        <v>469398.272</v>
      </c>
      <c r="X63" s="1">
        <f>VLOOKUP(C63,'[1]Popolution Table'!$A$4:$L$472,9,FALSE)</f>
        <v>281209.19599999994</v>
      </c>
      <c r="Y63" s="1">
        <f>VLOOKUP(C63,'[1]Popolution Table'!$A$4:$L$472,10,FALSE)</f>
        <v>163445.33199999999</v>
      </c>
      <c r="Z63" s="1">
        <f>VLOOKUP(C63,'[1]Popolution Table'!$A$4:$L$472,11,FALSE)</f>
        <v>86810.755999999994</v>
      </c>
      <c r="AA63" s="2">
        <f>VLOOKUP(C63,'[1]Popolution Table'!$A$4:$L$472,12,FALSE)</f>
        <v>3592053</v>
      </c>
      <c r="AB63" s="2">
        <v>531465.28399999999</v>
      </c>
      <c r="AC63" s="2">
        <v>2958268.0319999997</v>
      </c>
      <c r="AD63" s="6">
        <f>D63/Q63</f>
        <v>5.41009262052804E-4</v>
      </c>
      <c r="AE63" s="6">
        <f>E63/S63</f>
        <v>7.9593560503804213E-5</v>
      </c>
      <c r="AF63" s="6">
        <f>F63/T63</f>
        <v>1.4996209650333149E-4</v>
      </c>
      <c r="AG63" s="6">
        <f>G63/U63</f>
        <v>9.5678945714045108E-5</v>
      </c>
      <c r="AH63" s="6">
        <f>H63/V63</f>
        <v>6.0278893526800138E-5</v>
      </c>
      <c r="AI63" s="6">
        <f>I63/R63</f>
        <v>7.755926675210682E-5</v>
      </c>
      <c r="AJ63" s="6">
        <f>J63/W63</f>
        <v>1.1504090070446617E-4</v>
      </c>
      <c r="AK63" s="6">
        <f>K63/X63</f>
        <v>2.4892500314961256E-4</v>
      </c>
      <c r="AL63" s="6">
        <f>L63/Y63</f>
        <v>8.1984598985060039E-4</v>
      </c>
      <c r="AM63" s="6">
        <f>M63/Z63</f>
        <v>4.1930287993344976E-3</v>
      </c>
      <c r="AN63" s="7">
        <f>N63/AA63</f>
        <v>2.6475110473035896E-4</v>
      </c>
    </row>
    <row r="64" spans="1:40">
      <c r="A64" s="1" t="s">
        <v>97</v>
      </c>
      <c r="B64" s="1">
        <v>2015</v>
      </c>
      <c r="C64" s="1" t="s">
        <v>104</v>
      </c>
      <c r="D64" s="1">
        <v>112</v>
      </c>
      <c r="E64" s="1">
        <v>46</v>
      </c>
      <c r="F64" s="1">
        <v>57</v>
      </c>
      <c r="G64" s="1">
        <v>51</v>
      </c>
      <c r="H64" s="1">
        <v>57</v>
      </c>
      <c r="I64" s="1">
        <v>49</v>
      </c>
      <c r="J64" s="1">
        <v>50</v>
      </c>
      <c r="K64" s="1">
        <v>58</v>
      </c>
      <c r="L64" s="1">
        <v>156</v>
      </c>
      <c r="M64" s="1">
        <v>397</v>
      </c>
      <c r="N64" s="2">
        <v>1033</v>
      </c>
      <c r="O64" s="2">
        <v>611</v>
      </c>
      <c r="P64" s="2">
        <v>310</v>
      </c>
      <c r="Q64" s="1">
        <f>VLOOKUP(C64,'[1]Popolution Table'!$A$4:$L$472,2,FALSE)</f>
        <v>191428.15599999999</v>
      </c>
      <c r="R64" s="1">
        <f>VLOOKUP(C64,'[1]Popolution Table'!$A$4:$L$472,3,FALSE)</f>
        <v>537542.27300000004</v>
      </c>
      <c r="S64" s="1">
        <f>VLOOKUP(C64,'[1]Popolution Table'!$A$4:$L$472,4,FALSE)</f>
        <v>494068.23699999996</v>
      </c>
      <c r="T64" s="1">
        <f>VLOOKUP(C64,'[1]Popolution Table'!$A$4:$L$472,5,FALSE)</f>
        <v>437346.90100000001</v>
      </c>
      <c r="U64" s="1">
        <f>VLOOKUP(C64,'[1]Popolution Table'!$A$4:$L$472,6,FALSE)</f>
        <v>449396.44099999999</v>
      </c>
      <c r="V64" s="1">
        <f>VLOOKUP(C64,'[1]Popolution Table'!$A$4:$L$472,7,FALSE)</f>
        <v>555610.25200000009</v>
      </c>
      <c r="W64" s="1">
        <f>VLOOKUP(C64,'[1]Popolution Table'!$A$4:$L$472,8,FALSE)</f>
        <v>478011.78</v>
      </c>
      <c r="X64" s="1">
        <f>VLOOKUP(C64,'[1]Popolution Table'!$A$4:$L$472,9,FALSE)</f>
        <v>292294.24700000003</v>
      </c>
      <c r="Y64" s="1">
        <f>VLOOKUP(C64,'[1]Popolution Table'!$A$4:$L$472,10,FALSE)</f>
        <v>162165.48300000001</v>
      </c>
      <c r="Z64" s="1">
        <f>VLOOKUP(C64,'[1]Popolution Table'!$A$4:$L$472,11,FALSE)</f>
        <v>87955.889999999985</v>
      </c>
      <c r="AA64" s="2">
        <f>VLOOKUP(C64,'[1]Popolution Table'!$A$4:$L$472,12,FALSE)</f>
        <v>3593222</v>
      </c>
      <c r="AB64" s="2">
        <v>542415.62</v>
      </c>
      <c r="AC64" s="2">
        <v>2951975.8840000005</v>
      </c>
      <c r="AD64" s="6">
        <f>D64/Q64</f>
        <v>5.8507589656769195E-4</v>
      </c>
      <c r="AE64" s="6">
        <f>E64/S64</f>
        <v>9.31045482286286E-5</v>
      </c>
      <c r="AF64" s="6">
        <f>F64/T64</f>
        <v>1.303313225031861E-4</v>
      </c>
      <c r="AG64" s="6">
        <f>G64/U64</f>
        <v>1.1348554493781583E-4</v>
      </c>
      <c r="AH64" s="6">
        <f>H64/V64</f>
        <v>1.025898996550553E-4</v>
      </c>
      <c r="AI64" s="6">
        <f>I64/R64</f>
        <v>9.1155621541228997E-5</v>
      </c>
      <c r="AJ64" s="6">
        <f>J64/W64</f>
        <v>1.0459993266274735E-4</v>
      </c>
      <c r="AK64" s="6">
        <f>K64/X64</f>
        <v>1.9843017984544866E-4</v>
      </c>
      <c r="AL64" s="6">
        <f>L64/Y64</f>
        <v>9.6198030008642465E-4</v>
      </c>
      <c r="AM64" s="6">
        <f>M64/Z64</f>
        <v>4.5136260914419727E-3</v>
      </c>
      <c r="AN64" s="7">
        <f>N64/AA64</f>
        <v>2.8748571616226326E-4</v>
      </c>
    </row>
    <row r="65" spans="1:40">
      <c r="A65" s="1" t="s">
        <v>97</v>
      </c>
      <c r="B65" s="1">
        <v>2016</v>
      </c>
      <c r="C65" s="1" t="s">
        <v>105</v>
      </c>
      <c r="D65" s="1">
        <v>108</v>
      </c>
      <c r="E65" s="1">
        <v>49</v>
      </c>
      <c r="F65" s="1">
        <v>46</v>
      </c>
      <c r="G65" s="1">
        <v>71</v>
      </c>
      <c r="H65" s="1">
        <v>56</v>
      </c>
      <c r="I65" s="1">
        <v>49</v>
      </c>
      <c r="J65" s="1">
        <v>39</v>
      </c>
      <c r="K65" s="1">
        <v>66</v>
      </c>
      <c r="L65" s="1">
        <v>129</v>
      </c>
      <c r="M65" s="1">
        <v>307</v>
      </c>
      <c r="N65" s="2">
        <v>920</v>
      </c>
      <c r="O65" s="2">
        <v>502</v>
      </c>
      <c r="P65" s="2">
        <v>310</v>
      </c>
      <c r="Q65" s="1">
        <f>VLOOKUP(C65,'[1]Popolution Table'!$A$4:$L$472,2,FALSE)</f>
        <v>188741.39800000002</v>
      </c>
      <c r="R65" s="1">
        <f>VLOOKUP(C65,'[1]Popolution Table'!$A$4:$L$472,3,FALSE)</f>
        <v>535029.50399999996</v>
      </c>
      <c r="S65" s="1">
        <f>VLOOKUP(C65,'[1]Popolution Table'!$A$4:$L$472,4,FALSE)</f>
        <v>494764.12300000002</v>
      </c>
      <c r="T65" s="1">
        <f>VLOOKUP(C65,'[1]Popolution Table'!$A$4:$L$472,5,FALSE)</f>
        <v>438606.065</v>
      </c>
      <c r="U65" s="1">
        <f>VLOOKUP(C65,'[1]Popolution Table'!$A$4:$L$472,6,FALSE)</f>
        <v>439966.125</v>
      </c>
      <c r="V65" s="1">
        <f>VLOOKUP(C65,'[1]Popolution Table'!$A$4:$L$472,7,FALSE)</f>
        <v>546335.86199999996</v>
      </c>
      <c r="W65" s="1">
        <f>VLOOKUP(C65,'[1]Popolution Table'!$A$4:$L$472,8,FALSE)</f>
        <v>488884.00200000004</v>
      </c>
      <c r="X65" s="1">
        <f>VLOOKUP(C65,'[1]Popolution Table'!$A$4:$L$472,9,FALSE)</f>
        <v>303525.87199999997</v>
      </c>
      <c r="Y65" s="1">
        <f>VLOOKUP(C65,'[1]Popolution Table'!$A$4:$L$472,10,FALSE)</f>
        <v>162787.73600000003</v>
      </c>
      <c r="Z65" s="1">
        <f>VLOOKUP(C65,'[1]Popolution Table'!$A$4:$L$472,11,FALSE)</f>
        <v>87324.955000000002</v>
      </c>
      <c r="AA65" s="2">
        <f>VLOOKUP(C65,'[1]Popolution Table'!$A$4:$L$472,12,FALSE)</f>
        <v>3588570</v>
      </c>
      <c r="AB65" s="2">
        <v>553638.56299999997</v>
      </c>
      <c r="AC65" s="2">
        <v>2943585.6809999999</v>
      </c>
      <c r="AD65" s="6">
        <f>D65/Q65</f>
        <v>5.72211508150427E-4</v>
      </c>
      <c r="AE65" s="6">
        <f>E65/S65</f>
        <v>9.903709206497982E-5</v>
      </c>
      <c r="AF65" s="6">
        <f>F65/T65</f>
        <v>1.0487771070835512E-4</v>
      </c>
      <c r="AG65" s="6">
        <f>G65/U65</f>
        <v>1.6137606048647495E-4</v>
      </c>
      <c r="AH65" s="6">
        <f>H65/V65</f>
        <v>1.0250105090117625E-4</v>
      </c>
      <c r="AI65" s="6">
        <f>I65/R65</f>
        <v>9.1583734417756529E-5</v>
      </c>
      <c r="AJ65" s="6">
        <f>J65/W65</f>
        <v>7.977352468162784E-5</v>
      </c>
      <c r="AK65" s="6">
        <f>K65/X65</f>
        <v>2.1744439630503725E-4</v>
      </c>
      <c r="AL65" s="6">
        <f>L65/Y65</f>
        <v>7.9244298845706639E-4</v>
      </c>
      <c r="AM65" s="6">
        <f>M65/Z65</f>
        <v>3.5156044454875469E-3</v>
      </c>
      <c r="AN65" s="7">
        <f>N65/AA65</f>
        <v>2.5636952880952579E-4</v>
      </c>
    </row>
    <row r="66" spans="1:40">
      <c r="A66" s="1" t="s">
        <v>97</v>
      </c>
      <c r="B66" s="1">
        <v>2017</v>
      </c>
      <c r="C66" s="1" t="s">
        <v>106</v>
      </c>
      <c r="D66" s="1">
        <v>99</v>
      </c>
      <c r="E66" s="1">
        <v>53</v>
      </c>
      <c r="F66" s="1">
        <v>45</v>
      </c>
      <c r="G66" s="1">
        <v>48</v>
      </c>
      <c r="H66" s="1">
        <v>52</v>
      </c>
      <c r="I66" s="1">
        <v>71</v>
      </c>
      <c r="J66" s="1">
        <v>67</v>
      </c>
      <c r="K66" s="1">
        <v>70</v>
      </c>
      <c r="L66" s="1">
        <v>123</v>
      </c>
      <c r="M66" s="1">
        <v>389</v>
      </c>
      <c r="N66" s="2">
        <v>1017</v>
      </c>
      <c r="O66" s="2">
        <v>582</v>
      </c>
      <c r="P66" s="2">
        <v>336</v>
      </c>
      <c r="Q66" s="1">
        <f>VLOOKUP(C66,'[1]Popolution Table'!$A$4:$L$472,2,FALSE)</f>
        <v>186188</v>
      </c>
      <c r="R66" s="1">
        <f>VLOOKUP(C66,'[1]Popolution Table'!$A$4:$L$472,3,FALSE)</f>
        <v>531669.68999999994</v>
      </c>
      <c r="S66" s="1">
        <f>VLOOKUP(C66,'[1]Popolution Table'!$A$4:$L$472,4,FALSE)</f>
        <v>495626</v>
      </c>
      <c r="T66" s="1">
        <f>VLOOKUP(C66,'[1]Popolution Table'!$A$4:$L$472,5,FALSE)</f>
        <v>439239</v>
      </c>
      <c r="U66" s="1">
        <f>VLOOKUP(C66,'[1]Popolution Table'!$A$4:$L$472,6,FALSE)</f>
        <v>433401</v>
      </c>
      <c r="V66" s="1">
        <f>VLOOKUP(C66,'[1]Popolution Table'!$A$4:$L$472,7,FALSE)</f>
        <v>535611</v>
      </c>
      <c r="W66" s="1">
        <f>VLOOKUP(C66,'[1]Popolution Table'!$A$4:$L$472,8,FALSE)</f>
        <v>496289</v>
      </c>
      <c r="X66" s="1">
        <f>VLOOKUP(C66,'[1]Popolution Table'!$A$4:$L$472,9,FALSE)</f>
        <v>318515</v>
      </c>
      <c r="Y66" s="1">
        <f>VLOOKUP(C66,'[1]Popolution Table'!$A$4:$L$472,10,FALSE)</f>
        <v>167133</v>
      </c>
      <c r="Z66" s="1">
        <f>VLOOKUP(C66,'[1]Popolution Table'!$A$4:$L$472,11,FALSE)</f>
        <v>90109</v>
      </c>
      <c r="AA66" s="2">
        <f>VLOOKUP(C66,'[1]Popolution Table'!$A$4:$L$472,12,FALSE)</f>
        <v>3594478</v>
      </c>
      <c r="AB66" s="2">
        <v>575757</v>
      </c>
      <c r="AC66" s="2">
        <v>2931835.69</v>
      </c>
      <c r="AD66" s="6">
        <f>D66/Q66</f>
        <v>5.3172062646357444E-4</v>
      </c>
      <c r="AE66" s="6">
        <f>E66/S66</f>
        <v>1.0693547150472332E-4</v>
      </c>
      <c r="AF66" s="6">
        <f>F66/T66</f>
        <v>1.0244991906456394E-4</v>
      </c>
      <c r="AG66" s="6">
        <f>G66/U66</f>
        <v>1.107519364283885E-4</v>
      </c>
      <c r="AH66" s="6">
        <f>H66/V66</f>
        <v>9.7085384728842381E-5</v>
      </c>
      <c r="AI66" s="6">
        <f>I66/R66</f>
        <v>1.3354156036241225E-4</v>
      </c>
      <c r="AJ66" s="6">
        <f>J66/W66</f>
        <v>1.3500198473067105E-4</v>
      </c>
      <c r="AK66" s="6">
        <f>K66/X66</f>
        <v>2.1976986955088456E-4</v>
      </c>
      <c r="AL66" s="6">
        <f>L66/Y66</f>
        <v>7.3594083753657268E-4</v>
      </c>
      <c r="AM66" s="6">
        <f>M66/Z66</f>
        <v>4.3169938629881591E-3</v>
      </c>
      <c r="AN66" s="7">
        <f>N66/AA66</f>
        <v>2.8293398930248008E-4</v>
      </c>
    </row>
    <row r="67" spans="1:40">
      <c r="A67" s="1" t="s">
        <v>107</v>
      </c>
      <c r="B67" s="1">
        <v>2009</v>
      </c>
      <c r="C67" s="1" t="s">
        <v>108</v>
      </c>
      <c r="D67" s="1">
        <v>119</v>
      </c>
      <c r="E67" s="1">
        <v>66</v>
      </c>
      <c r="F67" s="1">
        <v>63</v>
      </c>
      <c r="G67" s="1">
        <v>68</v>
      </c>
      <c r="H67" s="1">
        <v>52</v>
      </c>
      <c r="I67" s="1">
        <v>55</v>
      </c>
      <c r="J67" s="1">
        <v>48</v>
      </c>
      <c r="K67" s="1">
        <v>38</v>
      </c>
      <c r="L67" s="1">
        <v>59</v>
      </c>
      <c r="M67" s="1">
        <v>47</v>
      </c>
      <c r="N67" s="2">
        <v>615</v>
      </c>
      <c r="O67" s="2">
        <v>144</v>
      </c>
      <c r="P67" s="2">
        <v>352</v>
      </c>
      <c r="Q67" s="1">
        <f>VLOOKUP(C67,'[1]Popolution Table'!$A$4:$L$472,2,FALSE)</f>
        <v>58270.941999999995</v>
      </c>
      <c r="R67" s="1">
        <f>VLOOKUP(C67,'[1]Popolution Table'!$A$4:$L$472,3,FALSE)</f>
        <v>361794.39600000001</v>
      </c>
      <c r="S67" s="1">
        <f>VLOOKUP(C67,'[1]Popolution Table'!$A$4:$L$472,4,FALSE)</f>
        <v>117963.568</v>
      </c>
      <c r="T67" s="1">
        <f>VLOOKUP(C67,'[1]Popolution Table'!$A$4:$L$472,5,FALSE)</f>
        <v>112326.01799999998</v>
      </c>
      <c r="U67" s="1">
        <f>VLOOKUP(C67,'[1]Popolution Table'!$A$4:$L$472,6,FALSE)</f>
        <v>121305.83</v>
      </c>
      <c r="V67" s="1">
        <f>VLOOKUP(C67,'[1]Popolution Table'!$A$4:$L$472,7,FALSE)</f>
        <v>125074.12800000001</v>
      </c>
      <c r="W67" s="1">
        <f>VLOOKUP(C67,'[1]Popolution Table'!$A$4:$L$472,8,FALSE)</f>
        <v>99139.957999999999</v>
      </c>
      <c r="X67" s="1">
        <f>VLOOKUP(C67,'[1]Popolution Table'!$A$4:$L$472,9,FALSE)</f>
        <v>63093.334000000003</v>
      </c>
      <c r="Y67" s="1">
        <f>VLOOKUP(C67,'[1]Popolution Table'!$A$4:$L$472,10,FALSE)</f>
        <v>40563.035999999993</v>
      </c>
      <c r="Z67" s="1">
        <f>VLOOKUP(C67,'[1]Popolution Table'!$A$4:$L$472,11,FALSE)</f>
        <v>15490.835999999999</v>
      </c>
      <c r="AA67" s="2">
        <f>VLOOKUP(C67,'[1]Popolution Table'!$A$4:$L$472,12,FALSE)</f>
        <v>863832</v>
      </c>
      <c r="AB67" s="2">
        <v>119147.20599999999</v>
      </c>
      <c r="AC67" s="2">
        <v>937603.89800000004</v>
      </c>
      <c r="AD67" s="6">
        <f>D67/Q67</f>
        <v>2.0421842502563285E-3</v>
      </c>
      <c r="AE67" s="6">
        <f>E67/S67</f>
        <v>5.5949477553951239E-4</v>
      </c>
      <c r="AF67" s="6">
        <f>F67/T67</f>
        <v>5.6086738515025083E-4</v>
      </c>
      <c r="AG67" s="6">
        <f>G67/U67</f>
        <v>5.6056662734181855E-4</v>
      </c>
      <c r="AH67" s="6">
        <f>H67/V67</f>
        <v>4.1575344822711855E-4</v>
      </c>
      <c r="AI67" s="6">
        <f>I67/R67</f>
        <v>1.5202004400311384E-4</v>
      </c>
      <c r="AJ67" s="6">
        <f>J67/W67</f>
        <v>4.8416401386815194E-4</v>
      </c>
      <c r="AK67" s="6">
        <f>K67/X67</f>
        <v>6.0228232668763386E-4</v>
      </c>
      <c r="AL67" s="6">
        <f>L67/Y67</f>
        <v>1.4545262341803017E-3</v>
      </c>
      <c r="AM67" s="6">
        <f>M67/Z67</f>
        <v>3.0340518742823178E-3</v>
      </c>
      <c r="AN67" s="7">
        <f>N67/AA67</f>
        <v>7.1194398910899342E-4</v>
      </c>
    </row>
    <row r="68" spans="1:40">
      <c r="A68" s="1" t="s">
        <v>107</v>
      </c>
      <c r="B68" s="1">
        <v>2010</v>
      </c>
      <c r="C68" s="1" t="s">
        <v>109</v>
      </c>
      <c r="D68" s="1">
        <v>111</v>
      </c>
      <c r="E68" s="1">
        <v>48</v>
      </c>
      <c r="F68" s="1">
        <v>73</v>
      </c>
      <c r="G68" s="1">
        <v>71</v>
      </c>
      <c r="H68" s="1">
        <v>48</v>
      </c>
      <c r="I68" s="1">
        <v>50</v>
      </c>
      <c r="J68" s="1">
        <v>60</v>
      </c>
      <c r="K68" s="1">
        <v>32</v>
      </c>
      <c r="L68" s="1">
        <v>59</v>
      </c>
      <c r="M68" s="1">
        <v>52</v>
      </c>
      <c r="N68" s="2">
        <v>604</v>
      </c>
      <c r="O68" s="2">
        <v>143</v>
      </c>
      <c r="P68" s="2">
        <v>350</v>
      </c>
      <c r="Q68" s="1">
        <f>VLOOKUP(C68,'[1]Popolution Table'!$A$4:$L$472,2,FALSE)</f>
        <v>55855.555999999997</v>
      </c>
      <c r="R68" s="1">
        <f>VLOOKUP(C68,'[1]Popolution Table'!$A$4:$L$472,3,FALSE)</f>
        <v>361846.06800000003</v>
      </c>
      <c r="S68" s="1">
        <f>VLOOKUP(C68,'[1]Popolution Table'!$A$4:$L$472,4,FALSE)</f>
        <v>125219.45999999999</v>
      </c>
      <c r="T68" s="1">
        <f>VLOOKUP(C68,'[1]Popolution Table'!$A$4:$L$472,5,FALSE)</f>
        <v>109915.41399999999</v>
      </c>
      <c r="U68" s="1">
        <f>VLOOKUP(C68,'[1]Popolution Table'!$A$4:$L$472,6,FALSE)</f>
        <v>120411.88</v>
      </c>
      <c r="V68" s="1">
        <f>VLOOKUP(C68,'[1]Popolution Table'!$A$4:$L$472,7,FALSE)</f>
        <v>130201.804</v>
      </c>
      <c r="W68" s="1">
        <f>VLOOKUP(C68,'[1]Popolution Table'!$A$4:$L$472,8,FALSE)</f>
        <v>104765.266</v>
      </c>
      <c r="X68" s="1">
        <f>VLOOKUP(C68,'[1]Popolution Table'!$A$4:$L$472,9,FALSE)</f>
        <v>67709.214000000007</v>
      </c>
      <c r="Y68" s="1">
        <f>VLOOKUP(C68,'[1]Popolution Table'!$A$4:$L$472,10,FALSE)</f>
        <v>39449.732000000004</v>
      </c>
      <c r="Z68" s="1">
        <f>VLOOKUP(C68,'[1]Popolution Table'!$A$4:$L$472,11,FALSE)</f>
        <v>15622.119999999999</v>
      </c>
      <c r="AA68" s="2">
        <f>VLOOKUP(C68,'[1]Popolution Table'!$A$4:$L$472,12,FALSE)</f>
        <v>881278</v>
      </c>
      <c r="AB68" s="2">
        <v>122781.06600000001</v>
      </c>
      <c r="AC68" s="2">
        <v>952359.89199999999</v>
      </c>
      <c r="AD68" s="6">
        <f>D68/Q68</f>
        <v>1.9872687329439529E-3</v>
      </c>
      <c r="AE68" s="6">
        <f>E68/S68</f>
        <v>3.8332700045184671E-4</v>
      </c>
      <c r="AF68" s="6">
        <f>F68/T68</f>
        <v>6.6414706858130028E-4</v>
      </c>
      <c r="AG68" s="6">
        <f>G68/U68</f>
        <v>5.8964281597463641E-4</v>
      </c>
      <c r="AH68" s="6">
        <f>H68/V68</f>
        <v>3.6865848648302905E-4</v>
      </c>
      <c r="AI68" s="6">
        <f>I68/R68</f>
        <v>1.3818030489141586E-4</v>
      </c>
      <c r="AJ68" s="6">
        <f>J68/W68</f>
        <v>5.727088976226147E-4</v>
      </c>
      <c r="AK68" s="6">
        <f>K68/X68</f>
        <v>4.7260923749609611E-4</v>
      </c>
      <c r="AL68" s="6">
        <f>L68/Y68</f>
        <v>1.4955741651172685E-3</v>
      </c>
      <c r="AM68" s="6">
        <f>M68/Z68</f>
        <v>3.3286135300458581E-3</v>
      </c>
      <c r="AN68" s="7">
        <f>N68/AA68</f>
        <v>6.8536829468113355E-4</v>
      </c>
    </row>
    <row r="69" spans="1:40">
      <c r="A69" s="1" t="s">
        <v>107</v>
      </c>
      <c r="B69" s="1">
        <v>2011</v>
      </c>
      <c r="C69" s="1" t="s">
        <v>110</v>
      </c>
      <c r="D69" s="1">
        <v>104</v>
      </c>
      <c r="E69" s="1">
        <v>65</v>
      </c>
      <c r="F69" s="1">
        <v>43</v>
      </c>
      <c r="G69" s="1">
        <v>56</v>
      </c>
      <c r="H69" s="1">
        <v>66</v>
      </c>
      <c r="I69" s="1">
        <v>64</v>
      </c>
      <c r="J69" s="1">
        <v>55</v>
      </c>
      <c r="K69" s="1">
        <v>60</v>
      </c>
      <c r="L69" s="1">
        <v>57</v>
      </c>
      <c r="M69" s="1">
        <v>74</v>
      </c>
      <c r="N69" s="2">
        <v>644</v>
      </c>
      <c r="O69" s="2">
        <v>191</v>
      </c>
      <c r="P69" s="2">
        <v>349</v>
      </c>
      <c r="Q69" s="1">
        <f>VLOOKUP(C69,'[1]Popolution Table'!$A$4:$L$472,2,FALSE)</f>
        <v>55769.298000000003</v>
      </c>
      <c r="R69" s="1">
        <f>VLOOKUP(C69,'[1]Popolution Table'!$A$4:$L$472,3,FALSE)</f>
        <v>361881.01199999999</v>
      </c>
      <c r="S69" s="1">
        <f>VLOOKUP(C69,'[1]Popolution Table'!$A$4:$L$472,4,FALSE)</f>
        <v>126170.592</v>
      </c>
      <c r="T69" s="1">
        <f>VLOOKUP(C69,'[1]Popolution Table'!$A$4:$L$472,5,FALSE)</f>
        <v>110709.19200000001</v>
      </c>
      <c r="U69" s="1">
        <f>VLOOKUP(C69,'[1]Popolution Table'!$A$4:$L$472,6,FALSE)</f>
        <v>117917.394</v>
      </c>
      <c r="V69" s="1">
        <f>VLOOKUP(C69,'[1]Popolution Table'!$A$4:$L$472,7,FALSE)</f>
        <v>131753.24400000001</v>
      </c>
      <c r="W69" s="1">
        <f>VLOOKUP(C69,'[1]Popolution Table'!$A$4:$L$472,8,FALSE)</f>
        <v>108786.44399999999</v>
      </c>
      <c r="X69" s="1">
        <f>VLOOKUP(C69,'[1]Popolution Table'!$A$4:$L$472,9,FALSE)</f>
        <v>70359.245999999999</v>
      </c>
      <c r="Y69" s="1">
        <f>VLOOKUP(C69,'[1]Popolution Table'!$A$4:$L$472,10,FALSE)</f>
        <v>40071.9</v>
      </c>
      <c r="Z69" s="1">
        <f>VLOOKUP(C69,'[1]Popolution Table'!$A$4:$L$472,11,FALSE)</f>
        <v>16151.268</v>
      </c>
      <c r="AA69" s="2">
        <f>VLOOKUP(C69,'[1]Popolution Table'!$A$4:$L$472,12,FALSE)</f>
        <v>890856</v>
      </c>
      <c r="AB69" s="2">
        <v>126582.414</v>
      </c>
      <c r="AC69" s="2">
        <v>957217.87799999991</v>
      </c>
      <c r="AD69" s="6">
        <f>D69/Q69</f>
        <v>1.8648253381277993E-3</v>
      </c>
      <c r="AE69" s="6">
        <f>E69/S69</f>
        <v>5.1517551728694428E-4</v>
      </c>
      <c r="AF69" s="6">
        <f>F69/T69</f>
        <v>3.8840496640965458E-4</v>
      </c>
      <c r="AG69" s="6">
        <f>G69/U69</f>
        <v>4.7490873144635473E-4</v>
      </c>
      <c r="AH69" s="6">
        <f>H69/V69</f>
        <v>5.0093643235076619E-4</v>
      </c>
      <c r="AI69" s="6">
        <f>I69/R69</f>
        <v>1.7685371124141766E-4</v>
      </c>
      <c r="AJ69" s="6">
        <f>J69/W69</f>
        <v>5.0557769863311284E-4</v>
      </c>
      <c r="AK69" s="6">
        <f>K69/X69</f>
        <v>8.527663869507641E-4</v>
      </c>
      <c r="AL69" s="6">
        <f>L69/Y69</f>
        <v>1.422443158422735E-3</v>
      </c>
      <c r="AM69" s="6">
        <f>M69/Z69</f>
        <v>4.5816836176577587E-3</v>
      </c>
      <c r="AN69" s="7">
        <f>N69/AA69</f>
        <v>7.2290022180913633E-4</v>
      </c>
    </row>
    <row r="70" spans="1:40">
      <c r="A70" s="1" t="s">
        <v>107</v>
      </c>
      <c r="B70" s="1">
        <v>2012</v>
      </c>
      <c r="C70" s="1" t="s">
        <v>111</v>
      </c>
      <c r="D70" s="1">
        <v>97</v>
      </c>
      <c r="E70" s="1">
        <v>45</v>
      </c>
      <c r="F70" s="1">
        <v>76</v>
      </c>
      <c r="G70" s="1">
        <v>60</v>
      </c>
      <c r="H70" s="1">
        <v>62</v>
      </c>
      <c r="I70" s="1">
        <v>49</v>
      </c>
      <c r="J70" s="1">
        <v>67</v>
      </c>
      <c r="K70" s="1">
        <v>57</v>
      </c>
      <c r="L70" s="1">
        <v>48</v>
      </c>
      <c r="M70" s="1">
        <v>49</v>
      </c>
      <c r="N70" s="2">
        <v>610</v>
      </c>
      <c r="O70" s="2">
        <v>154</v>
      </c>
      <c r="P70" s="2">
        <v>359</v>
      </c>
      <c r="Q70" s="1">
        <f>VLOOKUP(C70,'[1]Popolution Table'!$A$4:$L$472,2,FALSE)</f>
        <v>56156.893000000004</v>
      </c>
      <c r="R70" s="1">
        <f>VLOOKUP(C70,'[1]Popolution Table'!$A$4:$L$472,3,FALSE)</f>
        <v>361600.22100000002</v>
      </c>
      <c r="S70" s="1">
        <f>VLOOKUP(C70,'[1]Popolution Table'!$A$4:$L$472,4,FALSE)</f>
        <v>127042.618</v>
      </c>
      <c r="T70" s="1">
        <f>VLOOKUP(C70,'[1]Popolution Table'!$A$4:$L$472,5,FALSE)</f>
        <v>111979.944</v>
      </c>
      <c r="U70" s="1">
        <f>VLOOKUP(C70,'[1]Popolution Table'!$A$4:$L$472,6,FALSE)</f>
        <v>115866.42300000001</v>
      </c>
      <c r="V70" s="1">
        <f>VLOOKUP(C70,'[1]Popolution Table'!$A$4:$L$472,7,FALSE)</f>
        <v>132333.603</v>
      </c>
      <c r="W70" s="1">
        <f>VLOOKUP(C70,'[1]Popolution Table'!$A$4:$L$472,8,FALSE)</f>
        <v>111943.488</v>
      </c>
      <c r="X70" s="1">
        <f>VLOOKUP(C70,'[1]Popolution Table'!$A$4:$L$472,9,FALSE)</f>
        <v>73350.815000000002</v>
      </c>
      <c r="Y70" s="1">
        <f>VLOOKUP(C70,'[1]Popolution Table'!$A$4:$L$472,10,FALSE)</f>
        <v>41219.456999999995</v>
      </c>
      <c r="Z70" s="1">
        <f>VLOOKUP(C70,'[1]Popolution Table'!$A$4:$L$472,11,FALSE)</f>
        <v>16162.742999999999</v>
      </c>
      <c r="AA70" s="2">
        <f>VLOOKUP(C70,'[1]Popolution Table'!$A$4:$L$472,12,FALSE)</f>
        <v>900131</v>
      </c>
      <c r="AB70" s="2">
        <v>130733.015</v>
      </c>
      <c r="AC70" s="2">
        <v>960766.29700000002</v>
      </c>
      <c r="AD70" s="6">
        <f>D70/Q70</f>
        <v>1.7273035386768992E-3</v>
      </c>
      <c r="AE70" s="6">
        <f>E70/S70</f>
        <v>3.5421184409156303E-4</v>
      </c>
      <c r="AF70" s="6">
        <f>F70/T70</f>
        <v>6.7869296308989044E-4</v>
      </c>
      <c r="AG70" s="6">
        <f>G70/U70</f>
        <v>5.1783768279443649E-4</v>
      </c>
      <c r="AH70" s="6">
        <f>H70/V70</f>
        <v>4.6851289917648504E-4</v>
      </c>
      <c r="AI70" s="6">
        <f>I70/R70</f>
        <v>1.3550876673828138E-4</v>
      </c>
      <c r="AJ70" s="6">
        <f>J70/W70</f>
        <v>5.9851627992867258E-4</v>
      </c>
      <c r="AK70" s="6">
        <f>K70/X70</f>
        <v>7.7708748021409167E-4</v>
      </c>
      <c r="AL70" s="6">
        <f>L70/Y70</f>
        <v>1.1644986007457597E-3</v>
      </c>
      <c r="AM70" s="6">
        <f>M70/Z70</f>
        <v>3.03166362293826E-3</v>
      </c>
      <c r="AN70" s="7">
        <f>N70/AA70</f>
        <v>6.7767913781438484E-4</v>
      </c>
    </row>
    <row r="71" spans="1:40">
      <c r="A71" s="1" t="s">
        <v>107</v>
      </c>
      <c r="B71" s="1">
        <v>2013</v>
      </c>
      <c r="C71" s="1" t="s">
        <v>112</v>
      </c>
      <c r="D71" s="1">
        <v>124</v>
      </c>
      <c r="E71" s="1">
        <v>64</v>
      </c>
      <c r="F71" s="1">
        <v>53</v>
      </c>
      <c r="G71" s="1">
        <v>51</v>
      </c>
      <c r="H71" s="1">
        <v>44</v>
      </c>
      <c r="I71" s="1">
        <v>43</v>
      </c>
      <c r="J71" s="1">
        <v>33</v>
      </c>
      <c r="K71" s="1">
        <v>49</v>
      </c>
      <c r="L71" s="1">
        <v>50</v>
      </c>
      <c r="M71" s="1">
        <v>46</v>
      </c>
      <c r="N71" s="2">
        <v>557</v>
      </c>
      <c r="O71" s="2">
        <v>145</v>
      </c>
      <c r="P71" s="2">
        <v>288</v>
      </c>
      <c r="Q71" s="1">
        <f>VLOOKUP(C71,'[1]Popolution Table'!$A$4:$L$472,2,FALSE)</f>
        <v>56145.642</v>
      </c>
      <c r="R71" s="1">
        <f>VLOOKUP(C71,'[1]Popolution Table'!$A$4:$L$472,3,FALSE)</f>
        <v>362078.158</v>
      </c>
      <c r="S71" s="1">
        <f>VLOOKUP(C71,'[1]Popolution Table'!$A$4:$L$472,4,FALSE)</f>
        <v>127261.97</v>
      </c>
      <c r="T71" s="1">
        <f>VLOOKUP(C71,'[1]Popolution Table'!$A$4:$L$472,5,FALSE)</f>
        <v>114392.564</v>
      </c>
      <c r="U71" s="1">
        <f>VLOOKUP(C71,'[1]Popolution Table'!$A$4:$L$472,6,FALSE)</f>
        <v>113779.46400000001</v>
      </c>
      <c r="V71" s="1">
        <f>VLOOKUP(C71,'[1]Popolution Table'!$A$4:$L$472,7,FALSE)</f>
        <v>132610.28000000003</v>
      </c>
      <c r="W71" s="1">
        <f>VLOOKUP(C71,'[1]Popolution Table'!$A$4:$L$472,8,FALSE)</f>
        <v>115009.85800000001</v>
      </c>
      <c r="X71" s="1">
        <f>VLOOKUP(C71,'[1]Popolution Table'!$A$4:$L$472,9,FALSE)</f>
        <v>77609.5</v>
      </c>
      <c r="Y71" s="1">
        <f>VLOOKUP(C71,'[1]Popolution Table'!$A$4:$L$472,10,FALSE)</f>
        <v>41069.712</v>
      </c>
      <c r="Z71" s="1">
        <f>VLOOKUP(C71,'[1]Popolution Table'!$A$4:$L$472,11,FALSE)</f>
        <v>16718.577999999998</v>
      </c>
      <c r="AA71" s="2">
        <f>VLOOKUP(C71,'[1]Popolution Table'!$A$4:$L$472,12,FALSE)</f>
        <v>908446</v>
      </c>
      <c r="AB71" s="2">
        <v>135397.79</v>
      </c>
      <c r="AC71" s="2">
        <v>965132.29400000011</v>
      </c>
      <c r="AD71" s="6">
        <f>D71/Q71</f>
        <v>2.2085418490717409E-3</v>
      </c>
      <c r="AE71" s="6">
        <f>E71/S71</f>
        <v>5.028996486538752E-4</v>
      </c>
      <c r="AF71" s="6">
        <f>F71/T71</f>
        <v>4.6331682888059054E-4</v>
      </c>
      <c r="AG71" s="6">
        <f>G71/U71</f>
        <v>4.4823554450915674E-4</v>
      </c>
      <c r="AH71" s="6">
        <f>H71/V71</f>
        <v>3.3179931450261614E-4</v>
      </c>
      <c r="AI71" s="6">
        <f>I71/R71</f>
        <v>1.1875888962073211E-4</v>
      </c>
      <c r="AJ71" s="6">
        <f>J71/W71</f>
        <v>2.8693192543547004E-4</v>
      </c>
      <c r="AK71" s="6">
        <f>K71/X71</f>
        <v>6.3136600545036364E-4</v>
      </c>
      <c r="AL71" s="6">
        <f>L71/Y71</f>
        <v>1.2174421870793737E-3</v>
      </c>
      <c r="AM71" s="6">
        <f>M71/Z71</f>
        <v>2.7514301754610953E-3</v>
      </c>
      <c r="AN71" s="7">
        <f>N71/AA71</f>
        <v>6.1313495793916201E-4</v>
      </c>
    </row>
    <row r="72" spans="1:40">
      <c r="A72" s="1" t="s">
        <v>107</v>
      </c>
      <c r="B72" s="1">
        <v>2014</v>
      </c>
      <c r="C72" s="1" t="s">
        <v>113</v>
      </c>
      <c r="D72" s="1">
        <v>116</v>
      </c>
      <c r="E72" s="1">
        <v>31</v>
      </c>
      <c r="F72" s="1">
        <v>52</v>
      </c>
      <c r="G72" s="1">
        <v>52</v>
      </c>
      <c r="H72" s="1">
        <v>60</v>
      </c>
      <c r="I72" s="1">
        <v>34</v>
      </c>
      <c r="J72" s="1">
        <v>46</v>
      </c>
      <c r="K72" s="1">
        <v>55</v>
      </c>
      <c r="L72" s="1">
        <v>50</v>
      </c>
      <c r="M72" s="1">
        <v>65</v>
      </c>
      <c r="N72" s="2">
        <v>561</v>
      </c>
      <c r="O72" s="2">
        <v>170</v>
      </c>
      <c r="P72" s="2">
        <v>275</v>
      </c>
      <c r="Q72" s="1">
        <f>VLOOKUP(C72,'[1]Popolution Table'!$A$4:$L$472,2,FALSE)</f>
        <v>55963.097000000002</v>
      </c>
      <c r="R72" s="1">
        <f>VLOOKUP(C72,'[1]Popolution Table'!$A$4:$L$472,3,FALSE)</f>
        <v>362275.11300000001</v>
      </c>
      <c r="S72" s="1">
        <f>VLOOKUP(C72,'[1]Popolution Table'!$A$4:$L$472,4,FALSE)</f>
        <v>126039.97399999999</v>
      </c>
      <c r="T72" s="1">
        <f>VLOOKUP(C72,'[1]Popolution Table'!$A$4:$L$472,5,FALSE)</f>
        <v>117064.497</v>
      </c>
      <c r="U72" s="1">
        <f>VLOOKUP(C72,'[1]Popolution Table'!$A$4:$L$472,6,FALSE)</f>
        <v>112274.973</v>
      </c>
      <c r="V72" s="1">
        <f>VLOOKUP(C72,'[1]Popolution Table'!$A$4:$L$472,7,FALSE)</f>
        <v>132012.74</v>
      </c>
      <c r="W72" s="1">
        <f>VLOOKUP(C72,'[1]Popolution Table'!$A$4:$L$472,8,FALSE)</f>
        <v>118516.83900000001</v>
      </c>
      <c r="X72" s="1">
        <f>VLOOKUP(C72,'[1]Popolution Table'!$A$4:$L$472,9,FALSE)</f>
        <v>81244.688999999998</v>
      </c>
      <c r="Y72" s="1">
        <f>VLOOKUP(C72,'[1]Popolution Table'!$A$4:$L$472,10,FALSE)</f>
        <v>42241.995999999999</v>
      </c>
      <c r="Z72" s="1">
        <f>VLOOKUP(C72,'[1]Popolution Table'!$A$4:$L$472,11,FALSE)</f>
        <v>17598.285</v>
      </c>
      <c r="AA72" s="2">
        <f>VLOOKUP(C72,'[1]Popolution Table'!$A$4:$L$472,12,FALSE)</f>
        <v>917060</v>
      </c>
      <c r="AB72" s="2">
        <v>141084.97</v>
      </c>
      <c r="AC72" s="2">
        <v>968184.13600000006</v>
      </c>
      <c r="AD72" s="6">
        <f>D72/Q72</f>
        <v>2.0727945059938338E-3</v>
      </c>
      <c r="AE72" s="6">
        <f>E72/S72</f>
        <v>2.4595371623926232E-4</v>
      </c>
      <c r="AF72" s="6">
        <f>F72/T72</f>
        <v>4.4419957658042131E-4</v>
      </c>
      <c r="AG72" s="6">
        <f>G72/U72</f>
        <v>4.6314863063917194E-4</v>
      </c>
      <c r="AH72" s="6">
        <f>H72/V72</f>
        <v>4.545015882558002E-4</v>
      </c>
      <c r="AI72" s="6">
        <f>I72/R72</f>
        <v>9.3851326740183771E-5</v>
      </c>
      <c r="AJ72" s="6">
        <f>J72/W72</f>
        <v>3.8813050017305975E-4</v>
      </c>
      <c r="AK72" s="6">
        <f>K72/X72</f>
        <v>6.7696732767356645E-4</v>
      </c>
      <c r="AL72" s="6">
        <f>L72/Y72</f>
        <v>1.1836561889736461E-3</v>
      </c>
      <c r="AM72" s="6">
        <f>M72/Z72</f>
        <v>3.6935417286400353E-3</v>
      </c>
      <c r="AN72" s="7">
        <f>N72/AA72</f>
        <v>6.1173750899613983E-4</v>
      </c>
    </row>
    <row r="73" spans="1:40">
      <c r="A73" s="1" t="s">
        <v>107</v>
      </c>
      <c r="B73" s="1">
        <v>2015</v>
      </c>
      <c r="C73" s="1" t="s">
        <v>114</v>
      </c>
      <c r="D73" s="1">
        <v>114</v>
      </c>
      <c r="E73" s="1">
        <v>62</v>
      </c>
      <c r="F73" s="1">
        <v>52</v>
      </c>
      <c r="G73" s="1">
        <v>59</v>
      </c>
      <c r="H73" s="1">
        <v>57</v>
      </c>
      <c r="I73" s="1">
        <v>53</v>
      </c>
      <c r="J73" s="1">
        <v>72</v>
      </c>
      <c r="K73" s="1">
        <v>66</v>
      </c>
      <c r="L73" s="1">
        <v>49</v>
      </c>
      <c r="M73" s="1">
        <v>81</v>
      </c>
      <c r="N73" s="2">
        <v>665</v>
      </c>
      <c r="O73" s="2">
        <v>196</v>
      </c>
      <c r="P73" s="2">
        <v>355</v>
      </c>
      <c r="Q73" s="1">
        <f>VLOOKUP(C73,'[1]Popolution Table'!$A$4:$L$472,2,FALSE)</f>
        <v>55605.577000000005</v>
      </c>
      <c r="R73" s="1">
        <f>VLOOKUP(C73,'[1]Popolution Table'!$A$4:$L$472,3,FALSE)</f>
        <v>362844.77799999999</v>
      </c>
      <c r="S73" s="1">
        <f>VLOOKUP(C73,'[1]Popolution Table'!$A$4:$L$472,4,FALSE)</f>
        <v>125757.539</v>
      </c>
      <c r="T73" s="1">
        <f>VLOOKUP(C73,'[1]Popolution Table'!$A$4:$L$472,5,FALSE)</f>
        <v>120033.74799999999</v>
      </c>
      <c r="U73" s="1">
        <f>VLOOKUP(C73,'[1]Popolution Table'!$A$4:$L$472,6,FALSE)</f>
        <v>111328.33800000002</v>
      </c>
      <c r="V73" s="1">
        <f>VLOOKUP(C73,'[1]Popolution Table'!$A$4:$L$472,7,FALSE)</f>
        <v>131079.57</v>
      </c>
      <c r="W73" s="1">
        <f>VLOOKUP(C73,'[1]Popolution Table'!$A$4:$L$472,8,FALSE)</f>
        <v>121253.851</v>
      </c>
      <c r="X73" s="1">
        <f>VLOOKUP(C73,'[1]Popolution Table'!$A$4:$L$472,9,FALSE)</f>
        <v>85953.712</v>
      </c>
      <c r="Y73" s="1">
        <f>VLOOKUP(C73,'[1]Popolution Table'!$A$4:$L$472,10,FALSE)</f>
        <v>43807.406999999999</v>
      </c>
      <c r="Z73" s="1">
        <f>VLOOKUP(C73,'[1]Popolution Table'!$A$4:$L$472,11,FALSE)</f>
        <v>17788.268</v>
      </c>
      <c r="AA73" s="2">
        <f>VLOOKUP(C73,'[1]Popolution Table'!$A$4:$L$472,12,FALSE)</f>
        <v>926454</v>
      </c>
      <c r="AB73" s="2">
        <v>147549.38700000002</v>
      </c>
      <c r="AC73" s="2">
        <v>972297.82400000002</v>
      </c>
      <c r="AD73" s="6">
        <f>D73/Q73</f>
        <v>2.0501540699775491E-3</v>
      </c>
      <c r="AE73" s="6">
        <f>E73/S73</f>
        <v>4.9301219229488892E-4</v>
      </c>
      <c r="AF73" s="6">
        <f>F73/T73</f>
        <v>4.3321149981920086E-4</v>
      </c>
      <c r="AG73" s="6">
        <f>G73/U73</f>
        <v>5.2996389832030003E-4</v>
      </c>
      <c r="AH73" s="6">
        <f>H73/V73</f>
        <v>4.3485037370812247E-4</v>
      </c>
      <c r="AI73" s="6">
        <f>I73/R73</f>
        <v>1.4606796959332292E-4</v>
      </c>
      <c r="AJ73" s="6">
        <f>J73/W73</f>
        <v>5.9379557355254643E-4</v>
      </c>
      <c r="AK73" s="6">
        <f>K73/X73</f>
        <v>7.6785514510414627E-4</v>
      </c>
      <c r="AL73" s="6">
        <f>L73/Y73</f>
        <v>1.118532306648508E-3</v>
      </c>
      <c r="AM73" s="6">
        <f>M73/Z73</f>
        <v>4.5535630562795661E-3</v>
      </c>
      <c r="AN73" s="7">
        <f>N73/AA73</f>
        <v>7.1779062964809912E-4</v>
      </c>
    </row>
    <row r="74" spans="1:40">
      <c r="A74" s="1" t="s">
        <v>107</v>
      </c>
      <c r="B74" s="1">
        <v>2016</v>
      </c>
      <c r="C74" s="1" t="s">
        <v>115</v>
      </c>
      <c r="D74" s="1">
        <v>114</v>
      </c>
      <c r="E74" s="1">
        <v>52</v>
      </c>
      <c r="F74" s="1">
        <v>39</v>
      </c>
      <c r="G74" s="1">
        <v>73</v>
      </c>
      <c r="H74" s="1">
        <v>42</v>
      </c>
      <c r="I74" s="1">
        <v>51</v>
      </c>
      <c r="J74" s="1">
        <v>39</v>
      </c>
      <c r="K74" s="1">
        <v>61</v>
      </c>
      <c r="L74" s="1">
        <v>56</v>
      </c>
      <c r="M74" s="1">
        <v>70</v>
      </c>
      <c r="N74" s="2">
        <v>597</v>
      </c>
      <c r="O74" s="2">
        <v>187</v>
      </c>
      <c r="P74" s="2">
        <v>296</v>
      </c>
      <c r="Q74" s="1">
        <f>VLOOKUP(C74,'[1]Popolution Table'!$A$4:$L$472,2,FALSE)</f>
        <v>55711.476000000002</v>
      </c>
      <c r="R74" s="1">
        <f>VLOOKUP(C74,'[1]Popolution Table'!$A$4:$L$472,3,FALSE)</f>
        <v>363549.10499999998</v>
      </c>
      <c r="S74" s="1">
        <f>VLOOKUP(C74,'[1]Popolution Table'!$A$4:$L$472,4,FALSE)</f>
        <v>124332.129</v>
      </c>
      <c r="T74" s="1">
        <f>VLOOKUP(C74,'[1]Popolution Table'!$A$4:$L$472,5,FALSE)</f>
        <v>122261.967</v>
      </c>
      <c r="U74" s="1">
        <f>VLOOKUP(C74,'[1]Popolution Table'!$A$4:$L$472,6,FALSE)</f>
        <v>110395.70699999999</v>
      </c>
      <c r="V74" s="1">
        <f>VLOOKUP(C74,'[1]Popolution Table'!$A$4:$L$472,7,FALSE)</f>
        <v>129752.73</v>
      </c>
      <c r="W74" s="1">
        <f>VLOOKUP(C74,'[1]Popolution Table'!$A$4:$L$472,8,FALSE)</f>
        <v>124605.88800000001</v>
      </c>
      <c r="X74" s="1">
        <f>VLOOKUP(C74,'[1]Popolution Table'!$A$4:$L$472,9,FALSE)</f>
        <v>90855.747000000003</v>
      </c>
      <c r="Y74" s="1">
        <f>VLOOKUP(C74,'[1]Popolution Table'!$A$4:$L$472,10,FALSE)</f>
        <v>44843.163</v>
      </c>
      <c r="Z74" s="1">
        <f>VLOOKUP(C74,'[1]Popolution Table'!$A$4:$L$472,11,FALSE)</f>
        <v>17960.129999999997</v>
      </c>
      <c r="AA74" s="2">
        <f>VLOOKUP(C74,'[1]Popolution Table'!$A$4:$L$472,12,FALSE)</f>
        <v>934695</v>
      </c>
      <c r="AB74" s="2">
        <v>153659.04</v>
      </c>
      <c r="AC74" s="2">
        <v>974897.52600000007</v>
      </c>
      <c r="AD74" s="6">
        <f>D74/Q74</f>
        <v>2.0462570404704409E-3</v>
      </c>
      <c r="AE74" s="6">
        <f>E74/S74</f>
        <v>4.1823461415994894E-4</v>
      </c>
      <c r="AF74" s="6">
        <f>F74/T74</f>
        <v>3.1898717938997332E-4</v>
      </c>
      <c r="AG74" s="6">
        <f>G74/U74</f>
        <v>6.6125759763466165E-4</v>
      </c>
      <c r="AH74" s="6">
        <f>H74/V74</f>
        <v>3.2369261132309126E-4</v>
      </c>
      <c r="AI74" s="6">
        <f>I74/R74</f>
        <v>1.4028366264304241E-4</v>
      </c>
      <c r="AJ74" s="6">
        <f>J74/W74</f>
        <v>3.1298681487667738E-4</v>
      </c>
      <c r="AK74" s="6">
        <f>K74/X74</f>
        <v>6.713939625635349E-4</v>
      </c>
      <c r="AL74" s="6">
        <f>L74/Y74</f>
        <v>1.2487968344249043E-3</v>
      </c>
      <c r="AM74" s="6">
        <f>M74/Z74</f>
        <v>3.8975218998971617E-3</v>
      </c>
      <c r="AN74" s="7">
        <f>N74/AA74</f>
        <v>6.3871102338195884E-4</v>
      </c>
    </row>
    <row r="75" spans="1:40">
      <c r="A75" s="1" t="s">
        <v>107</v>
      </c>
      <c r="B75" s="1">
        <v>2017</v>
      </c>
      <c r="C75" s="1" t="s">
        <v>116</v>
      </c>
      <c r="D75" s="1">
        <v>117</v>
      </c>
      <c r="E75" s="1">
        <v>64</v>
      </c>
      <c r="F75" s="1">
        <v>61</v>
      </c>
      <c r="G75" s="1">
        <v>61</v>
      </c>
      <c r="H75" s="1">
        <v>58</v>
      </c>
      <c r="I75" s="1">
        <v>41</v>
      </c>
      <c r="J75" s="1">
        <v>65</v>
      </c>
      <c r="K75" s="1">
        <v>51</v>
      </c>
      <c r="L75" s="1">
        <v>51</v>
      </c>
      <c r="M75" s="1">
        <v>66</v>
      </c>
      <c r="N75" s="2">
        <v>635</v>
      </c>
      <c r="O75" s="2">
        <v>168</v>
      </c>
      <c r="P75" s="2">
        <v>350</v>
      </c>
      <c r="Q75" s="1">
        <f>VLOOKUP(C75,'[1]Popolution Table'!$A$4:$L$472,2,FALSE)</f>
        <v>55282</v>
      </c>
      <c r="R75" s="1">
        <f>VLOOKUP(C75,'[1]Popolution Table'!$A$4:$L$472,3,FALSE)</f>
        <v>363552.69</v>
      </c>
      <c r="S75" s="1">
        <f>VLOOKUP(C75,'[1]Popolution Table'!$A$4:$L$472,4,FALSE)</f>
        <v>122886</v>
      </c>
      <c r="T75" s="1">
        <f>VLOOKUP(C75,'[1]Popolution Table'!$A$4:$L$472,5,FALSE)</f>
        <v>125241</v>
      </c>
      <c r="U75" s="1">
        <f>VLOOKUP(C75,'[1]Popolution Table'!$A$4:$L$472,6,FALSE)</f>
        <v>110313</v>
      </c>
      <c r="V75" s="1">
        <f>VLOOKUP(C75,'[1]Popolution Table'!$A$4:$L$472,7,FALSE)</f>
        <v>128392</v>
      </c>
      <c r="W75" s="1">
        <f>VLOOKUP(C75,'[1]Popolution Table'!$A$4:$L$472,8,FALSE)</f>
        <v>127029</v>
      </c>
      <c r="X75" s="1">
        <f>VLOOKUP(C75,'[1]Popolution Table'!$A$4:$L$472,9,FALSE)</f>
        <v>95605</v>
      </c>
      <c r="Y75" s="1">
        <f>VLOOKUP(C75,'[1]Popolution Table'!$A$4:$L$472,10,FALSE)</f>
        <v>46641</v>
      </c>
      <c r="Z75" s="1">
        <f>VLOOKUP(C75,'[1]Popolution Table'!$A$4:$L$472,11,FALSE)</f>
        <v>18319</v>
      </c>
      <c r="AA75" s="2">
        <f>VLOOKUP(C75,'[1]Popolution Table'!$A$4:$L$472,12,FALSE)</f>
        <v>943732</v>
      </c>
      <c r="AB75" s="2">
        <v>160565</v>
      </c>
      <c r="AC75" s="2">
        <v>977413.69</v>
      </c>
      <c r="AD75" s="6">
        <f>D75/Q75</f>
        <v>2.1164212582757496E-3</v>
      </c>
      <c r="AE75" s="6">
        <f>E75/S75</f>
        <v>5.20807903259932E-4</v>
      </c>
      <c r="AF75" s="6">
        <f>F75/T75</f>
        <v>4.8706094649515736E-4</v>
      </c>
      <c r="AG75" s="6">
        <f>G75/U75</f>
        <v>5.5297199786063296E-4</v>
      </c>
      <c r="AH75" s="6">
        <f>H75/V75</f>
        <v>4.5174154152906722E-4</v>
      </c>
      <c r="AI75" s="6">
        <f>I75/R75</f>
        <v>1.1277595002804133E-4</v>
      </c>
      <c r="AJ75" s="6">
        <f>J75/W75</f>
        <v>5.1169418006911807E-4</v>
      </c>
      <c r="AK75" s="6">
        <f>K75/X75</f>
        <v>5.3344490350923065E-4</v>
      </c>
      <c r="AL75" s="6">
        <f>L75/Y75</f>
        <v>1.0934585450569241E-3</v>
      </c>
      <c r="AM75" s="6">
        <f>M75/Z75</f>
        <v>3.6028167476390631E-3</v>
      </c>
      <c r="AN75" s="7">
        <f>N75/AA75</f>
        <v>6.7286051548532842E-4</v>
      </c>
    </row>
    <row r="76" spans="1:40">
      <c r="A76" s="1" t="s">
        <v>117</v>
      </c>
      <c r="B76" s="1">
        <v>2009</v>
      </c>
      <c r="C76" s="1" t="s">
        <v>118</v>
      </c>
      <c r="D76" s="1">
        <v>106</v>
      </c>
      <c r="E76" s="1">
        <v>48</v>
      </c>
      <c r="F76" s="1">
        <v>57</v>
      </c>
      <c r="G76" s="1">
        <v>57</v>
      </c>
      <c r="H76" s="1">
        <v>61</v>
      </c>
      <c r="I76" s="1">
        <v>60</v>
      </c>
      <c r="J76" s="1">
        <v>69</v>
      </c>
      <c r="K76" s="1">
        <v>45</v>
      </c>
      <c r="L76" s="1">
        <v>70</v>
      </c>
      <c r="M76" s="1">
        <v>39</v>
      </c>
      <c r="N76" s="2">
        <v>612</v>
      </c>
      <c r="O76" s="2">
        <v>154</v>
      </c>
      <c r="P76" s="2">
        <v>352</v>
      </c>
      <c r="Q76" s="1">
        <f>VLOOKUP(C76,'[1]Popolution Table'!$A$4:$L$472,2,FALSE)</f>
        <v>35894.413</v>
      </c>
      <c r="R76" s="1">
        <f>VLOOKUP(C76,'[1]Popolution Table'!$A$4:$L$472,3,FALSE)</f>
        <v>336437.20600000001</v>
      </c>
      <c r="S76" s="1">
        <f>VLOOKUP(C76,'[1]Popolution Table'!$A$4:$L$472,4,FALSE)</f>
        <v>89441.815999999992</v>
      </c>
      <c r="T76" s="1">
        <f>VLOOKUP(C76,'[1]Popolution Table'!$A$4:$L$472,5,FALSE)</f>
        <v>105917.94</v>
      </c>
      <c r="U76" s="1">
        <f>VLOOKUP(C76,'[1]Popolution Table'!$A$4:$L$472,6,FALSE)</f>
        <v>86499.650999999998</v>
      </c>
      <c r="V76" s="1">
        <f>VLOOKUP(C76,'[1]Popolution Table'!$A$4:$L$472,7,FALSE)</f>
        <v>78261.589000000007</v>
      </c>
      <c r="W76" s="1">
        <f>VLOOKUP(C76,'[1]Popolution Table'!$A$4:$L$472,8,FALSE)</f>
        <v>64139.197</v>
      </c>
      <c r="X76" s="1">
        <f>VLOOKUP(C76,'[1]Popolution Table'!$A$4:$L$472,9,FALSE)</f>
        <v>36482.845999999998</v>
      </c>
      <c r="Y76" s="1">
        <f>VLOOKUP(C76,'[1]Popolution Table'!$A$4:$L$472,10,FALSE)</f>
        <v>23537.32</v>
      </c>
      <c r="Z76" s="1">
        <f>VLOOKUP(C76,'[1]Popolution Table'!$A$4:$L$472,11,FALSE)</f>
        <v>10003.361000000001</v>
      </c>
      <c r="AA76" s="2">
        <f>VLOOKUP(C76,'[1]Popolution Table'!$A$4:$L$472,12,FALSE)</f>
        <v>588433</v>
      </c>
      <c r="AB76" s="2">
        <v>70023.527000000002</v>
      </c>
      <c r="AC76" s="2">
        <v>760697.39900000009</v>
      </c>
      <c r="AD76" s="6">
        <f>D76/Q76</f>
        <v>2.9531058217890345E-3</v>
      </c>
      <c r="AE76" s="6">
        <f>E76/S76</f>
        <v>5.3666173325461102E-4</v>
      </c>
      <c r="AF76" s="6">
        <f>F76/T76</f>
        <v>5.381524602914294E-4</v>
      </c>
      <c r="AG76" s="6">
        <f>G76/U76</f>
        <v>6.5896219627521963E-4</v>
      </c>
      <c r="AH76" s="6">
        <f>H76/V76</f>
        <v>7.794372792507445E-4</v>
      </c>
      <c r="AI76" s="6">
        <f>I76/R76</f>
        <v>1.7833937189455794E-4</v>
      </c>
      <c r="AJ76" s="6">
        <f>J76/W76</f>
        <v>1.0757852175791974E-3</v>
      </c>
      <c r="AK76" s="6">
        <f>K76/X76</f>
        <v>1.2334564030448722E-3</v>
      </c>
      <c r="AL76" s="6">
        <f>L76/Y76</f>
        <v>2.9740004384526363E-3</v>
      </c>
      <c r="AM76" s="6">
        <f>M76/Z76</f>
        <v>3.8986896504084973E-3</v>
      </c>
      <c r="AN76" s="7">
        <f>N76/AA76</f>
        <v>1.0400504390474363E-3</v>
      </c>
    </row>
    <row r="77" spans="1:40">
      <c r="A77" s="1" t="s">
        <v>117</v>
      </c>
      <c r="B77" s="1">
        <v>2010</v>
      </c>
      <c r="C77" s="1" t="s">
        <v>119</v>
      </c>
      <c r="D77" s="1">
        <v>105</v>
      </c>
      <c r="E77" s="1">
        <v>55</v>
      </c>
      <c r="F77" s="1">
        <v>64</v>
      </c>
      <c r="G77" s="1">
        <v>50</v>
      </c>
      <c r="H77" s="1">
        <v>46</v>
      </c>
      <c r="I77" s="1">
        <v>48</v>
      </c>
      <c r="J77" s="1">
        <v>45</v>
      </c>
      <c r="K77" s="1">
        <v>58</v>
      </c>
      <c r="L77" s="1">
        <v>51</v>
      </c>
      <c r="M77" s="1">
        <v>50</v>
      </c>
      <c r="N77" s="2">
        <v>572</v>
      </c>
      <c r="O77" s="2">
        <v>159</v>
      </c>
      <c r="P77" s="2">
        <v>308</v>
      </c>
      <c r="Q77" s="1">
        <f>VLOOKUP(C77,'[1]Popolution Table'!$A$4:$L$472,2,FALSE)</f>
        <v>32142</v>
      </c>
      <c r="R77" s="1">
        <f>VLOOKUP(C77,'[1]Popolution Table'!$A$4:$L$472,3,FALSE)</f>
        <v>332721.09000000003</v>
      </c>
      <c r="S77" s="1">
        <f>VLOOKUP(C77,'[1]Popolution Table'!$A$4:$L$472,4,FALSE)</f>
        <v>99932.4</v>
      </c>
      <c r="T77" s="1">
        <f>VLOOKUP(C77,'[1]Popolution Table'!$A$4:$L$472,5,FALSE)</f>
        <v>113958</v>
      </c>
      <c r="U77" s="1">
        <f>VLOOKUP(C77,'[1]Popolution Table'!$A$4:$L$472,6,FALSE)</f>
        <v>81816</v>
      </c>
      <c r="V77" s="1">
        <f>VLOOKUP(C77,'[1]Popolution Table'!$A$4:$L$472,7,FALSE)</f>
        <v>75387.600000000006</v>
      </c>
      <c r="W77" s="1">
        <f>VLOOKUP(C77,'[1]Popolution Table'!$A$4:$L$472,8,FALSE)</f>
        <v>61946.399999999994</v>
      </c>
      <c r="X77" s="1">
        <f>VLOOKUP(C77,'[1]Popolution Table'!$A$4:$L$472,9,FALSE)</f>
        <v>35648.400000000001</v>
      </c>
      <c r="Y77" s="1">
        <f>VLOOKUP(C77,'[1]Popolution Table'!$A$4:$L$472,10,FALSE)</f>
        <v>22207.200000000001</v>
      </c>
      <c r="Z77" s="1">
        <f>VLOOKUP(C77,'[1]Popolution Table'!$A$4:$L$472,11,FALSE)</f>
        <v>9350.4</v>
      </c>
      <c r="AA77" s="2">
        <f>VLOOKUP(C77,'[1]Popolution Table'!$A$4:$L$472,12,FALSE)</f>
        <v>584400</v>
      </c>
      <c r="AB77" s="2">
        <v>67206</v>
      </c>
      <c r="AC77" s="2">
        <v>765761.49</v>
      </c>
      <c r="AD77" s="6">
        <f>D77/Q77</f>
        <v>3.2667537801008028E-3</v>
      </c>
      <c r="AE77" s="6">
        <f>E77/S77</f>
        <v>5.5037205150681859E-4</v>
      </c>
      <c r="AF77" s="6">
        <f>F77/T77</f>
        <v>5.6161041787325156E-4</v>
      </c>
      <c r="AG77" s="6">
        <f>G77/U77</f>
        <v>6.111274078419869E-4</v>
      </c>
      <c r="AH77" s="6">
        <f>H77/V77</f>
        <v>6.1017992348874346E-4</v>
      </c>
      <c r="AI77" s="6">
        <f>I77/R77</f>
        <v>1.442649758090177E-4</v>
      </c>
      <c r="AJ77" s="6">
        <f>J77/W77</f>
        <v>7.2643446592538072E-4</v>
      </c>
      <c r="AK77" s="6">
        <f>K77/X77</f>
        <v>1.6270014923530929E-3</v>
      </c>
      <c r="AL77" s="6">
        <f>L77/Y77</f>
        <v>2.2965524694693613E-3</v>
      </c>
      <c r="AM77" s="6">
        <f>M77/Z77</f>
        <v>5.347364818617386E-3</v>
      </c>
      <c r="AN77" s="7">
        <f>N77/AA77</f>
        <v>9.7878165639972621E-4</v>
      </c>
    </row>
    <row r="78" spans="1:40">
      <c r="A78" s="1" t="s">
        <v>117</v>
      </c>
      <c r="B78" s="1">
        <v>2012</v>
      </c>
      <c r="C78" s="1" t="s">
        <v>120</v>
      </c>
      <c r="D78" s="1">
        <v>118</v>
      </c>
      <c r="E78" s="1">
        <v>72</v>
      </c>
      <c r="F78" s="1">
        <v>51</v>
      </c>
      <c r="G78" s="1">
        <v>41</v>
      </c>
      <c r="H78" s="1">
        <v>37</v>
      </c>
      <c r="I78" s="1">
        <v>51</v>
      </c>
      <c r="J78" s="1">
        <v>54</v>
      </c>
      <c r="K78" s="1">
        <v>58</v>
      </c>
      <c r="L78" s="1">
        <v>60</v>
      </c>
      <c r="M78" s="1">
        <v>55</v>
      </c>
      <c r="N78" s="2">
        <v>597</v>
      </c>
      <c r="O78" s="2">
        <v>173</v>
      </c>
      <c r="P78" s="2">
        <v>306</v>
      </c>
      <c r="Q78" s="1">
        <f>VLOOKUP(C78,'[1]Popolution Table'!$A$4:$L$472,2,FALSE)</f>
        <v>34528.262999999999</v>
      </c>
      <c r="R78" s="1">
        <f>VLOOKUP(C78,'[1]Popolution Table'!$A$4:$L$472,3,FALSE)</f>
        <v>331280.56800000003</v>
      </c>
      <c r="S78" s="1">
        <f>VLOOKUP(C78,'[1]Popolution Table'!$A$4:$L$472,4,FALSE)</f>
        <v>101161.753</v>
      </c>
      <c r="T78" s="1">
        <f>VLOOKUP(C78,'[1]Popolution Table'!$A$4:$L$472,5,FALSE)</f>
        <v>125392.113</v>
      </c>
      <c r="U78" s="1">
        <f>VLOOKUP(C78,'[1]Popolution Table'!$A$4:$L$472,6,FALSE)</f>
        <v>82383.224000000002</v>
      </c>
      <c r="V78" s="1">
        <f>VLOOKUP(C78,'[1]Popolution Table'!$A$4:$L$472,7,FALSE)</f>
        <v>75114.116000000009</v>
      </c>
      <c r="W78" s="1">
        <f>VLOOKUP(C78,'[1]Popolution Table'!$A$4:$L$472,8,FALSE)</f>
        <v>64816.213000000003</v>
      </c>
      <c r="X78" s="1">
        <f>VLOOKUP(C78,'[1]Popolution Table'!$A$4:$L$472,9,FALSE)</f>
        <v>37557.058000000005</v>
      </c>
      <c r="Y78" s="1">
        <f>VLOOKUP(C78,'[1]Popolution Table'!$A$4:$L$472,10,FALSE)</f>
        <v>21807.324000000001</v>
      </c>
      <c r="Z78" s="1">
        <f>VLOOKUP(C78,'[1]Popolution Table'!$A$4:$L$472,11,FALSE)</f>
        <v>10297.903</v>
      </c>
      <c r="AA78" s="2">
        <f>VLOOKUP(C78,'[1]Popolution Table'!$A$4:$L$472,12,FALSE)</f>
        <v>605759</v>
      </c>
      <c r="AB78" s="2">
        <v>69662.285000000003</v>
      </c>
      <c r="AC78" s="2">
        <v>780147.98700000008</v>
      </c>
      <c r="AD78" s="6">
        <f>D78/Q78</f>
        <v>3.4174901876761078E-3</v>
      </c>
      <c r="AE78" s="6">
        <f>E78/S78</f>
        <v>7.1173143865943089E-4</v>
      </c>
      <c r="AF78" s="6">
        <f>F78/T78</f>
        <v>4.067241454013938E-4</v>
      </c>
      <c r="AG78" s="6">
        <f>G78/U78</f>
        <v>4.9767413812307226E-4</v>
      </c>
      <c r="AH78" s="6">
        <f>H78/V78</f>
        <v>4.9258384402739951E-4</v>
      </c>
      <c r="AI78" s="6">
        <f>I78/R78</f>
        <v>1.5394805770799089E-4</v>
      </c>
      <c r="AJ78" s="6">
        <f>J78/W78</f>
        <v>8.3312488497283847E-4</v>
      </c>
      <c r="AK78" s="6">
        <f>K78/X78</f>
        <v>1.5443169164102255E-3</v>
      </c>
      <c r="AL78" s="6">
        <f>L78/Y78</f>
        <v>2.7513692188917815E-3</v>
      </c>
      <c r="AM78" s="6">
        <f>M78/Z78</f>
        <v>5.340893189613458E-3</v>
      </c>
      <c r="AN78" s="7">
        <f>N78/AA78</f>
        <v>9.8554045420703616E-4</v>
      </c>
    </row>
    <row r="79" spans="1:40">
      <c r="A79" s="1" t="s">
        <v>117</v>
      </c>
      <c r="B79" s="1">
        <v>2013</v>
      </c>
      <c r="C79" s="1" t="s">
        <v>121</v>
      </c>
      <c r="D79" s="1">
        <v>102</v>
      </c>
      <c r="E79" s="1">
        <v>60</v>
      </c>
      <c r="F79" s="1">
        <v>53</v>
      </c>
      <c r="G79" s="1">
        <v>60</v>
      </c>
      <c r="H79" s="1">
        <v>66</v>
      </c>
      <c r="I79" s="1">
        <v>75</v>
      </c>
      <c r="J79" s="1">
        <v>37</v>
      </c>
      <c r="K79" s="1">
        <v>55</v>
      </c>
      <c r="L79" s="1">
        <v>46</v>
      </c>
      <c r="M79" s="1">
        <v>54</v>
      </c>
      <c r="N79" s="2">
        <v>608</v>
      </c>
      <c r="O79" s="2">
        <v>155</v>
      </c>
      <c r="P79" s="2">
        <v>351</v>
      </c>
      <c r="Q79" s="1">
        <f>VLOOKUP(C79,'[1]Popolution Table'!$A$4:$L$472,2,FALSE)</f>
        <v>36542.889000000003</v>
      </c>
      <c r="R79" s="1">
        <f>VLOOKUP(C79,'[1]Popolution Table'!$A$4:$L$472,3,FALSE)</f>
        <v>329994.15899999999</v>
      </c>
      <c r="S79" s="1">
        <f>VLOOKUP(C79,'[1]Popolution Table'!$A$4:$L$472,4,FALSE)</f>
        <v>99718.731</v>
      </c>
      <c r="T79" s="1">
        <f>VLOOKUP(C79,'[1]Popolution Table'!$A$4:$L$472,5,FALSE)</f>
        <v>133164.76500000001</v>
      </c>
      <c r="U79" s="1">
        <f>VLOOKUP(C79,'[1]Popolution Table'!$A$4:$L$472,6,FALSE)</f>
        <v>84234.456000000006</v>
      </c>
      <c r="V79" s="1">
        <f>VLOOKUP(C79,'[1]Popolution Table'!$A$4:$L$472,7,FALSE)</f>
        <v>76182.633000000002</v>
      </c>
      <c r="W79" s="1">
        <f>VLOOKUP(C79,'[1]Popolution Table'!$A$4:$L$472,8,FALSE)</f>
        <v>65653.326000000001</v>
      </c>
      <c r="X79" s="1">
        <f>VLOOKUP(C79,'[1]Popolution Table'!$A$4:$L$472,9,FALSE)</f>
        <v>38401.002</v>
      </c>
      <c r="Y79" s="1">
        <f>VLOOKUP(C79,'[1]Popolution Table'!$A$4:$L$472,10,FALSE)</f>
        <v>21677.985000000001</v>
      </c>
      <c r="Z79" s="1">
        <f>VLOOKUP(C79,'[1]Popolution Table'!$A$4:$L$472,11,FALSE)</f>
        <v>9909.9359999999997</v>
      </c>
      <c r="AA79" s="2">
        <f>VLOOKUP(C79,'[1]Popolution Table'!$A$4:$L$472,12,FALSE)</f>
        <v>619371</v>
      </c>
      <c r="AB79" s="2">
        <v>69988.922999999995</v>
      </c>
      <c r="AC79" s="2">
        <v>788948.07000000007</v>
      </c>
      <c r="AD79" s="6">
        <f>D79/Q79</f>
        <v>2.7912407253843558E-3</v>
      </c>
      <c r="AE79" s="6">
        <f>E79/S79</f>
        <v>6.016923741237742E-4</v>
      </c>
      <c r="AF79" s="6">
        <f>F79/T79</f>
        <v>3.9800318049598179E-4</v>
      </c>
      <c r="AG79" s="6">
        <f>G79/U79</f>
        <v>7.1229758995535028E-4</v>
      </c>
      <c r="AH79" s="6">
        <f>H79/V79</f>
        <v>8.6633918257984072E-4</v>
      </c>
      <c r="AI79" s="6">
        <f>I79/R79</f>
        <v>2.2727675007120355E-4</v>
      </c>
      <c r="AJ79" s="6">
        <f>J79/W79</f>
        <v>5.6356626928542809E-4</v>
      </c>
      <c r="AK79" s="6">
        <f>K79/X79</f>
        <v>1.4322542937811884E-3</v>
      </c>
      <c r="AL79" s="6">
        <f>L79/Y79</f>
        <v>2.1219684394098437E-3</v>
      </c>
      <c r="AM79" s="6">
        <f>M79/Z79</f>
        <v>5.4490765631584302E-3</v>
      </c>
      <c r="AN79" s="7">
        <f>N79/AA79</f>
        <v>9.8164105197046689E-4</v>
      </c>
    </row>
    <row r="80" spans="1:40">
      <c r="A80" s="1" t="s">
        <v>117</v>
      </c>
      <c r="B80" s="1">
        <v>2014</v>
      </c>
      <c r="C80" s="1" t="s">
        <v>122</v>
      </c>
      <c r="D80" s="1">
        <v>102</v>
      </c>
      <c r="E80" s="1">
        <v>65</v>
      </c>
      <c r="F80" s="1">
        <v>36</v>
      </c>
      <c r="G80" s="1">
        <v>58</v>
      </c>
      <c r="H80" s="1">
        <v>47</v>
      </c>
      <c r="I80" s="1">
        <v>67</v>
      </c>
      <c r="J80" s="1">
        <v>73</v>
      </c>
      <c r="K80" s="1">
        <v>51</v>
      </c>
      <c r="L80" s="1">
        <v>64</v>
      </c>
      <c r="M80" s="1">
        <v>47</v>
      </c>
      <c r="N80" s="2">
        <v>610</v>
      </c>
      <c r="O80" s="2">
        <v>162</v>
      </c>
      <c r="P80" s="2">
        <v>346</v>
      </c>
      <c r="Q80" s="1">
        <f>VLOOKUP(C80,'[1]Popolution Table'!$A$4:$L$472,2,FALSE)</f>
        <v>38657.896000000001</v>
      </c>
      <c r="R80" s="1">
        <f>VLOOKUP(C80,'[1]Popolution Table'!$A$4:$L$472,3,FALSE)</f>
        <v>329920.658</v>
      </c>
      <c r="S80" s="1">
        <f>VLOOKUP(C80,'[1]Popolution Table'!$A$4:$L$472,4,FALSE)</f>
        <v>98862.815999999992</v>
      </c>
      <c r="T80" s="1">
        <f>VLOOKUP(C80,'[1]Popolution Table'!$A$4:$L$472,5,FALSE)</f>
        <v>140055.65600000002</v>
      </c>
      <c r="U80" s="1">
        <f>VLOOKUP(C80,'[1]Popolution Table'!$A$4:$L$472,6,FALSE)</f>
        <v>87455.567999999999</v>
      </c>
      <c r="V80" s="1">
        <f>VLOOKUP(C80,'[1]Popolution Table'!$A$4:$L$472,7,FALSE)</f>
        <v>76048.320000000007</v>
      </c>
      <c r="W80" s="1">
        <f>VLOOKUP(C80,'[1]Popolution Table'!$A$4:$L$472,8,FALSE)</f>
        <v>67809.752000000008</v>
      </c>
      <c r="X80" s="1">
        <f>VLOOKUP(C80,'[1]Popolution Table'!$A$4:$L$472,9,FALSE)</f>
        <v>39925.368000000002</v>
      </c>
      <c r="Y80" s="1">
        <f>VLOOKUP(C80,'[1]Popolution Table'!$A$4:$L$472,10,FALSE)</f>
        <v>21547.023999999998</v>
      </c>
      <c r="Z80" s="1">
        <f>VLOOKUP(C80,'[1]Popolution Table'!$A$4:$L$472,11,FALSE)</f>
        <v>10139.776</v>
      </c>
      <c r="AA80" s="2">
        <f>VLOOKUP(C80,'[1]Popolution Table'!$A$4:$L$472,12,FALSE)</f>
        <v>633736</v>
      </c>
      <c r="AB80" s="2">
        <v>71612.168000000005</v>
      </c>
      <c r="AC80" s="2">
        <v>800152.7699999999</v>
      </c>
      <c r="AD80" s="6">
        <f>D80/Q80</f>
        <v>2.6385295257662237E-3</v>
      </c>
      <c r="AE80" s="6">
        <f>E80/S80</f>
        <v>6.57476720064296E-4</v>
      </c>
      <c r="AF80" s="6">
        <f>F80/T80</f>
        <v>2.5704067245952561E-4</v>
      </c>
      <c r="AG80" s="6">
        <f>G80/U80</f>
        <v>6.6319390893442031E-4</v>
      </c>
      <c r="AH80" s="6">
        <f>H80/V80</f>
        <v>6.1802811686043817E-4</v>
      </c>
      <c r="AI80" s="6">
        <f>I80/R80</f>
        <v>2.0307912940692547E-4</v>
      </c>
      <c r="AJ80" s="6">
        <f>J80/W80</f>
        <v>1.0765413210772395E-3</v>
      </c>
      <c r="AK80" s="6">
        <f>K80/X80</f>
        <v>1.2773833418392034E-3</v>
      </c>
      <c r="AL80" s="6">
        <f>L80/Y80</f>
        <v>2.9702477706434081E-3</v>
      </c>
      <c r="AM80" s="6">
        <f>M80/Z80</f>
        <v>4.6352108764532865E-3</v>
      </c>
      <c r="AN80" s="7">
        <f>N80/AA80</f>
        <v>9.6254591817412926E-4</v>
      </c>
    </row>
    <row r="81" spans="1:40">
      <c r="A81" s="1" t="s">
        <v>117</v>
      </c>
      <c r="B81" s="1">
        <v>2015</v>
      </c>
      <c r="C81" s="1" t="s">
        <v>123</v>
      </c>
      <c r="D81" s="1">
        <v>121</v>
      </c>
      <c r="E81" s="1">
        <v>54</v>
      </c>
      <c r="F81" s="1">
        <v>50</v>
      </c>
      <c r="G81" s="1">
        <v>45</v>
      </c>
      <c r="H81" s="1">
        <v>50</v>
      </c>
      <c r="I81" s="1">
        <v>59</v>
      </c>
      <c r="J81" s="1">
        <v>60</v>
      </c>
      <c r="K81" s="1">
        <v>45</v>
      </c>
      <c r="L81" s="1">
        <v>72</v>
      </c>
      <c r="M81" s="1">
        <v>65</v>
      </c>
      <c r="N81" s="2">
        <v>621</v>
      </c>
      <c r="O81" s="2">
        <v>182</v>
      </c>
      <c r="P81" s="2">
        <v>318</v>
      </c>
      <c r="Q81" s="1">
        <f>VLOOKUP(C81,'[1]Popolution Table'!$A$4:$L$472,2,FALSE)</f>
        <v>40144.008000000002</v>
      </c>
      <c r="R81" s="1">
        <f>VLOOKUP(C81,'[1]Popolution Table'!$A$4:$L$472,3,FALSE)</f>
        <v>330443.08199999999</v>
      </c>
      <c r="S81" s="1">
        <f>VLOOKUP(C81,'[1]Popolution Table'!$A$4:$L$472,4,FALSE)</f>
        <v>97770.084000000003</v>
      </c>
      <c r="T81" s="1">
        <f>VLOOKUP(C81,'[1]Popolution Table'!$A$4:$L$472,5,FALSE)</f>
        <v>145036.41600000003</v>
      </c>
      <c r="U81" s="1">
        <f>VLOOKUP(C81,'[1]Popolution Table'!$A$4:$L$472,6,FALSE)</f>
        <v>90000.276000000013</v>
      </c>
      <c r="V81" s="1">
        <f>VLOOKUP(C81,'[1]Popolution Table'!$A$4:$L$472,7,FALSE)</f>
        <v>77050.59599999999</v>
      </c>
      <c r="W81" s="1">
        <f>VLOOKUP(C81,'[1]Popolution Table'!$A$4:$L$472,8,FALSE)</f>
        <v>68633.304000000004</v>
      </c>
      <c r="X81" s="1">
        <f>VLOOKUP(C81,'[1]Popolution Table'!$A$4:$L$472,9,FALSE)</f>
        <v>41438.975999999995</v>
      </c>
      <c r="Y81" s="1">
        <f>VLOOKUP(C81,'[1]Popolution Table'!$A$4:$L$472,10,FALSE)</f>
        <v>22014.455999999998</v>
      </c>
      <c r="Z81" s="1">
        <f>VLOOKUP(C81,'[1]Popolution Table'!$A$4:$L$472,11,FALSE)</f>
        <v>10359.744000000001</v>
      </c>
      <c r="AA81" s="2">
        <f>VLOOKUP(C81,'[1]Popolution Table'!$A$4:$L$472,12,FALSE)</f>
        <v>647484</v>
      </c>
      <c r="AB81" s="2">
        <v>73813.175999999992</v>
      </c>
      <c r="AC81" s="2">
        <v>808933.75800000003</v>
      </c>
      <c r="AD81" s="6">
        <f>D81/Q81</f>
        <v>3.0141484627045708E-3</v>
      </c>
      <c r="AE81" s="6">
        <f>E81/S81</f>
        <v>5.5231618702506174E-4</v>
      </c>
      <c r="AF81" s="6">
        <f>F81/T81</f>
        <v>3.447410062863108E-4</v>
      </c>
      <c r="AG81" s="6">
        <f>G81/U81</f>
        <v>4.9999846667136884E-4</v>
      </c>
      <c r="AH81" s="6">
        <f>H81/V81</f>
        <v>6.4892424712717348E-4</v>
      </c>
      <c r="AI81" s="6">
        <f>I81/R81</f>
        <v>1.7854814706031583E-4</v>
      </c>
      <c r="AJ81" s="6">
        <f>J81/W81</f>
        <v>8.7421115556377698E-4</v>
      </c>
      <c r="AK81" s="6">
        <f>K81/X81</f>
        <v>1.0859341698018794E-3</v>
      </c>
      <c r="AL81" s="6">
        <f>L81/Y81</f>
        <v>3.2705782055209541E-3</v>
      </c>
      <c r="AM81" s="6">
        <f>M81/Z81</f>
        <v>6.274286314410858E-3</v>
      </c>
      <c r="AN81" s="7">
        <f>N81/AA81</f>
        <v>9.5909705876901982E-4</v>
      </c>
    </row>
    <row r="82" spans="1:40">
      <c r="A82" s="1" t="s">
        <v>117</v>
      </c>
      <c r="B82" s="1">
        <v>2016</v>
      </c>
      <c r="C82" s="1" t="s">
        <v>124</v>
      </c>
      <c r="D82" s="1">
        <v>113</v>
      </c>
      <c r="E82" s="1">
        <v>60</v>
      </c>
      <c r="F82" s="1">
        <v>65</v>
      </c>
      <c r="G82" s="1">
        <v>73</v>
      </c>
      <c r="H82" s="1">
        <v>51</v>
      </c>
      <c r="I82" s="1">
        <v>56</v>
      </c>
      <c r="J82" s="1">
        <v>48</v>
      </c>
      <c r="K82" s="1">
        <v>52</v>
      </c>
      <c r="L82" s="1">
        <v>66</v>
      </c>
      <c r="M82" s="1">
        <v>47</v>
      </c>
      <c r="N82" s="2">
        <v>631</v>
      </c>
      <c r="O82" s="2">
        <v>165</v>
      </c>
      <c r="P82" s="2">
        <v>353</v>
      </c>
      <c r="Q82" s="1">
        <f>VLOOKUP(C82,'[1]Popolution Table'!$A$4:$L$472,2,FALSE)</f>
        <v>42176.576000000001</v>
      </c>
      <c r="R82" s="1">
        <f>VLOOKUP(C82,'[1]Popolution Table'!$A$4:$L$472,3,FALSE)</f>
        <v>330881.03200000001</v>
      </c>
      <c r="S82" s="1">
        <f>VLOOKUP(C82,'[1]Popolution Table'!$A$4:$L$472,4,FALSE)</f>
        <v>96874.323000000004</v>
      </c>
      <c r="T82" s="1">
        <f>VLOOKUP(C82,'[1]Popolution Table'!$A$4:$L$472,5,FALSE)</f>
        <v>149595.04300000001</v>
      </c>
      <c r="U82" s="1">
        <f>VLOOKUP(C82,'[1]Popolution Table'!$A$4:$L$472,6,FALSE)</f>
        <v>92920.269</v>
      </c>
      <c r="V82" s="1">
        <f>VLOOKUP(C82,'[1]Popolution Table'!$A$4:$L$472,7,FALSE)</f>
        <v>77104.053</v>
      </c>
      <c r="W82" s="1">
        <f>VLOOKUP(C82,'[1]Popolution Table'!$A$4:$L$472,8,FALSE)</f>
        <v>69195.945000000007</v>
      </c>
      <c r="X82" s="1">
        <f>VLOOKUP(C82,'[1]Popolution Table'!$A$4:$L$472,9,FALSE)</f>
        <v>42835.584999999999</v>
      </c>
      <c r="Y82" s="1">
        <f>VLOOKUP(C82,'[1]Popolution Table'!$A$4:$L$472,10,FALSE)</f>
        <v>21747.296999999999</v>
      </c>
      <c r="Z82" s="1">
        <f>VLOOKUP(C82,'[1]Popolution Table'!$A$4:$L$472,11,FALSE)</f>
        <v>10544.144</v>
      </c>
      <c r="AA82" s="2">
        <f>VLOOKUP(C82,'[1]Popolution Table'!$A$4:$L$472,12,FALSE)</f>
        <v>659009</v>
      </c>
      <c r="AB82" s="2">
        <v>75127.025999999998</v>
      </c>
      <c r="AC82" s="2">
        <v>816570.66500000004</v>
      </c>
      <c r="AD82" s="6">
        <f>D82/Q82</f>
        <v>2.6792122717595661E-3</v>
      </c>
      <c r="AE82" s="6">
        <f>E82/S82</f>
        <v>6.1935916703128853E-4</v>
      </c>
      <c r="AF82" s="6">
        <f>F82/T82</f>
        <v>4.3450637599001189E-4</v>
      </c>
      <c r="AG82" s="6">
        <f>G82/U82</f>
        <v>7.8561976612443948E-4</v>
      </c>
      <c r="AH82" s="6">
        <f>H82/V82</f>
        <v>6.6144382838085052E-4</v>
      </c>
      <c r="AI82" s="6">
        <f>I82/R82</f>
        <v>1.692451201010519E-4</v>
      </c>
      <c r="AJ82" s="6">
        <f>J82/W82</f>
        <v>6.9368226707504311E-4</v>
      </c>
      <c r="AK82" s="6">
        <f>K82/X82</f>
        <v>1.2139439673813255E-3</v>
      </c>
      <c r="AL82" s="6">
        <f>L82/Y82</f>
        <v>3.0348599184533143E-3</v>
      </c>
      <c r="AM82" s="6">
        <f>M82/Z82</f>
        <v>4.4574505052283045E-3</v>
      </c>
      <c r="AN82" s="7">
        <f>N82/AA82</f>
        <v>9.5749830427202054E-4</v>
      </c>
    </row>
    <row r="83" spans="1:40">
      <c r="A83" s="1" t="s">
        <v>117</v>
      </c>
      <c r="B83" s="1">
        <v>2017</v>
      </c>
      <c r="C83" s="1" t="s">
        <v>125</v>
      </c>
      <c r="D83" s="1">
        <v>93</v>
      </c>
      <c r="E83" s="1">
        <v>56</v>
      </c>
      <c r="F83" s="1">
        <v>50</v>
      </c>
      <c r="G83" s="1">
        <v>57</v>
      </c>
      <c r="H83" s="1">
        <v>62</v>
      </c>
      <c r="I83" s="1">
        <v>40</v>
      </c>
      <c r="J83" s="1">
        <v>40</v>
      </c>
      <c r="K83" s="1">
        <v>43</v>
      </c>
      <c r="L83" s="1">
        <v>71</v>
      </c>
      <c r="M83" s="1">
        <v>40</v>
      </c>
      <c r="N83" s="2">
        <v>552</v>
      </c>
      <c r="O83" s="2">
        <v>154</v>
      </c>
      <c r="P83" s="2">
        <v>305</v>
      </c>
      <c r="Q83" s="1">
        <f>VLOOKUP(C83,'[1]Popolution Table'!$A$4:$L$472,2,FALSE)</f>
        <v>43607</v>
      </c>
      <c r="R83" s="1">
        <f>VLOOKUP(C83,'[1]Popolution Table'!$A$4:$L$472,3,FALSE)</f>
        <v>331372.69</v>
      </c>
      <c r="S83" s="1">
        <f>VLOOKUP(C83,'[1]Popolution Table'!$A$4:$L$472,4,FALSE)</f>
        <v>92041</v>
      </c>
      <c r="T83" s="1">
        <f>VLOOKUP(C83,'[1]Popolution Table'!$A$4:$L$472,5,FALSE)</f>
        <v>156390</v>
      </c>
      <c r="U83" s="1">
        <f>VLOOKUP(C83,'[1]Popolution Table'!$A$4:$L$472,6,FALSE)</f>
        <v>95604</v>
      </c>
      <c r="V83" s="1">
        <f>VLOOKUP(C83,'[1]Popolution Table'!$A$4:$L$472,7,FALSE)</f>
        <v>76580</v>
      </c>
      <c r="W83" s="1">
        <f>VLOOKUP(C83,'[1]Popolution Table'!$A$4:$L$472,8,FALSE)</f>
        <v>69500</v>
      </c>
      <c r="X83" s="1">
        <f>VLOOKUP(C83,'[1]Popolution Table'!$A$4:$L$472,9,FALSE)</f>
        <v>45582</v>
      </c>
      <c r="Y83" s="1">
        <f>VLOOKUP(C83,'[1]Popolution Table'!$A$4:$L$472,10,FALSE)</f>
        <v>23058</v>
      </c>
      <c r="Z83" s="1">
        <f>VLOOKUP(C83,'[1]Popolution Table'!$A$4:$L$472,11,FALSE)</f>
        <v>11129</v>
      </c>
      <c r="AA83" s="2">
        <f>VLOOKUP(C83,'[1]Popolution Table'!$A$4:$L$472,12,FALSE)</f>
        <v>672391</v>
      </c>
      <c r="AB83" s="2">
        <v>79769</v>
      </c>
      <c r="AC83" s="2">
        <v>821487.69</v>
      </c>
      <c r="AD83" s="6">
        <f>D83/Q83</f>
        <v>2.1326851193615706E-3</v>
      </c>
      <c r="AE83" s="6">
        <f>E83/S83</f>
        <v>6.084245064699428E-4</v>
      </c>
      <c r="AF83" s="6">
        <f>F83/T83</f>
        <v>3.1971353667114265E-4</v>
      </c>
      <c r="AG83" s="6">
        <f>G83/U83</f>
        <v>5.9620936362495295E-4</v>
      </c>
      <c r="AH83" s="6">
        <f>H83/V83</f>
        <v>8.0961086445547139E-4</v>
      </c>
      <c r="AI83" s="6">
        <f>I83/R83</f>
        <v>1.2071000781627478E-4</v>
      </c>
      <c r="AJ83" s="6">
        <f>J83/W83</f>
        <v>5.7553956834532373E-4</v>
      </c>
      <c r="AK83" s="6">
        <f>K83/X83</f>
        <v>9.4335483304813306E-4</v>
      </c>
      <c r="AL83" s="6">
        <f>L83/Y83</f>
        <v>3.0791916037817679E-3</v>
      </c>
      <c r="AM83" s="6">
        <f>M83/Z83</f>
        <v>3.594213316560338E-3</v>
      </c>
      <c r="AN83" s="7">
        <f>N83/AA83</f>
        <v>8.2095090505375588E-4</v>
      </c>
    </row>
    <row r="84" spans="1:40">
      <c r="A84" s="1" t="s">
        <v>126</v>
      </c>
      <c r="B84" s="1">
        <v>2009</v>
      </c>
      <c r="C84" s="1" t="s">
        <v>127</v>
      </c>
      <c r="D84" s="1">
        <v>91</v>
      </c>
      <c r="E84" s="1">
        <v>66</v>
      </c>
      <c r="F84" s="1">
        <v>66</v>
      </c>
      <c r="G84" s="1">
        <v>85</v>
      </c>
      <c r="H84" s="1">
        <v>164</v>
      </c>
      <c r="I84" s="1">
        <v>56</v>
      </c>
      <c r="J84" s="1">
        <v>201</v>
      </c>
      <c r="K84" s="1">
        <v>284</v>
      </c>
      <c r="L84" s="1">
        <v>604</v>
      </c>
      <c r="M84" s="1">
        <v>973</v>
      </c>
      <c r="N84" s="2">
        <v>2590</v>
      </c>
      <c r="O84" s="2">
        <v>1861</v>
      </c>
      <c r="P84" s="2">
        <v>638</v>
      </c>
      <c r="Q84" s="1">
        <f>VLOOKUP(C84,'[1]Popolution Table'!$A$4:$L$472,2,FALSE)</f>
        <v>1145650.9979999999</v>
      </c>
      <c r="R84" s="1">
        <f>VLOOKUP(C84,'[1]Popolution Table'!$A$4:$L$472,3,FALSE)</f>
        <v>1438016.9070000006</v>
      </c>
      <c r="S84" s="1">
        <f>VLOOKUP(C84,'[1]Popolution Table'!$A$4:$L$472,4,FALSE)</f>
        <v>2347623.716</v>
      </c>
      <c r="T84" s="1">
        <f>VLOOKUP(C84,'[1]Popolution Table'!$A$4:$L$472,5,FALSE)</f>
        <v>2290188.2550000008</v>
      </c>
      <c r="U84" s="1">
        <f>VLOOKUP(C84,'[1]Popolution Table'!$A$4:$L$472,6,FALSE)</f>
        <v>2518290.551</v>
      </c>
      <c r="V84" s="1">
        <f>VLOOKUP(C84,'[1]Popolution Table'!$A$4:$L$472,7,FALSE)</f>
        <v>2560323.9869999997</v>
      </c>
      <c r="W84" s="1">
        <f>VLOOKUP(C84,'[1]Popolution Table'!$A$4:$L$472,8,FALSE)</f>
        <v>2092147.9110000003</v>
      </c>
      <c r="X84" s="1">
        <f>VLOOKUP(C84,'[1]Popolution Table'!$A$4:$L$472,9,FALSE)</f>
        <v>1478978.5720000002</v>
      </c>
      <c r="Y84" s="1">
        <f>VLOOKUP(C84,'[1]Popolution Table'!$A$4:$L$472,10,FALSE)</f>
        <v>1165060.933</v>
      </c>
      <c r="Z84" s="1">
        <f>VLOOKUP(C84,'[1]Popolution Table'!$A$4:$L$472,11,FALSE)</f>
        <v>427425.42700000003</v>
      </c>
      <c r="AA84" s="2">
        <f>VLOOKUP(C84,'[1]Popolution Table'!$A$4:$L$472,12,FALSE)</f>
        <v>18222420</v>
      </c>
      <c r="AB84" s="2">
        <v>3071464.932</v>
      </c>
      <c r="AC84" s="2">
        <v>13246591.327000001</v>
      </c>
      <c r="AD84" s="6">
        <f>D84/Q84</f>
        <v>7.9430821566831131E-5</v>
      </c>
      <c r="AE84" s="6">
        <f>E84/S84</f>
        <v>2.8113534358246362E-5</v>
      </c>
      <c r="AF84" s="6">
        <f>F84/T84</f>
        <v>2.8818591596523567E-5</v>
      </c>
      <c r="AG84" s="6">
        <f>G84/U84</f>
        <v>3.3753055208918187E-5</v>
      </c>
      <c r="AH84" s="6">
        <f>H84/V84</f>
        <v>6.4054393441106335E-5</v>
      </c>
      <c r="AI84" s="6">
        <f>I84/R84</f>
        <v>3.8942518497106918E-5</v>
      </c>
      <c r="AJ84" s="6">
        <f>J84/W84</f>
        <v>9.6073513226857104E-5</v>
      </c>
      <c r="AK84" s="6">
        <f>K84/X84</f>
        <v>1.9202441832267463E-4</v>
      </c>
      <c r="AL84" s="6">
        <f>L84/Y84</f>
        <v>5.1842782028980799E-4</v>
      </c>
      <c r="AM84" s="6">
        <f>M84/Z84</f>
        <v>2.2764204900706572E-3</v>
      </c>
      <c r="AN84" s="7">
        <f>N84/AA84</f>
        <v>1.4213260368271612E-4</v>
      </c>
    </row>
    <row r="85" spans="1:40">
      <c r="A85" s="1" t="s">
        <v>126</v>
      </c>
      <c r="B85" s="1">
        <v>2010</v>
      </c>
      <c r="C85" s="1" t="s">
        <v>128</v>
      </c>
      <c r="D85" s="1">
        <v>122</v>
      </c>
      <c r="E85" s="1">
        <v>42</v>
      </c>
      <c r="F85" s="1">
        <v>56</v>
      </c>
      <c r="G85" s="1">
        <v>33</v>
      </c>
      <c r="H85" s="1">
        <v>95</v>
      </c>
      <c r="I85" s="1">
        <v>38</v>
      </c>
      <c r="J85" s="1">
        <v>154</v>
      </c>
      <c r="K85" s="1">
        <v>294</v>
      </c>
      <c r="L85" s="1">
        <v>648</v>
      </c>
      <c r="M85" s="1">
        <v>962</v>
      </c>
      <c r="N85" s="2">
        <v>2444</v>
      </c>
      <c r="O85" s="2">
        <v>1904</v>
      </c>
      <c r="P85" s="2">
        <v>418</v>
      </c>
      <c r="Q85" s="1">
        <f>VLOOKUP(C85,'[1]Popolution Table'!$A$4:$L$472,2,FALSE)</f>
        <v>1080836.835</v>
      </c>
      <c r="R85" s="1">
        <f>VLOOKUP(C85,'[1]Popolution Table'!$A$4:$L$472,3,FALSE)</f>
        <v>1439171.5950000002</v>
      </c>
      <c r="S85" s="1">
        <f>VLOOKUP(C85,'[1]Popolution Table'!$A$4:$L$472,4,FALSE)</f>
        <v>2439215.9299999997</v>
      </c>
      <c r="T85" s="1">
        <f>VLOOKUP(C85,'[1]Popolution Table'!$A$4:$L$472,5,FALSE)</f>
        <v>2247327.1739999996</v>
      </c>
      <c r="U85" s="1">
        <f>VLOOKUP(C85,'[1]Popolution Table'!$A$4:$L$472,6,FALSE)</f>
        <v>2505383.6539999996</v>
      </c>
      <c r="V85" s="1">
        <f>VLOOKUP(C85,'[1]Popolution Table'!$A$4:$L$472,7,FALSE)</f>
        <v>2664807.1130000004</v>
      </c>
      <c r="W85" s="1">
        <f>VLOOKUP(C85,'[1]Popolution Table'!$A$4:$L$472,8,FALSE)</f>
        <v>2222828.6970000006</v>
      </c>
      <c r="X85" s="1">
        <f>VLOOKUP(C85,'[1]Popolution Table'!$A$4:$L$472,9,FALSE)</f>
        <v>1633381.02</v>
      </c>
      <c r="Y85" s="1">
        <f>VLOOKUP(C85,'[1]Popolution Table'!$A$4:$L$472,10,FALSE)</f>
        <v>1086536.3300000003</v>
      </c>
      <c r="Z85" s="1">
        <f>VLOOKUP(C85,'[1]Popolution Table'!$A$4:$L$472,11,FALSE)</f>
        <v>412305.614</v>
      </c>
      <c r="AA85" s="2">
        <f>VLOOKUP(C85,'[1]Popolution Table'!$A$4:$L$472,12,FALSE)</f>
        <v>18500150</v>
      </c>
      <c r="AB85" s="2">
        <v>3132222.9640000006</v>
      </c>
      <c r="AC85" s="2">
        <v>13518734.162999999</v>
      </c>
      <c r="AD85" s="6">
        <f>D85/Q85</f>
        <v>1.1287550169401842E-4</v>
      </c>
      <c r="AE85" s="6">
        <f>E85/S85</f>
        <v>1.7218647797204245E-5</v>
      </c>
      <c r="AF85" s="6">
        <f>F85/T85</f>
        <v>2.4918490128131211E-5</v>
      </c>
      <c r="AG85" s="6">
        <f>G85/U85</f>
        <v>1.3171635388980631E-5</v>
      </c>
      <c r="AH85" s="6">
        <f>H85/V85</f>
        <v>3.5649859810322411E-5</v>
      </c>
      <c r="AI85" s="6">
        <f>I85/R85</f>
        <v>2.6404078660265662E-5</v>
      </c>
      <c r="AJ85" s="6">
        <f>J85/W85</f>
        <v>6.9281092244239621E-5</v>
      </c>
      <c r="AK85" s="6">
        <f>K85/X85</f>
        <v>1.799947448881217E-4</v>
      </c>
      <c r="AL85" s="6">
        <f>L85/Y85</f>
        <v>5.9639055051201079E-4</v>
      </c>
      <c r="AM85" s="6">
        <f>M85/Z85</f>
        <v>2.3332207162233788E-3</v>
      </c>
      <c r="AN85" s="7">
        <f>N85/AA85</f>
        <v>1.321070369699705E-4</v>
      </c>
    </row>
    <row r="86" spans="1:40">
      <c r="A86" s="1" t="s">
        <v>126</v>
      </c>
      <c r="B86" s="1">
        <v>2011</v>
      </c>
      <c r="C86" s="1" t="s">
        <v>129</v>
      </c>
      <c r="D86" s="1">
        <v>102</v>
      </c>
      <c r="E86" s="1">
        <v>50</v>
      </c>
      <c r="F86" s="1">
        <v>46</v>
      </c>
      <c r="G86" s="1">
        <v>54</v>
      </c>
      <c r="H86" s="1">
        <v>100</v>
      </c>
      <c r="I86" s="1">
        <v>56</v>
      </c>
      <c r="J86" s="1">
        <v>193</v>
      </c>
      <c r="K86" s="1">
        <v>327</v>
      </c>
      <c r="L86" s="1">
        <v>629</v>
      </c>
      <c r="M86" s="1">
        <v>1078</v>
      </c>
      <c r="N86" s="2">
        <v>2635</v>
      </c>
      <c r="O86" s="2">
        <v>2034</v>
      </c>
      <c r="P86" s="2">
        <v>499</v>
      </c>
      <c r="Q86" s="1">
        <f>VLOOKUP(C86,'[1]Popolution Table'!$A$4:$L$472,2,FALSE)</f>
        <v>1073654.807</v>
      </c>
      <c r="R86" s="1">
        <f>VLOOKUP(C86,'[1]Popolution Table'!$A$4:$L$472,3,FALSE)</f>
        <v>1426297.541</v>
      </c>
      <c r="S86" s="1">
        <f>VLOOKUP(C86,'[1]Popolution Table'!$A$4:$L$472,4,FALSE)</f>
        <v>2445659.3060000008</v>
      </c>
      <c r="T86" s="1">
        <f>VLOOKUP(C86,'[1]Popolution Table'!$A$4:$L$472,5,FALSE)</f>
        <v>2264145.7239999995</v>
      </c>
      <c r="U86" s="1">
        <f>VLOOKUP(C86,'[1]Popolution Table'!$A$4:$L$472,6,FALSE)</f>
        <v>2460035.4680000003</v>
      </c>
      <c r="V86" s="1">
        <f>VLOOKUP(C86,'[1]Popolution Table'!$A$4:$L$472,7,FALSE)</f>
        <v>2686329.3810000001</v>
      </c>
      <c r="W86" s="1">
        <f>VLOOKUP(C86,'[1]Popolution Table'!$A$4:$L$472,8,FALSE)</f>
        <v>2276056.321</v>
      </c>
      <c r="X86" s="1">
        <f>VLOOKUP(C86,'[1]Popolution Table'!$A$4:$L$472,9,FALSE)</f>
        <v>1673538.5950000004</v>
      </c>
      <c r="Y86" s="1">
        <f>VLOOKUP(C86,'[1]Popolution Table'!$A$4:$L$472,10,FALSE)</f>
        <v>1090709.936</v>
      </c>
      <c r="Z86" s="1">
        <f>VLOOKUP(C86,'[1]Popolution Table'!$A$4:$L$472,11,FALSE)</f>
        <v>429136.14400000009</v>
      </c>
      <c r="AA86" s="2">
        <f>VLOOKUP(C86,'[1]Popolution Table'!$A$4:$L$472,12,FALSE)</f>
        <v>18587927</v>
      </c>
      <c r="AB86" s="2">
        <v>3193384.6750000007</v>
      </c>
      <c r="AC86" s="2">
        <v>13558523.741000002</v>
      </c>
      <c r="AD86" s="6">
        <f>D86/Q86</f>
        <v>9.5002601706788611E-5</v>
      </c>
      <c r="AE86" s="6">
        <f>E86/S86</f>
        <v>2.0444384823893366E-5</v>
      </c>
      <c r="AF86" s="6">
        <f>F86/T86</f>
        <v>2.031671350143186E-5</v>
      </c>
      <c r="AG86" s="6">
        <f>G86/U86</f>
        <v>2.195090302657376E-5</v>
      </c>
      <c r="AH86" s="6">
        <f>H86/V86</f>
        <v>3.7225516985104219E-5</v>
      </c>
      <c r="AI86" s="6">
        <f>I86/R86</f>
        <v>3.9262494949502266E-5</v>
      </c>
      <c r="AJ86" s="6">
        <f>J86/W86</f>
        <v>8.4795792713602189E-5</v>
      </c>
      <c r="AK86" s="6">
        <f>K86/X86</f>
        <v>1.9539435838347063E-4</v>
      </c>
      <c r="AL86" s="6">
        <f>L86/Y86</f>
        <v>5.7668861283757485E-4</v>
      </c>
      <c r="AM86" s="6">
        <f>M86/Z86</f>
        <v>2.5120233172435825E-3</v>
      </c>
      <c r="AN86" s="7">
        <f>N86/AA86</f>
        <v>1.4175868024444039E-4</v>
      </c>
    </row>
    <row r="87" spans="1:40">
      <c r="A87" s="1" t="s">
        <v>126</v>
      </c>
      <c r="B87" s="1">
        <v>2012</v>
      </c>
      <c r="C87" s="1" t="s">
        <v>130</v>
      </c>
      <c r="D87" s="1">
        <v>104</v>
      </c>
      <c r="E87" s="1">
        <v>57</v>
      </c>
      <c r="F87" s="1">
        <v>52</v>
      </c>
      <c r="G87" s="1">
        <v>61</v>
      </c>
      <c r="H87" s="1">
        <v>67</v>
      </c>
      <c r="I87" s="1">
        <v>31</v>
      </c>
      <c r="J87" s="1">
        <v>186</v>
      </c>
      <c r="K87" s="1">
        <v>324</v>
      </c>
      <c r="L87" s="1">
        <v>606</v>
      </c>
      <c r="M87" s="1">
        <v>1055</v>
      </c>
      <c r="N87" s="2">
        <v>2543</v>
      </c>
      <c r="O87" s="2">
        <v>1985</v>
      </c>
      <c r="P87" s="2">
        <v>454</v>
      </c>
      <c r="Q87" s="1">
        <f>VLOOKUP(C87,'[1]Popolution Table'!$A$4:$L$472,2,FALSE)</f>
        <v>1058097.4350000003</v>
      </c>
      <c r="R87" s="1">
        <f>VLOOKUP(C87,'[1]Popolution Table'!$A$4:$L$472,3,FALSE)</f>
        <v>1416077.953</v>
      </c>
      <c r="S87" s="1">
        <f>VLOOKUP(C87,'[1]Popolution Table'!$A$4:$L$472,4,FALSE)</f>
        <v>2437328.4570000004</v>
      </c>
      <c r="T87" s="1">
        <f>VLOOKUP(C87,'[1]Popolution Table'!$A$4:$L$472,5,FALSE)</f>
        <v>2276317.5490000006</v>
      </c>
      <c r="U87" s="1">
        <f>VLOOKUP(C87,'[1]Popolution Table'!$A$4:$L$472,6,FALSE)</f>
        <v>2404013.0389999999</v>
      </c>
      <c r="V87" s="1">
        <f>VLOOKUP(C87,'[1]Popolution Table'!$A$4:$L$472,7,FALSE)</f>
        <v>2688063.932</v>
      </c>
      <c r="W87" s="1">
        <f>VLOOKUP(C87,'[1]Popolution Table'!$A$4:$L$472,8,FALSE)</f>
        <v>2317513.835</v>
      </c>
      <c r="X87" s="1">
        <f>VLOOKUP(C87,'[1]Popolution Table'!$A$4:$L$472,9,FALSE)</f>
        <v>1724960.9839999999</v>
      </c>
      <c r="Y87" s="1">
        <f>VLOOKUP(C87,'[1]Popolution Table'!$A$4:$L$472,10,FALSE)</f>
        <v>1091114.2210000001</v>
      </c>
      <c r="Z87" s="1">
        <f>VLOOKUP(C87,'[1]Popolution Table'!$A$4:$L$472,11,FALSE)</f>
        <v>443784.38100000005</v>
      </c>
      <c r="AA87" s="2">
        <f>VLOOKUP(C87,'[1]Popolution Table'!$A$4:$L$472,12,FALSE)</f>
        <v>18613958</v>
      </c>
      <c r="AB87" s="2">
        <v>3259859.5860000001</v>
      </c>
      <c r="AC87" s="2">
        <v>13539314.765000001</v>
      </c>
      <c r="AD87" s="6">
        <f>D87/Q87</f>
        <v>9.8289624905857536E-5</v>
      </c>
      <c r="AE87" s="6">
        <f>E87/S87</f>
        <v>2.3386261230527284E-5</v>
      </c>
      <c r="AF87" s="6">
        <f>F87/T87</f>
        <v>2.284391297815364E-5</v>
      </c>
      <c r="AG87" s="6">
        <f>G87/U87</f>
        <v>2.5374238413188576E-5</v>
      </c>
      <c r="AH87" s="6">
        <f>H87/V87</f>
        <v>2.4925002416199974E-5</v>
      </c>
      <c r="AI87" s="6">
        <f>I87/R87</f>
        <v>2.1891450208885499E-5</v>
      </c>
      <c r="AJ87" s="6">
        <f>J87/W87</f>
        <v>8.0258420550054663E-5</v>
      </c>
      <c r="AK87" s="6">
        <f>K87/X87</f>
        <v>1.8783033529760115E-4</v>
      </c>
      <c r="AL87" s="6">
        <f>L87/Y87</f>
        <v>5.5539556568569358E-4</v>
      </c>
      <c r="AM87" s="6">
        <f>M87/Z87</f>
        <v>2.3772806010493638E-3</v>
      </c>
      <c r="AN87" s="7">
        <f>N87/AA87</f>
        <v>1.3661790791619924E-4</v>
      </c>
    </row>
    <row r="88" spans="1:40">
      <c r="A88" s="1" t="s">
        <v>126</v>
      </c>
      <c r="B88" s="1">
        <v>2013</v>
      </c>
      <c r="C88" s="1" t="s">
        <v>131</v>
      </c>
      <c r="D88" s="1">
        <v>121</v>
      </c>
      <c r="E88" s="1">
        <v>70</v>
      </c>
      <c r="F88" s="1">
        <v>50</v>
      </c>
      <c r="G88" s="1">
        <v>68</v>
      </c>
      <c r="H88" s="1">
        <v>133</v>
      </c>
      <c r="I88" s="1">
        <v>66</v>
      </c>
      <c r="J88" s="1">
        <v>278</v>
      </c>
      <c r="K88" s="1">
        <v>374</v>
      </c>
      <c r="L88" s="1">
        <v>609</v>
      </c>
      <c r="M88" s="1">
        <v>1153</v>
      </c>
      <c r="N88" s="2">
        <v>2922</v>
      </c>
      <c r="O88" s="2">
        <v>2136</v>
      </c>
      <c r="P88" s="2">
        <v>665</v>
      </c>
      <c r="Q88" s="1">
        <f>VLOOKUP(C88,'[1]Popolution Table'!$A$4:$L$472,2,FALSE)</f>
        <v>1057005.1019999993</v>
      </c>
      <c r="R88" s="1">
        <f>VLOOKUP(C88,'[1]Popolution Table'!$A$4:$L$472,3,FALSE)</f>
        <v>1420908.3789999997</v>
      </c>
      <c r="S88" s="1">
        <f>VLOOKUP(C88,'[1]Popolution Table'!$A$4:$L$472,4,FALSE)</f>
        <v>2436429.0210000006</v>
      </c>
      <c r="T88" s="1">
        <f>VLOOKUP(C88,'[1]Popolution Table'!$A$4:$L$472,5,FALSE)</f>
        <v>2308750.0829999996</v>
      </c>
      <c r="U88" s="1">
        <f>VLOOKUP(C88,'[1]Popolution Table'!$A$4:$L$472,6,FALSE)</f>
        <v>2376867.6140000001</v>
      </c>
      <c r="V88" s="1">
        <f>VLOOKUP(C88,'[1]Popolution Table'!$A$4:$L$472,7,FALSE)</f>
        <v>2687913.8810000001</v>
      </c>
      <c r="W88" s="1">
        <f>VLOOKUP(C88,'[1]Popolution Table'!$A$4:$L$472,8,FALSE)</f>
        <v>2355534.2639999995</v>
      </c>
      <c r="X88" s="1">
        <f>VLOOKUP(C88,'[1]Popolution Table'!$A$4:$L$472,9,FALSE)</f>
        <v>1769631.2790000003</v>
      </c>
      <c r="Y88" s="1">
        <f>VLOOKUP(C88,'[1]Popolution Table'!$A$4:$L$472,10,FALSE)</f>
        <v>1087892.1810000001</v>
      </c>
      <c r="Z88" s="1">
        <f>VLOOKUP(C88,'[1]Popolution Table'!$A$4:$L$472,11,FALSE)</f>
        <v>456121.97899999993</v>
      </c>
      <c r="AA88" s="2">
        <f>VLOOKUP(C88,'[1]Popolution Table'!$A$4:$L$472,12,FALSE)</f>
        <v>18717080</v>
      </c>
      <c r="AB88" s="2">
        <v>3313645.4390000002</v>
      </c>
      <c r="AC88" s="2">
        <v>13586403.241999999</v>
      </c>
      <c r="AD88" s="6">
        <f>D88/Q88</f>
        <v>1.1447437649170409E-4</v>
      </c>
      <c r="AE88" s="6">
        <f>E88/S88</f>
        <v>2.873057224185805E-5</v>
      </c>
      <c r="AF88" s="6">
        <f>F88/T88</f>
        <v>2.1656739881966692E-5</v>
      </c>
      <c r="AG88" s="6">
        <f>G88/U88</f>
        <v>2.8609081801389718E-5</v>
      </c>
      <c r="AH88" s="6">
        <f>H88/V88</f>
        <v>4.9480751946754802E-5</v>
      </c>
      <c r="AI88" s="6">
        <f>I88/R88</f>
        <v>4.6449159548520061E-5</v>
      </c>
      <c r="AJ88" s="6">
        <f>J88/W88</f>
        <v>1.1801993469113047E-4</v>
      </c>
      <c r="AK88" s="6">
        <f>K88/X88</f>
        <v>2.1134346145336186E-4</v>
      </c>
      <c r="AL88" s="6">
        <f>L88/Y88</f>
        <v>5.5979812212658957E-4</v>
      </c>
      <c r="AM88" s="6">
        <f>M88/Z88</f>
        <v>2.5278325822575636E-3</v>
      </c>
      <c r="AN88" s="7">
        <f>N88/AA88</f>
        <v>1.561140947199029E-4</v>
      </c>
    </row>
    <row r="89" spans="1:40">
      <c r="A89" s="1" t="s">
        <v>126</v>
      </c>
      <c r="B89" s="1">
        <v>2014</v>
      </c>
      <c r="C89" s="1" t="s">
        <v>132</v>
      </c>
      <c r="D89" s="1">
        <v>80</v>
      </c>
      <c r="E89" s="1">
        <v>45</v>
      </c>
      <c r="F89" s="1">
        <v>68</v>
      </c>
      <c r="G89" s="1">
        <v>70</v>
      </c>
      <c r="H89" s="1">
        <v>145</v>
      </c>
      <c r="I89" s="1">
        <v>58</v>
      </c>
      <c r="J89" s="1">
        <v>277</v>
      </c>
      <c r="K89" s="1">
        <v>388</v>
      </c>
      <c r="L89" s="1">
        <v>671</v>
      </c>
      <c r="M89" s="1">
        <v>1084</v>
      </c>
      <c r="N89" s="2">
        <v>2886</v>
      </c>
      <c r="O89" s="2">
        <v>2143</v>
      </c>
      <c r="P89" s="2">
        <v>663</v>
      </c>
      <c r="Q89" s="1">
        <f>VLOOKUP(C89,'[1]Popolution Table'!$A$4:$L$472,2,FALSE)</f>
        <v>1065821.46</v>
      </c>
      <c r="R89" s="1">
        <f>VLOOKUP(C89,'[1]Popolution Table'!$A$4:$L$472,3,FALSE)</f>
        <v>1429378.9629999998</v>
      </c>
      <c r="S89" s="1">
        <f>VLOOKUP(C89,'[1]Popolution Table'!$A$4:$L$472,4,FALSE)</f>
        <v>2462681.6260000002</v>
      </c>
      <c r="T89" s="1">
        <f>VLOOKUP(C89,'[1]Popolution Table'!$A$4:$L$472,5,FALSE)</f>
        <v>2384232.3439999996</v>
      </c>
      <c r="U89" s="1">
        <f>VLOOKUP(C89,'[1]Popolution Table'!$A$4:$L$472,6,FALSE)</f>
        <v>2392589.6849999996</v>
      </c>
      <c r="V89" s="1">
        <f>VLOOKUP(C89,'[1]Popolution Table'!$A$4:$L$472,7,FALSE)</f>
        <v>2718694.2990000001</v>
      </c>
      <c r="W89" s="1">
        <f>VLOOKUP(C89,'[1]Popolution Table'!$A$4:$L$472,8,FALSE)</f>
        <v>2439529.0259999996</v>
      </c>
      <c r="X89" s="1">
        <f>VLOOKUP(C89,'[1]Popolution Table'!$A$4:$L$472,9,FALSE)</f>
        <v>1866727.54</v>
      </c>
      <c r="Y89" s="1">
        <f>VLOOKUP(C89,'[1]Popolution Table'!$A$4:$L$472,10,FALSE)</f>
        <v>1121856.0129999998</v>
      </c>
      <c r="Z89" s="1">
        <f>VLOOKUP(C89,'[1]Popolution Table'!$A$4:$L$472,11,FALSE)</f>
        <v>476025.81299999985</v>
      </c>
      <c r="AA89" s="2">
        <f>VLOOKUP(C89,'[1]Popolution Table'!$A$4:$L$472,12,FALSE)</f>
        <v>19138571</v>
      </c>
      <c r="AB89" s="2">
        <v>3464609.3659999995</v>
      </c>
      <c r="AC89" s="2">
        <v>13827105.943</v>
      </c>
      <c r="AD89" s="6">
        <f>D89/Q89</f>
        <v>7.505947572119631E-5</v>
      </c>
      <c r="AE89" s="6">
        <f>E89/S89</f>
        <v>1.827276393542232E-5</v>
      </c>
      <c r="AF89" s="6">
        <f>F89/T89</f>
        <v>2.852071031211546E-5</v>
      </c>
      <c r="AG89" s="6">
        <f>G89/U89</f>
        <v>2.9257001498775589E-5</v>
      </c>
      <c r="AH89" s="6">
        <f>H89/V89</f>
        <v>5.3334426034340979E-5</v>
      </c>
      <c r="AI89" s="6">
        <f>I89/R89</f>
        <v>4.0577062837323996E-5</v>
      </c>
      <c r="AJ89" s="6">
        <f>J89/W89</f>
        <v>1.1354650715272943E-4</v>
      </c>
      <c r="AK89" s="6">
        <f>K89/X89</f>
        <v>2.0785036470828518E-4</v>
      </c>
      <c r="AL89" s="6">
        <f>L89/Y89</f>
        <v>5.9811597230347967E-4</v>
      </c>
      <c r="AM89" s="6">
        <f>M89/Z89</f>
        <v>2.2771874347914832E-3</v>
      </c>
      <c r="AN89" s="7">
        <f>N89/AA89</f>
        <v>1.507949574709627E-4</v>
      </c>
    </row>
    <row r="90" spans="1:40">
      <c r="A90" s="1" t="s">
        <v>126</v>
      </c>
      <c r="B90" s="1">
        <v>2015</v>
      </c>
      <c r="C90" s="1" t="s">
        <v>133</v>
      </c>
      <c r="D90" s="1">
        <v>100</v>
      </c>
      <c r="E90" s="1">
        <v>50</v>
      </c>
      <c r="F90" s="1">
        <v>49</v>
      </c>
      <c r="G90" s="1">
        <v>64</v>
      </c>
      <c r="H90" s="1">
        <v>86</v>
      </c>
      <c r="I90" s="1">
        <v>41</v>
      </c>
      <c r="J90" s="1">
        <v>224</v>
      </c>
      <c r="K90" s="1">
        <v>441</v>
      </c>
      <c r="L90" s="1">
        <v>733</v>
      </c>
      <c r="M90" s="1">
        <v>1097</v>
      </c>
      <c r="N90" s="2">
        <v>2885</v>
      </c>
      <c r="O90" s="2">
        <v>2271</v>
      </c>
      <c r="P90" s="2">
        <v>514</v>
      </c>
      <c r="Q90" s="1">
        <f>VLOOKUP(C90,'[1]Popolution Table'!$A$4:$L$472,2,FALSE)</f>
        <v>1059585.5889999999</v>
      </c>
      <c r="R90" s="1">
        <f>VLOOKUP(C90,'[1]Popolution Table'!$A$4:$L$472,3,FALSE)</f>
        <v>1416693.2740000004</v>
      </c>
      <c r="S90" s="1">
        <f>VLOOKUP(C90,'[1]Popolution Table'!$A$4:$L$472,4,FALSE)</f>
        <v>2437090.6689999998</v>
      </c>
      <c r="T90" s="1">
        <f>VLOOKUP(C90,'[1]Popolution Table'!$A$4:$L$472,5,FALSE)</f>
        <v>2415834.3889999995</v>
      </c>
      <c r="U90" s="1">
        <f>VLOOKUP(C90,'[1]Popolution Table'!$A$4:$L$472,6,FALSE)</f>
        <v>2377757.2609999999</v>
      </c>
      <c r="V90" s="1">
        <f>VLOOKUP(C90,'[1]Popolution Table'!$A$4:$L$472,7,FALSE)</f>
        <v>2696890.0169999991</v>
      </c>
      <c r="W90" s="1">
        <f>VLOOKUP(C90,'[1]Popolution Table'!$A$4:$L$472,8,FALSE)</f>
        <v>2485282.4359999998</v>
      </c>
      <c r="X90" s="1">
        <f>VLOOKUP(C90,'[1]Popolution Table'!$A$4:$L$472,9,FALSE)</f>
        <v>1952561.0159999996</v>
      </c>
      <c r="Y90" s="1">
        <f>VLOOKUP(C90,'[1]Popolution Table'!$A$4:$L$472,10,FALSE)</f>
        <v>1152340.2390000001</v>
      </c>
      <c r="Z90" s="1">
        <f>VLOOKUP(C90,'[1]Popolution Table'!$A$4:$L$472,11,FALSE)</f>
        <v>492651.68300000002</v>
      </c>
      <c r="AA90" s="2">
        <f>VLOOKUP(C90,'[1]Popolution Table'!$A$4:$L$472,12,FALSE)</f>
        <v>19266113</v>
      </c>
      <c r="AB90" s="2">
        <v>3597552.9380000001</v>
      </c>
      <c r="AC90" s="2">
        <v>13829548.045999996</v>
      </c>
      <c r="AD90" s="6">
        <f>D90/Q90</f>
        <v>9.4376519497944966E-5</v>
      </c>
      <c r="AE90" s="6">
        <f>E90/S90</f>
        <v>2.0516265823017686E-5</v>
      </c>
      <c r="AF90" s="6">
        <f>F90/T90</f>
        <v>2.0282847294132134E-5</v>
      </c>
      <c r="AG90" s="6">
        <f>G90/U90</f>
        <v>2.6916120097593093E-5</v>
      </c>
      <c r="AH90" s="6">
        <f>H90/V90</f>
        <v>3.1888582573962646E-5</v>
      </c>
      <c r="AI90" s="6">
        <f>I90/R90</f>
        <v>2.8940632917835106E-5</v>
      </c>
      <c r="AJ90" s="6">
        <f>J90/W90</f>
        <v>9.0130601156350834E-5</v>
      </c>
      <c r="AK90" s="6">
        <f>K90/X90</f>
        <v>2.2585721848704577E-4</v>
      </c>
      <c r="AL90" s="6">
        <f>L90/Y90</f>
        <v>6.3609685333569264E-4</v>
      </c>
      <c r="AM90" s="6">
        <f>M90/Z90</f>
        <v>2.2267253677483124E-3</v>
      </c>
      <c r="AN90" s="7">
        <f>N90/AA90</f>
        <v>1.4974478764865544E-4</v>
      </c>
    </row>
    <row r="91" spans="1:40">
      <c r="A91" s="1" t="s">
        <v>126</v>
      </c>
      <c r="B91" s="1">
        <v>2016</v>
      </c>
      <c r="C91" s="1" t="s">
        <v>134</v>
      </c>
      <c r="D91" s="1">
        <v>110</v>
      </c>
      <c r="E91" s="1">
        <v>52</v>
      </c>
      <c r="F91" s="1">
        <v>44</v>
      </c>
      <c r="G91" s="1">
        <v>85</v>
      </c>
      <c r="H91" s="1">
        <v>129</v>
      </c>
      <c r="I91" s="1">
        <v>59</v>
      </c>
      <c r="J91" s="1">
        <v>274</v>
      </c>
      <c r="K91" s="1">
        <v>471</v>
      </c>
      <c r="L91" s="1">
        <v>701</v>
      </c>
      <c r="M91" s="1">
        <v>1088</v>
      </c>
      <c r="N91" s="2">
        <v>3013</v>
      </c>
      <c r="O91" s="2">
        <v>2260</v>
      </c>
      <c r="P91" s="2">
        <v>643</v>
      </c>
      <c r="Q91" s="1">
        <f>VLOOKUP(C91,'[1]Popolution Table'!$A$4:$L$472,2,FALSE)</f>
        <v>1089713.2459999998</v>
      </c>
      <c r="R91" s="1">
        <f>VLOOKUP(C91,'[1]Popolution Table'!$A$4:$L$472,3,FALSE)</f>
        <v>1448076.3480000005</v>
      </c>
      <c r="S91" s="1">
        <f>VLOOKUP(C91,'[1]Popolution Table'!$A$4:$L$472,4,FALSE)</f>
        <v>2475393.7519999999</v>
      </c>
      <c r="T91" s="1">
        <f>VLOOKUP(C91,'[1]Popolution Table'!$A$4:$L$472,5,FALSE)</f>
        <v>2520758.4259999995</v>
      </c>
      <c r="U91" s="1">
        <f>VLOOKUP(C91,'[1]Popolution Table'!$A$4:$L$472,6,FALSE)</f>
        <v>2424178.0149999997</v>
      </c>
      <c r="V91" s="1">
        <f>VLOOKUP(C91,'[1]Popolution Table'!$A$4:$L$472,7,FALSE)</f>
        <v>2737058.227</v>
      </c>
      <c r="W91" s="1">
        <f>VLOOKUP(C91,'[1]Popolution Table'!$A$4:$L$472,8,FALSE)</f>
        <v>2573326.16</v>
      </c>
      <c r="X91" s="1">
        <f>VLOOKUP(C91,'[1]Popolution Table'!$A$4:$L$472,9,FALSE)</f>
        <v>2076941.713</v>
      </c>
      <c r="Y91" s="1">
        <f>VLOOKUP(C91,'[1]Popolution Table'!$A$4:$L$472,10,FALSE)</f>
        <v>1193940.3330000003</v>
      </c>
      <c r="Z91" s="1">
        <f>VLOOKUP(C91,'[1]Popolution Table'!$A$4:$L$472,11,FALSE)</f>
        <v>514060.26300000004</v>
      </c>
      <c r="AA91" s="2">
        <f>VLOOKUP(C91,'[1]Popolution Table'!$A$4:$L$472,12,FALSE)</f>
        <v>19861484</v>
      </c>
      <c r="AB91" s="2">
        <v>3784942.3090000004</v>
      </c>
      <c r="AC91" s="2">
        <v>14178790.928000001</v>
      </c>
      <c r="AD91" s="6">
        <f>D91/Q91</f>
        <v>1.0094398724047447E-4</v>
      </c>
      <c r="AE91" s="6">
        <f>E91/S91</f>
        <v>2.1006759008738098E-5</v>
      </c>
      <c r="AF91" s="6">
        <f>F91/T91</f>
        <v>1.745506413711379E-5</v>
      </c>
      <c r="AG91" s="6">
        <f>G91/U91</f>
        <v>3.5063431593739628E-5</v>
      </c>
      <c r="AH91" s="6">
        <f>H91/V91</f>
        <v>4.7130893573058067E-5</v>
      </c>
      <c r="AI91" s="6">
        <f>I91/R91</f>
        <v>4.074370807967922E-5</v>
      </c>
      <c r="AJ91" s="6">
        <f>J91/W91</f>
        <v>1.0647698074930385E-4</v>
      </c>
      <c r="AK91" s="6">
        <f>K91/X91</f>
        <v>2.2677574293583462E-4</v>
      </c>
      <c r="AL91" s="6">
        <f>L91/Y91</f>
        <v>5.8713151790308084E-4</v>
      </c>
      <c r="AM91" s="6">
        <f>M91/Z91</f>
        <v>2.1164833742459491E-3</v>
      </c>
      <c r="AN91" s="7">
        <f>N91/AA91</f>
        <v>1.5170064835034482E-4</v>
      </c>
    </row>
    <row r="92" spans="1:40">
      <c r="A92" s="1" t="s">
        <v>126</v>
      </c>
      <c r="B92" s="1">
        <v>2017</v>
      </c>
      <c r="C92" s="1" t="s">
        <v>135</v>
      </c>
      <c r="D92" s="1">
        <v>105</v>
      </c>
      <c r="E92" s="1">
        <v>53</v>
      </c>
      <c r="F92" s="1">
        <v>46</v>
      </c>
      <c r="G92" s="1">
        <v>62</v>
      </c>
      <c r="H92" s="1">
        <v>100</v>
      </c>
      <c r="I92" s="1">
        <v>81</v>
      </c>
      <c r="J92" s="1">
        <v>300</v>
      </c>
      <c r="K92" s="1">
        <v>516</v>
      </c>
      <c r="L92" s="1">
        <v>744</v>
      </c>
      <c r="M92" s="1">
        <v>1294</v>
      </c>
      <c r="N92" s="2">
        <v>3301</v>
      </c>
      <c r="O92" s="2">
        <v>2554</v>
      </c>
      <c r="P92" s="2">
        <v>642</v>
      </c>
      <c r="Q92" s="1">
        <f>VLOOKUP(C92,'[1]Popolution Table'!$A$4:$L$472,2,FALSE)</f>
        <v>1099797</v>
      </c>
      <c r="R92" s="1">
        <f>VLOOKUP(C92,'[1]Popolution Table'!$A$4:$L$472,3,FALSE)</f>
        <v>1459848.69</v>
      </c>
      <c r="S92" s="1">
        <f>VLOOKUP(C92,'[1]Popolution Table'!$A$4:$L$472,4,FALSE)</f>
        <v>2477826</v>
      </c>
      <c r="T92" s="1">
        <f>VLOOKUP(C92,'[1]Popolution Table'!$A$4:$L$472,5,FALSE)</f>
        <v>2588801</v>
      </c>
      <c r="U92" s="1">
        <f>VLOOKUP(C92,'[1]Popolution Table'!$A$4:$L$472,6,FALSE)</f>
        <v>2452386</v>
      </c>
      <c r="V92" s="1">
        <f>VLOOKUP(C92,'[1]Popolution Table'!$A$4:$L$472,7,FALSE)</f>
        <v>2739262</v>
      </c>
      <c r="W92" s="1">
        <f>VLOOKUP(C92,'[1]Popolution Table'!$A$4:$L$472,8,FALSE)</f>
        <v>2635005</v>
      </c>
      <c r="X92" s="1">
        <f>VLOOKUP(C92,'[1]Popolution Table'!$A$4:$L$472,9,FALSE)</f>
        <v>2159116</v>
      </c>
      <c r="Y92" s="1">
        <f>VLOOKUP(C92,'[1]Popolution Table'!$A$4:$L$472,10,FALSE)</f>
        <v>1229573</v>
      </c>
      <c r="Z92" s="1">
        <f>VLOOKUP(C92,'[1]Popolution Table'!$A$4:$L$472,11,FALSE)</f>
        <v>521049</v>
      </c>
      <c r="AA92" s="2">
        <f>VLOOKUP(C92,'[1]Popolution Table'!$A$4:$L$472,12,FALSE)</f>
        <v>20177273</v>
      </c>
      <c r="AB92" s="2">
        <v>3909738</v>
      </c>
      <c r="AC92" s="2">
        <v>14353128.689999999</v>
      </c>
      <c r="AD92" s="6">
        <f>D92/Q92</f>
        <v>9.5472164408522668E-5</v>
      </c>
      <c r="AE92" s="6">
        <f>E92/S92</f>
        <v>2.1389718244945366E-5</v>
      </c>
      <c r="AF92" s="6">
        <f>F92/T92</f>
        <v>1.7768843568895408E-5</v>
      </c>
      <c r="AG92" s="6">
        <f>G92/U92</f>
        <v>2.528150136234671E-5</v>
      </c>
      <c r="AH92" s="6">
        <f>H92/V92</f>
        <v>3.6506183052223552E-5</v>
      </c>
      <c r="AI92" s="6">
        <f>I92/R92</f>
        <v>5.5485202373952884E-5</v>
      </c>
      <c r="AJ92" s="6">
        <f>J92/W92</f>
        <v>1.1385177637234085E-4</v>
      </c>
      <c r="AK92" s="6">
        <f>K92/X92</f>
        <v>2.3898669640723332E-4</v>
      </c>
      <c r="AL92" s="6">
        <f>L92/Y92</f>
        <v>6.0508810782279707E-4</v>
      </c>
      <c r="AM92" s="6">
        <f>M92/Z92</f>
        <v>2.4834516523397992E-3</v>
      </c>
      <c r="AN92" s="7">
        <f>N92/AA92</f>
        <v>1.6359990767830717E-4</v>
      </c>
    </row>
    <row r="93" spans="1:40">
      <c r="A93" s="1" t="s">
        <v>136</v>
      </c>
      <c r="B93" s="1">
        <v>2009</v>
      </c>
      <c r="C93" s="1" t="s">
        <v>137</v>
      </c>
      <c r="D93" s="1">
        <v>110</v>
      </c>
      <c r="E93" s="1">
        <v>50</v>
      </c>
      <c r="F93" s="1">
        <v>55</v>
      </c>
      <c r="G93" s="1">
        <v>64</v>
      </c>
      <c r="H93" s="1">
        <v>74</v>
      </c>
      <c r="I93" s="1">
        <v>55</v>
      </c>
      <c r="J93" s="1">
        <v>135</v>
      </c>
      <c r="K93" s="1">
        <v>192</v>
      </c>
      <c r="L93" s="1">
        <v>410</v>
      </c>
      <c r="M93" s="1">
        <v>562</v>
      </c>
      <c r="N93" s="2">
        <v>1707</v>
      </c>
      <c r="O93" s="2">
        <v>1164</v>
      </c>
      <c r="P93" s="2">
        <v>433</v>
      </c>
      <c r="Q93" s="1">
        <f>VLOOKUP(C93,'[1]Popolution Table'!$A$4:$L$472,2,FALSE)</f>
        <v>727810.33900000027</v>
      </c>
      <c r="R93" s="1">
        <f>VLOOKUP(C93,'[1]Popolution Table'!$A$4:$L$472,3,FALSE)</f>
        <v>989387.29999999981</v>
      </c>
      <c r="S93" s="1">
        <f>VLOOKUP(C93,'[1]Popolution Table'!$A$4:$L$472,4,FALSE)</f>
        <v>1369727.9640000006</v>
      </c>
      <c r="T93" s="1">
        <f>VLOOKUP(C93,'[1]Popolution Table'!$A$4:$L$472,5,FALSE)</f>
        <v>1356453.6109999998</v>
      </c>
      <c r="U93" s="1">
        <f>VLOOKUP(C93,'[1]Popolution Table'!$A$4:$L$472,6,FALSE)</f>
        <v>1442441.1719999998</v>
      </c>
      <c r="V93" s="1">
        <f>VLOOKUP(C93,'[1]Popolution Table'!$A$4:$L$472,7,FALSE)</f>
        <v>1326348.2990000006</v>
      </c>
      <c r="W93" s="1">
        <f>VLOOKUP(C93,'[1]Popolution Table'!$A$4:$L$472,8,FALSE)</f>
        <v>958662.8620000002</v>
      </c>
      <c r="X93" s="1">
        <f>VLOOKUP(C93,'[1]Popolution Table'!$A$4:$L$472,9,FALSE)</f>
        <v>529997.60300000024</v>
      </c>
      <c r="Y93" s="1">
        <f>VLOOKUP(C93,'[1]Popolution Table'!$A$4:$L$472,10,FALSE)</f>
        <v>304765.27400000009</v>
      </c>
      <c r="Z93" s="1">
        <f>VLOOKUP(C93,'[1]Popolution Table'!$A$4:$L$472,11,FALSE)</f>
        <v>111636.011</v>
      </c>
      <c r="AA93" s="2">
        <f>VLOOKUP(C93,'[1]Popolution Table'!$A$4:$L$472,12,FALSE)</f>
        <v>9497667</v>
      </c>
      <c r="AB93" s="2">
        <v>946398.88800000027</v>
      </c>
      <c r="AC93" s="2">
        <v>7443021.2080000006</v>
      </c>
      <c r="AD93" s="6">
        <f>D93/Q93</f>
        <v>1.5113827614916578E-4</v>
      </c>
      <c r="AE93" s="6">
        <f>E93/S93</f>
        <v>3.6503598754007752E-5</v>
      </c>
      <c r="AF93" s="6">
        <f>F93/T93</f>
        <v>4.0546908168465195E-5</v>
      </c>
      <c r="AG93" s="6">
        <f>G93/U93</f>
        <v>4.4369227142387759E-5</v>
      </c>
      <c r="AH93" s="6">
        <f>H93/V93</f>
        <v>5.579228326058265E-5</v>
      </c>
      <c r="AI93" s="6">
        <f>I93/R93</f>
        <v>5.5589959563863425E-5</v>
      </c>
      <c r="AJ93" s="6">
        <f>J93/W93</f>
        <v>1.4082114302243616E-4</v>
      </c>
      <c r="AK93" s="6">
        <f>K93/X93</f>
        <v>3.6226578934169239E-4</v>
      </c>
      <c r="AL93" s="6">
        <f>L93/Y93</f>
        <v>1.345297627314324E-3</v>
      </c>
      <c r="AM93" s="6">
        <f>M93/Z93</f>
        <v>5.0342178564585218E-3</v>
      </c>
      <c r="AN93" s="7">
        <f>N93/AA93</f>
        <v>1.7972834802483598E-4</v>
      </c>
    </row>
    <row r="94" spans="1:40">
      <c r="A94" s="1" t="s">
        <v>136</v>
      </c>
      <c r="B94" s="1">
        <v>2010</v>
      </c>
      <c r="C94" s="1" t="s">
        <v>138</v>
      </c>
      <c r="D94" s="1">
        <v>88</v>
      </c>
      <c r="E94" s="1">
        <v>64</v>
      </c>
      <c r="F94" s="1">
        <v>62</v>
      </c>
      <c r="G94" s="1">
        <v>46</v>
      </c>
      <c r="H94" s="1">
        <v>83</v>
      </c>
      <c r="I94" s="1">
        <v>49</v>
      </c>
      <c r="J94" s="1">
        <v>118</v>
      </c>
      <c r="K94" s="1">
        <v>223</v>
      </c>
      <c r="L94" s="1">
        <v>392</v>
      </c>
      <c r="M94" s="1">
        <v>557</v>
      </c>
      <c r="N94" s="2">
        <v>1682</v>
      </c>
      <c r="O94" s="2">
        <v>1172</v>
      </c>
      <c r="P94" s="2">
        <v>422</v>
      </c>
      <c r="Q94" s="1">
        <f>VLOOKUP(C94,'[1]Popolution Table'!$A$4:$L$472,2,FALSE)</f>
        <v>684582.38200000057</v>
      </c>
      <c r="R94" s="1">
        <f>VLOOKUP(C94,'[1]Popolution Table'!$A$4:$L$472,3,FALSE)</f>
        <v>973930.15600000042</v>
      </c>
      <c r="S94" s="1">
        <f>VLOOKUP(C94,'[1]Popolution Table'!$A$4:$L$472,4,FALSE)</f>
        <v>1364814.139</v>
      </c>
      <c r="T94" s="1">
        <f>VLOOKUP(C94,'[1]Popolution Table'!$A$4:$L$472,5,FALSE)</f>
        <v>1312690.6660000002</v>
      </c>
      <c r="U94" s="1">
        <f>VLOOKUP(C94,'[1]Popolution Table'!$A$4:$L$472,6,FALSE)</f>
        <v>1413030.4449999996</v>
      </c>
      <c r="V94" s="1">
        <f>VLOOKUP(C94,'[1]Popolution Table'!$A$4:$L$472,7,FALSE)</f>
        <v>1335406.3419999995</v>
      </c>
      <c r="W94" s="1">
        <f>VLOOKUP(C94,'[1]Popolution Table'!$A$4:$L$472,8,FALSE)</f>
        <v>992477.09100000025</v>
      </c>
      <c r="X94" s="1">
        <f>VLOOKUP(C94,'[1]Popolution Table'!$A$4:$L$472,9,FALSE)</f>
        <v>556261.70500000007</v>
      </c>
      <c r="Y94" s="1">
        <f>VLOOKUP(C94,'[1]Popolution Table'!$A$4:$L$472,10,FALSE)</f>
        <v>297921.51599999995</v>
      </c>
      <c r="Z94" s="1">
        <f>VLOOKUP(C94,'[1]Popolution Table'!$A$4:$L$472,11,FALSE)</f>
        <v>108187.29200000002</v>
      </c>
      <c r="AA94" s="2">
        <f>VLOOKUP(C94,'[1]Popolution Table'!$A$4:$L$472,12,FALSE)</f>
        <v>9411980</v>
      </c>
      <c r="AB94" s="2">
        <v>962370.51300000004</v>
      </c>
      <c r="AC94" s="2">
        <v>7392348.8389999997</v>
      </c>
      <c r="AD94" s="6">
        <f>D94/Q94</f>
        <v>1.2854552251682097E-4</v>
      </c>
      <c r="AE94" s="6">
        <f>E94/S94</f>
        <v>4.6892831903758585E-5</v>
      </c>
      <c r="AF94" s="6">
        <f>F94/T94</f>
        <v>4.723123398822125E-5</v>
      </c>
      <c r="AG94" s="6">
        <f>G94/U94</f>
        <v>3.2554146418267735E-5</v>
      </c>
      <c r="AH94" s="6">
        <f>H94/V94</f>
        <v>6.2153366649205286E-5</v>
      </c>
      <c r="AI94" s="6">
        <f>I94/R94</f>
        <v>5.0311615979986121E-5</v>
      </c>
      <c r="AJ94" s="6">
        <f>J94/W94</f>
        <v>1.1889443199248614E-4</v>
      </c>
      <c r="AK94" s="6">
        <f>K94/X94</f>
        <v>4.0089044058857148E-4</v>
      </c>
      <c r="AL94" s="6">
        <f>L94/Y94</f>
        <v>1.3157827781730275E-3</v>
      </c>
      <c r="AM94" s="6">
        <f>M94/Z94</f>
        <v>5.1484789914142586E-3</v>
      </c>
      <c r="AN94" s="7">
        <f>N94/AA94</f>
        <v>1.7870841204507446E-4</v>
      </c>
    </row>
    <row r="95" spans="1:40">
      <c r="A95" s="1" t="s">
        <v>136</v>
      </c>
      <c r="B95" s="1">
        <v>2011</v>
      </c>
      <c r="C95" s="1" t="s">
        <v>139</v>
      </c>
      <c r="D95" s="1">
        <v>118</v>
      </c>
      <c r="E95" s="1">
        <v>50</v>
      </c>
      <c r="F95" s="1">
        <v>83</v>
      </c>
      <c r="G95" s="1">
        <v>67</v>
      </c>
      <c r="H95" s="1">
        <v>53</v>
      </c>
      <c r="I95" s="1">
        <v>43</v>
      </c>
      <c r="J95" s="1">
        <v>142</v>
      </c>
      <c r="K95" s="1">
        <v>253</v>
      </c>
      <c r="L95" s="1">
        <v>376</v>
      </c>
      <c r="M95" s="1">
        <v>544</v>
      </c>
      <c r="N95" s="2">
        <v>1729</v>
      </c>
      <c r="O95" s="2">
        <v>1173</v>
      </c>
      <c r="P95" s="2">
        <v>438</v>
      </c>
      <c r="Q95" s="1">
        <f>VLOOKUP(C95,'[1]Popolution Table'!$A$4:$L$472,2,FALSE)</f>
        <v>679333.37300000002</v>
      </c>
      <c r="R95" s="1">
        <f>VLOOKUP(C95,'[1]Popolution Table'!$A$4:$L$472,3,FALSE)</f>
        <v>974909.28800000018</v>
      </c>
      <c r="S95" s="1">
        <f>VLOOKUP(C95,'[1]Popolution Table'!$A$4:$L$472,4,FALSE)</f>
        <v>1368600.4660000002</v>
      </c>
      <c r="T95" s="1">
        <f>VLOOKUP(C95,'[1]Popolution Table'!$A$4:$L$472,5,FALSE)</f>
        <v>1310807.3849999993</v>
      </c>
      <c r="U95" s="1">
        <f>VLOOKUP(C95,'[1]Popolution Table'!$A$4:$L$472,6,FALSE)</f>
        <v>1394516.9159999997</v>
      </c>
      <c r="V95" s="1">
        <f>VLOOKUP(C95,'[1]Popolution Table'!$A$4:$L$472,7,FALSE)</f>
        <v>1346240.4640000002</v>
      </c>
      <c r="W95" s="1">
        <f>VLOOKUP(C95,'[1]Popolution Table'!$A$4:$L$472,8,FALSE)</f>
        <v>1019205.557</v>
      </c>
      <c r="X95" s="1">
        <f>VLOOKUP(C95,'[1]Popolution Table'!$A$4:$L$472,9,FALSE)</f>
        <v>574548.26199999987</v>
      </c>
      <c r="Y95" s="1">
        <f>VLOOKUP(C95,'[1]Popolution Table'!$A$4:$L$472,10,FALSE)</f>
        <v>301849.76800000004</v>
      </c>
      <c r="Z95" s="1">
        <f>VLOOKUP(C95,'[1]Popolution Table'!$A$4:$L$472,11,FALSE)</f>
        <v>109612.06999999998</v>
      </c>
      <c r="AA95" s="2">
        <f>VLOOKUP(C95,'[1]Popolution Table'!$A$4:$L$472,12,FALSE)</f>
        <v>9455367</v>
      </c>
      <c r="AB95" s="2">
        <v>986010.09999999986</v>
      </c>
      <c r="AC95" s="2">
        <v>7414280.0759999994</v>
      </c>
      <c r="AD95" s="6">
        <f>D95/Q95</f>
        <v>1.7369969545129354E-4</v>
      </c>
      <c r="AE95" s="6">
        <f>E95/S95</f>
        <v>3.653367161720665E-5</v>
      </c>
      <c r="AF95" s="6">
        <f>F95/T95</f>
        <v>6.3319753115367169E-5</v>
      </c>
      <c r="AG95" s="6">
        <f>G95/U95</f>
        <v>4.8045311771607085E-5</v>
      </c>
      <c r="AH95" s="6">
        <f>H95/V95</f>
        <v>3.9368895392227634E-5</v>
      </c>
      <c r="AI95" s="6">
        <f>I95/R95</f>
        <v>4.4106667696451359E-5</v>
      </c>
      <c r="AJ95" s="6">
        <f>J95/W95</f>
        <v>1.3932420111402512E-4</v>
      </c>
      <c r="AK95" s="6">
        <f>K95/X95</f>
        <v>4.4034594956271933E-4</v>
      </c>
      <c r="AL95" s="6">
        <f>L95/Y95</f>
        <v>1.2456527712156463E-3</v>
      </c>
      <c r="AM95" s="6">
        <f>M95/Z95</f>
        <v>4.9629570904007204E-3</v>
      </c>
      <c r="AN95" s="7">
        <f>N95/AA95</f>
        <v>1.8285911059824541E-4</v>
      </c>
    </row>
    <row r="96" spans="1:40">
      <c r="A96" s="1" t="s">
        <v>136</v>
      </c>
      <c r="B96" s="1">
        <v>2012</v>
      </c>
      <c r="C96" s="1" t="s">
        <v>140</v>
      </c>
      <c r="D96" s="1">
        <v>121</v>
      </c>
      <c r="E96" s="1">
        <v>53</v>
      </c>
      <c r="F96" s="1">
        <v>58</v>
      </c>
      <c r="G96" s="1">
        <v>56</v>
      </c>
      <c r="H96" s="1">
        <v>74</v>
      </c>
      <c r="I96" s="1">
        <v>48</v>
      </c>
      <c r="J96" s="1">
        <v>123</v>
      </c>
      <c r="K96" s="1">
        <v>165</v>
      </c>
      <c r="L96" s="1">
        <v>419</v>
      </c>
      <c r="M96" s="1">
        <v>533</v>
      </c>
      <c r="N96" s="2">
        <v>1650</v>
      </c>
      <c r="O96" s="2">
        <v>1117</v>
      </c>
      <c r="P96" s="2">
        <v>412</v>
      </c>
      <c r="Q96" s="1">
        <f>VLOOKUP(C96,'[1]Popolution Table'!$A$4:$L$472,2,FALSE)</f>
        <v>668779.0199999999</v>
      </c>
      <c r="R96" s="1">
        <f>VLOOKUP(C96,'[1]Popolution Table'!$A$4:$L$472,3,FALSE)</f>
        <v>974621.63400000031</v>
      </c>
      <c r="S96" s="1">
        <f>VLOOKUP(C96,'[1]Popolution Table'!$A$4:$L$472,4,FALSE)</f>
        <v>1364562.6910000001</v>
      </c>
      <c r="T96" s="1">
        <f>VLOOKUP(C96,'[1]Popolution Table'!$A$4:$L$472,5,FALSE)</f>
        <v>1308084.1800000002</v>
      </c>
      <c r="U96" s="1">
        <f>VLOOKUP(C96,'[1]Popolution Table'!$A$4:$L$472,6,FALSE)</f>
        <v>1373155.7420000001</v>
      </c>
      <c r="V96" s="1">
        <f>VLOOKUP(C96,'[1]Popolution Table'!$A$4:$L$472,7,FALSE)</f>
        <v>1345170.8980000007</v>
      </c>
      <c r="W96" s="1">
        <f>VLOOKUP(C96,'[1]Popolution Table'!$A$4:$L$472,8,FALSE)</f>
        <v>1039452.2729999999</v>
      </c>
      <c r="X96" s="1">
        <f>VLOOKUP(C96,'[1]Popolution Table'!$A$4:$L$472,9,FALSE)</f>
        <v>592994.93100000022</v>
      </c>
      <c r="Y96" s="1">
        <f>VLOOKUP(C96,'[1]Popolution Table'!$A$4:$L$472,10,FALSE)</f>
        <v>303012.5780000001</v>
      </c>
      <c r="Z96" s="1">
        <f>VLOOKUP(C96,'[1]Popolution Table'!$A$4:$L$472,11,FALSE)</f>
        <v>112049.675</v>
      </c>
      <c r="AA96" s="2">
        <f>VLOOKUP(C96,'[1]Popolution Table'!$A$4:$L$472,12,FALSE)</f>
        <v>9452262</v>
      </c>
      <c r="AB96" s="2">
        <v>1008057.1840000004</v>
      </c>
      <c r="AC96" s="2">
        <v>7405047.4180000015</v>
      </c>
      <c r="AD96" s="6">
        <f>D96/Q96</f>
        <v>1.8092672823378941E-4</v>
      </c>
      <c r="AE96" s="6">
        <f>E96/S96</f>
        <v>3.8840282201442655E-5</v>
      </c>
      <c r="AF96" s="6">
        <f>F96/T96</f>
        <v>4.433965404275434E-5</v>
      </c>
      <c r="AG96" s="6">
        <f>G96/U96</f>
        <v>4.0781972712313062E-5</v>
      </c>
      <c r="AH96" s="6">
        <f>H96/V96</f>
        <v>5.5011597492945432E-5</v>
      </c>
      <c r="AI96" s="6">
        <f>I96/R96</f>
        <v>4.9249881518636578E-5</v>
      </c>
      <c r="AJ96" s="6">
        <f>J96/W96</f>
        <v>1.1833155133232366E-4</v>
      </c>
      <c r="AK96" s="6">
        <f>K96/X96</f>
        <v>2.7824858421934796E-4</v>
      </c>
      <c r="AL96" s="6">
        <f>L96/Y96</f>
        <v>1.3827808824490443E-3</v>
      </c>
      <c r="AM96" s="6">
        <f>M96/Z96</f>
        <v>4.7568187948782538E-3</v>
      </c>
      <c r="AN96" s="7">
        <f>N96/AA96</f>
        <v>1.7456139070203512E-4</v>
      </c>
    </row>
    <row r="97" spans="1:40">
      <c r="A97" s="1" t="s">
        <v>136</v>
      </c>
      <c r="B97" s="1">
        <v>2013</v>
      </c>
      <c r="C97" s="1" t="s">
        <v>141</v>
      </c>
      <c r="D97" s="1">
        <v>117</v>
      </c>
      <c r="E97" s="1">
        <v>65</v>
      </c>
      <c r="F97" s="1">
        <v>58</v>
      </c>
      <c r="G97" s="1">
        <v>82</v>
      </c>
      <c r="H97" s="1">
        <v>74</v>
      </c>
      <c r="I97" s="1">
        <v>54</v>
      </c>
      <c r="J97" s="1">
        <v>126</v>
      </c>
      <c r="K97" s="1">
        <v>226</v>
      </c>
      <c r="L97" s="1">
        <v>398</v>
      </c>
      <c r="M97" s="1">
        <v>531</v>
      </c>
      <c r="N97" s="2">
        <v>1731</v>
      </c>
      <c r="O97" s="2">
        <v>1155</v>
      </c>
      <c r="P97" s="2">
        <v>459</v>
      </c>
      <c r="Q97" s="1">
        <f>VLOOKUP(C97,'[1]Popolution Table'!$A$4:$L$472,2,FALSE)</f>
        <v>664131.05300000019</v>
      </c>
      <c r="R97" s="1">
        <f>VLOOKUP(C97,'[1]Popolution Table'!$A$4:$L$472,3,FALSE)</f>
        <v>987693.38300000015</v>
      </c>
      <c r="S97" s="1">
        <f>VLOOKUP(C97,'[1]Popolution Table'!$A$4:$L$472,4,FALSE)</f>
        <v>1384401.3210000005</v>
      </c>
      <c r="T97" s="1">
        <f>VLOOKUP(C97,'[1]Popolution Table'!$A$4:$L$472,5,FALSE)</f>
        <v>1312507.0400000005</v>
      </c>
      <c r="U97" s="1">
        <f>VLOOKUP(C97,'[1]Popolution Table'!$A$4:$L$472,6,FALSE)</f>
        <v>1360480.3209999995</v>
      </c>
      <c r="V97" s="1">
        <f>VLOOKUP(C97,'[1]Popolution Table'!$A$4:$L$472,7,FALSE)</f>
        <v>1359641.5059999994</v>
      </c>
      <c r="W97" s="1">
        <f>VLOOKUP(C97,'[1]Popolution Table'!$A$4:$L$472,8,FALSE)</f>
        <v>1076436.2519999999</v>
      </c>
      <c r="X97" s="1">
        <f>VLOOKUP(C97,'[1]Popolution Table'!$A$4:$L$472,9,FALSE)</f>
        <v>632557.40199999977</v>
      </c>
      <c r="Y97" s="1">
        <f>VLOOKUP(C97,'[1]Popolution Table'!$A$4:$L$472,10,FALSE)</f>
        <v>314549.0579999999</v>
      </c>
      <c r="Z97" s="1">
        <f>VLOOKUP(C97,'[1]Popolution Table'!$A$4:$L$472,11,FALSE)</f>
        <v>116858.79200000004</v>
      </c>
      <c r="AA97" s="2">
        <f>VLOOKUP(C97,'[1]Popolution Table'!$A$4:$L$472,12,FALSE)</f>
        <v>9590792</v>
      </c>
      <c r="AB97" s="2">
        <v>1063965.2519999999</v>
      </c>
      <c r="AC97" s="2">
        <v>7481159.8230000008</v>
      </c>
      <c r="AD97" s="6">
        <f>D97/Q97</f>
        <v>1.7617004877499678E-4</v>
      </c>
      <c r="AE97" s="6">
        <f>E97/S97</f>
        <v>4.6951703248194153E-5</v>
      </c>
      <c r="AF97" s="6">
        <f>F97/T97</f>
        <v>4.4190239162450493E-5</v>
      </c>
      <c r="AG97" s="6">
        <f>G97/U97</f>
        <v>6.0272830657136738E-5</v>
      </c>
      <c r="AH97" s="6">
        <f>H97/V97</f>
        <v>5.4426111348795524E-5</v>
      </c>
      <c r="AI97" s="6">
        <f>I97/R97</f>
        <v>5.4672837673551564E-5</v>
      </c>
      <c r="AJ97" s="6">
        <f>J97/W97</f>
        <v>1.1705291397042249E-4</v>
      </c>
      <c r="AK97" s="6">
        <f>K97/X97</f>
        <v>3.5727982833722353E-4</v>
      </c>
      <c r="AL97" s="6">
        <f>L97/Y97</f>
        <v>1.2653034236713566E-3</v>
      </c>
      <c r="AM97" s="6">
        <f>M97/Z97</f>
        <v>4.5439456536569348E-3</v>
      </c>
      <c r="AN97" s="7">
        <f>N97/AA97</f>
        <v>1.804856157864752E-4</v>
      </c>
    </row>
    <row r="98" spans="1:40">
      <c r="A98" s="1" t="s">
        <v>136</v>
      </c>
      <c r="B98" s="1">
        <v>2014</v>
      </c>
      <c r="C98" s="1" t="s">
        <v>142</v>
      </c>
      <c r="D98" s="1">
        <v>103</v>
      </c>
      <c r="E98" s="1">
        <v>48</v>
      </c>
      <c r="F98" s="1">
        <v>60</v>
      </c>
      <c r="G98" s="1">
        <v>68</v>
      </c>
      <c r="H98" s="1">
        <v>96</v>
      </c>
      <c r="I98" s="1">
        <v>54</v>
      </c>
      <c r="J98" s="1">
        <v>203</v>
      </c>
      <c r="K98" s="1">
        <v>257</v>
      </c>
      <c r="L98" s="1">
        <v>348</v>
      </c>
      <c r="M98" s="1">
        <v>528</v>
      </c>
      <c r="N98" s="2">
        <v>1765</v>
      </c>
      <c r="O98" s="2">
        <v>1133</v>
      </c>
      <c r="P98" s="2">
        <v>529</v>
      </c>
      <c r="Q98" s="1">
        <f>VLOOKUP(C98,'[1]Popolution Table'!$A$4:$L$472,2,FALSE)</f>
        <v>645999.88000000024</v>
      </c>
      <c r="R98" s="1">
        <f>VLOOKUP(C98,'[1]Popolution Table'!$A$4:$L$472,3,FALSE)</f>
        <v>979001.89199999999</v>
      </c>
      <c r="S98" s="1">
        <f>VLOOKUP(C98,'[1]Popolution Table'!$A$4:$L$472,4,FALSE)</f>
        <v>1365894.4920000006</v>
      </c>
      <c r="T98" s="1">
        <f>VLOOKUP(C98,'[1]Popolution Table'!$A$4:$L$472,5,FALSE)</f>
        <v>1306832.5249999999</v>
      </c>
      <c r="U98" s="1">
        <f>VLOOKUP(C98,'[1]Popolution Table'!$A$4:$L$472,6,FALSE)</f>
        <v>1332399.8109999998</v>
      </c>
      <c r="V98" s="1">
        <f>VLOOKUP(C98,'[1]Popolution Table'!$A$4:$L$472,7,FALSE)</f>
        <v>1335126.577</v>
      </c>
      <c r="W98" s="1">
        <f>VLOOKUP(C98,'[1]Popolution Table'!$A$4:$L$472,8,FALSE)</f>
        <v>1075293.314</v>
      </c>
      <c r="X98" s="1">
        <f>VLOOKUP(C98,'[1]Popolution Table'!$A$4:$L$472,9,FALSE)</f>
        <v>640930.48800000001</v>
      </c>
      <c r="Y98" s="1">
        <f>VLOOKUP(C98,'[1]Popolution Table'!$A$4:$L$472,10,FALSE)</f>
        <v>311844.62199999997</v>
      </c>
      <c r="Z98" s="1">
        <f>VLOOKUP(C98,'[1]Popolution Table'!$A$4:$L$472,11,FALSE)</f>
        <v>113925.14099999995</v>
      </c>
      <c r="AA98" s="2">
        <f>VLOOKUP(C98,'[1]Popolution Table'!$A$4:$L$472,12,FALSE)</f>
        <v>9478952</v>
      </c>
      <c r="AB98" s="2">
        <v>1066700.2509999999</v>
      </c>
      <c r="AC98" s="2">
        <v>7394548.6110000005</v>
      </c>
      <c r="AD98" s="6">
        <f>D98/Q98</f>
        <v>1.5944275407605332E-4</v>
      </c>
      <c r="AE98" s="6">
        <f>E98/S98</f>
        <v>3.5141806545918758E-5</v>
      </c>
      <c r="AF98" s="6">
        <f>F98/T98</f>
        <v>4.5912539558196262E-5</v>
      </c>
      <c r="AG98" s="6">
        <f>G98/U98</f>
        <v>5.1035732246887875E-5</v>
      </c>
      <c r="AH98" s="6">
        <f>H98/V98</f>
        <v>7.1903294903850898E-5</v>
      </c>
      <c r="AI98" s="6">
        <f>I98/R98</f>
        <v>5.5158218223341289E-5</v>
      </c>
      <c r="AJ98" s="6">
        <f>J98/W98</f>
        <v>1.8878569908042784E-4</v>
      </c>
      <c r="AK98" s="6">
        <f>K98/X98</f>
        <v>4.0097952088682666E-4</v>
      </c>
      <c r="AL98" s="6">
        <f>L98/Y98</f>
        <v>1.1159403608377765E-3</v>
      </c>
      <c r="AM98" s="6">
        <f>M98/Z98</f>
        <v>4.6346223086965524E-3</v>
      </c>
      <c r="AN98" s="7">
        <f>N98/AA98</f>
        <v>1.8620201895736997E-4</v>
      </c>
    </row>
    <row r="99" spans="1:40">
      <c r="A99" s="1" t="s">
        <v>136</v>
      </c>
      <c r="B99" s="1">
        <v>2015</v>
      </c>
      <c r="C99" s="1" t="s">
        <v>143</v>
      </c>
      <c r="D99" s="1">
        <v>121</v>
      </c>
      <c r="E99" s="1">
        <v>43</v>
      </c>
      <c r="F99" s="1">
        <v>49</v>
      </c>
      <c r="G99" s="1">
        <v>70</v>
      </c>
      <c r="H99" s="1">
        <v>62</v>
      </c>
      <c r="I99" s="1">
        <v>68</v>
      </c>
      <c r="J99" s="1">
        <v>165</v>
      </c>
      <c r="K99" s="1">
        <v>241</v>
      </c>
      <c r="L99" s="1">
        <v>419</v>
      </c>
      <c r="M99" s="1">
        <v>499</v>
      </c>
      <c r="N99" s="2">
        <v>1737</v>
      </c>
      <c r="O99" s="2">
        <v>1159</v>
      </c>
      <c r="P99" s="2">
        <v>457</v>
      </c>
      <c r="Q99" s="1">
        <f>VLOOKUP(C99,'[1]Popolution Table'!$A$4:$L$472,2,FALSE)</f>
        <v>642174.48999999987</v>
      </c>
      <c r="R99" s="1">
        <f>VLOOKUP(C99,'[1]Popolution Table'!$A$4:$L$472,3,FALSE)</f>
        <v>988160.51999999979</v>
      </c>
      <c r="S99" s="1">
        <f>VLOOKUP(C99,'[1]Popolution Table'!$A$4:$L$472,4,FALSE)</f>
        <v>1379047.726999999</v>
      </c>
      <c r="T99" s="1">
        <f>VLOOKUP(C99,'[1]Popolution Table'!$A$4:$L$472,5,FALSE)</f>
        <v>1322390.8869999996</v>
      </c>
      <c r="U99" s="1">
        <f>VLOOKUP(C99,'[1]Popolution Table'!$A$4:$L$472,6,FALSE)</f>
        <v>1334674.2349999994</v>
      </c>
      <c r="V99" s="1">
        <f>VLOOKUP(C99,'[1]Popolution Table'!$A$4:$L$472,7,FALSE)</f>
        <v>1348412.781</v>
      </c>
      <c r="W99" s="1">
        <f>VLOOKUP(C99,'[1]Popolution Table'!$A$4:$L$472,8,FALSE)</f>
        <v>1114712.7000000002</v>
      </c>
      <c r="X99" s="1">
        <f>VLOOKUP(C99,'[1]Popolution Table'!$A$4:$L$472,9,FALSE)</f>
        <v>687388.32600000012</v>
      </c>
      <c r="Y99" s="1">
        <f>VLOOKUP(C99,'[1]Popolution Table'!$A$4:$L$472,10,FALSE)</f>
        <v>326161.30199999979</v>
      </c>
      <c r="Z99" s="1">
        <f>VLOOKUP(C99,'[1]Popolution Table'!$A$4:$L$472,11,FALSE)</f>
        <v>117757.39100000003</v>
      </c>
      <c r="AA99" s="2">
        <f>VLOOKUP(C99,'[1]Popolution Table'!$A$4:$L$472,12,FALSE)</f>
        <v>9631395</v>
      </c>
      <c r="AB99" s="2">
        <v>1131307.0189999999</v>
      </c>
      <c r="AC99" s="2">
        <v>7487398.8499999968</v>
      </c>
      <c r="AD99" s="6">
        <f>D99/Q99</f>
        <v>1.8842230870927312E-4</v>
      </c>
      <c r="AE99" s="6">
        <f>E99/S99</f>
        <v>3.1180936785663571E-5</v>
      </c>
      <c r="AF99" s="6">
        <f>F99/T99</f>
        <v>3.705409684965563E-5</v>
      </c>
      <c r="AG99" s="6">
        <f>G99/U99</f>
        <v>5.2447255041227369E-5</v>
      </c>
      <c r="AH99" s="6">
        <f>H99/V99</f>
        <v>4.5979985412197012E-5</v>
      </c>
      <c r="AI99" s="6">
        <f>I99/R99</f>
        <v>6.8814730626963331E-5</v>
      </c>
      <c r="AJ99" s="6">
        <f>J99/W99</f>
        <v>1.4802020287379877E-4</v>
      </c>
      <c r="AK99" s="6">
        <f>K99/X99</f>
        <v>3.5060240461517523E-4</v>
      </c>
      <c r="AL99" s="6">
        <f>L99/Y99</f>
        <v>1.2846404445613854E-3</v>
      </c>
      <c r="AM99" s="6">
        <f>M99/Z99</f>
        <v>4.237525948583557E-3</v>
      </c>
      <c r="AN99" s="7">
        <f>N99/AA99</f>
        <v>1.8034770664062682E-4</v>
      </c>
    </row>
    <row r="100" spans="1:40">
      <c r="A100" s="1" t="s">
        <v>136</v>
      </c>
      <c r="B100" s="1">
        <v>2016</v>
      </c>
      <c r="C100" s="1" t="s">
        <v>144</v>
      </c>
      <c r="D100" s="1">
        <v>115</v>
      </c>
      <c r="E100" s="1">
        <v>40</v>
      </c>
      <c r="F100" s="1">
        <v>60</v>
      </c>
      <c r="G100" s="1">
        <v>56</v>
      </c>
      <c r="H100" s="1">
        <v>62</v>
      </c>
      <c r="I100" s="1">
        <v>60</v>
      </c>
      <c r="J100" s="1">
        <v>197</v>
      </c>
      <c r="K100" s="1">
        <v>266</v>
      </c>
      <c r="L100" s="1">
        <v>351</v>
      </c>
      <c r="M100" s="1">
        <v>451</v>
      </c>
      <c r="N100" s="2">
        <v>1658</v>
      </c>
      <c r="O100" s="2">
        <v>1068</v>
      </c>
      <c r="P100" s="2">
        <v>475</v>
      </c>
      <c r="Q100" s="1">
        <f>VLOOKUP(C100,'[1]Popolution Table'!$A$4:$L$472,2,FALSE)</f>
        <v>632313.38799999945</v>
      </c>
      <c r="R100" s="1">
        <f>VLOOKUP(C100,'[1]Popolution Table'!$A$4:$L$472,3,FALSE)</f>
        <v>983140.83000000007</v>
      </c>
      <c r="S100" s="1">
        <f>VLOOKUP(C100,'[1]Popolution Table'!$A$4:$L$472,4,FALSE)</f>
        <v>1363238.5870000003</v>
      </c>
      <c r="T100" s="1">
        <f>VLOOKUP(C100,'[1]Popolution Table'!$A$4:$L$472,5,FALSE)</f>
        <v>1317244.9219999991</v>
      </c>
      <c r="U100" s="1">
        <f>VLOOKUP(C100,'[1]Popolution Table'!$A$4:$L$472,6,FALSE)</f>
        <v>1310297.7450000001</v>
      </c>
      <c r="V100" s="1">
        <f>VLOOKUP(C100,'[1]Popolution Table'!$A$4:$L$472,7,FALSE)</f>
        <v>1330462.5790000004</v>
      </c>
      <c r="W100" s="1">
        <f>VLOOKUP(C100,'[1]Popolution Table'!$A$4:$L$472,8,FALSE)</f>
        <v>1115034.5150000001</v>
      </c>
      <c r="X100" s="1">
        <f>VLOOKUP(C100,'[1]Popolution Table'!$A$4:$L$472,9,FALSE)</f>
        <v>710083.01499999978</v>
      </c>
      <c r="Y100" s="1">
        <f>VLOOKUP(C100,'[1]Popolution Table'!$A$4:$L$472,10,FALSE)</f>
        <v>329408.11900000001</v>
      </c>
      <c r="Z100" s="1">
        <f>VLOOKUP(C100,'[1]Popolution Table'!$A$4:$L$472,11,FALSE)</f>
        <v>118974.02500000007</v>
      </c>
      <c r="AA100" s="2">
        <f>VLOOKUP(C100,'[1]Popolution Table'!$A$4:$L$472,12,FALSE)</f>
        <v>9574997</v>
      </c>
      <c r="AB100" s="2">
        <v>1158465.159</v>
      </c>
      <c r="AC100" s="2">
        <v>7419419.1780000012</v>
      </c>
      <c r="AD100" s="6">
        <f>D100/Q100</f>
        <v>1.8187184105613165E-4</v>
      </c>
      <c r="AE100" s="6">
        <f>E100/S100</f>
        <v>2.9341892447473682E-5</v>
      </c>
      <c r="AF100" s="6">
        <f>F100/T100</f>
        <v>4.5549615715277009E-5</v>
      </c>
      <c r="AG100" s="6">
        <f>G100/U100</f>
        <v>4.2738377757034146E-5</v>
      </c>
      <c r="AH100" s="6">
        <f>H100/V100</f>
        <v>4.6600333582174342E-5</v>
      </c>
      <c r="AI100" s="6">
        <f>I100/R100</f>
        <v>6.1028896541709083E-5</v>
      </c>
      <c r="AJ100" s="6">
        <f>J100/W100</f>
        <v>1.766761453119682E-4</v>
      </c>
      <c r="AK100" s="6">
        <f>K100/X100</f>
        <v>3.7460408766431359E-4</v>
      </c>
      <c r="AL100" s="6">
        <f>L100/Y100</f>
        <v>1.065547507042472E-3</v>
      </c>
      <c r="AM100" s="6">
        <f>M100/Z100</f>
        <v>3.7907433996622352E-3</v>
      </c>
      <c r="AN100" s="7">
        <f>N100/AA100</f>
        <v>1.7315932318307775E-4</v>
      </c>
    </row>
    <row r="101" spans="1:40">
      <c r="A101" s="1" t="s">
        <v>136</v>
      </c>
      <c r="B101" s="1">
        <v>2017</v>
      </c>
      <c r="C101" s="1" t="s">
        <v>145</v>
      </c>
      <c r="D101" s="1">
        <v>79</v>
      </c>
      <c r="E101" s="1">
        <v>50</v>
      </c>
      <c r="F101" s="1">
        <v>44</v>
      </c>
      <c r="G101" s="1">
        <v>43</v>
      </c>
      <c r="H101" s="1">
        <v>63</v>
      </c>
      <c r="I101" s="1">
        <v>68</v>
      </c>
      <c r="J101" s="1">
        <v>164</v>
      </c>
      <c r="K101" s="1">
        <v>274</v>
      </c>
      <c r="L101" s="1">
        <v>391</v>
      </c>
      <c r="M101" s="1">
        <v>452</v>
      </c>
      <c r="N101" s="2">
        <v>1628</v>
      </c>
      <c r="O101" s="2">
        <v>1117</v>
      </c>
      <c r="P101" s="2">
        <v>432</v>
      </c>
      <c r="Q101" s="1">
        <f>VLOOKUP(C101,'[1]Popolution Table'!$A$4:$L$472,2,FALSE)</f>
        <v>617683</v>
      </c>
      <c r="R101" s="1">
        <f>VLOOKUP(C101,'[1]Popolution Table'!$A$4:$L$472,3,FALSE)</f>
        <v>977142.69</v>
      </c>
      <c r="S101" s="1">
        <f>VLOOKUP(C101,'[1]Popolution Table'!$A$4:$L$472,4,FALSE)</f>
        <v>1350441</v>
      </c>
      <c r="T101" s="1">
        <f>VLOOKUP(C101,'[1]Popolution Table'!$A$4:$L$472,5,FALSE)</f>
        <v>1321565</v>
      </c>
      <c r="U101" s="1">
        <f>VLOOKUP(C101,'[1]Popolution Table'!$A$4:$L$472,6,FALSE)</f>
        <v>1298299</v>
      </c>
      <c r="V101" s="1">
        <f>VLOOKUP(C101,'[1]Popolution Table'!$A$4:$L$472,7,FALSE)</f>
        <v>1325803</v>
      </c>
      <c r="W101" s="1">
        <f>VLOOKUP(C101,'[1]Popolution Table'!$A$4:$L$472,8,FALSE)</f>
        <v>1135496</v>
      </c>
      <c r="X101" s="1">
        <f>VLOOKUP(C101,'[1]Popolution Table'!$A$4:$L$472,9,FALSE)</f>
        <v>744856</v>
      </c>
      <c r="Y101" s="1">
        <f>VLOOKUP(C101,'[1]Popolution Table'!$A$4:$L$472,10,FALSE)</f>
        <v>341221</v>
      </c>
      <c r="Z101" s="1">
        <f>VLOOKUP(C101,'[1]Popolution Table'!$A$4:$L$472,11,FALSE)</f>
        <v>119554</v>
      </c>
      <c r="AA101" s="2">
        <f>VLOOKUP(C101,'[1]Popolution Table'!$A$4:$L$472,12,FALSE)</f>
        <v>9582620</v>
      </c>
      <c r="AB101" s="2">
        <v>1205631</v>
      </c>
      <c r="AC101" s="2">
        <v>7408746.6899999995</v>
      </c>
      <c r="AD101" s="6">
        <f>D101/Q101</f>
        <v>1.2789731949883678E-4</v>
      </c>
      <c r="AE101" s="6">
        <f>E101/S101</f>
        <v>3.702494222257766E-5</v>
      </c>
      <c r="AF101" s="6">
        <f>F101/T101</f>
        <v>3.329385993121791E-5</v>
      </c>
      <c r="AG101" s="6">
        <f>G101/U101</f>
        <v>3.3120259662835756E-5</v>
      </c>
      <c r="AH101" s="6">
        <f>H101/V101</f>
        <v>4.7518371884812449E-5</v>
      </c>
      <c r="AI101" s="6">
        <f>I101/R101</f>
        <v>6.959065517851851E-5</v>
      </c>
      <c r="AJ101" s="6">
        <f>J101/W101</f>
        <v>1.4443027540387638E-4</v>
      </c>
      <c r="AK101" s="6">
        <f>K101/X101</f>
        <v>3.678563373323166E-4</v>
      </c>
      <c r="AL101" s="6">
        <f>L101/Y101</f>
        <v>1.1458849250192691E-3</v>
      </c>
      <c r="AM101" s="6">
        <f>M101/Z101</f>
        <v>3.780718336483932E-3</v>
      </c>
      <c r="AN101" s="7">
        <f>N101/AA101</f>
        <v>1.6989090666226983E-4</v>
      </c>
    </row>
    <row r="102" spans="1:40">
      <c r="A102" s="1" t="s">
        <v>146</v>
      </c>
      <c r="B102" s="1">
        <v>2009</v>
      </c>
      <c r="C102" s="1" t="s">
        <v>147</v>
      </c>
      <c r="D102" s="1">
        <v>94</v>
      </c>
      <c r="E102" s="1">
        <v>61</v>
      </c>
      <c r="F102" s="1">
        <v>46</v>
      </c>
      <c r="G102" s="1">
        <v>46</v>
      </c>
      <c r="H102" s="1">
        <v>63</v>
      </c>
      <c r="I102" s="1">
        <v>47</v>
      </c>
      <c r="J102" s="1">
        <v>62</v>
      </c>
      <c r="K102" s="1">
        <v>57</v>
      </c>
      <c r="L102" s="1">
        <v>53</v>
      </c>
      <c r="M102" s="1">
        <v>124</v>
      </c>
      <c r="N102" s="2">
        <v>653</v>
      </c>
      <c r="O102" s="2">
        <v>234</v>
      </c>
      <c r="P102" s="2">
        <v>325</v>
      </c>
      <c r="Q102" s="1">
        <f>VLOOKUP(C102,'[1]Popolution Table'!$A$4:$L$472,2,FALSE)</f>
        <v>86680.740999999995</v>
      </c>
      <c r="R102" s="1">
        <f>VLOOKUP(C102,'[1]Popolution Table'!$A$4:$L$472,3,FALSE)</f>
        <v>384550.50899999996</v>
      </c>
      <c r="S102" s="1">
        <f>VLOOKUP(C102,'[1]Popolution Table'!$A$4:$L$472,4,FALSE)</f>
        <v>174733.16500000001</v>
      </c>
      <c r="T102" s="1">
        <f>VLOOKUP(C102,'[1]Popolution Table'!$A$4:$L$472,5,FALSE)</f>
        <v>183511.85700000002</v>
      </c>
      <c r="U102" s="1">
        <f>VLOOKUP(C102,'[1]Popolution Table'!$A$4:$L$472,6,FALSE)</f>
        <v>175700.70799999998</v>
      </c>
      <c r="V102" s="1">
        <f>VLOOKUP(C102,'[1]Popolution Table'!$A$4:$L$472,7,FALSE)</f>
        <v>180058.22700000001</v>
      </c>
      <c r="W102" s="1">
        <f>VLOOKUP(C102,'[1]Popolution Table'!$A$4:$L$472,8,FALSE)</f>
        <v>147014.962</v>
      </c>
      <c r="X102" s="1">
        <f>VLOOKUP(C102,'[1]Popolution Table'!$A$4:$L$472,9,FALSE)</f>
        <v>86906.005000000005</v>
      </c>
      <c r="Y102" s="1">
        <f>VLOOKUP(C102,'[1]Popolution Table'!$A$4:$L$472,10,FALSE)</f>
        <v>67847.144</v>
      </c>
      <c r="Z102" s="1">
        <f>VLOOKUP(C102,'[1]Popolution Table'!$A$4:$L$472,11,FALSE)</f>
        <v>25893.421000000002</v>
      </c>
      <c r="AA102" s="2">
        <f>VLOOKUP(C102,'[1]Popolution Table'!$A$4:$L$472,12,FALSE)</f>
        <v>1280241</v>
      </c>
      <c r="AB102" s="2">
        <v>180646.57</v>
      </c>
      <c r="AC102" s="2">
        <v>1245569.4280000001</v>
      </c>
      <c r="AD102" s="6">
        <f>D102/Q102</f>
        <v>1.0844392758479072E-3</v>
      </c>
      <c r="AE102" s="6">
        <f>E102/S102</f>
        <v>3.4910373196754031E-4</v>
      </c>
      <c r="AF102" s="6">
        <f>F102/T102</f>
        <v>2.5066500198948997E-4</v>
      </c>
      <c r="AG102" s="6">
        <f>G102/U102</f>
        <v>2.618088482603041E-4</v>
      </c>
      <c r="AH102" s="6">
        <f>H102/V102</f>
        <v>3.4988681744600313E-4</v>
      </c>
      <c r="AI102" s="6">
        <f>I102/R102</f>
        <v>1.2222061575791596E-4</v>
      </c>
      <c r="AJ102" s="6">
        <f>J102/W102</f>
        <v>4.2172578325735309E-4</v>
      </c>
      <c r="AK102" s="6">
        <f>K102/X102</f>
        <v>6.5588102916478558E-4</v>
      </c>
      <c r="AL102" s="6">
        <f>L102/Y102</f>
        <v>7.811677378785465E-4</v>
      </c>
      <c r="AM102" s="6">
        <f>M102/Z102</f>
        <v>4.788861232357053E-3</v>
      </c>
      <c r="AN102" s="7">
        <f>N102/AA102</f>
        <v>5.1006021522510218E-4</v>
      </c>
    </row>
    <row r="103" spans="1:40">
      <c r="A103" s="1" t="s">
        <v>146</v>
      </c>
      <c r="B103" s="1">
        <v>2010</v>
      </c>
      <c r="C103" s="1" t="s">
        <v>148</v>
      </c>
      <c r="D103" s="1">
        <v>97</v>
      </c>
      <c r="E103" s="1">
        <v>60</v>
      </c>
      <c r="F103" s="1">
        <v>57</v>
      </c>
      <c r="G103" s="1">
        <v>63</v>
      </c>
      <c r="H103" s="1">
        <v>40</v>
      </c>
      <c r="I103" s="1">
        <v>48</v>
      </c>
      <c r="J103" s="1">
        <v>67</v>
      </c>
      <c r="K103" s="1">
        <v>38</v>
      </c>
      <c r="L103" s="1">
        <v>69</v>
      </c>
      <c r="M103" s="1">
        <v>143</v>
      </c>
      <c r="N103" s="2">
        <v>682</v>
      </c>
      <c r="O103" s="2">
        <v>250</v>
      </c>
      <c r="P103" s="2">
        <v>335</v>
      </c>
      <c r="Q103" s="1">
        <f>VLOOKUP(C103,'[1]Popolution Table'!$A$4:$L$472,2,FALSE)</f>
        <v>86252.421000000002</v>
      </c>
      <c r="R103" s="1">
        <f>VLOOKUP(C103,'[1]Popolution Table'!$A$4:$L$472,3,FALSE)</f>
        <v>388582.83900000004</v>
      </c>
      <c r="S103" s="1">
        <f>VLOOKUP(C103,'[1]Popolution Table'!$A$4:$L$472,4,FALSE)</f>
        <v>180941.44699999999</v>
      </c>
      <c r="T103" s="1">
        <f>VLOOKUP(C103,'[1]Popolution Table'!$A$4:$L$472,5,FALSE)</f>
        <v>179787.30600000001</v>
      </c>
      <c r="U103" s="1">
        <f>VLOOKUP(C103,'[1]Popolution Table'!$A$4:$L$472,6,FALSE)</f>
        <v>179139.76900000003</v>
      </c>
      <c r="V103" s="1">
        <f>VLOOKUP(C103,'[1]Popolution Table'!$A$4:$L$472,7,FALSE)</f>
        <v>194286.103</v>
      </c>
      <c r="W103" s="1">
        <f>VLOOKUP(C103,'[1]Popolution Table'!$A$4:$L$472,8,FALSE)</f>
        <v>165165.84500000003</v>
      </c>
      <c r="X103" s="1">
        <f>VLOOKUP(C103,'[1]Popolution Table'!$A$4:$L$472,9,FALSE)</f>
        <v>93984.444000000003</v>
      </c>
      <c r="Y103" s="1">
        <f>VLOOKUP(C103,'[1]Popolution Table'!$A$4:$L$472,10,FALSE)</f>
        <v>64883.703000000001</v>
      </c>
      <c r="Z103" s="1">
        <f>VLOOKUP(C103,'[1]Popolution Table'!$A$4:$L$472,11,FALSE)</f>
        <v>27040.289000000001</v>
      </c>
      <c r="AA103" s="2">
        <f>VLOOKUP(C103,'[1]Popolution Table'!$A$4:$L$472,12,FALSE)</f>
        <v>1333591</v>
      </c>
      <c r="AB103" s="2">
        <v>185908.43599999999</v>
      </c>
      <c r="AC103" s="2">
        <v>1287903.3090000001</v>
      </c>
      <c r="AD103" s="6">
        <f>D103/Q103</f>
        <v>1.1246061139547608E-3</v>
      </c>
      <c r="AE103" s="6">
        <f>E103/S103</f>
        <v>3.3159898406250727E-4</v>
      </c>
      <c r="AF103" s="6">
        <f>F103/T103</f>
        <v>3.1704129322678655E-4</v>
      </c>
      <c r="AG103" s="6">
        <f>G103/U103</f>
        <v>3.5168070357397853E-4</v>
      </c>
      <c r="AH103" s="6">
        <f>H103/V103</f>
        <v>2.0588194102591064E-4</v>
      </c>
      <c r="AI103" s="6">
        <f>I103/R103</f>
        <v>1.2352578442096358E-4</v>
      </c>
      <c r="AJ103" s="6">
        <f>J103/W103</f>
        <v>4.0565287575043126E-4</v>
      </c>
      <c r="AK103" s="6">
        <f>K103/X103</f>
        <v>4.0432223017673009E-4</v>
      </c>
      <c r="AL103" s="6">
        <f>L103/Y103</f>
        <v>1.0634411540907274E-3</v>
      </c>
      <c r="AM103" s="6">
        <f>M103/Z103</f>
        <v>5.2884050166771513E-3</v>
      </c>
      <c r="AN103" s="7">
        <f>N103/AA103</f>
        <v>5.1140117172356438E-4</v>
      </c>
    </row>
    <row r="104" spans="1:40">
      <c r="A104" s="1" t="s">
        <v>146</v>
      </c>
      <c r="B104" s="1">
        <v>2011</v>
      </c>
      <c r="C104" s="1" t="s">
        <v>149</v>
      </c>
      <c r="D104" s="1">
        <v>95</v>
      </c>
      <c r="E104" s="1">
        <v>59</v>
      </c>
      <c r="F104" s="1">
        <v>39</v>
      </c>
      <c r="G104" s="1">
        <v>60</v>
      </c>
      <c r="H104" s="1">
        <v>63</v>
      </c>
      <c r="I104" s="1">
        <v>48</v>
      </c>
      <c r="J104" s="1">
        <v>45</v>
      </c>
      <c r="K104" s="1">
        <v>52</v>
      </c>
      <c r="L104" s="1">
        <v>72</v>
      </c>
      <c r="M104" s="1">
        <v>182</v>
      </c>
      <c r="N104" s="2">
        <v>715</v>
      </c>
      <c r="O104" s="2">
        <v>306</v>
      </c>
      <c r="P104" s="2">
        <v>314</v>
      </c>
      <c r="Q104" s="1">
        <f>VLOOKUP(C104,'[1]Popolution Table'!$A$4:$L$472,2,FALSE)</f>
        <v>87273.002000000008</v>
      </c>
      <c r="R104" s="1">
        <f>VLOOKUP(C104,'[1]Popolution Table'!$A$4:$L$472,3,FALSE)</f>
        <v>388717.495</v>
      </c>
      <c r="S104" s="1">
        <f>VLOOKUP(C104,'[1]Popolution Table'!$A$4:$L$472,4,FALSE)</f>
        <v>181829.71500000003</v>
      </c>
      <c r="T104" s="1">
        <f>VLOOKUP(C104,'[1]Popolution Table'!$A$4:$L$472,5,FALSE)</f>
        <v>183269.86199999996</v>
      </c>
      <c r="U104" s="1">
        <f>VLOOKUP(C104,'[1]Popolution Table'!$A$4:$L$472,6,FALSE)</f>
        <v>177677.43799999999</v>
      </c>
      <c r="V104" s="1">
        <f>VLOOKUP(C104,'[1]Popolution Table'!$A$4:$L$472,7,FALSE)</f>
        <v>192700.54499999998</v>
      </c>
      <c r="W104" s="1">
        <f>VLOOKUP(C104,'[1]Popolution Table'!$A$4:$L$472,8,FALSE)</f>
        <v>170625.44500000001</v>
      </c>
      <c r="X104" s="1">
        <f>VLOOKUP(C104,'[1]Popolution Table'!$A$4:$L$472,9,FALSE)</f>
        <v>97991.891999999993</v>
      </c>
      <c r="Y104" s="1">
        <f>VLOOKUP(C104,'[1]Popolution Table'!$A$4:$L$472,10,FALSE)</f>
        <v>65051.873999999996</v>
      </c>
      <c r="Z104" s="1">
        <f>VLOOKUP(C104,'[1]Popolution Table'!$A$4:$L$472,11,FALSE)</f>
        <v>28777.923999999999</v>
      </c>
      <c r="AA104" s="2">
        <f>VLOOKUP(C104,'[1]Popolution Table'!$A$4:$L$472,12,FALSE)</f>
        <v>1346554</v>
      </c>
      <c r="AB104" s="2">
        <v>191821.69</v>
      </c>
      <c r="AC104" s="2">
        <v>1294820.5</v>
      </c>
      <c r="AD104" s="6">
        <f>D104/Q104</f>
        <v>1.0885382400389984E-3</v>
      </c>
      <c r="AE104" s="6">
        <f>E104/S104</f>
        <v>3.2447941745935194E-4</v>
      </c>
      <c r="AF104" s="6">
        <f>F104/T104</f>
        <v>2.128009459624082E-4</v>
      </c>
      <c r="AG104" s="6">
        <f>G104/U104</f>
        <v>3.3769059637161136E-4</v>
      </c>
      <c r="AH104" s="6">
        <f>H104/V104</f>
        <v>3.2693213192521071E-4</v>
      </c>
      <c r="AI104" s="6">
        <f>I104/R104</f>
        <v>1.2348299373559195E-4</v>
      </c>
      <c r="AJ104" s="6">
        <f>J104/W104</f>
        <v>2.6373557589842473E-4</v>
      </c>
      <c r="AK104" s="6">
        <f>K104/X104</f>
        <v>5.3065614857196561E-4</v>
      </c>
      <c r="AL104" s="6">
        <f>L104/Y104</f>
        <v>1.1068090059942008E-3</v>
      </c>
      <c r="AM104" s="6">
        <f>M104/Z104</f>
        <v>6.3242921900829264E-3</v>
      </c>
      <c r="AN104" s="7">
        <f>N104/AA104</f>
        <v>5.3098501805349065E-4</v>
      </c>
    </row>
    <row r="105" spans="1:40">
      <c r="A105" s="1" t="s">
        <v>146</v>
      </c>
      <c r="B105" s="1">
        <v>2012</v>
      </c>
      <c r="C105" s="1" t="s">
        <v>150</v>
      </c>
      <c r="D105" s="1">
        <v>105</v>
      </c>
      <c r="E105" s="1">
        <v>39</v>
      </c>
      <c r="F105" s="1">
        <v>34</v>
      </c>
      <c r="G105" s="1">
        <v>53</v>
      </c>
      <c r="H105" s="1">
        <v>54</v>
      </c>
      <c r="I105" s="1">
        <v>40</v>
      </c>
      <c r="J105" s="1">
        <v>63</v>
      </c>
      <c r="K105" s="1">
        <v>52</v>
      </c>
      <c r="L105" s="1">
        <v>75</v>
      </c>
      <c r="M105" s="1">
        <v>239</v>
      </c>
      <c r="N105" s="2">
        <v>754</v>
      </c>
      <c r="O105" s="2">
        <v>366</v>
      </c>
      <c r="P105" s="2">
        <v>283</v>
      </c>
      <c r="Q105" s="1">
        <f>VLOOKUP(C105,'[1]Popolution Table'!$A$4:$L$472,2,FALSE)</f>
        <v>88387.760999999999</v>
      </c>
      <c r="R105" s="1">
        <f>VLOOKUP(C105,'[1]Popolution Table'!$A$4:$L$472,3,FALSE)</f>
        <v>388232.80000000005</v>
      </c>
      <c r="S105" s="1">
        <f>VLOOKUP(C105,'[1]Popolution Table'!$A$4:$L$472,4,FALSE)</f>
        <v>182441.71500000003</v>
      </c>
      <c r="T105" s="1">
        <f>VLOOKUP(C105,'[1]Popolution Table'!$A$4:$L$472,5,FALSE)</f>
        <v>188610.20899999997</v>
      </c>
      <c r="U105" s="1">
        <f>VLOOKUP(C105,'[1]Popolution Table'!$A$4:$L$472,6,FALSE)</f>
        <v>176124.67699999997</v>
      </c>
      <c r="V105" s="1">
        <f>VLOOKUP(C105,'[1]Popolution Table'!$A$4:$L$472,7,FALSE)</f>
        <v>191607.36000000004</v>
      </c>
      <c r="W105" s="1">
        <f>VLOOKUP(C105,'[1]Popolution Table'!$A$4:$L$472,8,FALSE)</f>
        <v>174620.43300000002</v>
      </c>
      <c r="X105" s="1">
        <f>VLOOKUP(C105,'[1]Popolution Table'!$A$4:$L$472,9,FALSE)</f>
        <v>102127.91</v>
      </c>
      <c r="Y105" s="1">
        <f>VLOOKUP(C105,'[1]Popolution Table'!$A$4:$L$472,10,FALSE)</f>
        <v>63200.142</v>
      </c>
      <c r="Z105" s="1">
        <f>VLOOKUP(C105,'[1]Popolution Table'!$A$4:$L$472,11,FALSE)</f>
        <v>31781.493000000002</v>
      </c>
      <c r="AA105" s="2">
        <f>VLOOKUP(C105,'[1]Popolution Table'!$A$4:$L$472,12,FALSE)</f>
        <v>1362730</v>
      </c>
      <c r="AB105" s="2">
        <v>197109.54499999998</v>
      </c>
      <c r="AC105" s="2">
        <v>1301637.1940000001</v>
      </c>
      <c r="AD105" s="6">
        <f>D105/Q105</f>
        <v>1.1879472769991311E-3</v>
      </c>
      <c r="AE105" s="6">
        <f>E105/S105</f>
        <v>2.137669008428253E-4</v>
      </c>
      <c r="AF105" s="6">
        <f>F105/T105</f>
        <v>1.8026595792595726E-4</v>
      </c>
      <c r="AG105" s="6">
        <f>G105/U105</f>
        <v>3.0092319204082918E-4</v>
      </c>
      <c r="AH105" s="6">
        <f>H105/V105</f>
        <v>2.8182633485477796E-4</v>
      </c>
      <c r="AI105" s="6">
        <f>I105/R105</f>
        <v>1.030309649261989E-4</v>
      </c>
      <c r="AJ105" s="6">
        <f>J105/W105</f>
        <v>3.6078252079468838E-4</v>
      </c>
      <c r="AK105" s="6">
        <f>K105/X105</f>
        <v>5.0916541815063088E-4</v>
      </c>
      <c r="AL105" s="6">
        <f>L105/Y105</f>
        <v>1.1867061944259556E-3</v>
      </c>
      <c r="AM105" s="6">
        <f>M105/Z105</f>
        <v>7.520099826650686E-3</v>
      </c>
      <c r="AN105" s="7">
        <f>N105/AA105</f>
        <v>5.5330109412722985E-4</v>
      </c>
    </row>
    <row r="106" spans="1:40">
      <c r="A106" s="1" t="s">
        <v>146</v>
      </c>
      <c r="B106" s="1">
        <v>2013</v>
      </c>
      <c r="C106" s="1" t="s">
        <v>151</v>
      </c>
      <c r="D106" s="1">
        <v>89</v>
      </c>
      <c r="E106" s="1">
        <v>56</v>
      </c>
      <c r="F106" s="1">
        <v>52</v>
      </c>
      <c r="G106" s="1">
        <v>51</v>
      </c>
      <c r="H106" s="1">
        <v>65</v>
      </c>
      <c r="I106" s="1">
        <v>62</v>
      </c>
      <c r="J106" s="1">
        <v>48</v>
      </c>
      <c r="K106" s="1">
        <v>60</v>
      </c>
      <c r="L106" s="1">
        <v>89</v>
      </c>
      <c r="M106" s="1">
        <v>252</v>
      </c>
      <c r="N106" s="2">
        <v>824</v>
      </c>
      <c r="O106" s="2">
        <v>401</v>
      </c>
      <c r="P106" s="2">
        <v>334</v>
      </c>
      <c r="Q106" s="1">
        <f>VLOOKUP(C106,'[1]Popolution Table'!$A$4:$L$472,2,FALSE)</f>
        <v>88924.034</v>
      </c>
      <c r="R106" s="1">
        <f>VLOOKUP(C106,'[1]Popolution Table'!$A$4:$L$472,3,FALSE)</f>
        <v>390085.23100000003</v>
      </c>
      <c r="S106" s="1">
        <f>VLOOKUP(C106,'[1]Popolution Table'!$A$4:$L$472,4,FALSE)</f>
        <v>182628.31600000005</v>
      </c>
      <c r="T106" s="1">
        <f>VLOOKUP(C106,'[1]Popolution Table'!$A$4:$L$472,5,FALSE)</f>
        <v>192634.27100000001</v>
      </c>
      <c r="U106" s="1">
        <f>VLOOKUP(C106,'[1]Popolution Table'!$A$4:$L$472,6,FALSE)</f>
        <v>174196.14199999999</v>
      </c>
      <c r="V106" s="1">
        <f>VLOOKUP(C106,'[1]Popolution Table'!$A$4:$L$472,7,FALSE)</f>
        <v>188485.302</v>
      </c>
      <c r="W106" s="1">
        <f>VLOOKUP(C106,'[1]Popolution Table'!$A$4:$L$472,8,FALSE)</f>
        <v>177111.15399999998</v>
      </c>
      <c r="X106" s="1">
        <f>VLOOKUP(C106,'[1]Popolution Table'!$A$4:$L$472,9,FALSE)</f>
        <v>106876.09300000001</v>
      </c>
      <c r="Y106" s="1">
        <f>VLOOKUP(C106,'[1]Popolution Table'!$A$4:$L$472,10,FALSE)</f>
        <v>62754.051000000007</v>
      </c>
      <c r="Z106" s="1">
        <f>VLOOKUP(C106,'[1]Popolution Table'!$A$4:$L$472,11,FALSE)</f>
        <v>32578.109000000004</v>
      </c>
      <c r="AA106" s="2">
        <f>VLOOKUP(C106,'[1]Popolution Table'!$A$4:$L$472,12,FALSE)</f>
        <v>1376298</v>
      </c>
      <c r="AB106" s="2">
        <v>202208.25300000003</v>
      </c>
      <c r="AC106" s="2">
        <v>1305140.4159999997</v>
      </c>
      <c r="AD106" s="6">
        <f>D106/Q106</f>
        <v>1.0008542797327435E-3</v>
      </c>
      <c r="AE106" s="6">
        <f>E106/S106</f>
        <v>3.0663372047957769E-4</v>
      </c>
      <c r="AF106" s="6">
        <f>F106/T106</f>
        <v>2.6994158272076102E-4</v>
      </c>
      <c r="AG106" s="6">
        <f>G106/U106</f>
        <v>2.9277341859844407E-4</v>
      </c>
      <c r="AH106" s="6">
        <f>H106/V106</f>
        <v>3.4485447570866827E-4</v>
      </c>
      <c r="AI106" s="6">
        <f>I106/R106</f>
        <v>1.5893962414588312E-4</v>
      </c>
      <c r="AJ106" s="6">
        <f>J106/W106</f>
        <v>2.7101624553809865E-4</v>
      </c>
      <c r="AK106" s="6">
        <f>K106/X106</f>
        <v>5.6139776741277389E-4</v>
      </c>
      <c r="AL106" s="6">
        <f>L106/Y106</f>
        <v>1.4182351351309573E-3</v>
      </c>
      <c r="AM106" s="6">
        <f>M106/Z106</f>
        <v>7.7352555975547868E-3</v>
      </c>
      <c r="AN106" s="7">
        <f>N106/AA106</f>
        <v>5.987075473480307E-4</v>
      </c>
    </row>
    <row r="107" spans="1:40">
      <c r="A107" s="1" t="s">
        <v>146</v>
      </c>
      <c r="B107" s="1">
        <v>2014</v>
      </c>
      <c r="C107" s="1" t="s">
        <v>152</v>
      </c>
      <c r="D107" s="1">
        <v>94</v>
      </c>
      <c r="E107" s="1">
        <v>53</v>
      </c>
      <c r="F107" s="1">
        <v>48</v>
      </c>
      <c r="G107" s="1">
        <v>47</v>
      </c>
      <c r="H107" s="1">
        <v>43</v>
      </c>
      <c r="I107" s="1">
        <v>69</v>
      </c>
      <c r="J107" s="1">
        <v>56</v>
      </c>
      <c r="K107" s="1">
        <v>62</v>
      </c>
      <c r="L107" s="1">
        <v>104</v>
      </c>
      <c r="M107" s="1">
        <v>224</v>
      </c>
      <c r="N107" s="2">
        <v>800</v>
      </c>
      <c r="O107" s="2">
        <v>390</v>
      </c>
      <c r="P107" s="2">
        <v>316</v>
      </c>
      <c r="Q107" s="1">
        <f>VLOOKUP(C107,'[1]Popolution Table'!$A$4:$L$472,2,FALSE)</f>
        <v>89518.225999999995</v>
      </c>
      <c r="R107" s="1">
        <f>VLOOKUP(C107,'[1]Popolution Table'!$A$4:$L$472,3,FALSE)</f>
        <v>390269.451</v>
      </c>
      <c r="S107" s="1">
        <f>VLOOKUP(C107,'[1]Popolution Table'!$A$4:$L$472,4,FALSE)</f>
        <v>186077.82</v>
      </c>
      <c r="T107" s="1">
        <f>VLOOKUP(C107,'[1]Popolution Table'!$A$4:$L$472,5,FALSE)</f>
        <v>199121.4</v>
      </c>
      <c r="U107" s="1">
        <f>VLOOKUP(C107,'[1]Popolution Table'!$A$4:$L$472,6,FALSE)</f>
        <v>174280.28599999999</v>
      </c>
      <c r="V107" s="1">
        <f>VLOOKUP(C107,'[1]Popolution Table'!$A$4:$L$472,7,FALSE)</f>
        <v>184341.89499999999</v>
      </c>
      <c r="W107" s="1">
        <f>VLOOKUP(C107,'[1]Popolution Table'!$A$4:$L$472,8,FALSE)</f>
        <v>177204.234</v>
      </c>
      <c r="X107" s="1">
        <f>VLOOKUP(C107,'[1]Popolution Table'!$A$4:$L$472,9,FALSE)</f>
        <v>112912.48300000001</v>
      </c>
      <c r="Y107" s="1">
        <f>VLOOKUP(C107,'[1]Popolution Table'!$A$4:$L$472,10,FALSE)</f>
        <v>64472.092000000004</v>
      </c>
      <c r="Z107" s="1">
        <f>VLOOKUP(C107,'[1]Popolution Table'!$A$4:$L$472,11,FALSE)</f>
        <v>35489.49</v>
      </c>
      <c r="AA107" s="2">
        <f>VLOOKUP(C107,'[1]Popolution Table'!$A$4:$L$472,12,FALSE)</f>
        <v>1391072</v>
      </c>
      <c r="AB107" s="2">
        <v>212874.065</v>
      </c>
      <c r="AC107" s="2">
        <v>1311295.0859999999</v>
      </c>
      <c r="AD107" s="6">
        <f>D107/Q107</f>
        <v>1.050065491691044E-3</v>
      </c>
      <c r="AE107" s="6">
        <f>E107/S107</f>
        <v>2.8482706858883017E-4</v>
      </c>
      <c r="AF107" s="6">
        <f>F107/T107</f>
        <v>2.4105897206427838E-4</v>
      </c>
      <c r="AG107" s="6">
        <f>G107/U107</f>
        <v>2.696805305908208E-4</v>
      </c>
      <c r="AH107" s="6">
        <f>H107/V107</f>
        <v>2.3326222180801605E-4</v>
      </c>
      <c r="AI107" s="6">
        <f>I107/R107</f>
        <v>1.768009251638812E-4</v>
      </c>
      <c r="AJ107" s="6">
        <f>J107/W107</f>
        <v>3.1601953709525923E-4</v>
      </c>
      <c r="AK107" s="6">
        <f>K107/X107</f>
        <v>5.4909783535625543E-4</v>
      </c>
      <c r="AL107" s="6">
        <f>L107/Y107</f>
        <v>1.6131010608435041E-3</v>
      </c>
      <c r="AM107" s="6">
        <f>M107/Z107</f>
        <v>6.3117277819433309E-3</v>
      </c>
      <c r="AN107" s="7">
        <f>N107/AA107</f>
        <v>5.7509604103885351E-4</v>
      </c>
    </row>
    <row r="108" spans="1:40">
      <c r="A108" s="1" t="s">
        <v>146</v>
      </c>
      <c r="B108" s="1">
        <v>2015</v>
      </c>
      <c r="C108" s="1" t="s">
        <v>153</v>
      </c>
      <c r="D108" s="1">
        <v>109</v>
      </c>
      <c r="E108" s="1">
        <v>56</v>
      </c>
      <c r="F108" s="1">
        <v>76</v>
      </c>
      <c r="G108" s="1">
        <v>52</v>
      </c>
      <c r="H108" s="1">
        <v>70</v>
      </c>
      <c r="I108" s="1">
        <v>73</v>
      </c>
      <c r="J108" s="1">
        <v>37</v>
      </c>
      <c r="K108" s="1">
        <v>53</v>
      </c>
      <c r="L108" s="1">
        <v>104</v>
      </c>
      <c r="M108" s="1">
        <v>326</v>
      </c>
      <c r="N108" s="2">
        <v>956</v>
      </c>
      <c r="O108" s="2">
        <v>483</v>
      </c>
      <c r="P108" s="2">
        <v>364</v>
      </c>
      <c r="Q108" s="1">
        <f>VLOOKUP(C108,'[1]Popolution Table'!$A$4:$L$472,2,FALSE)</f>
        <v>91491.915999999997</v>
      </c>
      <c r="R108" s="1">
        <f>VLOOKUP(C108,'[1]Popolution Table'!$A$4:$L$472,3,FALSE)</f>
        <v>389379.07699999999</v>
      </c>
      <c r="S108" s="1">
        <f>VLOOKUP(C108,'[1]Popolution Table'!$A$4:$L$472,4,FALSE)</f>
        <v>184446.451</v>
      </c>
      <c r="T108" s="1">
        <f>VLOOKUP(C108,'[1]Popolution Table'!$A$4:$L$472,5,FALSE)</f>
        <v>204911.74500000002</v>
      </c>
      <c r="U108" s="1">
        <f>VLOOKUP(C108,'[1]Popolution Table'!$A$4:$L$472,6,FALSE)</f>
        <v>175432.212</v>
      </c>
      <c r="V108" s="1">
        <f>VLOOKUP(C108,'[1]Popolution Table'!$A$4:$L$472,7,FALSE)</f>
        <v>181558.92700000003</v>
      </c>
      <c r="W108" s="1">
        <f>VLOOKUP(C108,'[1]Popolution Table'!$A$4:$L$472,8,FALSE)</f>
        <v>179121.21399999998</v>
      </c>
      <c r="X108" s="1">
        <f>VLOOKUP(C108,'[1]Popolution Table'!$A$4:$L$472,9,FALSE)</f>
        <v>119782.58900000001</v>
      </c>
      <c r="Y108" s="1">
        <f>VLOOKUP(C108,'[1]Popolution Table'!$A$4:$L$472,10,FALSE)</f>
        <v>63347.563999999998</v>
      </c>
      <c r="Z108" s="1">
        <f>VLOOKUP(C108,'[1]Popolution Table'!$A$4:$L$472,11,FALSE)</f>
        <v>36780.498999999996</v>
      </c>
      <c r="AA108" s="2">
        <f>VLOOKUP(C108,'[1]Popolution Table'!$A$4:$L$472,12,FALSE)</f>
        <v>1406214</v>
      </c>
      <c r="AB108" s="2">
        <v>219910.652</v>
      </c>
      <c r="AC108" s="2">
        <v>1314849.6259999999</v>
      </c>
      <c r="AD108" s="6">
        <f>D108/Q108</f>
        <v>1.1913620871159809E-3</v>
      </c>
      <c r="AE108" s="6">
        <f>E108/S108</f>
        <v>3.0361115487117721E-4</v>
      </c>
      <c r="AF108" s="6">
        <f>F108/T108</f>
        <v>3.7089138057947823E-4</v>
      </c>
      <c r="AG108" s="6">
        <f>G108/U108</f>
        <v>2.9641078686279122E-4</v>
      </c>
      <c r="AH108" s="6">
        <f>H108/V108</f>
        <v>3.8554975597536987E-4</v>
      </c>
      <c r="AI108" s="6">
        <f>I108/R108</f>
        <v>1.8747797278280569E-4</v>
      </c>
      <c r="AJ108" s="6">
        <f>J108/W108</f>
        <v>2.0656403099188466E-4</v>
      </c>
      <c r="AK108" s="6">
        <f>K108/X108</f>
        <v>4.4246831231874607E-4</v>
      </c>
      <c r="AL108" s="6">
        <f>L108/Y108</f>
        <v>1.6417363736354568E-3</v>
      </c>
      <c r="AM108" s="6">
        <f>M108/Z108</f>
        <v>8.8633925276543971E-3</v>
      </c>
      <c r="AN108" s="7">
        <f>N108/AA108</f>
        <v>6.7983962611665083E-4</v>
      </c>
    </row>
    <row r="109" spans="1:40">
      <c r="A109" s="1" t="s">
        <v>146</v>
      </c>
      <c r="B109" s="1">
        <v>2016</v>
      </c>
      <c r="C109" s="1" t="s">
        <v>154</v>
      </c>
      <c r="D109" s="1">
        <v>125</v>
      </c>
      <c r="E109" s="1">
        <v>54</v>
      </c>
      <c r="F109" s="1">
        <v>51</v>
      </c>
      <c r="G109" s="1">
        <v>50</v>
      </c>
      <c r="H109" s="1">
        <v>67</v>
      </c>
      <c r="I109" s="1">
        <v>58</v>
      </c>
      <c r="J109" s="1">
        <v>49</v>
      </c>
      <c r="K109" s="1">
        <v>58</v>
      </c>
      <c r="L109" s="1">
        <v>84</v>
      </c>
      <c r="M109" s="1">
        <v>303</v>
      </c>
      <c r="N109" s="2">
        <v>899</v>
      </c>
      <c r="O109" s="2">
        <v>445</v>
      </c>
      <c r="P109" s="2">
        <v>329</v>
      </c>
      <c r="Q109" s="1">
        <f>VLOOKUP(C109,'[1]Popolution Table'!$A$4:$L$472,2,FALSE)</f>
        <v>92158.558000000019</v>
      </c>
      <c r="R109" s="1">
        <f>VLOOKUP(C109,'[1]Popolution Table'!$A$4:$L$472,3,FALSE)</f>
        <v>389310.47499999998</v>
      </c>
      <c r="S109" s="1">
        <f>VLOOKUP(C109,'[1]Popolution Table'!$A$4:$L$472,4,FALSE)</f>
        <v>180209.18800000002</v>
      </c>
      <c r="T109" s="1">
        <f>VLOOKUP(C109,'[1]Popolution Table'!$A$4:$L$472,5,FALSE)</f>
        <v>203187.95700000002</v>
      </c>
      <c r="U109" s="1">
        <f>VLOOKUP(C109,'[1]Popolution Table'!$A$4:$L$472,6,FALSE)</f>
        <v>176254.22399999999</v>
      </c>
      <c r="V109" s="1">
        <f>VLOOKUP(C109,'[1]Popolution Table'!$A$4:$L$472,7,FALSE)</f>
        <v>181785.24800000002</v>
      </c>
      <c r="W109" s="1">
        <f>VLOOKUP(C109,'[1]Popolution Table'!$A$4:$L$472,8,FALSE)</f>
        <v>184036.68399999998</v>
      </c>
      <c r="X109" s="1">
        <f>VLOOKUP(C109,'[1]Popolution Table'!$A$4:$L$472,9,FALSE)</f>
        <v>126288.821</v>
      </c>
      <c r="Y109" s="1">
        <f>VLOOKUP(C109,'[1]Popolution Table'!$A$4:$L$472,10,FALSE)</f>
        <v>63877.966999999997</v>
      </c>
      <c r="Z109" s="1">
        <f>VLOOKUP(C109,'[1]Popolution Table'!$A$4:$L$472,11,FALSE)</f>
        <v>37988.300000000003</v>
      </c>
      <c r="AA109" s="2">
        <f>VLOOKUP(C109,'[1]Popolution Table'!$A$4:$L$472,12,FALSE)</f>
        <v>1413673</v>
      </c>
      <c r="AB109" s="2">
        <v>228155.08799999999</v>
      </c>
      <c r="AC109" s="2">
        <v>1314783.7760000001</v>
      </c>
      <c r="AD109" s="6">
        <f>D109/Q109</f>
        <v>1.3563580280845971E-3</v>
      </c>
      <c r="AE109" s="6">
        <f>E109/S109</f>
        <v>2.9965175804465635E-4</v>
      </c>
      <c r="AF109" s="6">
        <f>F109/T109</f>
        <v>2.5099912786661857E-4</v>
      </c>
      <c r="AG109" s="6">
        <f>G109/U109</f>
        <v>2.8368114457217209E-4</v>
      </c>
      <c r="AH109" s="6">
        <f>H109/V109</f>
        <v>3.685667607087677E-4</v>
      </c>
      <c r="AI109" s="6">
        <f>I109/R109</f>
        <v>1.4898134965415458E-4</v>
      </c>
      <c r="AJ109" s="6">
        <f>J109/W109</f>
        <v>2.6625126542706022E-4</v>
      </c>
      <c r="AK109" s="6">
        <f>K109/X109</f>
        <v>4.5926471987572042E-4</v>
      </c>
      <c r="AL109" s="6">
        <f>L109/Y109</f>
        <v>1.3150074109277775E-3</v>
      </c>
      <c r="AM109" s="6">
        <f>M109/Z109</f>
        <v>7.9761400220594234E-3</v>
      </c>
      <c r="AN109" s="7">
        <f>N109/AA109</f>
        <v>6.3593207198552992E-4</v>
      </c>
    </row>
    <row r="110" spans="1:40">
      <c r="A110" s="1" t="s">
        <v>146</v>
      </c>
      <c r="B110" s="1">
        <v>2017</v>
      </c>
      <c r="C110" s="1" t="s">
        <v>155</v>
      </c>
      <c r="D110" s="1">
        <v>114</v>
      </c>
      <c r="E110" s="1">
        <v>53</v>
      </c>
      <c r="F110" s="1">
        <v>66</v>
      </c>
      <c r="G110" s="1">
        <v>58</v>
      </c>
      <c r="H110" s="1">
        <v>60</v>
      </c>
      <c r="I110" s="1">
        <v>58</v>
      </c>
      <c r="J110" s="1">
        <v>65</v>
      </c>
      <c r="K110" s="1">
        <v>59</v>
      </c>
      <c r="L110" s="1">
        <v>98</v>
      </c>
      <c r="M110" s="1">
        <v>382</v>
      </c>
      <c r="N110" s="2">
        <v>1013</v>
      </c>
      <c r="O110" s="2">
        <v>539</v>
      </c>
      <c r="P110" s="2">
        <v>360</v>
      </c>
      <c r="Q110" s="1">
        <f>VLOOKUP(C110,'[1]Popolution Table'!$A$4:$L$472,2,FALSE)</f>
        <v>91417</v>
      </c>
      <c r="R110" s="1">
        <f>VLOOKUP(C110,'[1]Popolution Table'!$A$4:$L$472,3,FALSE)</f>
        <v>389868.69</v>
      </c>
      <c r="S110" s="1">
        <f>VLOOKUP(C110,'[1]Popolution Table'!$A$4:$L$472,4,FALSE)</f>
        <v>177283</v>
      </c>
      <c r="T110" s="1">
        <f>VLOOKUP(C110,'[1]Popolution Table'!$A$4:$L$472,5,FALSE)</f>
        <v>205405</v>
      </c>
      <c r="U110" s="1">
        <f>VLOOKUP(C110,'[1]Popolution Table'!$A$4:$L$472,6,FALSE)</f>
        <v>177403</v>
      </c>
      <c r="V110" s="1">
        <f>VLOOKUP(C110,'[1]Popolution Table'!$A$4:$L$472,7,FALSE)</f>
        <v>179765</v>
      </c>
      <c r="W110" s="1">
        <f>VLOOKUP(C110,'[1]Popolution Table'!$A$4:$L$472,8,FALSE)</f>
        <v>183621</v>
      </c>
      <c r="X110" s="1">
        <f>VLOOKUP(C110,'[1]Popolution Table'!$A$4:$L$472,9,FALSE)</f>
        <v>133674</v>
      </c>
      <c r="Y110" s="1">
        <f>VLOOKUP(C110,'[1]Popolution Table'!$A$4:$L$472,10,FALSE)</f>
        <v>66599</v>
      </c>
      <c r="Z110" s="1">
        <f>VLOOKUP(C110,'[1]Popolution Table'!$A$4:$L$472,11,FALSE)</f>
        <v>37853</v>
      </c>
      <c r="AA110" s="2">
        <f>VLOOKUP(C110,'[1]Popolution Table'!$A$4:$L$472,12,FALSE)</f>
        <v>1421658</v>
      </c>
      <c r="AB110" s="2">
        <v>238126</v>
      </c>
      <c r="AC110" s="2">
        <v>1313345.69</v>
      </c>
      <c r="AD110" s="6">
        <f>D110/Q110</f>
        <v>1.247032827592242E-3</v>
      </c>
      <c r="AE110" s="6">
        <f>E110/S110</f>
        <v>2.9895703479747071E-4</v>
      </c>
      <c r="AF110" s="6">
        <f>F110/T110</f>
        <v>3.2131642365083613E-4</v>
      </c>
      <c r="AG110" s="6">
        <f>G110/U110</f>
        <v>3.2693922876163311E-4</v>
      </c>
      <c r="AH110" s="6">
        <f>H110/V110</f>
        <v>3.3376908741968681E-4</v>
      </c>
      <c r="AI110" s="6">
        <f>I110/R110</f>
        <v>1.4876803777189699E-4</v>
      </c>
      <c r="AJ110" s="6">
        <f>J110/W110</f>
        <v>3.5399001203566044E-4</v>
      </c>
      <c r="AK110" s="6">
        <f>K110/X110</f>
        <v>4.4137229378936815E-4</v>
      </c>
      <c r="AL110" s="6">
        <f>L110/Y110</f>
        <v>1.4714935659694589E-3</v>
      </c>
      <c r="AM110" s="6">
        <f>M110/Z110</f>
        <v>1.0091670409214593E-2</v>
      </c>
      <c r="AN110" s="7">
        <f>N110/AA110</f>
        <v>7.125483062733794E-4</v>
      </c>
    </row>
    <row r="111" spans="1:40">
      <c r="A111" s="1" t="s">
        <v>156</v>
      </c>
      <c r="B111" s="1">
        <v>2009</v>
      </c>
      <c r="C111" s="1" t="s">
        <v>157</v>
      </c>
      <c r="D111" s="1">
        <v>111</v>
      </c>
      <c r="E111" s="1">
        <v>50</v>
      </c>
      <c r="F111" s="1">
        <v>50</v>
      </c>
      <c r="G111" s="1">
        <v>54</v>
      </c>
      <c r="H111" s="1">
        <v>50</v>
      </c>
      <c r="I111" s="1">
        <v>69</v>
      </c>
      <c r="J111" s="1">
        <v>41</v>
      </c>
      <c r="K111" s="1">
        <v>51</v>
      </c>
      <c r="L111" s="1">
        <v>73</v>
      </c>
      <c r="M111" s="1">
        <v>62</v>
      </c>
      <c r="N111" s="2">
        <v>611</v>
      </c>
      <c r="O111" s="2">
        <v>186</v>
      </c>
      <c r="P111" s="2">
        <v>314</v>
      </c>
      <c r="Q111" s="1">
        <f>VLOOKUP(C111,'[1]Popolution Table'!$A$4:$L$472,2,FALSE)</f>
        <v>118308.21899999997</v>
      </c>
      <c r="R111" s="1">
        <f>VLOOKUP(C111,'[1]Popolution Table'!$A$4:$L$472,3,FALSE)</f>
        <v>416534.522</v>
      </c>
      <c r="S111" s="1">
        <f>VLOOKUP(C111,'[1]Popolution Table'!$A$4:$L$472,4,FALSE)</f>
        <v>226820.766</v>
      </c>
      <c r="T111" s="1">
        <f>VLOOKUP(C111,'[1]Popolution Table'!$A$4:$L$472,5,FALSE)</f>
        <v>198791.48700000002</v>
      </c>
      <c r="U111" s="1">
        <f>VLOOKUP(C111,'[1]Popolution Table'!$A$4:$L$472,6,FALSE)</f>
        <v>190729.63400000002</v>
      </c>
      <c r="V111" s="1">
        <f>VLOOKUP(C111,'[1]Popolution Table'!$A$4:$L$472,7,FALSE)</f>
        <v>201623.93400000004</v>
      </c>
      <c r="W111" s="1">
        <f>VLOOKUP(C111,'[1]Popolution Table'!$A$4:$L$472,8,FALSE)</f>
        <v>158520.40900000001</v>
      </c>
      <c r="X111" s="1">
        <f>VLOOKUP(C111,'[1]Popolution Table'!$A$4:$L$472,9,FALSE)</f>
        <v>93117.267000000007</v>
      </c>
      <c r="Y111" s="1">
        <f>VLOOKUP(C111,'[1]Popolution Table'!$A$4:$L$472,10,FALSE)</f>
        <v>57869.106</v>
      </c>
      <c r="Z111" s="1">
        <f>VLOOKUP(C111,'[1]Popolution Table'!$A$4:$L$472,11,FALSE)</f>
        <v>23393.019999999997</v>
      </c>
      <c r="AA111" s="2">
        <f>VLOOKUP(C111,'[1]Popolution Table'!$A$4:$L$472,12,FALSE)</f>
        <v>1488444</v>
      </c>
      <c r="AB111" s="2">
        <v>174379.39300000001</v>
      </c>
      <c r="AC111" s="2">
        <v>1393020.7520000001</v>
      </c>
      <c r="AD111" s="6">
        <f>D111/Q111</f>
        <v>9.3822729256029145E-4</v>
      </c>
      <c r="AE111" s="6">
        <f>E111/S111</f>
        <v>2.2043837026809089E-4</v>
      </c>
      <c r="AF111" s="6">
        <f>F111/T111</f>
        <v>2.515198248906906E-4</v>
      </c>
      <c r="AG111" s="6">
        <f>G111/U111</f>
        <v>2.8312328224779163E-4</v>
      </c>
      <c r="AH111" s="6">
        <f>H111/V111</f>
        <v>2.4798643200762066E-4</v>
      </c>
      <c r="AI111" s="6">
        <f>I111/R111</f>
        <v>1.6565253623804081E-4</v>
      </c>
      <c r="AJ111" s="6">
        <f>J111/W111</f>
        <v>2.5864177526819273E-4</v>
      </c>
      <c r="AK111" s="6">
        <f>K111/X111</f>
        <v>5.4769648683954608E-4</v>
      </c>
      <c r="AL111" s="6">
        <f>L111/Y111</f>
        <v>1.2614675609469413E-3</v>
      </c>
      <c r="AM111" s="6">
        <f>M111/Z111</f>
        <v>2.6503632280056189E-3</v>
      </c>
      <c r="AN111" s="7">
        <f>N111/AA111</f>
        <v>4.1049579292200446E-4</v>
      </c>
    </row>
    <row r="112" spans="1:40">
      <c r="A112" s="1" t="s">
        <v>156</v>
      </c>
      <c r="B112" s="1">
        <v>2010</v>
      </c>
      <c r="C112" s="1" t="s">
        <v>158</v>
      </c>
      <c r="D112" s="1">
        <v>115</v>
      </c>
      <c r="E112" s="1">
        <v>64</v>
      </c>
      <c r="F112" s="1">
        <v>51</v>
      </c>
      <c r="G112" s="1">
        <v>71</v>
      </c>
      <c r="H112" s="1">
        <v>77</v>
      </c>
      <c r="I112" s="1">
        <v>49</v>
      </c>
      <c r="J112" s="1">
        <v>40</v>
      </c>
      <c r="K112" s="1">
        <v>55</v>
      </c>
      <c r="L112" s="1">
        <v>63</v>
      </c>
      <c r="M112" s="1">
        <v>111</v>
      </c>
      <c r="N112" s="2">
        <v>696</v>
      </c>
      <c r="O112" s="2">
        <v>229</v>
      </c>
      <c r="P112" s="2">
        <v>352</v>
      </c>
      <c r="Q112" s="1">
        <f>VLOOKUP(C112,'[1]Popolution Table'!$A$4:$L$472,2,FALSE)</f>
        <v>117531.72699999997</v>
      </c>
      <c r="R112" s="1">
        <f>VLOOKUP(C112,'[1]Popolution Table'!$A$4:$L$472,3,FALSE)</f>
        <v>418744.25300000003</v>
      </c>
      <c r="S112" s="1">
        <f>VLOOKUP(C112,'[1]Popolution Table'!$A$4:$L$472,4,FALSE)</f>
        <v>221152.67500000005</v>
      </c>
      <c r="T112" s="1">
        <f>VLOOKUP(C112,'[1]Popolution Table'!$A$4:$L$472,5,FALSE)</f>
        <v>198668.288</v>
      </c>
      <c r="U112" s="1">
        <f>VLOOKUP(C112,'[1]Popolution Table'!$A$4:$L$472,6,FALSE)</f>
        <v>189624.174</v>
      </c>
      <c r="V112" s="1">
        <f>VLOOKUP(C112,'[1]Popolution Table'!$A$4:$L$472,7,FALSE)</f>
        <v>203261.52399999998</v>
      </c>
      <c r="W112" s="1">
        <f>VLOOKUP(C112,'[1]Popolution Table'!$A$4:$L$472,8,FALSE)</f>
        <v>165030.50300000006</v>
      </c>
      <c r="X112" s="1">
        <f>VLOOKUP(C112,'[1]Popolution Table'!$A$4:$L$472,9,FALSE)</f>
        <v>97975.626999999979</v>
      </c>
      <c r="Y112" s="1">
        <f>VLOOKUP(C112,'[1]Popolution Table'!$A$4:$L$472,10,FALSE)</f>
        <v>56860.577999999987</v>
      </c>
      <c r="Z112" s="1">
        <f>VLOOKUP(C112,'[1]Popolution Table'!$A$4:$L$472,11,FALSE)</f>
        <v>23060.665000000005</v>
      </c>
      <c r="AA112" s="2">
        <f>VLOOKUP(C112,'[1]Popolution Table'!$A$4:$L$472,12,FALSE)</f>
        <v>1500717</v>
      </c>
      <c r="AB112" s="2">
        <v>177896.86999999997</v>
      </c>
      <c r="AC112" s="2">
        <v>1396481.4169999999</v>
      </c>
      <c r="AD112" s="6">
        <f>D112/Q112</f>
        <v>9.7845920361571835E-4</v>
      </c>
      <c r="AE112" s="6">
        <f>E112/S112</f>
        <v>2.893928368716317E-4</v>
      </c>
      <c r="AF112" s="6">
        <f>F112/T112</f>
        <v>2.5670931437230687E-4</v>
      </c>
      <c r="AG112" s="6">
        <f>G112/U112</f>
        <v>3.7442483467324159E-4</v>
      </c>
      <c r="AH112" s="6">
        <f>H112/V112</f>
        <v>3.7882230972547472E-4</v>
      </c>
      <c r="AI112" s="6">
        <f>I112/R112</f>
        <v>1.1701653132896846E-4</v>
      </c>
      <c r="AJ112" s="6">
        <f>J112/W112</f>
        <v>2.4237943454610925E-4</v>
      </c>
      <c r="AK112" s="6">
        <f>K112/X112</f>
        <v>5.6136410333970112E-4</v>
      </c>
      <c r="AL112" s="6">
        <f>L112/Y112</f>
        <v>1.1079732604898954E-3</v>
      </c>
      <c r="AM112" s="6">
        <f>M112/Z112</f>
        <v>4.8133911142631824E-3</v>
      </c>
      <c r="AN112" s="7">
        <f>N112/AA112</f>
        <v>4.6377831396592431E-4</v>
      </c>
    </row>
    <row r="113" spans="1:40">
      <c r="A113" s="1" t="s">
        <v>156</v>
      </c>
      <c r="B113" s="1">
        <v>2011</v>
      </c>
      <c r="C113" s="1" t="s">
        <v>159</v>
      </c>
      <c r="D113" s="1">
        <v>230</v>
      </c>
      <c r="E113" s="1">
        <v>122</v>
      </c>
      <c r="F113" s="1">
        <v>114</v>
      </c>
      <c r="G113" s="1">
        <v>103</v>
      </c>
      <c r="H113" s="1">
        <v>117</v>
      </c>
      <c r="I113" s="1">
        <v>117</v>
      </c>
      <c r="J113" s="1">
        <v>112</v>
      </c>
      <c r="K113" s="1">
        <v>91</v>
      </c>
      <c r="L113" s="1">
        <v>178</v>
      </c>
      <c r="M113" s="1">
        <v>485</v>
      </c>
      <c r="N113" s="2">
        <v>1669</v>
      </c>
      <c r="O113" s="2">
        <v>754</v>
      </c>
      <c r="P113" s="2">
        <v>685</v>
      </c>
      <c r="Q113" s="1">
        <f>VLOOKUP(C113,'[1]Popolution Table'!$A$4:$L$472,2,FALSE)</f>
        <v>118195.25499999998</v>
      </c>
      <c r="R113" s="1">
        <f>VLOOKUP(C113,'[1]Popolution Table'!$A$4:$L$472,3,FALSE)</f>
        <v>420496.51799999998</v>
      </c>
      <c r="S113" s="1">
        <f>VLOOKUP(C113,'[1]Popolution Table'!$A$4:$L$472,4,FALSE)</f>
        <v>222542.09299999994</v>
      </c>
      <c r="T113" s="1">
        <f>VLOOKUP(C113,'[1]Popolution Table'!$A$4:$L$472,5,FALSE)</f>
        <v>203342.02599999995</v>
      </c>
      <c r="U113" s="1">
        <f>VLOOKUP(C113,'[1]Popolution Table'!$A$4:$L$472,6,FALSE)</f>
        <v>190115.88500000001</v>
      </c>
      <c r="V113" s="1">
        <f>VLOOKUP(C113,'[1]Popolution Table'!$A$4:$L$472,7,FALSE)</f>
        <v>204605.45599999995</v>
      </c>
      <c r="W113" s="1">
        <f>VLOOKUP(C113,'[1]Popolution Table'!$A$4:$L$472,8,FALSE)</f>
        <v>172728.52600000001</v>
      </c>
      <c r="X113" s="1">
        <f>VLOOKUP(C113,'[1]Popolution Table'!$A$4:$L$472,9,FALSE)</f>
        <v>103768.05100000001</v>
      </c>
      <c r="Y113" s="1">
        <f>VLOOKUP(C113,'[1]Popolution Table'!$A$4:$L$472,10,FALSE)</f>
        <v>59070.705999999998</v>
      </c>
      <c r="Z113" s="1">
        <f>VLOOKUP(C113,'[1]Popolution Table'!$A$4:$L$472,11,FALSE)</f>
        <v>23949.446</v>
      </c>
      <c r="AA113" s="2">
        <f>VLOOKUP(C113,'[1]Popolution Table'!$A$4:$L$472,12,FALSE)</f>
        <v>1529400</v>
      </c>
      <c r="AB113" s="2">
        <v>186788.20300000001</v>
      </c>
      <c r="AC113" s="2">
        <v>1413830.504</v>
      </c>
      <c r="AD113" s="6">
        <f>D113/Q113</f>
        <v>1.9459326011014575E-3</v>
      </c>
      <c r="AE113" s="6">
        <f>E113/S113</f>
        <v>5.482108950956979E-4</v>
      </c>
      <c r="AF113" s="6">
        <f>F113/T113</f>
        <v>5.6063177023720628E-4</v>
      </c>
      <c r="AG113" s="6">
        <f>G113/U113</f>
        <v>5.4177482328738593E-4</v>
      </c>
      <c r="AH113" s="6">
        <f>H113/V113</f>
        <v>5.7183225847115256E-4</v>
      </c>
      <c r="AI113" s="6">
        <f>I113/R113</f>
        <v>2.7824249426959584E-4</v>
      </c>
      <c r="AJ113" s="6">
        <f>J113/W113</f>
        <v>6.4841634785906758E-4</v>
      </c>
      <c r="AK113" s="6">
        <f>K113/X113</f>
        <v>8.7695585609485907E-4</v>
      </c>
      <c r="AL113" s="6">
        <f>L113/Y113</f>
        <v>3.0133379479161805E-3</v>
      </c>
      <c r="AM113" s="6">
        <f>M113/Z113</f>
        <v>2.0250990356937695E-2</v>
      </c>
      <c r="AN113" s="7">
        <f>N113/AA113</f>
        <v>1.0912776252125017E-3</v>
      </c>
    </row>
    <row r="114" spans="1:40">
      <c r="A114" s="1" t="s">
        <v>156</v>
      </c>
      <c r="B114" s="1">
        <v>2012</v>
      </c>
      <c r="C114" s="1" t="s">
        <v>160</v>
      </c>
      <c r="D114" s="1">
        <v>101</v>
      </c>
      <c r="E114" s="1">
        <v>54</v>
      </c>
      <c r="F114" s="1">
        <v>54</v>
      </c>
      <c r="G114" s="1">
        <v>47</v>
      </c>
      <c r="H114" s="1">
        <v>66</v>
      </c>
      <c r="I114" s="1">
        <v>40</v>
      </c>
      <c r="J114" s="1">
        <v>68</v>
      </c>
      <c r="K114" s="1">
        <v>62</v>
      </c>
      <c r="L114" s="1">
        <v>57</v>
      </c>
      <c r="M114" s="1">
        <v>87</v>
      </c>
      <c r="N114" s="2">
        <v>636</v>
      </c>
      <c r="O114" s="2">
        <v>206</v>
      </c>
      <c r="P114" s="2">
        <v>329</v>
      </c>
      <c r="Q114" s="1">
        <f>VLOOKUP(C114,'[1]Popolution Table'!$A$4:$L$472,2,FALSE)</f>
        <v>117963.488</v>
      </c>
      <c r="R114" s="1">
        <f>VLOOKUP(C114,'[1]Popolution Table'!$A$4:$L$472,3,FALSE)</f>
        <v>421429.49300000002</v>
      </c>
      <c r="S114" s="1">
        <f>VLOOKUP(C114,'[1]Popolution Table'!$A$4:$L$472,4,FALSE)</f>
        <v>223084.10999999996</v>
      </c>
      <c r="T114" s="1">
        <f>VLOOKUP(C114,'[1]Popolution Table'!$A$4:$L$472,5,FALSE)</f>
        <v>205227.4929999999</v>
      </c>
      <c r="U114" s="1">
        <f>VLOOKUP(C114,'[1]Popolution Table'!$A$4:$L$472,6,FALSE)</f>
        <v>188570.155</v>
      </c>
      <c r="V114" s="1">
        <f>VLOOKUP(C114,'[1]Popolution Table'!$A$4:$L$472,7,FALSE)</f>
        <v>202336.63399999996</v>
      </c>
      <c r="W114" s="1">
        <f>VLOOKUP(C114,'[1]Popolution Table'!$A$4:$L$472,8,FALSE)</f>
        <v>176453.93300000002</v>
      </c>
      <c r="X114" s="1">
        <f>VLOOKUP(C114,'[1]Popolution Table'!$A$4:$L$472,9,FALSE)</f>
        <v>108055.36599999999</v>
      </c>
      <c r="Y114" s="1">
        <f>VLOOKUP(C114,'[1]Popolution Table'!$A$4:$L$472,10,FALSE)</f>
        <v>59283.277000000002</v>
      </c>
      <c r="Z114" s="1">
        <f>VLOOKUP(C114,'[1]Popolution Table'!$A$4:$L$472,11,FALSE)</f>
        <v>23963.852000000003</v>
      </c>
      <c r="AA114" s="2">
        <f>VLOOKUP(C114,'[1]Popolution Table'!$A$4:$L$472,12,FALSE)</f>
        <v>1536407</v>
      </c>
      <c r="AB114" s="2">
        <v>191302.495</v>
      </c>
      <c r="AC114" s="2">
        <v>1417101.8179999997</v>
      </c>
      <c r="AD114" s="6">
        <f>D114/Q114</f>
        <v>8.5619713109873457E-4</v>
      </c>
      <c r="AE114" s="6">
        <f>E114/S114</f>
        <v>2.4206116697419647E-4</v>
      </c>
      <c r="AF114" s="6">
        <f>F114/T114</f>
        <v>2.6312264117556622E-4</v>
      </c>
      <c r="AG114" s="6">
        <f>G114/U114</f>
        <v>2.4924410758425691E-4</v>
      </c>
      <c r="AH114" s="6">
        <f>H114/V114</f>
        <v>3.2618907755478432E-4</v>
      </c>
      <c r="AI114" s="6">
        <f>I114/R114</f>
        <v>9.4915046678994527E-5</v>
      </c>
      <c r="AJ114" s="6">
        <f>J114/W114</f>
        <v>3.8536970439757775E-4</v>
      </c>
      <c r="AK114" s="6">
        <f>K114/X114</f>
        <v>5.7377992685712627E-4</v>
      </c>
      <c r="AL114" s="6">
        <f>L114/Y114</f>
        <v>9.6148531060454023E-4</v>
      </c>
      <c r="AM114" s="6">
        <f>M114/Z114</f>
        <v>3.6304680900215869E-3</v>
      </c>
      <c r="AN114" s="7">
        <f>N114/AA114</f>
        <v>4.1395281328450076E-4</v>
      </c>
    </row>
    <row r="115" spans="1:40">
      <c r="A115" s="1" t="s">
        <v>156</v>
      </c>
      <c r="B115" s="1">
        <v>2013</v>
      </c>
      <c r="C115" s="1" t="s">
        <v>161</v>
      </c>
      <c r="D115" s="1">
        <v>82</v>
      </c>
      <c r="E115" s="1">
        <v>52</v>
      </c>
      <c r="F115" s="1">
        <v>58</v>
      </c>
      <c r="G115" s="1">
        <v>60</v>
      </c>
      <c r="H115" s="1">
        <v>57</v>
      </c>
      <c r="I115" s="1">
        <v>55</v>
      </c>
      <c r="J115" s="1">
        <v>66</v>
      </c>
      <c r="K115" s="1">
        <v>47</v>
      </c>
      <c r="L115" s="1">
        <v>55</v>
      </c>
      <c r="M115" s="1">
        <v>115</v>
      </c>
      <c r="N115" s="2">
        <v>647</v>
      </c>
      <c r="O115" s="2">
        <v>217</v>
      </c>
      <c r="P115" s="2">
        <v>348</v>
      </c>
      <c r="Q115" s="1">
        <f>VLOOKUP(C115,'[1]Popolution Table'!$A$4:$L$472,2,FALSE)</f>
        <v>117186.89000000001</v>
      </c>
      <c r="R115" s="1">
        <f>VLOOKUP(C115,'[1]Popolution Table'!$A$4:$L$472,3,FALSE)</f>
        <v>424572.53</v>
      </c>
      <c r="S115" s="1">
        <f>VLOOKUP(C115,'[1]Popolution Table'!$A$4:$L$472,4,FALSE)</f>
        <v>222510.215</v>
      </c>
      <c r="T115" s="1">
        <f>VLOOKUP(C115,'[1]Popolution Table'!$A$4:$L$472,5,FALSE)</f>
        <v>208266.16100000002</v>
      </c>
      <c r="U115" s="1">
        <f>VLOOKUP(C115,'[1]Popolution Table'!$A$4:$L$472,6,FALSE)</f>
        <v>191229.177</v>
      </c>
      <c r="V115" s="1">
        <f>VLOOKUP(C115,'[1]Popolution Table'!$A$4:$L$472,7,FALSE)</f>
        <v>200453.413</v>
      </c>
      <c r="W115" s="1">
        <f>VLOOKUP(C115,'[1]Popolution Table'!$A$4:$L$472,8,FALSE)</f>
        <v>181315.43099999998</v>
      </c>
      <c r="X115" s="1">
        <f>VLOOKUP(C115,'[1]Popolution Table'!$A$4:$L$472,9,FALSE)</f>
        <v>112203.31699999998</v>
      </c>
      <c r="Y115" s="1">
        <f>VLOOKUP(C115,'[1]Popolution Table'!$A$4:$L$472,10,FALSE)</f>
        <v>59270.092999999993</v>
      </c>
      <c r="Z115" s="1">
        <f>VLOOKUP(C115,'[1]Popolution Table'!$A$4:$L$472,11,FALSE)</f>
        <v>24265.836000000007</v>
      </c>
      <c r="AA115" s="2">
        <f>VLOOKUP(C115,'[1]Popolution Table'!$A$4:$L$472,12,FALSE)</f>
        <v>1553580</v>
      </c>
      <c r="AB115" s="2">
        <v>195739.24599999998</v>
      </c>
      <c r="AC115" s="2">
        <v>1428346.9270000001</v>
      </c>
      <c r="AD115" s="6">
        <f>D115/Q115</f>
        <v>6.9973697569753737E-4</v>
      </c>
      <c r="AE115" s="6">
        <f>E115/S115</f>
        <v>2.3369713610676257E-4</v>
      </c>
      <c r="AF115" s="6">
        <f>F115/T115</f>
        <v>2.7848979268408367E-4</v>
      </c>
      <c r="AG115" s="6">
        <f>G115/U115</f>
        <v>3.1375965185480038E-4</v>
      </c>
      <c r="AH115" s="6">
        <f>H115/V115</f>
        <v>2.8435534794311532E-4</v>
      </c>
      <c r="AI115" s="6">
        <f>I115/R115</f>
        <v>1.2954205963348593E-4</v>
      </c>
      <c r="AJ115" s="6">
        <f>J115/W115</f>
        <v>3.6400652518097043E-4</v>
      </c>
      <c r="AK115" s="6">
        <f>K115/X115</f>
        <v>4.1888244712052504E-4</v>
      </c>
      <c r="AL115" s="6">
        <f>L115/Y115</f>
        <v>9.279553517825593E-4</v>
      </c>
      <c r="AM115" s="6">
        <f>M115/Z115</f>
        <v>4.7391732145556399E-3</v>
      </c>
      <c r="AN115" s="7">
        <f>N115/AA115</f>
        <v>4.1645747241854299E-4</v>
      </c>
    </row>
    <row r="116" spans="1:40">
      <c r="A116" s="1" t="s">
        <v>156</v>
      </c>
      <c r="B116" s="1">
        <v>2014</v>
      </c>
      <c r="C116" s="1" t="s">
        <v>162</v>
      </c>
      <c r="D116" s="1">
        <v>96</v>
      </c>
      <c r="E116" s="1">
        <v>60</v>
      </c>
      <c r="F116" s="1">
        <v>52</v>
      </c>
      <c r="G116" s="1">
        <v>62</v>
      </c>
      <c r="H116" s="1">
        <v>35</v>
      </c>
      <c r="I116" s="1">
        <v>48</v>
      </c>
      <c r="J116" s="1">
        <v>55</v>
      </c>
      <c r="K116" s="1">
        <v>69</v>
      </c>
      <c r="L116" s="1">
        <v>52</v>
      </c>
      <c r="M116" s="1">
        <v>103</v>
      </c>
      <c r="N116" s="2">
        <v>632</v>
      </c>
      <c r="O116" s="2">
        <v>224</v>
      </c>
      <c r="P116" s="2">
        <v>312</v>
      </c>
      <c r="Q116" s="1">
        <f>VLOOKUP(C116,'[1]Popolution Table'!$A$4:$L$472,2,FALSE)</f>
        <v>105305.61700000001</v>
      </c>
      <c r="R116" s="1">
        <f>VLOOKUP(C116,'[1]Popolution Table'!$A$4:$L$472,3,FALSE)</f>
        <v>416979.11</v>
      </c>
      <c r="S116" s="1">
        <f>VLOOKUP(C116,'[1]Popolution Table'!$A$4:$L$472,4,FALSE)</f>
        <v>199613.28599999996</v>
      </c>
      <c r="T116" s="1">
        <f>VLOOKUP(C116,'[1]Popolution Table'!$A$4:$L$472,5,FALSE)</f>
        <v>195363.09799999988</v>
      </c>
      <c r="U116" s="1">
        <f>VLOOKUP(C116,'[1]Popolution Table'!$A$4:$L$472,6,FALSE)</f>
        <v>180904.51200000002</v>
      </c>
      <c r="V116" s="1">
        <f>VLOOKUP(C116,'[1]Popolution Table'!$A$4:$L$472,7,FALSE)</f>
        <v>184813.79800000001</v>
      </c>
      <c r="W116" s="1">
        <f>VLOOKUP(C116,'[1]Popolution Table'!$A$4:$L$472,8,FALSE)</f>
        <v>171175.413</v>
      </c>
      <c r="X116" s="1">
        <f>VLOOKUP(C116,'[1]Popolution Table'!$A$4:$L$472,9,FALSE)</f>
        <v>109409.83100000001</v>
      </c>
      <c r="Y116" s="1">
        <f>VLOOKUP(C116,'[1]Popolution Table'!$A$4:$L$472,10,FALSE)</f>
        <v>57199.572</v>
      </c>
      <c r="Z116" s="1">
        <f>VLOOKUP(C116,'[1]Popolution Table'!$A$4:$L$472,11,FALSE)</f>
        <v>22841.778000000006</v>
      </c>
      <c r="AA116" s="2">
        <f>VLOOKUP(C116,'[1]Popolution Table'!$A$4:$L$472,12,FALSE)</f>
        <v>1447565</v>
      </c>
      <c r="AB116" s="2">
        <v>189451.18099999998</v>
      </c>
      <c r="AC116" s="2">
        <v>1348849.2169999997</v>
      </c>
      <c r="AD116" s="6">
        <f>D116/Q116</f>
        <v>9.116322826350278E-4</v>
      </c>
      <c r="AE116" s="6">
        <f>E116/S116</f>
        <v>3.0058119478079237E-4</v>
      </c>
      <c r="AF116" s="6">
        <f>F116/T116</f>
        <v>2.6617104526055393E-4</v>
      </c>
      <c r="AG116" s="6">
        <f>G116/U116</f>
        <v>3.4272224232859372E-4</v>
      </c>
      <c r="AH116" s="6">
        <f>H116/V116</f>
        <v>1.8937979944549376E-4</v>
      </c>
      <c r="AI116" s="6">
        <f>I116/R116</f>
        <v>1.1511368039516417E-4</v>
      </c>
      <c r="AJ116" s="6">
        <f>J116/W116</f>
        <v>3.2130782707677768E-4</v>
      </c>
      <c r="AK116" s="6">
        <f>K116/X116</f>
        <v>6.3065630729289767E-4</v>
      </c>
      <c r="AL116" s="6">
        <f>L116/Y116</f>
        <v>9.0909771143042823E-4</v>
      </c>
      <c r="AM116" s="6">
        <f>M116/Z116</f>
        <v>4.5092811951854177E-3</v>
      </c>
      <c r="AN116" s="7">
        <f>N116/AA116</f>
        <v>4.365952478817877E-4</v>
      </c>
    </row>
    <row r="117" spans="1:40">
      <c r="A117" s="1" t="s">
        <v>156</v>
      </c>
      <c r="B117" s="1">
        <v>2015</v>
      </c>
      <c r="C117" s="1" t="s">
        <v>163</v>
      </c>
      <c r="D117" s="1">
        <v>103</v>
      </c>
      <c r="E117" s="1">
        <v>61</v>
      </c>
      <c r="F117" s="1">
        <v>63</v>
      </c>
      <c r="G117" s="1">
        <v>47</v>
      </c>
      <c r="H117" s="1">
        <v>62</v>
      </c>
      <c r="I117" s="1">
        <v>65</v>
      </c>
      <c r="J117" s="1">
        <v>56</v>
      </c>
      <c r="K117" s="1">
        <v>52</v>
      </c>
      <c r="L117" s="1">
        <v>65</v>
      </c>
      <c r="M117" s="1">
        <v>105</v>
      </c>
      <c r="N117" s="2">
        <v>679</v>
      </c>
      <c r="O117" s="2">
        <v>222</v>
      </c>
      <c r="P117" s="2">
        <v>354</v>
      </c>
      <c r="Q117" s="1">
        <f>VLOOKUP(C117,'[1]Popolution Table'!$A$4:$L$472,2,FALSE)</f>
        <v>106045.37800000006</v>
      </c>
      <c r="R117" s="1">
        <f>VLOOKUP(C117,'[1]Popolution Table'!$A$4:$L$472,3,FALSE)</f>
        <v>417830.99400000001</v>
      </c>
      <c r="S117" s="1">
        <f>VLOOKUP(C117,'[1]Popolution Table'!$A$4:$L$472,4,FALSE)</f>
        <v>210738.19999999998</v>
      </c>
      <c r="T117" s="1">
        <f>VLOOKUP(C117,'[1]Popolution Table'!$A$4:$L$472,5,FALSE)</f>
        <v>199795.4420000001</v>
      </c>
      <c r="U117" s="1">
        <f>VLOOKUP(C117,'[1]Popolution Table'!$A$4:$L$472,6,FALSE)</f>
        <v>185526.41000000003</v>
      </c>
      <c r="V117" s="1">
        <f>VLOOKUP(C117,'[1]Popolution Table'!$A$4:$L$472,7,FALSE)</f>
        <v>186597</v>
      </c>
      <c r="W117" s="1">
        <f>VLOOKUP(C117,'[1]Popolution Table'!$A$4:$L$472,8,FALSE)</f>
        <v>175739.32500000001</v>
      </c>
      <c r="X117" s="1">
        <f>VLOOKUP(C117,'[1]Popolution Table'!$A$4:$L$472,9,FALSE)</f>
        <v>115193.95199999999</v>
      </c>
      <c r="Y117" s="1">
        <f>VLOOKUP(C117,'[1]Popolution Table'!$A$4:$L$472,10,FALSE)</f>
        <v>57896.128000000012</v>
      </c>
      <c r="Z117" s="1">
        <f>VLOOKUP(C117,'[1]Popolution Table'!$A$4:$L$472,11,FALSE)</f>
        <v>22252.799000000003</v>
      </c>
      <c r="AA117" s="2">
        <f>VLOOKUP(C117,'[1]Popolution Table'!$A$4:$L$472,12,FALSE)</f>
        <v>1484099</v>
      </c>
      <c r="AB117" s="2">
        <v>195342.87900000002</v>
      </c>
      <c r="AC117" s="2">
        <v>1376227.371</v>
      </c>
      <c r="AD117" s="6">
        <f>D117/Q117</f>
        <v>9.7128231274728398E-4</v>
      </c>
      <c r="AE117" s="6">
        <f>E117/S117</f>
        <v>2.8945867431723343E-4</v>
      </c>
      <c r="AF117" s="6">
        <f>F117/T117</f>
        <v>3.1532250870868199E-4</v>
      </c>
      <c r="AG117" s="6">
        <f>G117/U117</f>
        <v>2.5333320469037262E-4</v>
      </c>
      <c r="AH117" s="6">
        <f>H117/V117</f>
        <v>3.322668638831278E-4</v>
      </c>
      <c r="AI117" s="6">
        <f>I117/R117</f>
        <v>1.555652905921096E-4</v>
      </c>
      <c r="AJ117" s="6">
        <f>J117/W117</f>
        <v>3.1865377882838683E-4</v>
      </c>
      <c r="AK117" s="6">
        <f>K117/X117</f>
        <v>4.5141258804976155E-4</v>
      </c>
      <c r="AL117" s="6">
        <f>L117/Y117</f>
        <v>1.1227002952598141E-3</v>
      </c>
      <c r="AM117" s="6">
        <f>M117/Z117</f>
        <v>4.7185075459496122E-3</v>
      </c>
      <c r="AN117" s="7">
        <f>N117/AA117</f>
        <v>4.5751664814813568E-4</v>
      </c>
    </row>
    <row r="118" spans="1:40">
      <c r="A118" s="1" t="s">
        <v>156</v>
      </c>
      <c r="B118" s="1">
        <v>2016</v>
      </c>
      <c r="C118" s="1" t="s">
        <v>164</v>
      </c>
      <c r="D118" s="1">
        <v>114</v>
      </c>
      <c r="E118" s="1">
        <v>58</v>
      </c>
      <c r="F118" s="1">
        <v>60</v>
      </c>
      <c r="G118" s="1">
        <v>69</v>
      </c>
      <c r="H118" s="1">
        <v>74</v>
      </c>
      <c r="I118" s="1">
        <v>70</v>
      </c>
      <c r="J118" s="1">
        <v>72</v>
      </c>
      <c r="K118" s="1">
        <v>68</v>
      </c>
      <c r="L118" s="1">
        <v>32</v>
      </c>
      <c r="M118" s="1">
        <v>73</v>
      </c>
      <c r="N118" s="2">
        <v>690</v>
      </c>
      <c r="O118" s="2">
        <v>173</v>
      </c>
      <c r="P118" s="2">
        <v>403</v>
      </c>
      <c r="Q118" s="1">
        <f>VLOOKUP(C118,'[1]Popolution Table'!$A$4:$L$472,2,FALSE)</f>
        <v>104928.70999999999</v>
      </c>
      <c r="R118" s="1">
        <f>VLOOKUP(C118,'[1]Popolution Table'!$A$4:$L$472,3,FALSE)</f>
        <v>419388.54</v>
      </c>
      <c r="S118" s="1">
        <f>VLOOKUP(C118,'[1]Popolution Table'!$A$4:$L$472,4,FALSE)</f>
        <v>210922.47399999999</v>
      </c>
      <c r="T118" s="1">
        <f>VLOOKUP(C118,'[1]Popolution Table'!$A$4:$L$472,5,FALSE)</f>
        <v>198792.23300000004</v>
      </c>
      <c r="U118" s="1">
        <f>VLOOKUP(C118,'[1]Popolution Table'!$A$4:$L$472,6,FALSE)</f>
        <v>185114.62700000001</v>
      </c>
      <c r="V118" s="1">
        <f>VLOOKUP(C118,'[1]Popolution Table'!$A$4:$L$472,7,FALSE)</f>
        <v>181877.14899999998</v>
      </c>
      <c r="W118" s="1">
        <f>VLOOKUP(C118,'[1]Popolution Table'!$A$4:$L$472,8,FALSE)</f>
        <v>180223.478</v>
      </c>
      <c r="X118" s="1">
        <f>VLOOKUP(C118,'[1]Popolution Table'!$A$4:$L$472,9,FALSE)</f>
        <v>124425.43799999999</v>
      </c>
      <c r="Y118" s="1">
        <f>VLOOKUP(C118,'[1]Popolution Table'!$A$4:$L$472,10,FALSE)</f>
        <v>60701.626999999979</v>
      </c>
      <c r="Z118" s="1">
        <f>VLOOKUP(C118,'[1]Popolution Table'!$A$4:$L$472,11,FALSE)</f>
        <v>24139.109</v>
      </c>
      <c r="AA118" s="2">
        <f>VLOOKUP(C118,'[1]Popolution Table'!$A$4:$L$472,12,FALSE)</f>
        <v>1498415</v>
      </c>
      <c r="AB118" s="2">
        <v>209266.17399999997</v>
      </c>
      <c r="AC118" s="2">
        <v>1376318.5010000002</v>
      </c>
      <c r="AD118" s="6">
        <f>D118/Q118</f>
        <v>1.0864519348422373E-3</v>
      </c>
      <c r="AE118" s="6">
        <f>E118/S118</f>
        <v>2.7498255117185854E-4</v>
      </c>
      <c r="AF118" s="6">
        <f>F118/T118</f>
        <v>3.0182265722625084E-4</v>
      </c>
      <c r="AG118" s="6">
        <f>G118/U118</f>
        <v>3.7274202000255762E-4</v>
      </c>
      <c r="AH118" s="6">
        <f>H118/V118</f>
        <v>4.0686804475915776E-4</v>
      </c>
      <c r="AI118" s="6">
        <f>I118/R118</f>
        <v>1.6690966329218249E-4</v>
      </c>
      <c r="AJ118" s="6">
        <f>J118/W118</f>
        <v>3.9950399803071162E-4</v>
      </c>
      <c r="AK118" s="6">
        <f>K118/X118</f>
        <v>5.4651204040768574E-4</v>
      </c>
      <c r="AL118" s="6">
        <f>L118/Y118</f>
        <v>5.2716873635034545E-4</v>
      </c>
      <c r="AM118" s="6">
        <f>M118/Z118</f>
        <v>3.0241381320246742E-3</v>
      </c>
      <c r="AN118" s="7">
        <f>N118/AA118</f>
        <v>4.6048658082040021E-4</v>
      </c>
    </row>
    <row r="119" spans="1:40">
      <c r="A119" s="1" t="s">
        <v>156</v>
      </c>
      <c r="B119" s="1">
        <v>2017</v>
      </c>
      <c r="C119" s="1" t="s">
        <v>165</v>
      </c>
      <c r="D119" s="1">
        <v>108</v>
      </c>
      <c r="E119" s="1">
        <v>55</v>
      </c>
      <c r="F119" s="1">
        <v>68</v>
      </c>
      <c r="G119" s="1">
        <v>49</v>
      </c>
      <c r="H119" s="1">
        <v>35</v>
      </c>
      <c r="I119" s="1">
        <v>69</v>
      </c>
      <c r="J119" s="1">
        <v>66</v>
      </c>
      <c r="K119" s="1">
        <v>57</v>
      </c>
      <c r="L119" s="1">
        <v>73</v>
      </c>
      <c r="M119" s="1">
        <v>101</v>
      </c>
      <c r="N119" s="2">
        <v>681</v>
      </c>
      <c r="O119" s="2">
        <v>231</v>
      </c>
      <c r="P119" s="2">
        <v>342</v>
      </c>
      <c r="Q119" s="1">
        <f>VLOOKUP(C119,'[1]Popolution Table'!$A$4:$L$472,2,FALSE)</f>
        <v>100125</v>
      </c>
      <c r="R119" s="1">
        <f>VLOOKUP(C119,'[1]Popolution Table'!$A$4:$L$472,3,FALSE)</f>
        <v>417145.69</v>
      </c>
      <c r="S119" s="1">
        <f>VLOOKUP(C119,'[1]Popolution Table'!$A$4:$L$472,4,FALSE)</f>
        <v>202076</v>
      </c>
      <c r="T119" s="1">
        <f>VLOOKUP(C119,'[1]Popolution Table'!$A$4:$L$472,5,FALSE)</f>
        <v>197089</v>
      </c>
      <c r="U119" s="1">
        <f>VLOOKUP(C119,'[1]Popolution Table'!$A$4:$L$472,6,FALSE)</f>
        <v>185100</v>
      </c>
      <c r="V119" s="1">
        <f>VLOOKUP(C119,'[1]Popolution Table'!$A$4:$L$472,7,FALSE)</f>
        <v>180146</v>
      </c>
      <c r="W119" s="1">
        <f>VLOOKUP(C119,'[1]Popolution Table'!$A$4:$L$472,8,FALSE)</f>
        <v>179283</v>
      </c>
      <c r="X119" s="1">
        <f>VLOOKUP(C119,'[1]Popolution Table'!$A$4:$L$472,9,FALSE)</f>
        <v>128357</v>
      </c>
      <c r="Y119" s="1">
        <f>VLOOKUP(C119,'[1]Popolution Table'!$A$4:$L$472,10,FALSE)</f>
        <v>61454</v>
      </c>
      <c r="Z119" s="1">
        <f>VLOOKUP(C119,'[1]Popolution Table'!$A$4:$L$472,11,FALSE)</f>
        <v>23893</v>
      </c>
      <c r="AA119" s="2">
        <f>VLOOKUP(C119,'[1]Popolution Table'!$A$4:$L$472,12,FALSE)</f>
        <v>1477406</v>
      </c>
      <c r="AB119" s="2">
        <v>213704</v>
      </c>
      <c r="AC119" s="2">
        <v>1360839.69</v>
      </c>
      <c r="AD119" s="6">
        <f>D119/Q119</f>
        <v>1.0786516853932583E-3</v>
      </c>
      <c r="AE119" s="6">
        <f>E119/S119</f>
        <v>2.7217482531324849E-4</v>
      </c>
      <c r="AF119" s="6">
        <f>F119/T119</f>
        <v>3.450217921852564E-4</v>
      </c>
      <c r="AG119" s="6">
        <f>G119/U119</f>
        <v>2.6472177201512694E-4</v>
      </c>
      <c r="AH119" s="6">
        <f>H119/V119</f>
        <v>1.942868562166243E-4</v>
      </c>
      <c r="AI119" s="6">
        <f>I119/R119</f>
        <v>1.6540983559005487E-4</v>
      </c>
      <c r="AJ119" s="6">
        <f>J119/W119</f>
        <v>3.6813306336908687E-4</v>
      </c>
      <c r="AK119" s="6">
        <f>K119/X119</f>
        <v>4.4407394999883141E-4</v>
      </c>
      <c r="AL119" s="6">
        <f>L119/Y119</f>
        <v>1.1878803658020634E-3</v>
      </c>
      <c r="AM119" s="6">
        <f>M119/Z119</f>
        <v>4.2271795086426985E-3</v>
      </c>
      <c r="AN119" s="7">
        <f>N119/AA119</f>
        <v>4.6094303123176702E-4</v>
      </c>
    </row>
    <row r="120" spans="1:40">
      <c r="A120" s="1" t="s">
        <v>166</v>
      </c>
      <c r="B120" s="1">
        <v>2009</v>
      </c>
      <c r="C120" s="1" t="s">
        <v>167</v>
      </c>
      <c r="D120" s="1">
        <v>89</v>
      </c>
      <c r="E120" s="1">
        <v>42</v>
      </c>
      <c r="F120" s="1">
        <v>61</v>
      </c>
      <c r="G120" s="1">
        <v>61</v>
      </c>
      <c r="H120" s="1">
        <v>97</v>
      </c>
      <c r="I120" s="1">
        <v>42</v>
      </c>
      <c r="J120" s="1">
        <v>173</v>
      </c>
      <c r="K120" s="1">
        <v>263</v>
      </c>
      <c r="L120" s="1">
        <v>589</v>
      </c>
      <c r="M120" s="1">
        <v>1154</v>
      </c>
      <c r="N120" s="2">
        <v>2571</v>
      </c>
      <c r="O120" s="2">
        <v>2006</v>
      </c>
      <c r="P120" s="2">
        <v>476</v>
      </c>
      <c r="Q120" s="1">
        <f>VLOOKUP(C120,'[1]Popolution Table'!$A$4:$L$472,2,FALSE)</f>
        <v>892111.46400000039</v>
      </c>
      <c r="R120" s="1">
        <f>VLOOKUP(C120,'[1]Popolution Table'!$A$4:$L$472,3,FALSE)</f>
        <v>1196547.3860000002</v>
      </c>
      <c r="S120" s="1">
        <f>VLOOKUP(C120,'[1]Popolution Table'!$A$4:$L$472,4,FALSE)</f>
        <v>1830364.5140000004</v>
      </c>
      <c r="T120" s="1">
        <f>VLOOKUP(C120,'[1]Popolution Table'!$A$4:$L$472,5,FALSE)</f>
        <v>1758476.6700000004</v>
      </c>
      <c r="U120" s="1">
        <f>VLOOKUP(C120,'[1]Popolution Table'!$A$4:$L$472,6,FALSE)</f>
        <v>1816055.4360000002</v>
      </c>
      <c r="V120" s="1">
        <f>VLOOKUP(C120,'[1]Popolution Table'!$A$4:$L$472,7,FALSE)</f>
        <v>1851699.4280000005</v>
      </c>
      <c r="W120" s="1">
        <f>VLOOKUP(C120,'[1]Popolution Table'!$A$4:$L$472,8,FALSE)</f>
        <v>1329711.6629999997</v>
      </c>
      <c r="X120" s="1">
        <f>VLOOKUP(C120,'[1]Popolution Table'!$A$4:$L$472,9,FALSE)</f>
        <v>796071.0070000001</v>
      </c>
      <c r="Y120" s="1">
        <f>VLOOKUP(C120,'[1]Popolution Table'!$A$4:$L$472,10,FALSE)</f>
        <v>534055.47799999977</v>
      </c>
      <c r="Z120" s="1">
        <f>VLOOKUP(C120,'[1]Popolution Table'!$A$4:$L$472,11,FALSE)</f>
        <v>221032.01100000003</v>
      </c>
      <c r="AA120" s="2">
        <f>VLOOKUP(C120,'[1]Popolution Table'!$A$4:$L$472,12,FALSE)</f>
        <v>12785043</v>
      </c>
      <c r="AB120" s="2">
        <v>1551158.4959999998</v>
      </c>
      <c r="AC120" s="2">
        <v>9782855.0970000029</v>
      </c>
      <c r="AD120" s="6">
        <f>D120/Q120</f>
        <v>9.9763318364889844E-5</v>
      </c>
      <c r="AE120" s="6">
        <f>E120/S120</f>
        <v>2.2946249055175897E-5</v>
      </c>
      <c r="AF120" s="6">
        <f>F120/T120</f>
        <v>3.4689115323889957E-5</v>
      </c>
      <c r="AG120" s="6">
        <f>G120/U120</f>
        <v>3.3589283009089816E-5</v>
      </c>
      <c r="AH120" s="6">
        <f>H120/V120</f>
        <v>5.2384311694025088E-5</v>
      </c>
      <c r="AI120" s="6">
        <f>I120/R120</f>
        <v>3.5100991813123227E-5</v>
      </c>
      <c r="AJ120" s="6">
        <f>J120/W120</f>
        <v>1.3010339370092449E-4</v>
      </c>
      <c r="AK120" s="6">
        <f>K120/X120</f>
        <v>3.3037253924259546E-4</v>
      </c>
      <c r="AL120" s="6">
        <f>L120/Y120</f>
        <v>1.102881674776118E-3</v>
      </c>
      <c r="AM120" s="6">
        <f>M120/Z120</f>
        <v>5.2209632205717019E-3</v>
      </c>
      <c r="AN120" s="7">
        <f>N120/AA120</f>
        <v>2.0109435689813479E-4</v>
      </c>
    </row>
    <row r="121" spans="1:40">
      <c r="A121" s="1" t="s">
        <v>166</v>
      </c>
      <c r="B121" s="1">
        <v>2010</v>
      </c>
      <c r="C121" s="1" t="s">
        <v>168</v>
      </c>
      <c r="D121" s="1">
        <v>122</v>
      </c>
      <c r="E121" s="1">
        <v>56</v>
      </c>
      <c r="F121" s="1">
        <v>50</v>
      </c>
      <c r="G121" s="1">
        <v>32</v>
      </c>
      <c r="H121" s="1">
        <v>74</v>
      </c>
      <c r="I121" s="1">
        <v>61</v>
      </c>
      <c r="J121" s="1">
        <v>149</v>
      </c>
      <c r="K121" s="1">
        <v>247</v>
      </c>
      <c r="L121" s="1">
        <v>597</v>
      </c>
      <c r="M121" s="1">
        <v>1068</v>
      </c>
      <c r="N121" s="2">
        <v>2456</v>
      </c>
      <c r="O121" s="2">
        <v>1912</v>
      </c>
      <c r="P121" s="2">
        <v>422</v>
      </c>
      <c r="Q121" s="1">
        <f>VLOOKUP(C121,'[1]Popolution Table'!$A$4:$L$472,2,FALSE)</f>
        <v>844052.18200000003</v>
      </c>
      <c r="R121" s="1">
        <f>VLOOKUP(C121,'[1]Popolution Table'!$A$4:$L$472,3,FALSE)</f>
        <v>1187506.4280000001</v>
      </c>
      <c r="S121" s="1">
        <f>VLOOKUP(C121,'[1]Popolution Table'!$A$4:$L$472,4,FALSE)</f>
        <v>1802677.9819999994</v>
      </c>
      <c r="T121" s="1">
        <f>VLOOKUP(C121,'[1]Popolution Table'!$A$4:$L$472,5,FALSE)</f>
        <v>1752223.8780000005</v>
      </c>
      <c r="U121" s="1">
        <f>VLOOKUP(C121,'[1]Popolution Table'!$A$4:$L$472,6,FALSE)</f>
        <v>1774117.5290000003</v>
      </c>
      <c r="V121" s="1">
        <f>VLOOKUP(C121,'[1]Popolution Table'!$A$4:$L$472,7,FALSE)</f>
        <v>1848952.3940000003</v>
      </c>
      <c r="W121" s="1">
        <f>VLOOKUP(C121,'[1]Popolution Table'!$A$4:$L$472,8,FALSE)</f>
        <v>1384642.5250000001</v>
      </c>
      <c r="X121" s="1">
        <f>VLOOKUP(C121,'[1]Popolution Table'!$A$4:$L$472,9,FALSE)</f>
        <v>807321.60000000044</v>
      </c>
      <c r="Y121" s="1">
        <f>VLOOKUP(C121,'[1]Popolution Table'!$A$4:$L$472,10,FALSE)</f>
        <v>524032.36900000006</v>
      </c>
      <c r="Z121" s="1">
        <f>VLOOKUP(C121,'[1]Popolution Table'!$A$4:$L$472,11,FALSE)</f>
        <v>224866.4599999999</v>
      </c>
      <c r="AA121" s="2">
        <f>VLOOKUP(C121,'[1]Popolution Table'!$A$4:$L$472,12,FALSE)</f>
        <v>12699765</v>
      </c>
      <c r="AB121" s="2">
        <v>1556220.4290000005</v>
      </c>
      <c r="AC121" s="2">
        <v>9750120.7359999996</v>
      </c>
      <c r="AD121" s="6">
        <f>D121/Q121</f>
        <v>1.445408265054399E-4</v>
      </c>
      <c r="AE121" s="6">
        <f>E121/S121</f>
        <v>3.106489376315022E-5</v>
      </c>
      <c r="AF121" s="6">
        <f>F121/T121</f>
        <v>2.85351664406436E-5</v>
      </c>
      <c r="AG121" s="6">
        <f>G121/U121</f>
        <v>1.8037136478797509E-5</v>
      </c>
      <c r="AH121" s="6">
        <f>H121/V121</f>
        <v>4.0022663774435716E-5</v>
      </c>
      <c r="AI121" s="6">
        <f>I121/R121</f>
        <v>5.1368142994169965E-5</v>
      </c>
      <c r="AJ121" s="6">
        <f>J121/W121</f>
        <v>1.0760900182521838E-4</v>
      </c>
      <c r="AK121" s="6">
        <f>K121/X121</f>
        <v>3.0594994609335348E-4</v>
      </c>
      <c r="AL121" s="6">
        <f>L121/Y121</f>
        <v>1.1392426027789896E-3</v>
      </c>
      <c r="AM121" s="6">
        <f>M121/Z121</f>
        <v>4.7494855391061897E-3</v>
      </c>
      <c r="AN121" s="7">
        <f>N121/AA121</f>
        <v>1.9338940523702604E-4</v>
      </c>
    </row>
    <row r="122" spans="1:40">
      <c r="A122" s="1" t="s">
        <v>166</v>
      </c>
      <c r="B122" s="1">
        <v>2011</v>
      </c>
      <c r="C122" s="1" t="s">
        <v>169</v>
      </c>
      <c r="D122" s="1">
        <v>116</v>
      </c>
      <c r="E122" s="1">
        <v>37</v>
      </c>
      <c r="F122" s="1">
        <v>52</v>
      </c>
      <c r="G122" s="1">
        <v>59</v>
      </c>
      <c r="H122" s="1">
        <v>69</v>
      </c>
      <c r="I122" s="1">
        <v>44</v>
      </c>
      <c r="J122" s="1">
        <v>201</v>
      </c>
      <c r="K122" s="1">
        <v>256</v>
      </c>
      <c r="L122" s="1">
        <v>625</v>
      </c>
      <c r="M122" s="1">
        <v>1168</v>
      </c>
      <c r="N122" s="2">
        <v>2627</v>
      </c>
      <c r="O122" s="2">
        <v>2049</v>
      </c>
      <c r="P122" s="2">
        <v>462</v>
      </c>
      <c r="Q122" s="1">
        <f>VLOOKUP(C122,'[1]Popolution Table'!$A$4:$L$472,2,FALSE)</f>
        <v>826826.70300000021</v>
      </c>
      <c r="R122" s="1">
        <f>VLOOKUP(C122,'[1]Popolution Table'!$A$4:$L$472,3,FALSE)</f>
        <v>1171424.267</v>
      </c>
      <c r="S122" s="1">
        <f>VLOOKUP(C122,'[1]Popolution Table'!$A$4:$L$472,4,FALSE)</f>
        <v>1778455.6139999998</v>
      </c>
      <c r="T122" s="1">
        <f>VLOOKUP(C122,'[1]Popolution Table'!$A$4:$L$472,5,FALSE)</f>
        <v>1742987.8100000005</v>
      </c>
      <c r="U122" s="1">
        <f>VLOOKUP(C122,'[1]Popolution Table'!$A$4:$L$472,6,FALSE)</f>
        <v>1728847.8560000004</v>
      </c>
      <c r="V122" s="1">
        <f>VLOOKUP(C122,'[1]Popolution Table'!$A$4:$L$472,7,FALSE)</f>
        <v>1829258.4700000002</v>
      </c>
      <c r="W122" s="1">
        <f>VLOOKUP(C122,'[1]Popolution Table'!$A$4:$L$472,8,FALSE)</f>
        <v>1407394.1689999995</v>
      </c>
      <c r="X122" s="1">
        <f>VLOOKUP(C122,'[1]Popolution Table'!$A$4:$L$472,9,FALSE)</f>
        <v>817205.45299999951</v>
      </c>
      <c r="Y122" s="1">
        <f>VLOOKUP(C122,'[1]Popolution Table'!$A$4:$L$472,10,FALSE)</f>
        <v>517529.01899999997</v>
      </c>
      <c r="Z122" s="1">
        <f>VLOOKUP(C122,'[1]Popolution Table'!$A$4:$L$472,11,FALSE)</f>
        <v>224885.51399999997</v>
      </c>
      <c r="AA122" s="2">
        <f>VLOOKUP(C122,'[1]Popolution Table'!$A$4:$L$472,12,FALSE)</f>
        <v>12597962</v>
      </c>
      <c r="AB122" s="2">
        <v>1559619.9859999996</v>
      </c>
      <c r="AC122" s="2">
        <v>9658368.1860000007</v>
      </c>
      <c r="AD122" s="6">
        <f>D122/Q122</f>
        <v>1.4029542052659125E-4</v>
      </c>
      <c r="AE122" s="6">
        <f>E122/S122</f>
        <v>2.0804567574662002E-5</v>
      </c>
      <c r="AF122" s="6">
        <f>F122/T122</f>
        <v>2.9833828843587829E-5</v>
      </c>
      <c r="AG122" s="6">
        <f>G122/U122</f>
        <v>3.4126773964082119E-5</v>
      </c>
      <c r="AH122" s="6">
        <f>H122/V122</f>
        <v>3.7720202547428955E-5</v>
      </c>
      <c r="AI122" s="6">
        <f>I122/R122</f>
        <v>3.7561113628526186E-5</v>
      </c>
      <c r="AJ122" s="6">
        <f>J122/W122</f>
        <v>1.4281713284546092E-4</v>
      </c>
      <c r="AK122" s="6">
        <f>K122/X122</f>
        <v>3.1326271632208522E-4</v>
      </c>
      <c r="AL122" s="6">
        <f>L122/Y122</f>
        <v>1.2076617485289266E-3</v>
      </c>
      <c r="AM122" s="6">
        <f>M122/Z122</f>
        <v>5.1937538315607124E-3</v>
      </c>
      <c r="AN122" s="7">
        <f>N122/AA122</f>
        <v>2.0852579171138952E-4</v>
      </c>
    </row>
    <row r="123" spans="1:40">
      <c r="A123" s="1" t="s">
        <v>166</v>
      </c>
      <c r="B123" s="1">
        <v>2012</v>
      </c>
      <c r="C123" s="1" t="s">
        <v>170</v>
      </c>
      <c r="D123" s="1">
        <v>92</v>
      </c>
      <c r="E123" s="1">
        <v>50</v>
      </c>
      <c r="F123" s="1">
        <v>63</v>
      </c>
      <c r="G123" s="1">
        <v>36</v>
      </c>
      <c r="H123" s="1">
        <v>96</v>
      </c>
      <c r="I123" s="1">
        <v>58</v>
      </c>
      <c r="J123" s="1">
        <v>185</v>
      </c>
      <c r="K123" s="1">
        <v>292</v>
      </c>
      <c r="L123" s="1">
        <v>559</v>
      </c>
      <c r="M123" s="1">
        <v>1132</v>
      </c>
      <c r="N123" s="2">
        <v>2563</v>
      </c>
      <c r="O123" s="2">
        <v>1983</v>
      </c>
      <c r="P123" s="2">
        <v>488</v>
      </c>
      <c r="Q123" s="1">
        <f>VLOOKUP(C123,'[1]Popolution Table'!$A$4:$L$472,2,FALSE)</f>
        <v>826641.96000000031</v>
      </c>
      <c r="R123" s="1">
        <f>VLOOKUP(C123,'[1]Popolution Table'!$A$4:$L$472,3,FALSE)</f>
        <v>1170521.48</v>
      </c>
      <c r="S123" s="1">
        <f>VLOOKUP(C123,'[1]Popolution Table'!$A$4:$L$472,4,FALSE)</f>
        <v>1784606.7200000002</v>
      </c>
      <c r="T123" s="1">
        <f>VLOOKUP(C123,'[1]Popolution Table'!$A$4:$L$472,5,FALSE)</f>
        <v>1761955.9519999996</v>
      </c>
      <c r="U123" s="1">
        <f>VLOOKUP(C123,'[1]Popolution Table'!$A$4:$L$472,6,FALSE)</f>
        <v>1715035.9189999988</v>
      </c>
      <c r="V123" s="1">
        <f>VLOOKUP(C123,'[1]Popolution Table'!$A$4:$L$472,7,FALSE)</f>
        <v>1834098.6599999997</v>
      </c>
      <c r="W123" s="1">
        <f>VLOOKUP(C123,'[1]Popolution Table'!$A$4:$L$472,8,FALSE)</f>
        <v>1460640.2520000003</v>
      </c>
      <c r="X123" s="1">
        <f>VLOOKUP(C123,'[1]Popolution Table'!$A$4:$L$472,9,FALSE)</f>
        <v>846993.17999999993</v>
      </c>
      <c r="Y123" s="1">
        <f>VLOOKUP(C123,'[1]Popolution Table'!$A$4:$L$472,10,FALSE)</f>
        <v>522505.18700000003</v>
      </c>
      <c r="Z123" s="1">
        <f>VLOOKUP(C123,'[1]Popolution Table'!$A$4:$L$472,11,FALSE)</f>
        <v>232126.89200000005</v>
      </c>
      <c r="AA123" s="2">
        <f>VLOOKUP(C123,'[1]Popolution Table'!$A$4:$L$472,12,FALSE)</f>
        <v>12694550</v>
      </c>
      <c r="AB123" s="2">
        <v>1601625.2590000001</v>
      </c>
      <c r="AC123" s="2">
        <v>9726858.9829999991</v>
      </c>
      <c r="AD123" s="6">
        <f>D123/Q123</f>
        <v>1.112936488246979E-4</v>
      </c>
      <c r="AE123" s="6">
        <f>E123/S123</f>
        <v>2.8017377408508243E-5</v>
      </c>
      <c r="AF123" s="6">
        <f>F123/T123</f>
        <v>3.5755717915926664E-5</v>
      </c>
      <c r="AG123" s="6">
        <f>G123/U123</f>
        <v>2.0990814012216628E-5</v>
      </c>
      <c r="AH123" s="6">
        <f>H123/V123</f>
        <v>5.2341786237388135E-5</v>
      </c>
      <c r="AI123" s="6">
        <f>I123/R123</f>
        <v>4.9550564420227473E-5</v>
      </c>
      <c r="AJ123" s="6">
        <f>J123/W123</f>
        <v>1.26656786122857E-4</v>
      </c>
      <c r="AK123" s="6">
        <f>K123/X123</f>
        <v>3.4474893882852753E-4</v>
      </c>
      <c r="AL123" s="6">
        <f>L123/Y123</f>
        <v>1.0698458386787268E-3</v>
      </c>
      <c r="AM123" s="6">
        <f>M123/Z123</f>
        <v>4.8766430733066454E-3</v>
      </c>
      <c r="AN123" s="7">
        <f>N123/AA123</f>
        <v>2.0189766474589489E-4</v>
      </c>
    </row>
    <row r="124" spans="1:40">
      <c r="A124" s="1" t="s">
        <v>166</v>
      </c>
      <c r="B124" s="1">
        <v>2013</v>
      </c>
      <c r="C124" s="1" t="s">
        <v>171</v>
      </c>
      <c r="D124" s="1">
        <v>87</v>
      </c>
      <c r="E124" s="1">
        <v>59</v>
      </c>
      <c r="F124" s="1">
        <v>57</v>
      </c>
      <c r="G124" s="1">
        <v>68</v>
      </c>
      <c r="H124" s="1">
        <v>58</v>
      </c>
      <c r="I124" s="1">
        <v>60</v>
      </c>
      <c r="J124" s="1">
        <v>184</v>
      </c>
      <c r="K124" s="1">
        <v>315</v>
      </c>
      <c r="L124" s="1">
        <v>600</v>
      </c>
      <c r="M124" s="1">
        <v>1207</v>
      </c>
      <c r="N124" s="2">
        <v>2695</v>
      </c>
      <c r="O124" s="2">
        <v>2122</v>
      </c>
      <c r="P124" s="2">
        <v>486</v>
      </c>
      <c r="Q124" s="1">
        <f>VLOOKUP(C124,'[1]Popolution Table'!$A$4:$L$472,2,FALSE)</f>
        <v>807263.59800000023</v>
      </c>
      <c r="R124" s="1">
        <f>VLOOKUP(C124,'[1]Popolution Table'!$A$4:$L$472,3,FALSE)</f>
        <v>1162482.3999999999</v>
      </c>
      <c r="S124" s="1">
        <f>VLOOKUP(C124,'[1]Popolution Table'!$A$4:$L$472,4,FALSE)</f>
        <v>1759587.8980000007</v>
      </c>
      <c r="T124" s="1">
        <f>VLOOKUP(C124,'[1]Popolution Table'!$A$4:$L$472,5,FALSE)</f>
        <v>1750182.378</v>
      </c>
      <c r="U124" s="1">
        <f>VLOOKUP(C124,'[1]Popolution Table'!$A$4:$L$472,6,FALSE)</f>
        <v>1677345.1139999996</v>
      </c>
      <c r="V124" s="1">
        <f>VLOOKUP(C124,'[1]Popolution Table'!$A$4:$L$472,7,FALSE)</f>
        <v>1800864.3629999999</v>
      </c>
      <c r="W124" s="1">
        <f>VLOOKUP(C124,'[1]Popolution Table'!$A$4:$L$472,8,FALSE)</f>
        <v>1480883.2480000001</v>
      </c>
      <c r="X124" s="1">
        <f>VLOOKUP(C124,'[1]Popolution Table'!$A$4:$L$472,9,FALSE)</f>
        <v>866207.41099999996</v>
      </c>
      <c r="Y124" s="1">
        <f>VLOOKUP(C124,'[1]Popolution Table'!$A$4:$L$472,10,FALSE)</f>
        <v>505570.75799999974</v>
      </c>
      <c r="Z124" s="1">
        <f>VLOOKUP(C124,'[1]Popolution Table'!$A$4:$L$472,11,FALSE)</f>
        <v>234078.35400000005</v>
      </c>
      <c r="AA124" s="2">
        <f>VLOOKUP(C124,'[1]Popolution Table'!$A$4:$L$472,12,FALSE)</f>
        <v>12580101</v>
      </c>
      <c r="AB124" s="2">
        <v>1605856.5229999998</v>
      </c>
      <c r="AC124" s="2">
        <v>9631345.4010000005</v>
      </c>
      <c r="AD124" s="6">
        <f>D124/Q124</f>
        <v>1.0777148903473779E-4</v>
      </c>
      <c r="AE124" s="6">
        <f>E124/S124</f>
        <v>3.3530578419561271E-5</v>
      </c>
      <c r="AF124" s="6">
        <f>F124/T124</f>
        <v>3.2568034461149169E-5</v>
      </c>
      <c r="AG124" s="6">
        <f>G124/U124</f>
        <v>4.0540255808084115E-5</v>
      </c>
      <c r="AH124" s="6">
        <f>H124/V124</f>
        <v>3.2206756484080642E-5</v>
      </c>
      <c r="AI124" s="6">
        <f>I124/R124</f>
        <v>5.1613684645892275E-5</v>
      </c>
      <c r="AJ124" s="6">
        <f>J124/W124</f>
        <v>1.2425017316422502E-4</v>
      </c>
      <c r="AK124" s="6">
        <f>K124/X124</f>
        <v>3.6365424262111286E-4</v>
      </c>
      <c r="AL124" s="6">
        <f>L124/Y124</f>
        <v>1.1867774995008716E-3</v>
      </c>
      <c r="AM124" s="6">
        <f>M124/Z124</f>
        <v>5.1563930597358851E-3</v>
      </c>
      <c r="AN124" s="7">
        <f>N124/AA124</f>
        <v>2.1422721486894262E-4</v>
      </c>
    </row>
    <row r="125" spans="1:40">
      <c r="A125" s="1" t="s">
        <v>166</v>
      </c>
      <c r="B125" s="1">
        <v>2014</v>
      </c>
      <c r="C125" s="1" t="s">
        <v>172</v>
      </c>
      <c r="D125" s="1">
        <v>104</v>
      </c>
      <c r="E125" s="1">
        <v>55</v>
      </c>
      <c r="F125" s="1">
        <v>54</v>
      </c>
      <c r="G125" s="1">
        <v>61</v>
      </c>
      <c r="H125" s="1">
        <v>77</v>
      </c>
      <c r="I125" s="1">
        <v>39</v>
      </c>
      <c r="J125" s="1">
        <v>193</v>
      </c>
      <c r="K125" s="1">
        <v>333</v>
      </c>
      <c r="L125" s="1">
        <v>577</v>
      </c>
      <c r="M125" s="1">
        <v>1215</v>
      </c>
      <c r="N125" s="2">
        <v>2708</v>
      </c>
      <c r="O125" s="2">
        <v>2125</v>
      </c>
      <c r="P125" s="2">
        <v>479</v>
      </c>
      <c r="Q125" s="1">
        <f>VLOOKUP(C125,'[1]Popolution Table'!$A$4:$L$472,2,FALSE)</f>
        <v>792432.07699999993</v>
      </c>
      <c r="R125" s="1">
        <f>VLOOKUP(C125,'[1]Popolution Table'!$A$4:$L$472,3,FALSE)</f>
        <v>1148407.8740000003</v>
      </c>
      <c r="S125" s="1">
        <f>VLOOKUP(C125,'[1]Popolution Table'!$A$4:$L$472,4,FALSE)</f>
        <v>1753712.7279999992</v>
      </c>
      <c r="T125" s="1">
        <f>VLOOKUP(C125,'[1]Popolution Table'!$A$4:$L$472,5,FALSE)</f>
        <v>1748553.7829999998</v>
      </c>
      <c r="U125" s="1">
        <f>VLOOKUP(C125,'[1]Popolution Table'!$A$4:$L$472,6,FALSE)</f>
        <v>1662813.6839999994</v>
      </c>
      <c r="V125" s="1">
        <f>VLOOKUP(C125,'[1]Popolution Table'!$A$4:$L$472,7,FALSE)</f>
        <v>1774318.7560000005</v>
      </c>
      <c r="W125" s="1">
        <f>VLOOKUP(C125,'[1]Popolution Table'!$A$4:$L$472,8,FALSE)</f>
        <v>1520083.8749999998</v>
      </c>
      <c r="X125" s="1">
        <f>VLOOKUP(C125,'[1]Popolution Table'!$A$4:$L$472,9,FALSE)</f>
        <v>893303.8</v>
      </c>
      <c r="Y125" s="1">
        <f>VLOOKUP(C125,'[1]Popolution Table'!$A$4:$L$472,10,FALSE)</f>
        <v>503550.80800000008</v>
      </c>
      <c r="Z125" s="1">
        <f>VLOOKUP(C125,'[1]Popolution Table'!$A$4:$L$472,11,FALSE)</f>
        <v>233847.42200000005</v>
      </c>
      <c r="AA125" s="2">
        <f>VLOOKUP(C125,'[1]Popolution Table'!$A$4:$L$472,12,FALSE)</f>
        <v>12558195</v>
      </c>
      <c r="AB125" s="2">
        <v>1630702.03</v>
      </c>
      <c r="AC125" s="2">
        <v>9607890.6999999993</v>
      </c>
      <c r="AD125" s="6">
        <f>D125/Q125</f>
        <v>1.3124153226321252E-4</v>
      </c>
      <c r="AE125" s="6">
        <f>E125/S125</f>
        <v>3.1362035025385311E-5</v>
      </c>
      <c r="AF125" s="6">
        <f>F125/T125</f>
        <v>3.0882664591164023E-5</v>
      </c>
      <c r="AG125" s="6">
        <f>G125/U125</f>
        <v>3.6684807556587332E-5</v>
      </c>
      <c r="AH125" s="6">
        <f>H125/V125</f>
        <v>4.3396937410269914E-5</v>
      </c>
      <c r="AI125" s="6">
        <f>I125/R125</f>
        <v>3.3960059733968694E-5</v>
      </c>
      <c r="AJ125" s="6">
        <f>J125/W125</f>
        <v>1.2696667807228731E-4</v>
      </c>
      <c r="AK125" s="6">
        <f>K125/X125</f>
        <v>3.7277351781107388E-4</v>
      </c>
      <c r="AL125" s="6">
        <f>L125/Y125</f>
        <v>1.1458625243631819E-3</v>
      </c>
      <c r="AM125" s="6">
        <f>M125/Z125</f>
        <v>5.1956955078170577E-3</v>
      </c>
      <c r="AN125" s="7">
        <f>N125/AA125</f>
        <v>2.1563608464432986E-4</v>
      </c>
    </row>
    <row r="126" spans="1:40">
      <c r="A126" s="1" t="s">
        <v>166</v>
      </c>
      <c r="B126" s="1">
        <v>2015</v>
      </c>
      <c r="C126" s="1" t="s">
        <v>173</v>
      </c>
      <c r="D126" s="1">
        <v>126</v>
      </c>
      <c r="E126" s="1">
        <v>50</v>
      </c>
      <c r="F126" s="1">
        <v>65</v>
      </c>
      <c r="G126" s="1">
        <v>39</v>
      </c>
      <c r="H126" s="1">
        <v>61</v>
      </c>
      <c r="I126" s="1">
        <v>50</v>
      </c>
      <c r="J126" s="1">
        <v>196</v>
      </c>
      <c r="K126" s="1">
        <v>315</v>
      </c>
      <c r="L126" s="1">
        <v>541</v>
      </c>
      <c r="M126" s="1">
        <v>1141</v>
      </c>
      <c r="N126" s="2">
        <v>2584</v>
      </c>
      <c r="O126" s="2">
        <v>1997</v>
      </c>
      <c r="P126" s="2">
        <v>461</v>
      </c>
      <c r="Q126" s="1">
        <f>VLOOKUP(C126,'[1]Popolution Table'!$A$4:$L$472,2,FALSE)</f>
        <v>781640.65500000003</v>
      </c>
      <c r="R126" s="1">
        <f>VLOOKUP(C126,'[1]Popolution Table'!$A$4:$L$472,3,FALSE)</f>
        <v>1142052.483</v>
      </c>
      <c r="S126" s="1">
        <f>VLOOKUP(C126,'[1]Popolution Table'!$A$4:$L$472,4,FALSE)</f>
        <v>1736609.4839999997</v>
      </c>
      <c r="T126" s="1">
        <f>VLOOKUP(C126,'[1]Popolution Table'!$A$4:$L$472,5,FALSE)</f>
        <v>1740169.8979999996</v>
      </c>
      <c r="U126" s="1">
        <f>VLOOKUP(C126,'[1]Popolution Table'!$A$4:$L$472,6,FALSE)</f>
        <v>1646411.674000001</v>
      </c>
      <c r="V126" s="1">
        <f>VLOOKUP(C126,'[1]Popolution Table'!$A$4:$L$472,7,FALSE)</f>
        <v>1745745.8629999999</v>
      </c>
      <c r="W126" s="1">
        <f>VLOOKUP(C126,'[1]Popolution Table'!$A$4:$L$472,8,FALSE)</f>
        <v>1536681.943</v>
      </c>
      <c r="X126" s="1">
        <f>VLOOKUP(C126,'[1]Popolution Table'!$A$4:$L$472,9,FALSE)</f>
        <v>923824.55499999993</v>
      </c>
      <c r="Y126" s="1">
        <f>VLOOKUP(C126,'[1]Popolution Table'!$A$4:$L$472,10,FALSE)</f>
        <v>510100.87300000002</v>
      </c>
      <c r="Z126" s="1">
        <f>VLOOKUP(C126,'[1]Popolution Table'!$A$4:$L$472,11,FALSE)</f>
        <v>233360.25199999995</v>
      </c>
      <c r="AA126" s="2">
        <f>VLOOKUP(C126,'[1]Popolution Table'!$A$4:$L$472,12,FALSE)</f>
        <v>12514525</v>
      </c>
      <c r="AB126" s="2">
        <v>1667285.6799999997</v>
      </c>
      <c r="AC126" s="2">
        <v>9547671.3450000007</v>
      </c>
      <c r="AD126" s="6">
        <f>D126/Q126</f>
        <v>1.6119939411288683E-4</v>
      </c>
      <c r="AE126" s="6">
        <f>E126/S126</f>
        <v>2.8791734964404931E-5</v>
      </c>
      <c r="AF126" s="6">
        <f>F126/T126</f>
        <v>3.735267462947461E-5</v>
      </c>
      <c r="AG126" s="6">
        <f>G126/U126</f>
        <v>2.3687878685437439E-5</v>
      </c>
      <c r="AH126" s="6">
        <f>H126/V126</f>
        <v>3.4942084809053333E-5</v>
      </c>
      <c r="AI126" s="6">
        <f>I126/R126</f>
        <v>4.3780825088403576E-5</v>
      </c>
      <c r="AJ126" s="6">
        <f>J126/W126</f>
        <v>1.2754753896395592E-4</v>
      </c>
      <c r="AK126" s="6">
        <f>K126/X126</f>
        <v>3.4097383350023644E-4</v>
      </c>
      <c r="AL126" s="6">
        <f>L126/Y126</f>
        <v>1.0605745424787775E-3</v>
      </c>
      <c r="AM126" s="6">
        <f>M126/Z126</f>
        <v>4.8894359267318598E-3</v>
      </c>
      <c r="AN126" s="7">
        <f>N126/AA126</f>
        <v>2.0648007015847586E-4</v>
      </c>
    </row>
    <row r="127" spans="1:40">
      <c r="A127" s="1" t="s">
        <v>166</v>
      </c>
      <c r="B127" s="1">
        <v>2016</v>
      </c>
      <c r="C127" s="1" t="s">
        <v>174</v>
      </c>
      <c r="D127" s="1">
        <v>108</v>
      </c>
      <c r="E127" s="1">
        <v>43</v>
      </c>
      <c r="F127" s="1">
        <v>67</v>
      </c>
      <c r="G127" s="1">
        <v>56</v>
      </c>
      <c r="H127" s="1">
        <v>72</v>
      </c>
      <c r="I127" s="1">
        <v>53</v>
      </c>
      <c r="J127" s="1">
        <v>218</v>
      </c>
      <c r="K127" s="1">
        <v>333</v>
      </c>
      <c r="L127" s="1">
        <v>519</v>
      </c>
      <c r="M127" s="1">
        <v>947</v>
      </c>
      <c r="N127" s="2">
        <v>2416</v>
      </c>
      <c r="O127" s="2">
        <v>1799</v>
      </c>
      <c r="P127" s="2">
        <v>509</v>
      </c>
      <c r="Q127" s="1">
        <f>VLOOKUP(C127,'[1]Popolution Table'!$A$4:$L$472,2,FALSE)</f>
        <v>776121.96899999992</v>
      </c>
      <c r="R127" s="1">
        <f>VLOOKUP(C127,'[1]Popolution Table'!$A$4:$L$472,3,FALSE)</f>
        <v>1138011.9260000002</v>
      </c>
      <c r="S127" s="1">
        <f>VLOOKUP(C127,'[1]Popolution Table'!$A$4:$L$472,4,FALSE)</f>
        <v>1735615.4159999997</v>
      </c>
      <c r="T127" s="1">
        <f>VLOOKUP(C127,'[1]Popolution Table'!$A$4:$L$472,5,FALSE)</f>
        <v>1747801.615</v>
      </c>
      <c r="U127" s="1">
        <f>VLOOKUP(C127,'[1]Popolution Table'!$A$4:$L$472,6,FALSE)</f>
        <v>1641331.5710000005</v>
      </c>
      <c r="V127" s="1">
        <f>VLOOKUP(C127,'[1]Popolution Table'!$A$4:$L$472,7,FALSE)</f>
        <v>1738312.4190000009</v>
      </c>
      <c r="W127" s="1">
        <f>VLOOKUP(C127,'[1]Popolution Table'!$A$4:$L$472,8,FALSE)</f>
        <v>1584310.5070000002</v>
      </c>
      <c r="X127" s="1">
        <f>VLOOKUP(C127,'[1]Popolution Table'!$A$4:$L$472,9,FALSE)</f>
        <v>979686.75399999996</v>
      </c>
      <c r="Y127" s="1">
        <f>VLOOKUP(C127,'[1]Popolution Table'!$A$4:$L$472,10,FALSE)</f>
        <v>521369.37799999991</v>
      </c>
      <c r="Z127" s="1">
        <f>VLOOKUP(C127,'[1]Popolution Table'!$A$4:$L$472,11,FALSE)</f>
        <v>240786.94300000003</v>
      </c>
      <c r="AA127" s="2">
        <f>VLOOKUP(C127,'[1]Popolution Table'!$A$4:$L$472,12,FALSE)</f>
        <v>12613152</v>
      </c>
      <c r="AB127" s="2">
        <v>1741843.0749999997</v>
      </c>
      <c r="AC127" s="2">
        <v>9585383.4540000018</v>
      </c>
      <c r="AD127" s="6">
        <f>D127/Q127</f>
        <v>1.3915338608331548E-4</v>
      </c>
      <c r="AE127" s="6">
        <f>E127/S127</f>
        <v>2.4775073788581747E-5</v>
      </c>
      <c r="AF127" s="6">
        <f>F127/T127</f>
        <v>3.8333870059961009E-5</v>
      </c>
      <c r="AG127" s="6">
        <f>G127/U127</f>
        <v>3.4118639395866461E-5</v>
      </c>
      <c r="AH127" s="6">
        <f>H127/V127</f>
        <v>4.1419482029254237E-5</v>
      </c>
      <c r="AI127" s="6">
        <f>I127/R127</f>
        <v>4.6572446904216352E-5</v>
      </c>
      <c r="AJ127" s="6">
        <f>J127/W127</f>
        <v>1.3759928943020004E-4</v>
      </c>
      <c r="AK127" s="6">
        <f>K127/X127</f>
        <v>3.3990456504630871E-4</v>
      </c>
      <c r="AL127" s="6">
        <f>L127/Y127</f>
        <v>9.954554714949142E-4</v>
      </c>
      <c r="AM127" s="6">
        <f>M127/Z127</f>
        <v>3.9329375098217014E-3</v>
      </c>
      <c r="AN127" s="7">
        <f>N127/AA127</f>
        <v>1.9154609410875251E-4</v>
      </c>
    </row>
    <row r="128" spans="1:40">
      <c r="A128" s="1" t="s">
        <v>166</v>
      </c>
      <c r="B128" s="1">
        <v>2017</v>
      </c>
      <c r="C128" s="1" t="s">
        <v>175</v>
      </c>
      <c r="D128" s="1">
        <v>117</v>
      </c>
      <c r="E128" s="1">
        <v>56</v>
      </c>
      <c r="F128" s="1">
        <v>41</v>
      </c>
      <c r="G128" s="1">
        <v>48</v>
      </c>
      <c r="H128" s="1">
        <v>73</v>
      </c>
      <c r="I128" s="1">
        <v>32</v>
      </c>
      <c r="J128" s="1">
        <v>209</v>
      </c>
      <c r="K128" s="1">
        <v>370</v>
      </c>
      <c r="L128" s="1">
        <v>587</v>
      </c>
      <c r="M128" s="1">
        <v>1069</v>
      </c>
      <c r="N128" s="2">
        <v>2602</v>
      </c>
      <c r="O128" s="2">
        <v>2026</v>
      </c>
      <c r="P128" s="2">
        <v>459</v>
      </c>
      <c r="Q128" s="1">
        <f>VLOOKUP(C128,'[1]Popolution Table'!$A$4:$L$472,2,FALSE)</f>
        <v>766302</v>
      </c>
      <c r="R128" s="1">
        <f>VLOOKUP(C128,'[1]Popolution Table'!$A$4:$L$472,3,FALSE)</f>
        <v>1126218.69</v>
      </c>
      <c r="S128" s="1">
        <f>VLOOKUP(C128,'[1]Popolution Table'!$A$4:$L$472,4,FALSE)</f>
        <v>1703933</v>
      </c>
      <c r="T128" s="1">
        <f>VLOOKUP(C128,'[1]Popolution Table'!$A$4:$L$472,5,FALSE)</f>
        <v>1742744</v>
      </c>
      <c r="U128" s="1">
        <f>VLOOKUP(C128,'[1]Popolution Table'!$A$4:$L$472,6,FALSE)</f>
        <v>1619739</v>
      </c>
      <c r="V128" s="1">
        <f>VLOOKUP(C128,'[1]Popolution Table'!$A$4:$L$472,7,FALSE)</f>
        <v>1688402</v>
      </c>
      <c r="W128" s="1">
        <f>VLOOKUP(C128,'[1]Popolution Table'!$A$4:$L$472,8,FALSE)</f>
        <v>1581940</v>
      </c>
      <c r="X128" s="1">
        <f>VLOOKUP(C128,'[1]Popolution Table'!$A$4:$L$472,9,FALSE)</f>
        <v>1006169</v>
      </c>
      <c r="Y128" s="1">
        <f>VLOOKUP(C128,'[1]Popolution Table'!$A$4:$L$472,10,FALSE)</f>
        <v>526767</v>
      </c>
      <c r="Z128" s="1">
        <f>VLOOKUP(C128,'[1]Popolution Table'!$A$4:$L$472,11,FALSE)</f>
        <v>240827</v>
      </c>
      <c r="AA128" s="2">
        <f>VLOOKUP(C128,'[1]Popolution Table'!$A$4:$L$472,12,FALSE)</f>
        <v>12491161</v>
      </c>
      <c r="AB128" s="2">
        <v>1773763</v>
      </c>
      <c r="AC128" s="2">
        <v>9462976.6899999995</v>
      </c>
      <c r="AD128" s="6">
        <f>D128/Q128</f>
        <v>1.5268131885340245E-4</v>
      </c>
      <c r="AE128" s="6">
        <f>E128/S128</f>
        <v>3.2865141997954144E-5</v>
      </c>
      <c r="AF128" s="6">
        <f>F128/T128</f>
        <v>2.3526117433197303E-5</v>
      </c>
      <c r="AG128" s="6">
        <f>G128/U128</f>
        <v>2.9634404061395075E-5</v>
      </c>
      <c r="AH128" s="6">
        <f>H128/V128</f>
        <v>4.3236148737089862E-5</v>
      </c>
      <c r="AI128" s="6">
        <f>I128/R128</f>
        <v>2.8413664489975746E-5</v>
      </c>
      <c r="AJ128" s="6">
        <f>J128/W128</f>
        <v>1.3211626231083353E-4</v>
      </c>
      <c r="AK128" s="6">
        <f>K128/X128</f>
        <v>3.6773146459491397E-4</v>
      </c>
      <c r="AL128" s="6">
        <f>L128/Y128</f>
        <v>1.1143446723124266E-3</v>
      </c>
      <c r="AM128" s="6">
        <f>M128/Z128</f>
        <v>4.4388710568167193E-3</v>
      </c>
      <c r="AN128" s="7">
        <f>N128/AA128</f>
        <v>2.083072982567433E-4</v>
      </c>
    </row>
    <row r="129" spans="1:40">
      <c r="A129" s="1" t="s">
        <v>176</v>
      </c>
      <c r="B129" s="1">
        <v>2009</v>
      </c>
      <c r="C129" s="1" t="s">
        <v>177</v>
      </c>
      <c r="D129" s="1">
        <v>86</v>
      </c>
      <c r="E129" s="1">
        <v>56</v>
      </c>
      <c r="F129" s="1">
        <v>36</v>
      </c>
      <c r="G129" s="1">
        <v>72</v>
      </c>
      <c r="H129" s="1">
        <v>44</v>
      </c>
      <c r="I129" s="1">
        <v>46</v>
      </c>
      <c r="J129" s="1">
        <v>91</v>
      </c>
      <c r="K129" s="1">
        <v>120</v>
      </c>
      <c r="L129" s="1">
        <v>296</v>
      </c>
      <c r="M129" s="1">
        <v>537</v>
      </c>
      <c r="N129" s="2">
        <v>1384</v>
      </c>
      <c r="O129" s="2">
        <v>953</v>
      </c>
      <c r="P129" s="2">
        <v>345</v>
      </c>
      <c r="Q129" s="1">
        <f>VLOOKUP(C129,'[1]Popolution Table'!$A$4:$L$472,2,FALSE)</f>
        <v>441193.0959999999</v>
      </c>
      <c r="R129" s="1">
        <f>VLOOKUP(C129,'[1]Popolution Table'!$A$4:$L$472,3,FALSE)</f>
        <v>748388.03899999987</v>
      </c>
      <c r="S129" s="1">
        <f>VLOOKUP(C129,'[1]Popolution Table'!$A$4:$L$472,4,FALSE)</f>
        <v>908840.45299999998</v>
      </c>
      <c r="T129" s="1">
        <f>VLOOKUP(C129,'[1]Popolution Table'!$A$4:$L$472,5,FALSE)</f>
        <v>827150.11600000015</v>
      </c>
      <c r="U129" s="1">
        <f>VLOOKUP(C129,'[1]Popolution Table'!$A$4:$L$472,6,FALSE)</f>
        <v>879121.60199999996</v>
      </c>
      <c r="V129" s="1">
        <f>VLOOKUP(C129,'[1]Popolution Table'!$A$4:$L$472,7,FALSE)</f>
        <v>924322.82300000009</v>
      </c>
      <c r="W129" s="1">
        <f>VLOOKUP(C129,'[1]Popolution Table'!$A$4:$L$472,8,FALSE)</f>
        <v>687855.61800000025</v>
      </c>
      <c r="X129" s="1">
        <f>VLOOKUP(C129,'[1]Popolution Table'!$A$4:$L$472,9,FALSE)</f>
        <v>412614.74799999996</v>
      </c>
      <c r="Y129" s="1">
        <f>VLOOKUP(C129,'[1]Popolution Table'!$A$4:$L$472,10,FALSE)</f>
        <v>277850.8550000001</v>
      </c>
      <c r="Z129" s="1">
        <f>VLOOKUP(C129,'[1]Popolution Table'!$A$4:$L$472,11,FALSE)</f>
        <v>108053.95500000005</v>
      </c>
      <c r="AA129" s="2">
        <f>VLOOKUP(C129,'[1]Popolution Table'!$A$4:$L$472,12,FALSE)</f>
        <v>6342469</v>
      </c>
      <c r="AB129" s="2">
        <v>798519.55800000019</v>
      </c>
      <c r="AC129" s="2">
        <v>4975678.6510000005</v>
      </c>
      <c r="AD129" s="6">
        <f>D129/Q129</f>
        <v>1.9492598769043298E-4</v>
      </c>
      <c r="AE129" s="6">
        <f>E129/S129</f>
        <v>6.1616975581521574E-5</v>
      </c>
      <c r="AF129" s="6">
        <f>F129/T129</f>
        <v>4.3522934112723974E-5</v>
      </c>
      <c r="AG129" s="6">
        <f>G129/U129</f>
        <v>8.1899932655732886E-5</v>
      </c>
      <c r="AH129" s="6">
        <f>H129/V129</f>
        <v>4.7602416499024386E-5</v>
      </c>
      <c r="AI129" s="6">
        <f>I129/R129</f>
        <v>6.1465439855860673E-5</v>
      </c>
      <c r="AJ129" s="6">
        <f>J129/W129</f>
        <v>1.3229520500914184E-4</v>
      </c>
      <c r="AK129" s="6">
        <f>K129/X129</f>
        <v>2.9082818920471551E-4</v>
      </c>
      <c r="AL129" s="6">
        <f>L129/Y129</f>
        <v>1.0653197378140151E-3</v>
      </c>
      <c r="AM129" s="6">
        <f>M129/Z129</f>
        <v>4.9697394232353625E-3</v>
      </c>
      <c r="AN129" s="7">
        <f>N129/AA129</f>
        <v>2.1821155136903309E-4</v>
      </c>
    </row>
    <row r="130" spans="1:40">
      <c r="A130" s="1" t="s">
        <v>176</v>
      </c>
      <c r="B130" s="1">
        <v>2010</v>
      </c>
      <c r="C130" s="1" t="s">
        <v>178</v>
      </c>
      <c r="D130" s="1">
        <v>124</v>
      </c>
      <c r="E130" s="1">
        <v>54</v>
      </c>
      <c r="F130" s="1">
        <v>40</v>
      </c>
      <c r="G130" s="1">
        <v>56</v>
      </c>
      <c r="H130" s="1">
        <v>52</v>
      </c>
      <c r="I130" s="1">
        <v>59</v>
      </c>
      <c r="J130" s="1">
        <v>72</v>
      </c>
      <c r="K130" s="1">
        <v>115</v>
      </c>
      <c r="L130" s="1">
        <v>311</v>
      </c>
      <c r="M130" s="1">
        <v>549</v>
      </c>
      <c r="N130" s="2">
        <v>1432</v>
      </c>
      <c r="O130" s="2">
        <v>975</v>
      </c>
      <c r="P130" s="2">
        <v>333</v>
      </c>
      <c r="Q130" s="1">
        <f>VLOOKUP(C130,'[1]Popolution Table'!$A$4:$L$472,2,FALSE)</f>
        <v>434220.701</v>
      </c>
      <c r="R130" s="1">
        <f>VLOOKUP(C130,'[1]Popolution Table'!$A$4:$L$472,3,FALSE)</f>
        <v>755097.99400000018</v>
      </c>
      <c r="S130" s="1">
        <f>VLOOKUP(C130,'[1]Popolution Table'!$A$4:$L$472,4,FALSE)</f>
        <v>925144.25400000019</v>
      </c>
      <c r="T130" s="1">
        <f>VLOOKUP(C130,'[1]Popolution Table'!$A$4:$L$472,5,FALSE)</f>
        <v>821683.98300000001</v>
      </c>
      <c r="U130" s="1">
        <f>VLOOKUP(C130,'[1]Popolution Table'!$A$4:$L$472,6,FALSE)</f>
        <v>867670.94899999979</v>
      </c>
      <c r="V130" s="1">
        <f>VLOOKUP(C130,'[1]Popolution Table'!$A$4:$L$472,7,FALSE)</f>
        <v>937873.24199999997</v>
      </c>
      <c r="W130" s="1">
        <f>VLOOKUP(C130,'[1]Popolution Table'!$A$4:$L$472,8,FALSE)</f>
        <v>722547.61300000013</v>
      </c>
      <c r="X130" s="1">
        <f>VLOOKUP(C130,'[1]Popolution Table'!$A$4:$L$472,9,FALSE)</f>
        <v>429819.46799999999</v>
      </c>
      <c r="Y130" s="1">
        <f>VLOOKUP(C130,'[1]Popolution Table'!$A$4:$L$472,10,FALSE)</f>
        <v>279231.989</v>
      </c>
      <c r="Z130" s="1">
        <f>VLOOKUP(C130,'[1]Popolution Table'!$A$4:$L$472,11,FALSE)</f>
        <v>107913.81699999997</v>
      </c>
      <c r="AA130" s="2">
        <f>VLOOKUP(C130,'[1]Popolution Table'!$A$4:$L$472,12,FALSE)</f>
        <v>6417398</v>
      </c>
      <c r="AB130" s="2">
        <v>816965.27399999986</v>
      </c>
      <c r="AC130" s="2">
        <v>5030018.0350000001</v>
      </c>
      <c r="AD130" s="6">
        <f>D130/Q130</f>
        <v>2.8556906594833214E-4</v>
      </c>
      <c r="AE130" s="6">
        <f>E130/S130</f>
        <v>5.8369275674061517E-5</v>
      </c>
      <c r="AF130" s="6">
        <f>F130/T130</f>
        <v>4.8680515657562719E-5</v>
      </c>
      <c r="AG130" s="6">
        <f>G130/U130</f>
        <v>6.4540595792149789E-5</v>
      </c>
      <c r="AH130" s="6">
        <f>H130/V130</f>
        <v>5.5444592799247386E-5</v>
      </c>
      <c r="AI130" s="6">
        <f>I130/R130</f>
        <v>7.8135553886797887E-5</v>
      </c>
      <c r="AJ130" s="6">
        <f>J130/W130</f>
        <v>9.9647412439794451E-5</v>
      </c>
      <c r="AK130" s="6">
        <f>K130/X130</f>
        <v>2.6755419091440503E-4</v>
      </c>
      <c r="AL130" s="6">
        <f>L130/Y130</f>
        <v>1.1137692393832427E-3</v>
      </c>
      <c r="AM130" s="6">
        <f>M130/Z130</f>
        <v>5.0873930258624822E-3</v>
      </c>
      <c r="AN130" s="7">
        <f>N130/AA130</f>
        <v>2.2314339861732123E-4</v>
      </c>
    </row>
    <row r="131" spans="1:40">
      <c r="A131" s="1" t="s">
        <v>176</v>
      </c>
      <c r="B131" s="1">
        <v>2011</v>
      </c>
      <c r="C131" s="1" t="s">
        <v>179</v>
      </c>
      <c r="D131" s="1">
        <v>112</v>
      </c>
      <c r="E131" s="1">
        <v>49</v>
      </c>
      <c r="F131" s="1">
        <v>56</v>
      </c>
      <c r="G131" s="1">
        <v>63</v>
      </c>
      <c r="H131" s="1">
        <v>49</v>
      </c>
      <c r="I131" s="1">
        <v>48</v>
      </c>
      <c r="J131" s="1">
        <v>64</v>
      </c>
      <c r="K131" s="1">
        <v>95</v>
      </c>
      <c r="L131" s="1">
        <v>250</v>
      </c>
      <c r="M131" s="1">
        <v>458</v>
      </c>
      <c r="N131" s="2">
        <v>1244</v>
      </c>
      <c r="O131" s="2">
        <v>803</v>
      </c>
      <c r="P131" s="2">
        <v>329</v>
      </c>
      <c r="Q131" s="1">
        <f>VLOOKUP(C131,'[1]Popolution Table'!$A$4:$L$472,2,FALSE)</f>
        <v>413324.31099999987</v>
      </c>
      <c r="R131" s="1">
        <f>VLOOKUP(C131,'[1]Popolution Table'!$A$4:$L$472,3,FALSE)</f>
        <v>731695.21100000001</v>
      </c>
      <c r="S131" s="1">
        <f>VLOOKUP(C131,'[1]Popolution Table'!$A$4:$L$472,4,FALSE)</f>
        <v>886187.56499999994</v>
      </c>
      <c r="T131" s="1">
        <f>VLOOKUP(C131,'[1]Popolution Table'!$A$4:$L$472,5,FALSE)</f>
        <v>786823.85599999991</v>
      </c>
      <c r="U131" s="1">
        <f>VLOOKUP(C131,'[1]Popolution Table'!$A$4:$L$472,6,FALSE)</f>
        <v>811199.49899999995</v>
      </c>
      <c r="V131" s="1">
        <f>VLOOKUP(C131,'[1]Popolution Table'!$A$4:$L$472,7,FALSE)</f>
        <v>889629.85300000035</v>
      </c>
      <c r="W131" s="1">
        <f>VLOOKUP(C131,'[1]Popolution Table'!$A$4:$L$472,8,FALSE)</f>
        <v>707830.0560000001</v>
      </c>
      <c r="X131" s="1">
        <f>VLOOKUP(C131,'[1]Popolution Table'!$A$4:$L$472,9,FALSE)</f>
        <v>415771.44899999991</v>
      </c>
      <c r="Y131" s="1">
        <f>VLOOKUP(C131,'[1]Popolution Table'!$A$4:$L$472,10,FALSE)</f>
        <v>262994.35599999991</v>
      </c>
      <c r="Z131" s="1">
        <f>VLOOKUP(C131,'[1]Popolution Table'!$A$4:$L$472,11,FALSE)</f>
        <v>104097.71399999999</v>
      </c>
      <c r="AA131" s="2">
        <f>VLOOKUP(C131,'[1]Popolution Table'!$A$4:$L$472,12,FALSE)</f>
        <v>6122854</v>
      </c>
      <c r="AB131" s="2">
        <v>782863.51899999985</v>
      </c>
      <c r="AC131" s="2">
        <v>4813366.04</v>
      </c>
      <c r="AD131" s="6">
        <f>D131/Q131</f>
        <v>2.7097365680965238E-4</v>
      </c>
      <c r="AE131" s="6">
        <f>E131/S131</f>
        <v>5.5293034945711527E-5</v>
      </c>
      <c r="AF131" s="6">
        <f>F131/T131</f>
        <v>7.1172219262248713E-5</v>
      </c>
      <c r="AG131" s="6">
        <f>G131/U131</f>
        <v>7.7662769858293518E-5</v>
      </c>
      <c r="AH131" s="6">
        <f>H131/V131</f>
        <v>5.507908691998444E-5</v>
      </c>
      <c r="AI131" s="6">
        <f>I131/R131</f>
        <v>6.5601085367770711E-5</v>
      </c>
      <c r="AJ131" s="6">
        <f>J131/W131</f>
        <v>9.0417183414997557E-5</v>
      </c>
      <c r="AK131" s="6">
        <f>K131/X131</f>
        <v>2.2849091785520853E-4</v>
      </c>
      <c r="AL131" s="6">
        <f>L131/Y131</f>
        <v>9.5059074195493409E-4</v>
      </c>
      <c r="AM131" s="6">
        <f>M131/Z131</f>
        <v>4.399712370244749E-3</v>
      </c>
      <c r="AN131" s="7">
        <f>N131/AA131</f>
        <v>2.0317322608051736E-4</v>
      </c>
    </row>
    <row r="132" spans="1:40">
      <c r="A132" s="1" t="s">
        <v>176</v>
      </c>
      <c r="B132" s="1">
        <v>2012</v>
      </c>
      <c r="C132" s="1" t="s">
        <v>180</v>
      </c>
      <c r="D132" s="1">
        <v>96</v>
      </c>
      <c r="E132" s="1">
        <v>73</v>
      </c>
      <c r="F132" s="1">
        <v>54</v>
      </c>
      <c r="G132" s="1">
        <v>60</v>
      </c>
      <c r="H132" s="1">
        <v>54</v>
      </c>
      <c r="I132" s="1">
        <v>62</v>
      </c>
      <c r="J132" s="1">
        <v>72</v>
      </c>
      <c r="K132" s="1">
        <v>75</v>
      </c>
      <c r="L132" s="1">
        <v>244</v>
      </c>
      <c r="M132" s="1">
        <v>472</v>
      </c>
      <c r="N132" s="2">
        <v>1262</v>
      </c>
      <c r="O132" s="2">
        <v>791</v>
      </c>
      <c r="P132" s="2">
        <v>375</v>
      </c>
      <c r="Q132" s="1">
        <f>VLOOKUP(C132,'[1]Popolution Table'!$A$4:$L$472,2,FALSE)</f>
        <v>413214.62900000013</v>
      </c>
      <c r="R132" s="1">
        <f>VLOOKUP(C132,'[1]Popolution Table'!$A$4:$L$472,3,FALSE)</f>
        <v>736477.55999999971</v>
      </c>
      <c r="S132" s="1">
        <f>VLOOKUP(C132,'[1]Popolution Table'!$A$4:$L$472,4,FALSE)</f>
        <v>894392.93499999982</v>
      </c>
      <c r="T132" s="1">
        <f>VLOOKUP(C132,'[1]Popolution Table'!$A$4:$L$472,5,FALSE)</f>
        <v>794058.03599999985</v>
      </c>
      <c r="U132" s="1">
        <f>VLOOKUP(C132,'[1]Popolution Table'!$A$4:$L$472,6,FALSE)</f>
        <v>805505.14800000004</v>
      </c>
      <c r="V132" s="1">
        <f>VLOOKUP(C132,'[1]Popolution Table'!$A$4:$L$472,7,FALSE)</f>
        <v>893335.89199999999</v>
      </c>
      <c r="W132" s="1">
        <f>VLOOKUP(C132,'[1]Popolution Table'!$A$4:$L$472,8,FALSE)</f>
        <v>734396.83</v>
      </c>
      <c r="X132" s="1">
        <f>VLOOKUP(C132,'[1]Popolution Table'!$A$4:$L$472,9,FALSE)</f>
        <v>434146.70100000012</v>
      </c>
      <c r="Y132" s="1">
        <f>VLOOKUP(C132,'[1]Popolution Table'!$A$4:$L$472,10,FALSE)</f>
        <v>264627.89499999996</v>
      </c>
      <c r="Z132" s="1">
        <f>VLOOKUP(C132,'[1]Popolution Table'!$A$4:$L$472,11,FALSE)</f>
        <v>107469.41999999998</v>
      </c>
      <c r="AA132" s="2">
        <f>VLOOKUP(C132,'[1]Popolution Table'!$A$4:$L$472,12,FALSE)</f>
        <v>6196359</v>
      </c>
      <c r="AB132" s="2">
        <v>806244.01600000006</v>
      </c>
      <c r="AC132" s="2">
        <v>4858166.4009999996</v>
      </c>
      <c r="AD132" s="6">
        <f>D132/Q132</f>
        <v>2.3232478538411081E-4</v>
      </c>
      <c r="AE132" s="6">
        <f>E132/S132</f>
        <v>8.1619607158457726E-5</v>
      </c>
      <c r="AF132" s="6">
        <f>F132/T132</f>
        <v>6.8005104856088896E-5</v>
      </c>
      <c r="AG132" s="6">
        <f>G132/U132</f>
        <v>7.4487419663269488E-5</v>
      </c>
      <c r="AH132" s="6">
        <f>H132/V132</f>
        <v>6.0447588061311207E-5</v>
      </c>
      <c r="AI132" s="6">
        <f>I132/R132</f>
        <v>8.4184506585645359E-5</v>
      </c>
      <c r="AJ132" s="6">
        <f>J132/W132</f>
        <v>9.8039638869356236E-5</v>
      </c>
      <c r="AK132" s="6">
        <f>K132/X132</f>
        <v>1.7275266592432307E-4</v>
      </c>
      <c r="AL132" s="6">
        <f>L132/Y132</f>
        <v>9.2204943095662703E-4</v>
      </c>
      <c r="AM132" s="6">
        <f>M132/Z132</f>
        <v>4.3919470301412257E-3</v>
      </c>
      <c r="AN132" s="7">
        <f>N132/AA132</f>
        <v>2.0366799276801101E-4</v>
      </c>
    </row>
    <row r="133" spans="1:40">
      <c r="A133" s="1" t="s">
        <v>176</v>
      </c>
      <c r="B133" s="1">
        <v>2013</v>
      </c>
      <c r="C133" s="1" t="s">
        <v>181</v>
      </c>
      <c r="D133" s="1">
        <v>116</v>
      </c>
      <c r="E133" s="1">
        <v>42</v>
      </c>
      <c r="F133" s="1">
        <v>69</v>
      </c>
      <c r="G133" s="1">
        <v>34</v>
      </c>
      <c r="H133" s="1">
        <v>55</v>
      </c>
      <c r="I133" s="1">
        <v>52</v>
      </c>
      <c r="J133" s="1">
        <v>100</v>
      </c>
      <c r="K133" s="1">
        <v>114</v>
      </c>
      <c r="L133" s="1">
        <v>265</v>
      </c>
      <c r="M133" s="1">
        <v>532</v>
      </c>
      <c r="N133" s="2">
        <v>1379</v>
      </c>
      <c r="O133" s="2">
        <v>911</v>
      </c>
      <c r="P133" s="2">
        <v>352</v>
      </c>
      <c r="Q133" s="1">
        <f>VLOOKUP(C133,'[1]Popolution Table'!$A$4:$L$472,2,FALSE)</f>
        <v>414121.54400000005</v>
      </c>
      <c r="R133" s="1">
        <f>VLOOKUP(C133,'[1]Popolution Table'!$A$4:$L$472,3,FALSE)</f>
        <v>740861.90500000003</v>
      </c>
      <c r="S133" s="1">
        <f>VLOOKUP(C133,'[1]Popolution Table'!$A$4:$L$472,4,FALSE)</f>
        <v>904894.23899999994</v>
      </c>
      <c r="T133" s="1">
        <f>VLOOKUP(C133,'[1]Popolution Table'!$A$4:$L$472,5,FALSE)</f>
        <v>808611.04399999999</v>
      </c>
      <c r="U133" s="1">
        <f>VLOOKUP(C133,'[1]Popolution Table'!$A$4:$L$472,6,FALSE)</f>
        <v>808147.02999999991</v>
      </c>
      <c r="V133" s="1">
        <f>VLOOKUP(C133,'[1]Popolution Table'!$A$4:$L$472,7,FALSE)</f>
        <v>897186.87600000005</v>
      </c>
      <c r="W133" s="1">
        <f>VLOOKUP(C133,'[1]Popolution Table'!$A$4:$L$472,8,FALSE)</f>
        <v>766856.53899999999</v>
      </c>
      <c r="X133" s="1">
        <f>VLOOKUP(C133,'[1]Popolution Table'!$A$4:$L$472,9,FALSE)</f>
        <v>453974.14399999997</v>
      </c>
      <c r="Y133" s="1">
        <f>VLOOKUP(C133,'[1]Popolution Table'!$A$4:$L$472,10,FALSE)</f>
        <v>264685.44899999996</v>
      </c>
      <c r="Z133" s="1">
        <f>VLOOKUP(C133,'[1]Popolution Table'!$A$4:$L$472,11,FALSE)</f>
        <v>113043.44000000005</v>
      </c>
      <c r="AA133" s="2">
        <f>VLOOKUP(C133,'[1]Popolution Table'!$A$4:$L$472,12,FALSE)</f>
        <v>6295415</v>
      </c>
      <c r="AB133" s="2">
        <v>831703.03299999994</v>
      </c>
      <c r="AC133" s="2">
        <v>4926557.6330000004</v>
      </c>
      <c r="AD133" s="6">
        <f>D133/Q133</f>
        <v>2.8011100045546047E-4</v>
      </c>
      <c r="AE133" s="6">
        <f>E133/S133</f>
        <v>4.6414263888357014E-5</v>
      </c>
      <c r="AF133" s="6">
        <f>F133/T133</f>
        <v>8.5331508284470082E-5</v>
      </c>
      <c r="AG133" s="6">
        <f>G133/U133</f>
        <v>4.2071552252069782E-5</v>
      </c>
      <c r="AH133" s="6">
        <f>H133/V133</f>
        <v>6.1302724628798511E-5</v>
      </c>
      <c r="AI133" s="6">
        <f>I133/R133</f>
        <v>7.018851914109418E-5</v>
      </c>
      <c r="AJ133" s="6">
        <f>J133/W133</f>
        <v>1.3040248718541604E-4</v>
      </c>
      <c r="AK133" s="6">
        <f>K133/X133</f>
        <v>2.5111562300781607E-4</v>
      </c>
      <c r="AL133" s="6">
        <f>L133/Y133</f>
        <v>1.0011883955131967E-3</v>
      </c>
      <c r="AM133" s="6">
        <f>M133/Z133</f>
        <v>4.7061554390064545E-3</v>
      </c>
      <c r="AN133" s="7">
        <f>N133/AA133</f>
        <v>2.1904830737925934E-4</v>
      </c>
    </row>
    <row r="134" spans="1:40">
      <c r="A134" s="1" t="s">
        <v>176</v>
      </c>
      <c r="B134" s="1">
        <v>2014</v>
      </c>
      <c r="C134" s="1" t="s">
        <v>182</v>
      </c>
      <c r="D134" s="1">
        <v>106</v>
      </c>
      <c r="E134" s="1">
        <v>58</v>
      </c>
      <c r="F134" s="1">
        <v>54</v>
      </c>
      <c r="G134" s="1">
        <v>64</v>
      </c>
      <c r="H134" s="1">
        <v>48</v>
      </c>
      <c r="I134" s="1">
        <v>45</v>
      </c>
      <c r="J134" s="1">
        <v>108</v>
      </c>
      <c r="K134" s="1">
        <v>132</v>
      </c>
      <c r="L134" s="1">
        <v>250</v>
      </c>
      <c r="M134" s="1">
        <v>455</v>
      </c>
      <c r="N134" s="2">
        <v>1320</v>
      </c>
      <c r="O134" s="2">
        <v>837</v>
      </c>
      <c r="P134" s="2">
        <v>377</v>
      </c>
      <c r="Q134" s="1">
        <f>VLOOKUP(C134,'[1]Popolution Table'!$A$4:$L$472,2,FALSE)</f>
        <v>405766.90000000026</v>
      </c>
      <c r="R134" s="1">
        <f>VLOOKUP(C134,'[1]Popolution Table'!$A$4:$L$472,3,FALSE)</f>
        <v>733275.14500000002</v>
      </c>
      <c r="S134" s="1">
        <f>VLOOKUP(C134,'[1]Popolution Table'!$A$4:$L$472,4,FALSE)</f>
        <v>895011.66</v>
      </c>
      <c r="T134" s="1">
        <f>VLOOKUP(C134,'[1]Popolution Table'!$A$4:$L$472,5,FALSE)</f>
        <v>798814.6399999999</v>
      </c>
      <c r="U134" s="1">
        <f>VLOOKUP(C134,'[1]Popolution Table'!$A$4:$L$472,6,FALSE)</f>
        <v>790157.45499999996</v>
      </c>
      <c r="V134" s="1">
        <f>VLOOKUP(C134,'[1]Popolution Table'!$A$4:$L$472,7,FALSE)</f>
        <v>870696.79700000037</v>
      </c>
      <c r="W134" s="1">
        <f>VLOOKUP(C134,'[1]Popolution Table'!$A$4:$L$472,8,FALSE)</f>
        <v>770242.11900000018</v>
      </c>
      <c r="X134" s="1">
        <f>VLOOKUP(C134,'[1]Popolution Table'!$A$4:$L$472,9,FALSE)</f>
        <v>466232.04400000011</v>
      </c>
      <c r="Y134" s="1">
        <f>VLOOKUP(C134,'[1]Popolution Table'!$A$4:$L$472,10,FALSE)</f>
        <v>262371.69399999996</v>
      </c>
      <c r="Z134" s="1">
        <f>VLOOKUP(C134,'[1]Popolution Table'!$A$4:$L$472,11,FALSE)</f>
        <v>115554.06200000002</v>
      </c>
      <c r="AA134" s="2">
        <f>VLOOKUP(C134,'[1]Popolution Table'!$A$4:$L$472,12,FALSE)</f>
        <v>6228350</v>
      </c>
      <c r="AB134" s="2">
        <v>844157.80000000016</v>
      </c>
      <c r="AC134" s="2">
        <v>4858197.8160000006</v>
      </c>
      <c r="AD134" s="6">
        <f>D134/Q134</f>
        <v>2.6123372803449449E-4</v>
      </c>
      <c r="AE134" s="6">
        <f>E134/S134</f>
        <v>6.4803625016460675E-5</v>
      </c>
      <c r="AF134" s="6">
        <f>F134/T134</f>
        <v>6.7600163161756787E-5</v>
      </c>
      <c r="AG134" s="6">
        <f>G134/U134</f>
        <v>8.099651480223015E-5</v>
      </c>
      <c r="AH134" s="6">
        <f>H134/V134</f>
        <v>5.5128260682001774E-5</v>
      </c>
      <c r="AI134" s="6">
        <f>I134/R134</f>
        <v>6.1368505815098911E-5</v>
      </c>
      <c r="AJ134" s="6">
        <f>J134/W134</f>
        <v>1.4021565081407861E-4</v>
      </c>
      <c r="AK134" s="6">
        <f>K134/X134</f>
        <v>2.8312082298658983E-4</v>
      </c>
      <c r="AL134" s="6">
        <f>L134/Y134</f>
        <v>9.5284668932312509E-4</v>
      </c>
      <c r="AM134" s="6">
        <f>M134/Z134</f>
        <v>3.9375508928452896E-3</v>
      </c>
      <c r="AN134" s="7">
        <f>N134/AA134</f>
        <v>2.1193413986047668E-4</v>
      </c>
    </row>
    <row r="135" spans="1:40">
      <c r="A135" s="1" t="s">
        <v>176</v>
      </c>
      <c r="B135" s="1">
        <v>2015</v>
      </c>
      <c r="C135" s="1" t="s">
        <v>183</v>
      </c>
      <c r="D135" s="1">
        <v>121</v>
      </c>
      <c r="E135" s="1">
        <v>52</v>
      </c>
      <c r="F135" s="1">
        <v>53</v>
      </c>
      <c r="G135" s="1">
        <v>61</v>
      </c>
      <c r="H135" s="1">
        <v>46</v>
      </c>
      <c r="I135" s="1">
        <v>68</v>
      </c>
      <c r="J135" s="1">
        <v>62</v>
      </c>
      <c r="K135" s="1">
        <v>120</v>
      </c>
      <c r="L135" s="1">
        <v>273</v>
      </c>
      <c r="M135" s="1">
        <v>480</v>
      </c>
      <c r="N135" s="2">
        <v>1336</v>
      </c>
      <c r="O135" s="2">
        <v>873</v>
      </c>
      <c r="P135" s="2">
        <v>342</v>
      </c>
      <c r="Q135" s="1">
        <f>VLOOKUP(C135,'[1]Popolution Table'!$A$4:$L$472,2,FALSE)</f>
        <v>391287.8</v>
      </c>
      <c r="R135" s="1">
        <f>VLOOKUP(C135,'[1]Popolution Table'!$A$4:$L$472,3,FALSE)</f>
        <v>723152.23900000006</v>
      </c>
      <c r="S135" s="1">
        <f>VLOOKUP(C135,'[1]Popolution Table'!$A$4:$L$472,4,FALSE)</f>
        <v>877061.92500000005</v>
      </c>
      <c r="T135" s="1">
        <f>VLOOKUP(C135,'[1]Popolution Table'!$A$4:$L$472,5,FALSE)</f>
        <v>787858.25699999975</v>
      </c>
      <c r="U135" s="1">
        <f>VLOOKUP(C135,'[1]Popolution Table'!$A$4:$L$472,6,FALSE)</f>
        <v>768474.26499999978</v>
      </c>
      <c r="V135" s="1">
        <f>VLOOKUP(C135,'[1]Popolution Table'!$A$4:$L$472,7,FALSE)</f>
        <v>835815.71299999999</v>
      </c>
      <c r="W135" s="1">
        <f>VLOOKUP(C135,'[1]Popolution Table'!$A$4:$L$472,8,FALSE)</f>
        <v>763172.51500000013</v>
      </c>
      <c r="X135" s="1">
        <f>VLOOKUP(C135,'[1]Popolution Table'!$A$4:$L$472,9,FALSE)</f>
        <v>469508.99499999988</v>
      </c>
      <c r="Y135" s="1">
        <f>VLOOKUP(C135,'[1]Popolution Table'!$A$4:$L$472,10,FALSE)</f>
        <v>252907.28299999994</v>
      </c>
      <c r="Z135" s="1">
        <f>VLOOKUP(C135,'[1]Popolution Table'!$A$4:$L$472,11,FALSE)</f>
        <v>111659.117</v>
      </c>
      <c r="AA135" s="2">
        <f>VLOOKUP(C135,'[1]Popolution Table'!$A$4:$L$472,12,FALSE)</f>
        <v>6085821</v>
      </c>
      <c r="AB135" s="2">
        <v>834075.39499999979</v>
      </c>
      <c r="AC135" s="2">
        <v>4755534.9139999999</v>
      </c>
      <c r="AD135" s="6">
        <f>D135/Q135</f>
        <v>3.0923529943944073E-4</v>
      </c>
      <c r="AE135" s="6">
        <f>E135/S135</f>
        <v>5.9288858081486093E-5</v>
      </c>
      <c r="AF135" s="6">
        <f>F135/T135</f>
        <v>6.7270983744986023E-5</v>
      </c>
      <c r="AG135" s="6">
        <f>G135/U135</f>
        <v>7.9378064794401437E-5</v>
      </c>
      <c r="AH135" s="6">
        <f>H135/V135</f>
        <v>5.5036055537759436E-5</v>
      </c>
      <c r="AI135" s="6">
        <f>I135/R135</f>
        <v>9.403275870933174E-5</v>
      </c>
      <c r="AJ135" s="6">
        <f>J135/W135</f>
        <v>8.1239822951433195E-5</v>
      </c>
      <c r="AK135" s="6">
        <f>K135/X135</f>
        <v>2.5558615761983437E-4</v>
      </c>
      <c r="AL135" s="6">
        <f>L135/Y135</f>
        <v>1.0794469687138272E-3</v>
      </c>
      <c r="AM135" s="6">
        <f>M135/Z135</f>
        <v>4.2987980999348221E-3</v>
      </c>
      <c r="AN135" s="7">
        <f>N135/AA135</f>
        <v>2.1952666698544043E-4</v>
      </c>
    </row>
    <row r="136" spans="1:40">
      <c r="A136" s="1" t="s">
        <v>176</v>
      </c>
      <c r="B136" s="1">
        <v>2016</v>
      </c>
      <c r="C136" s="1" t="s">
        <v>184</v>
      </c>
      <c r="D136" s="1">
        <v>109</v>
      </c>
      <c r="E136" s="1">
        <v>57</v>
      </c>
      <c r="F136" s="1">
        <v>59</v>
      </c>
      <c r="G136" s="1">
        <v>47</v>
      </c>
      <c r="H136" s="1">
        <v>59</v>
      </c>
      <c r="I136" s="1">
        <v>55</v>
      </c>
      <c r="J136" s="1">
        <v>79</v>
      </c>
      <c r="K136" s="1">
        <v>153</v>
      </c>
      <c r="L136" s="1">
        <v>229</v>
      </c>
      <c r="M136" s="1">
        <v>387</v>
      </c>
      <c r="N136" s="2">
        <v>1234</v>
      </c>
      <c r="O136" s="2">
        <v>769</v>
      </c>
      <c r="P136" s="2">
        <v>356</v>
      </c>
      <c r="Q136" s="1">
        <f>VLOOKUP(C136,'[1]Popolution Table'!$A$4:$L$472,2,FALSE)</f>
        <v>397808.516</v>
      </c>
      <c r="R136" s="1">
        <f>VLOOKUP(C136,'[1]Popolution Table'!$A$4:$L$472,3,FALSE)</f>
        <v>725954.92099999997</v>
      </c>
      <c r="S136" s="1">
        <f>VLOOKUP(C136,'[1]Popolution Table'!$A$4:$L$472,4,FALSE)</f>
        <v>891564.85600000015</v>
      </c>
      <c r="T136" s="1">
        <f>VLOOKUP(C136,'[1]Popolution Table'!$A$4:$L$472,5,FALSE)</f>
        <v>799134.44099999988</v>
      </c>
      <c r="U136" s="1">
        <f>VLOOKUP(C136,'[1]Popolution Table'!$A$4:$L$472,6,FALSE)</f>
        <v>773398.85800000001</v>
      </c>
      <c r="V136" s="1">
        <f>VLOOKUP(C136,'[1]Popolution Table'!$A$4:$L$472,7,FALSE)</f>
        <v>834289.51099999994</v>
      </c>
      <c r="W136" s="1">
        <f>VLOOKUP(C136,'[1]Popolution Table'!$A$4:$L$472,8,FALSE)</f>
        <v>788220.93499999982</v>
      </c>
      <c r="X136" s="1">
        <f>VLOOKUP(C136,'[1]Popolution Table'!$A$4:$L$472,9,FALSE)</f>
        <v>503322.27600000007</v>
      </c>
      <c r="Y136" s="1">
        <f>VLOOKUP(C136,'[1]Popolution Table'!$A$4:$L$472,10,FALSE)</f>
        <v>262931.31799999991</v>
      </c>
      <c r="Z136" s="1">
        <f>VLOOKUP(C136,'[1]Popolution Table'!$A$4:$L$472,11,FALSE)</f>
        <v>116767.32</v>
      </c>
      <c r="AA136" s="2">
        <f>VLOOKUP(C136,'[1]Popolution Table'!$A$4:$L$472,12,FALSE)</f>
        <v>6207101</v>
      </c>
      <c r="AB136" s="2">
        <v>883020.91400000011</v>
      </c>
      <c r="AC136" s="2">
        <v>4812563.5219999999</v>
      </c>
      <c r="AD136" s="6">
        <f>D136/Q136</f>
        <v>2.7400117296634243E-4</v>
      </c>
      <c r="AE136" s="6">
        <f>E136/S136</f>
        <v>6.3932533473481817E-5</v>
      </c>
      <c r="AF136" s="6">
        <f>F136/T136</f>
        <v>7.3829880146537209E-5</v>
      </c>
      <c r="AG136" s="6">
        <f>G136/U136</f>
        <v>6.0770712955979047E-5</v>
      </c>
      <c r="AH136" s="6">
        <f>H136/V136</f>
        <v>7.071885625084888E-5</v>
      </c>
      <c r="AI136" s="6">
        <f>I136/R136</f>
        <v>7.5762280010772189E-5</v>
      </c>
      <c r="AJ136" s="6">
        <f>J136/W136</f>
        <v>1.0022570638776553E-4</v>
      </c>
      <c r="AK136" s="6">
        <f>K136/X136</f>
        <v>3.0398018783496077E-4</v>
      </c>
      <c r="AL136" s="6">
        <f>L136/Y136</f>
        <v>8.7094988053115861E-4</v>
      </c>
      <c r="AM136" s="6">
        <f>M136/Z136</f>
        <v>3.3142834827415749E-3</v>
      </c>
      <c r="AN136" s="7">
        <f>N136/AA136</f>
        <v>1.9880456270970941E-4</v>
      </c>
    </row>
    <row r="137" spans="1:40">
      <c r="A137" s="1" t="s">
        <v>176</v>
      </c>
      <c r="B137" s="1">
        <v>2017</v>
      </c>
      <c r="C137" s="1" t="s">
        <v>185</v>
      </c>
      <c r="D137" s="1">
        <v>98</v>
      </c>
      <c r="E137" s="1">
        <v>44</v>
      </c>
      <c r="F137" s="1">
        <v>42</v>
      </c>
      <c r="G137" s="1">
        <v>50</v>
      </c>
      <c r="H137" s="1">
        <v>51</v>
      </c>
      <c r="I137" s="1">
        <v>54</v>
      </c>
      <c r="J137" s="1">
        <v>82</v>
      </c>
      <c r="K137" s="1">
        <v>164</v>
      </c>
      <c r="L137" s="1">
        <v>276</v>
      </c>
      <c r="M137" s="1">
        <v>456</v>
      </c>
      <c r="N137" s="2">
        <v>1317</v>
      </c>
      <c r="O137" s="2">
        <v>896</v>
      </c>
      <c r="P137" s="2">
        <v>323</v>
      </c>
      <c r="Q137" s="1">
        <f>VLOOKUP(C137,'[1]Popolution Table'!$A$4:$L$472,2,FALSE)</f>
        <v>406671</v>
      </c>
      <c r="R137" s="1">
        <f>VLOOKUP(C137,'[1]Popolution Table'!$A$4:$L$472,3,FALSE)</f>
        <v>738736.69</v>
      </c>
      <c r="S137" s="1">
        <f>VLOOKUP(C137,'[1]Popolution Table'!$A$4:$L$472,4,FALSE)</f>
        <v>916908</v>
      </c>
      <c r="T137" s="1">
        <f>VLOOKUP(C137,'[1]Popolution Table'!$A$4:$L$472,5,FALSE)</f>
        <v>829718</v>
      </c>
      <c r="U137" s="1">
        <f>VLOOKUP(C137,'[1]Popolution Table'!$A$4:$L$472,6,FALSE)</f>
        <v>797478</v>
      </c>
      <c r="V137" s="1">
        <f>VLOOKUP(C137,'[1]Popolution Table'!$A$4:$L$472,7,FALSE)</f>
        <v>847709</v>
      </c>
      <c r="W137" s="1">
        <f>VLOOKUP(C137,'[1]Popolution Table'!$A$4:$L$472,8,FALSE)</f>
        <v>826237</v>
      </c>
      <c r="X137" s="1">
        <f>VLOOKUP(C137,'[1]Popolution Table'!$A$4:$L$472,9,FALSE)</f>
        <v>541672</v>
      </c>
      <c r="Y137" s="1">
        <f>VLOOKUP(C137,'[1]Popolution Table'!$A$4:$L$472,10,FALSE)</f>
        <v>274937</v>
      </c>
      <c r="Z137" s="1">
        <f>VLOOKUP(C137,'[1]Popolution Table'!$A$4:$L$472,11,FALSE)</f>
        <v>123639</v>
      </c>
      <c r="AA137" s="2">
        <f>VLOOKUP(C137,'[1]Popolution Table'!$A$4:$L$472,12,FALSE)</f>
        <v>6424375</v>
      </c>
      <c r="AB137" s="2">
        <v>940248</v>
      </c>
      <c r="AC137" s="2">
        <v>4956786.6899999995</v>
      </c>
      <c r="AD137" s="6">
        <f>D137/Q137</f>
        <v>2.4098103872663651E-4</v>
      </c>
      <c r="AE137" s="6">
        <f>E137/S137</f>
        <v>4.7987366235216619E-5</v>
      </c>
      <c r="AF137" s="6">
        <f>F137/T137</f>
        <v>5.0619608107814942E-5</v>
      </c>
      <c r="AG137" s="6">
        <f>G137/U137</f>
        <v>6.269765435535526E-5</v>
      </c>
      <c r="AH137" s="6">
        <f>H137/V137</f>
        <v>6.0162154701672389E-5</v>
      </c>
      <c r="AI137" s="6">
        <f>I137/R137</f>
        <v>7.3097763697102961E-5</v>
      </c>
      <c r="AJ137" s="6">
        <f>J137/W137</f>
        <v>9.9245131844737049E-5</v>
      </c>
      <c r="AK137" s="6">
        <f>K137/X137</f>
        <v>3.0276624968615694E-4</v>
      </c>
      <c r="AL137" s="6">
        <f>L137/Y137</f>
        <v>1.0038663402888663E-3</v>
      </c>
      <c r="AM137" s="6">
        <f>M137/Z137</f>
        <v>3.6881566496008542E-3</v>
      </c>
      <c r="AN137" s="7">
        <f>N137/AA137</f>
        <v>2.0500048642864091E-4</v>
      </c>
    </row>
    <row r="138" spans="1:40">
      <c r="A138" s="1" t="s">
        <v>186</v>
      </c>
      <c r="B138" s="1">
        <v>2009</v>
      </c>
      <c r="C138" s="1" t="s">
        <v>187</v>
      </c>
      <c r="D138" s="1">
        <v>120</v>
      </c>
      <c r="E138" s="1">
        <v>63</v>
      </c>
      <c r="F138" s="1">
        <v>46</v>
      </c>
      <c r="G138" s="1">
        <v>50</v>
      </c>
      <c r="H138" s="1">
        <v>64</v>
      </c>
      <c r="I138" s="1">
        <v>32</v>
      </c>
      <c r="J138" s="1">
        <v>76</v>
      </c>
      <c r="K138" s="1">
        <v>71</v>
      </c>
      <c r="L138" s="1">
        <v>158</v>
      </c>
      <c r="M138" s="1">
        <v>342</v>
      </c>
      <c r="N138" s="2">
        <v>1022</v>
      </c>
      <c r="O138" s="2">
        <v>571</v>
      </c>
      <c r="P138" s="2">
        <v>331</v>
      </c>
      <c r="Q138" s="1">
        <f>VLOOKUP(C138,'[1]Popolution Table'!$A$4:$L$472,2,FALSE)</f>
        <v>194872.17199999999</v>
      </c>
      <c r="R138" s="1">
        <f>VLOOKUP(C138,'[1]Popolution Table'!$A$4:$L$472,3,FALSE)</f>
        <v>499448.39799999993</v>
      </c>
      <c r="S138" s="1">
        <f>VLOOKUP(C138,'[1]Popolution Table'!$A$4:$L$472,4,FALSE)</f>
        <v>440273.24699999997</v>
      </c>
      <c r="T138" s="1">
        <f>VLOOKUP(C138,'[1]Popolution Table'!$A$4:$L$472,5,FALSE)</f>
        <v>351004.32200000004</v>
      </c>
      <c r="U138" s="1">
        <f>VLOOKUP(C138,'[1]Popolution Table'!$A$4:$L$472,6,FALSE)</f>
        <v>380666.61199999996</v>
      </c>
      <c r="V138" s="1">
        <f>VLOOKUP(C138,'[1]Popolution Table'!$A$4:$L$472,7,FALSE)</f>
        <v>432370.63299999991</v>
      </c>
      <c r="W138" s="1">
        <f>VLOOKUP(C138,'[1]Popolution Table'!$A$4:$L$472,8,FALSE)</f>
        <v>326577.60700000002</v>
      </c>
      <c r="X138" s="1">
        <f>VLOOKUP(C138,'[1]Popolution Table'!$A$4:$L$472,9,FALSE)</f>
        <v>206739.25599999999</v>
      </c>
      <c r="Y138" s="1">
        <f>VLOOKUP(C138,'[1]Popolution Table'!$A$4:$L$472,10,FALSE)</f>
        <v>154806.75</v>
      </c>
      <c r="Z138" s="1">
        <f>VLOOKUP(C138,'[1]Popolution Table'!$A$4:$L$472,11,FALSE)</f>
        <v>69911.267999999996</v>
      </c>
      <c r="AA138" s="2">
        <f>VLOOKUP(C138,'[1]Popolution Table'!$A$4:$L$472,12,FALSE)</f>
        <v>2939403</v>
      </c>
      <c r="AB138" s="2">
        <v>431457.27399999998</v>
      </c>
      <c r="AC138" s="2">
        <v>2430340.8189999997</v>
      </c>
      <c r="AD138" s="6">
        <f>D138/Q138</f>
        <v>6.1578828197183535E-4</v>
      </c>
      <c r="AE138" s="6">
        <f>E138/S138</f>
        <v>1.4309295518017247E-4</v>
      </c>
      <c r="AF138" s="6">
        <f>F138/T138</f>
        <v>1.3105251735333331E-4</v>
      </c>
      <c r="AG138" s="6">
        <f>G138/U138</f>
        <v>1.3134853024619875E-4</v>
      </c>
      <c r="AH138" s="6">
        <f>H138/V138</f>
        <v>1.4802115387887597E-4</v>
      </c>
      <c r="AI138" s="6">
        <f>I138/R138</f>
        <v>6.4070683033805637E-5</v>
      </c>
      <c r="AJ138" s="6">
        <f>J138/W138</f>
        <v>2.3271650710576734E-4</v>
      </c>
      <c r="AK138" s="6">
        <f>K138/X138</f>
        <v>3.4342776197279149E-4</v>
      </c>
      <c r="AL138" s="6">
        <f>L138/Y138</f>
        <v>1.0206273305266081E-3</v>
      </c>
      <c r="AM138" s="6">
        <f>M138/Z138</f>
        <v>4.8919152775200704E-3</v>
      </c>
      <c r="AN138" s="7">
        <f>N138/AA138</f>
        <v>3.4768964990509977E-4</v>
      </c>
    </row>
    <row r="139" spans="1:40">
      <c r="A139" s="1" t="s">
        <v>186</v>
      </c>
      <c r="B139" s="1">
        <v>2010</v>
      </c>
      <c r="C139" s="1" t="s">
        <v>188</v>
      </c>
      <c r="D139" s="1">
        <v>110</v>
      </c>
      <c r="E139" s="1">
        <v>49</v>
      </c>
      <c r="F139" s="1">
        <v>43</v>
      </c>
      <c r="G139" s="1">
        <v>40</v>
      </c>
      <c r="H139" s="1">
        <v>45</v>
      </c>
      <c r="I139" s="1">
        <v>70</v>
      </c>
      <c r="J139" s="1">
        <v>47</v>
      </c>
      <c r="K139" s="1">
        <v>61</v>
      </c>
      <c r="L139" s="1">
        <v>122</v>
      </c>
      <c r="M139" s="1">
        <v>319</v>
      </c>
      <c r="N139" s="2">
        <v>906</v>
      </c>
      <c r="O139" s="2">
        <v>502</v>
      </c>
      <c r="P139" s="2">
        <v>294</v>
      </c>
      <c r="Q139" s="1">
        <f>VLOOKUP(C139,'[1]Popolution Table'!$A$4:$L$472,2,FALSE)</f>
        <v>190348.39</v>
      </c>
      <c r="R139" s="1">
        <f>VLOOKUP(C139,'[1]Popolution Table'!$A$4:$L$472,3,FALSE)</f>
        <v>498324.02299999999</v>
      </c>
      <c r="S139" s="1">
        <f>VLOOKUP(C139,'[1]Popolution Table'!$A$4:$L$472,4,FALSE)</f>
        <v>421090.408</v>
      </c>
      <c r="T139" s="1">
        <f>VLOOKUP(C139,'[1]Popolution Table'!$A$4:$L$472,5,FALSE)</f>
        <v>356427.26500000001</v>
      </c>
      <c r="U139" s="1">
        <f>VLOOKUP(C139,'[1]Popolution Table'!$A$4:$L$472,6,FALSE)</f>
        <v>364477.25199999998</v>
      </c>
      <c r="V139" s="1">
        <f>VLOOKUP(C139,'[1]Popolution Table'!$A$4:$L$472,7,FALSE)</f>
        <v>422553.10899999994</v>
      </c>
      <c r="W139" s="1">
        <f>VLOOKUP(C139,'[1]Popolution Table'!$A$4:$L$472,8,FALSE)</f>
        <v>335156.57500000007</v>
      </c>
      <c r="X139" s="1">
        <f>VLOOKUP(C139,'[1]Popolution Table'!$A$4:$L$472,9,FALSE)</f>
        <v>207605.64499999999</v>
      </c>
      <c r="Y139" s="1">
        <f>VLOOKUP(C139,'[1]Popolution Table'!$A$4:$L$472,10,FALSE)</f>
        <v>150624.49100000004</v>
      </c>
      <c r="Z139" s="1">
        <f>VLOOKUP(C139,'[1]Popolution Table'!$A$4:$L$472,11,FALSE)</f>
        <v>68008.944000000003</v>
      </c>
      <c r="AA139" s="2">
        <f>VLOOKUP(C139,'[1]Popolution Table'!$A$4:$L$472,12,FALSE)</f>
        <v>2899335</v>
      </c>
      <c r="AB139" s="2">
        <v>426239.08000000007</v>
      </c>
      <c r="AC139" s="2">
        <v>2398028.6319999998</v>
      </c>
      <c r="AD139" s="6">
        <f>D139/Q139</f>
        <v>5.7788773522066562E-4</v>
      </c>
      <c r="AE139" s="6">
        <f>E139/S139</f>
        <v>1.1636455988805141E-4</v>
      </c>
      <c r="AF139" s="6">
        <f>F139/T139</f>
        <v>1.2064172475694304E-4</v>
      </c>
      <c r="AG139" s="6">
        <f>G139/U139</f>
        <v>1.097462181261178E-4</v>
      </c>
      <c r="AH139" s="6">
        <f>H139/V139</f>
        <v>1.0649548906762394E-4</v>
      </c>
      <c r="AI139" s="6">
        <f>I139/R139</f>
        <v>1.4047085183368734E-4</v>
      </c>
      <c r="AJ139" s="6">
        <f>J139/W139</f>
        <v>1.4023296424961972E-4</v>
      </c>
      <c r="AK139" s="6">
        <f>K139/X139</f>
        <v>2.9382630708331658E-4</v>
      </c>
      <c r="AL139" s="6">
        <f>L139/Y139</f>
        <v>8.0996124328811816E-4</v>
      </c>
      <c r="AM139" s="6">
        <f>M139/Z139</f>
        <v>4.6905595240531893E-3</v>
      </c>
      <c r="AN139" s="7">
        <f>N139/AA139</f>
        <v>3.1248544924956928E-4</v>
      </c>
    </row>
    <row r="140" spans="1:40">
      <c r="A140" s="1" t="s">
        <v>186</v>
      </c>
      <c r="B140" s="1">
        <v>2012</v>
      </c>
      <c r="C140" s="1" t="s">
        <v>189</v>
      </c>
      <c r="D140" s="1">
        <v>88</v>
      </c>
      <c r="E140" s="1">
        <v>45</v>
      </c>
      <c r="F140" s="1">
        <v>49</v>
      </c>
      <c r="G140" s="1">
        <v>44</v>
      </c>
      <c r="H140" s="1">
        <v>59</v>
      </c>
      <c r="I140" s="1">
        <v>48</v>
      </c>
      <c r="J140" s="1">
        <v>70</v>
      </c>
      <c r="K140" s="1">
        <v>26</v>
      </c>
      <c r="L140" s="1">
        <v>123</v>
      </c>
      <c r="M140" s="1">
        <v>411</v>
      </c>
      <c r="N140" s="2">
        <v>963</v>
      </c>
      <c r="O140" s="2">
        <v>560</v>
      </c>
      <c r="P140" s="2">
        <v>315</v>
      </c>
      <c r="Q140" s="1">
        <f>VLOOKUP(C140,'[1]Popolution Table'!$A$4:$L$472,2,FALSE)</f>
        <v>193429.39699999991</v>
      </c>
      <c r="R140" s="1">
        <f>VLOOKUP(C140,'[1]Popolution Table'!$A$4:$L$472,3,FALSE)</f>
        <v>501057.76799999992</v>
      </c>
      <c r="S140" s="1">
        <f>VLOOKUP(C140,'[1]Popolution Table'!$A$4:$L$472,4,FALSE)</f>
        <v>423007.61799999984</v>
      </c>
      <c r="T140" s="1">
        <f>VLOOKUP(C140,'[1]Popolution Table'!$A$4:$L$472,5,FALSE)</f>
        <v>373043.08499999996</v>
      </c>
      <c r="U140" s="1">
        <f>VLOOKUP(C140,'[1]Popolution Table'!$A$4:$L$472,6,FALSE)</f>
        <v>356504.07699999999</v>
      </c>
      <c r="V140" s="1">
        <f>VLOOKUP(C140,'[1]Popolution Table'!$A$4:$L$472,7,FALSE)</f>
        <v>422263.19500000001</v>
      </c>
      <c r="W140" s="1">
        <f>VLOOKUP(C140,'[1]Popolution Table'!$A$4:$L$472,8,FALSE)</f>
        <v>362897.56099999987</v>
      </c>
      <c r="X140" s="1">
        <f>VLOOKUP(C140,'[1]Popolution Table'!$A$4:$L$472,9,FALSE)</f>
        <v>220048.81599999999</v>
      </c>
      <c r="Y140" s="1">
        <f>VLOOKUP(C140,'[1]Popolution Table'!$A$4:$L$472,10,FALSE)</f>
        <v>148370.77299999999</v>
      </c>
      <c r="Z140" s="1">
        <f>VLOOKUP(C140,'[1]Popolution Table'!$A$4:$L$472,11,FALSE)</f>
        <v>70490.617000000013</v>
      </c>
      <c r="AA140" s="2">
        <f>VLOOKUP(C140,'[1]Popolution Table'!$A$4:$L$472,12,FALSE)</f>
        <v>2961052</v>
      </c>
      <c r="AB140" s="2">
        <v>438910.20600000001</v>
      </c>
      <c r="AC140" s="2">
        <v>2438773.3039999995</v>
      </c>
      <c r="AD140" s="6">
        <f>D140/Q140</f>
        <v>4.5494635957532369E-4</v>
      </c>
      <c r="AE140" s="6">
        <f>E140/S140</f>
        <v>1.0638106285830535E-4</v>
      </c>
      <c r="AF140" s="6">
        <f>F140/T140</f>
        <v>1.3135211982283495E-4</v>
      </c>
      <c r="AG140" s="6">
        <f>G140/U140</f>
        <v>1.2342074842526976E-4</v>
      </c>
      <c r="AH140" s="6">
        <f>H140/V140</f>
        <v>1.3972328324754897E-4</v>
      </c>
      <c r="AI140" s="6">
        <f>I140/R140</f>
        <v>9.5797337284270992E-5</v>
      </c>
      <c r="AJ140" s="6">
        <f>J140/W140</f>
        <v>1.9289189987143515E-4</v>
      </c>
      <c r="AK140" s="6">
        <f>K140/X140</f>
        <v>1.181556005282028E-4</v>
      </c>
      <c r="AL140" s="6">
        <f>L140/Y140</f>
        <v>8.2900424061280599E-4</v>
      </c>
      <c r="AM140" s="6">
        <f>M140/Z140</f>
        <v>5.8305632365226699E-3</v>
      </c>
      <c r="AN140" s="7">
        <f>N140/AA140</f>
        <v>3.2522225209148642E-4</v>
      </c>
    </row>
    <row r="141" spans="1:40">
      <c r="A141" s="1" t="s">
        <v>186</v>
      </c>
      <c r="B141" s="1">
        <v>2013</v>
      </c>
      <c r="C141" s="1" t="s">
        <v>190</v>
      </c>
      <c r="D141" s="1">
        <v>100</v>
      </c>
      <c r="E141" s="1">
        <v>42</v>
      </c>
      <c r="F141" s="1">
        <v>59</v>
      </c>
      <c r="G141" s="1">
        <v>42</v>
      </c>
      <c r="H141" s="1">
        <v>67</v>
      </c>
      <c r="I141" s="1">
        <v>77</v>
      </c>
      <c r="J141" s="1">
        <v>44</v>
      </c>
      <c r="K141" s="1">
        <v>50</v>
      </c>
      <c r="L141" s="1">
        <v>161</v>
      </c>
      <c r="M141" s="1">
        <v>452</v>
      </c>
      <c r="N141" s="2">
        <v>1094</v>
      </c>
      <c r="O141" s="2">
        <v>663</v>
      </c>
      <c r="P141" s="2">
        <v>331</v>
      </c>
      <c r="Q141" s="1">
        <f>VLOOKUP(C141,'[1]Popolution Table'!$A$4:$L$472,2,FALSE)</f>
        <v>185985.31499999997</v>
      </c>
      <c r="R141" s="1">
        <f>VLOOKUP(C141,'[1]Popolution Table'!$A$4:$L$472,3,FALSE)</f>
        <v>493381.10699999996</v>
      </c>
      <c r="S141" s="1">
        <f>VLOOKUP(C141,'[1]Popolution Table'!$A$4:$L$472,4,FALSE)</f>
        <v>411924.33399999992</v>
      </c>
      <c r="T141" s="1">
        <f>VLOOKUP(C141,'[1]Popolution Table'!$A$4:$L$472,5,FALSE)</f>
        <v>366037.99299999996</v>
      </c>
      <c r="U141" s="1">
        <f>VLOOKUP(C141,'[1]Popolution Table'!$A$4:$L$472,6,FALSE)</f>
        <v>342201.61600000004</v>
      </c>
      <c r="V141" s="1">
        <f>VLOOKUP(C141,'[1]Popolution Table'!$A$4:$L$472,7,FALSE)</f>
        <v>400355.14800000004</v>
      </c>
      <c r="W141" s="1">
        <f>VLOOKUP(C141,'[1]Popolution Table'!$A$4:$L$472,8,FALSE)</f>
        <v>359562.929</v>
      </c>
      <c r="X141" s="1">
        <f>VLOOKUP(C141,'[1]Popolution Table'!$A$4:$L$472,9,FALSE)</f>
        <v>215175.44299999994</v>
      </c>
      <c r="Y141" s="1">
        <f>VLOOKUP(C141,'[1]Popolution Table'!$A$4:$L$472,10,FALSE)</f>
        <v>140479.33900000001</v>
      </c>
      <c r="Z141" s="1">
        <f>VLOOKUP(C141,'[1]Popolution Table'!$A$4:$L$472,11,FALSE)</f>
        <v>68351.840999999986</v>
      </c>
      <c r="AA141" s="2">
        <f>VLOOKUP(C141,'[1]Popolution Table'!$A$4:$L$472,12,FALSE)</f>
        <v>2869003</v>
      </c>
      <c r="AB141" s="2">
        <v>424006.62299999991</v>
      </c>
      <c r="AC141" s="2">
        <v>2373463.1269999999</v>
      </c>
      <c r="AD141" s="6">
        <f>D141/Q141</f>
        <v>5.3767685905739397E-4</v>
      </c>
      <c r="AE141" s="6">
        <f>E141/S141</f>
        <v>1.0196047315816017E-4</v>
      </c>
      <c r="AF141" s="6">
        <f>F141/T141</f>
        <v>1.6118545377337374E-4</v>
      </c>
      <c r="AG141" s="6">
        <f>G141/U141</f>
        <v>1.2273466294793884E-4</v>
      </c>
      <c r="AH141" s="6">
        <f>H141/V141</f>
        <v>1.6735141370031789E-4</v>
      </c>
      <c r="AI141" s="6">
        <f>I141/R141</f>
        <v>1.5606596788474109E-4</v>
      </c>
      <c r="AJ141" s="6">
        <f>J141/W141</f>
        <v>1.2237079089985942E-4</v>
      </c>
      <c r="AK141" s="6">
        <f>K141/X141</f>
        <v>2.3236852357729322E-4</v>
      </c>
      <c r="AL141" s="6">
        <f>L141/Y141</f>
        <v>1.1460760076611692E-3</v>
      </c>
      <c r="AM141" s="6">
        <f>M141/Z141</f>
        <v>6.6128430981105555E-3</v>
      </c>
      <c r="AN141" s="7">
        <f>N141/AA141</f>
        <v>3.8131713351293112E-4</v>
      </c>
    </row>
    <row r="142" spans="1:40">
      <c r="A142" s="1" t="s">
        <v>186</v>
      </c>
      <c r="B142" s="1">
        <v>2014</v>
      </c>
      <c r="C142" s="1" t="s">
        <v>191</v>
      </c>
      <c r="D142" s="1">
        <v>115</v>
      </c>
      <c r="E142" s="1">
        <v>52</v>
      </c>
      <c r="F142" s="1">
        <v>52</v>
      </c>
      <c r="G142" s="1">
        <v>60</v>
      </c>
      <c r="H142" s="1">
        <v>51</v>
      </c>
      <c r="I142" s="1">
        <v>58</v>
      </c>
      <c r="J142" s="1">
        <v>41</v>
      </c>
      <c r="K142" s="1">
        <v>62</v>
      </c>
      <c r="L142" s="1">
        <v>107</v>
      </c>
      <c r="M142" s="1">
        <v>333</v>
      </c>
      <c r="N142" s="2">
        <v>931</v>
      </c>
      <c r="O142" s="2">
        <v>502</v>
      </c>
      <c r="P142" s="2">
        <v>314</v>
      </c>
      <c r="Q142" s="1">
        <f>VLOOKUP(C142,'[1]Popolution Table'!$A$4:$L$472,2,FALSE)</f>
        <v>175728.29700000002</v>
      </c>
      <c r="R142" s="1">
        <f>VLOOKUP(C142,'[1]Popolution Table'!$A$4:$L$472,3,FALSE)</f>
        <v>483836.12400000001</v>
      </c>
      <c r="S142" s="1">
        <f>VLOOKUP(C142,'[1]Popolution Table'!$A$4:$L$472,4,FALSE)</f>
        <v>392993.04200000002</v>
      </c>
      <c r="T142" s="1">
        <f>VLOOKUP(C142,'[1]Popolution Table'!$A$4:$L$472,5,FALSE)</f>
        <v>351219.71500000008</v>
      </c>
      <c r="U142" s="1">
        <f>VLOOKUP(C142,'[1]Popolution Table'!$A$4:$L$472,6,FALSE)</f>
        <v>323707.37699999992</v>
      </c>
      <c r="V142" s="1">
        <f>VLOOKUP(C142,'[1]Popolution Table'!$A$4:$L$472,7,FALSE)</f>
        <v>369757.3330000001</v>
      </c>
      <c r="W142" s="1">
        <f>VLOOKUP(C142,'[1]Popolution Table'!$A$4:$L$472,8,FALSE)</f>
        <v>342675.30399999995</v>
      </c>
      <c r="X142" s="1">
        <f>VLOOKUP(C142,'[1]Popolution Table'!$A$4:$L$472,9,FALSE)</f>
        <v>207970.78700000001</v>
      </c>
      <c r="Y142" s="1">
        <f>VLOOKUP(C142,'[1]Popolution Table'!$A$4:$L$472,10,FALSE)</f>
        <v>129990.05499999999</v>
      </c>
      <c r="Z142" s="1">
        <f>VLOOKUP(C142,'[1]Popolution Table'!$A$4:$L$472,11,FALSE)</f>
        <v>62331.764999999999</v>
      </c>
      <c r="AA142" s="2">
        <f>VLOOKUP(C142,'[1]Popolution Table'!$A$4:$L$472,12,FALSE)</f>
        <v>2715855</v>
      </c>
      <c r="AB142" s="2">
        <v>400292.60700000002</v>
      </c>
      <c r="AC142" s="2">
        <v>2264188.895</v>
      </c>
      <c r="AD142" s="6">
        <f>D142/Q142</f>
        <v>6.5441936195398279E-4</v>
      </c>
      <c r="AE142" s="6">
        <f>E142/S142</f>
        <v>1.3231786429440142E-4</v>
      </c>
      <c r="AF142" s="6">
        <f>F142/T142</f>
        <v>1.4805547006380319E-4</v>
      </c>
      <c r="AG142" s="6">
        <f>G142/U142</f>
        <v>1.8535258774779177E-4</v>
      </c>
      <c r="AH142" s="6">
        <f>H142/V142</f>
        <v>1.3792829904471426E-4</v>
      </c>
      <c r="AI142" s="6">
        <f>I142/R142</f>
        <v>1.1987529893489309E-4</v>
      </c>
      <c r="AJ142" s="6">
        <f>J142/W142</f>
        <v>1.1964678960349009E-4</v>
      </c>
      <c r="AK142" s="6">
        <f>K142/X142</f>
        <v>2.9811879300144207E-4</v>
      </c>
      <c r="AL142" s="6">
        <f>L142/Y142</f>
        <v>8.2313989327875898E-4</v>
      </c>
      <c r="AM142" s="6">
        <f>M142/Z142</f>
        <v>5.3423804058813354E-3</v>
      </c>
      <c r="AN142" s="7">
        <f>N142/AA142</f>
        <v>3.4280180642928283E-4</v>
      </c>
    </row>
    <row r="143" spans="1:40">
      <c r="A143" s="1" t="s">
        <v>186</v>
      </c>
      <c r="B143" s="1">
        <v>2015</v>
      </c>
      <c r="C143" s="1" t="s">
        <v>192</v>
      </c>
      <c r="D143" s="1">
        <v>104</v>
      </c>
      <c r="E143" s="1">
        <v>70</v>
      </c>
      <c r="F143" s="1">
        <v>48</v>
      </c>
      <c r="G143" s="1">
        <v>68</v>
      </c>
      <c r="H143" s="1">
        <v>32</v>
      </c>
      <c r="I143" s="1">
        <v>51</v>
      </c>
      <c r="J143" s="1">
        <v>52</v>
      </c>
      <c r="K143" s="1">
        <v>72</v>
      </c>
      <c r="L143" s="1">
        <v>132</v>
      </c>
      <c r="M143" s="1">
        <v>353</v>
      </c>
      <c r="N143" s="2">
        <v>982</v>
      </c>
      <c r="O143" s="2">
        <v>557</v>
      </c>
      <c r="P143" s="2">
        <v>321</v>
      </c>
      <c r="Q143" s="1">
        <f>VLOOKUP(C143,'[1]Popolution Table'!$A$4:$L$472,2,FALSE)</f>
        <v>182165.25799999986</v>
      </c>
      <c r="R143" s="1">
        <f>VLOOKUP(C143,'[1]Popolution Table'!$A$4:$L$472,3,FALSE)</f>
        <v>493017.84100000001</v>
      </c>
      <c r="S143" s="1">
        <f>VLOOKUP(C143,'[1]Popolution Table'!$A$4:$L$472,4,FALSE)</f>
        <v>415286.071</v>
      </c>
      <c r="T143" s="1">
        <f>VLOOKUP(C143,'[1]Popolution Table'!$A$4:$L$472,5,FALSE)</f>
        <v>365563.55299999996</v>
      </c>
      <c r="U143" s="1">
        <f>VLOOKUP(C143,'[1]Popolution Table'!$A$4:$L$472,6,FALSE)</f>
        <v>335910.17799999996</v>
      </c>
      <c r="V143" s="1">
        <f>VLOOKUP(C143,'[1]Popolution Table'!$A$4:$L$472,7,FALSE)</f>
        <v>381435.64799999993</v>
      </c>
      <c r="W143" s="1">
        <f>VLOOKUP(C143,'[1]Popolution Table'!$A$4:$L$472,8,FALSE)</f>
        <v>367713.23</v>
      </c>
      <c r="X143" s="1">
        <f>VLOOKUP(C143,'[1]Popolution Table'!$A$4:$L$472,9,FALSE)</f>
        <v>229336.61500000005</v>
      </c>
      <c r="Y143" s="1">
        <f>VLOOKUP(C143,'[1]Popolution Table'!$A$4:$L$472,10,FALSE)</f>
        <v>138595.91600000003</v>
      </c>
      <c r="Z143" s="1">
        <f>VLOOKUP(C143,'[1]Popolution Table'!$A$4:$L$472,11,FALSE)</f>
        <v>67486.192999999999</v>
      </c>
      <c r="AA143" s="2">
        <f>VLOOKUP(C143,'[1]Popolution Table'!$A$4:$L$472,12,FALSE)</f>
        <v>2858834</v>
      </c>
      <c r="AB143" s="2">
        <v>435418.72400000005</v>
      </c>
      <c r="AC143" s="2">
        <v>2358926.5209999997</v>
      </c>
      <c r="AD143" s="6">
        <f>D143/Q143</f>
        <v>5.7091017871256265E-4</v>
      </c>
      <c r="AE143" s="6">
        <f>E143/S143</f>
        <v>1.6855850674558261E-4</v>
      </c>
      <c r="AF143" s="6">
        <f>F143/T143</f>
        <v>1.3130411827461368E-4</v>
      </c>
      <c r="AG143" s="6">
        <f>G143/U143</f>
        <v>2.0243506881771235E-4</v>
      </c>
      <c r="AH143" s="6">
        <f>H143/V143</f>
        <v>8.3893574624676947E-5</v>
      </c>
      <c r="AI143" s="6">
        <f>I143/R143</f>
        <v>1.0344453234502724E-4</v>
      </c>
      <c r="AJ143" s="6">
        <f>J143/W143</f>
        <v>1.4141454741783429E-4</v>
      </c>
      <c r="AK143" s="6">
        <f>K143/X143</f>
        <v>3.1394899588973172E-4</v>
      </c>
      <c r="AL143" s="6">
        <f>L143/Y143</f>
        <v>9.5240901615023044E-4</v>
      </c>
      <c r="AM143" s="6">
        <f>M143/Z143</f>
        <v>5.2306995595380523E-3</v>
      </c>
      <c r="AN143" s="7">
        <f>N143/AA143</f>
        <v>3.434966843125554E-4</v>
      </c>
    </row>
    <row r="144" spans="1:40">
      <c r="A144" s="1" t="s">
        <v>186</v>
      </c>
      <c r="B144" s="1">
        <v>2016</v>
      </c>
      <c r="C144" s="1" t="s">
        <v>193</v>
      </c>
      <c r="D144" s="1">
        <v>115</v>
      </c>
      <c r="E144" s="1">
        <v>71</v>
      </c>
      <c r="F144" s="1">
        <v>52</v>
      </c>
      <c r="G144" s="1">
        <v>47</v>
      </c>
      <c r="H144" s="1">
        <v>64</v>
      </c>
      <c r="I144" s="1">
        <v>55</v>
      </c>
      <c r="J144" s="1">
        <v>65</v>
      </c>
      <c r="K144" s="1">
        <v>64</v>
      </c>
      <c r="L144" s="1">
        <v>82</v>
      </c>
      <c r="M144" s="1">
        <v>294</v>
      </c>
      <c r="N144" s="2">
        <v>909</v>
      </c>
      <c r="O144" s="2">
        <v>440</v>
      </c>
      <c r="P144" s="2">
        <v>354</v>
      </c>
      <c r="Q144" s="1">
        <f>VLOOKUP(C144,'[1]Popolution Table'!$A$4:$L$472,2,FALSE)</f>
        <v>173932.64600000004</v>
      </c>
      <c r="R144" s="1">
        <f>VLOOKUP(C144,'[1]Popolution Table'!$A$4:$L$472,3,FALSE)</f>
        <v>484369.71799999999</v>
      </c>
      <c r="S144" s="1">
        <f>VLOOKUP(C144,'[1]Popolution Table'!$A$4:$L$472,4,FALSE)</f>
        <v>396745.96400000004</v>
      </c>
      <c r="T144" s="1">
        <f>VLOOKUP(C144,'[1]Popolution Table'!$A$4:$L$472,5,FALSE)</f>
        <v>352111.94099999999</v>
      </c>
      <c r="U144" s="1">
        <f>VLOOKUP(C144,'[1]Popolution Table'!$A$4:$L$472,6,FALSE)</f>
        <v>324975.72200000007</v>
      </c>
      <c r="V144" s="1">
        <f>VLOOKUP(C144,'[1]Popolution Table'!$A$4:$L$472,7,FALSE)</f>
        <v>356190.05099999998</v>
      </c>
      <c r="W144" s="1">
        <f>VLOOKUP(C144,'[1]Popolution Table'!$A$4:$L$472,8,FALSE)</f>
        <v>350217.82999999996</v>
      </c>
      <c r="X144" s="1">
        <f>VLOOKUP(C144,'[1]Popolution Table'!$A$4:$L$472,9,FALSE)</f>
        <v>225782.21800000002</v>
      </c>
      <c r="Y144" s="1">
        <f>VLOOKUP(C144,'[1]Popolution Table'!$A$4:$L$472,10,FALSE)</f>
        <v>128107.07499999998</v>
      </c>
      <c r="Z144" s="1">
        <f>VLOOKUP(C144,'[1]Popolution Table'!$A$4:$L$472,11,FALSE)</f>
        <v>62700.050000000025</v>
      </c>
      <c r="AA144" s="2">
        <f>VLOOKUP(C144,'[1]Popolution Table'!$A$4:$L$472,12,FALSE)</f>
        <v>2728192</v>
      </c>
      <c r="AB144" s="2">
        <v>416589.34300000005</v>
      </c>
      <c r="AC144" s="2">
        <v>2264611.2260000003</v>
      </c>
      <c r="AD144" s="6">
        <f>D144/Q144</f>
        <v>6.6117547593681737E-4</v>
      </c>
      <c r="AE144" s="6">
        <f>E144/S144</f>
        <v>1.78955821715681E-4</v>
      </c>
      <c r="AF144" s="6">
        <f>F144/T144</f>
        <v>1.4768030829150438E-4</v>
      </c>
      <c r="AG144" s="6">
        <f>G144/U144</f>
        <v>1.4462618841416095E-4</v>
      </c>
      <c r="AH144" s="6">
        <f>H144/V144</f>
        <v>1.7967935887125609E-4</v>
      </c>
      <c r="AI144" s="6">
        <f>I144/R144</f>
        <v>1.1354962532979818E-4</v>
      </c>
      <c r="AJ144" s="6">
        <f>J144/W144</f>
        <v>1.8559877433995867E-4</v>
      </c>
      <c r="AK144" s="6">
        <f>K144/X144</f>
        <v>2.8345899232861641E-4</v>
      </c>
      <c r="AL144" s="6">
        <f>L144/Y144</f>
        <v>6.4008955008925165E-4</v>
      </c>
      <c r="AM144" s="6">
        <f>M144/Z144</f>
        <v>4.6889914760833507E-3</v>
      </c>
      <c r="AN144" s="7">
        <f>N144/AA144</f>
        <v>3.3318769353476589E-4</v>
      </c>
    </row>
    <row r="145" spans="1:40">
      <c r="A145" s="1" t="s">
        <v>186</v>
      </c>
      <c r="B145" s="1">
        <v>2017</v>
      </c>
      <c r="C145" s="1" t="s">
        <v>194</v>
      </c>
      <c r="D145" s="1">
        <v>127</v>
      </c>
      <c r="E145" s="1">
        <v>37</v>
      </c>
      <c r="F145" s="1">
        <v>62</v>
      </c>
      <c r="G145" s="1">
        <v>53</v>
      </c>
      <c r="H145" s="1">
        <v>64</v>
      </c>
      <c r="I145" s="1">
        <v>54</v>
      </c>
      <c r="J145" s="1">
        <v>64</v>
      </c>
      <c r="K145" s="1">
        <v>62</v>
      </c>
      <c r="L145" s="1">
        <v>93</v>
      </c>
      <c r="M145" s="1">
        <v>327</v>
      </c>
      <c r="N145" s="2">
        <v>943</v>
      </c>
      <c r="O145" s="2">
        <v>482</v>
      </c>
      <c r="P145" s="2">
        <v>334</v>
      </c>
      <c r="Q145" s="1">
        <f>VLOOKUP(C145,'[1]Popolution Table'!$A$4:$L$472,2,FALSE)</f>
        <v>169114</v>
      </c>
      <c r="R145" s="1">
        <f>VLOOKUP(C145,'[1]Popolution Table'!$A$4:$L$472,3,FALSE)</f>
        <v>480054.69</v>
      </c>
      <c r="S145" s="1">
        <f>VLOOKUP(C145,'[1]Popolution Table'!$A$4:$L$472,4,FALSE)</f>
        <v>386059</v>
      </c>
      <c r="T145" s="1">
        <f>VLOOKUP(C145,'[1]Popolution Table'!$A$4:$L$472,5,FALSE)</f>
        <v>343839</v>
      </c>
      <c r="U145" s="1">
        <f>VLOOKUP(C145,'[1]Popolution Table'!$A$4:$L$472,6,FALSE)</f>
        <v>317583</v>
      </c>
      <c r="V145" s="1">
        <f>VLOOKUP(C145,'[1]Popolution Table'!$A$4:$L$472,7,FALSE)</f>
        <v>339116</v>
      </c>
      <c r="W145" s="1">
        <f>VLOOKUP(C145,'[1]Popolution Table'!$A$4:$L$472,8,FALSE)</f>
        <v>342395</v>
      </c>
      <c r="X145" s="1">
        <f>VLOOKUP(C145,'[1]Popolution Table'!$A$4:$L$472,9,FALSE)</f>
        <v>227642</v>
      </c>
      <c r="Y145" s="1">
        <f>VLOOKUP(C145,'[1]Popolution Table'!$A$4:$L$472,10,FALSE)</f>
        <v>124672</v>
      </c>
      <c r="Z145" s="1">
        <f>VLOOKUP(C145,'[1]Popolution Table'!$A$4:$L$472,11,FALSE)</f>
        <v>60676</v>
      </c>
      <c r="AA145" s="2">
        <f>VLOOKUP(C145,'[1]Popolution Table'!$A$4:$L$472,12,FALSE)</f>
        <v>2660904</v>
      </c>
      <c r="AB145" s="2">
        <v>412990</v>
      </c>
      <c r="AC145" s="2">
        <v>2209046.69</v>
      </c>
      <c r="AD145" s="6">
        <f>D145/Q145</f>
        <v>7.5097271662901951E-4</v>
      </c>
      <c r="AE145" s="6">
        <f>E145/S145</f>
        <v>9.584027311887561E-5</v>
      </c>
      <c r="AF145" s="6">
        <f>F145/T145</f>
        <v>1.8031695066586396E-4</v>
      </c>
      <c r="AG145" s="6">
        <f>G145/U145</f>
        <v>1.6688550709578284E-4</v>
      </c>
      <c r="AH145" s="6">
        <f>H145/V145</f>
        <v>1.8872598166998902E-4</v>
      </c>
      <c r="AI145" s="6">
        <f>I145/R145</f>
        <v>1.1248718349153094E-4</v>
      </c>
      <c r="AJ145" s="6">
        <f>J145/W145</f>
        <v>1.8691861738635203E-4</v>
      </c>
      <c r="AK145" s="6">
        <f>K145/X145</f>
        <v>2.7235747357693221E-4</v>
      </c>
      <c r="AL145" s="6">
        <f>L145/Y145</f>
        <v>7.4595739219712525E-4</v>
      </c>
      <c r="AM145" s="6">
        <f>M145/Z145</f>
        <v>5.3892807699914298E-3</v>
      </c>
      <c r="AN145" s="7">
        <f>N145/AA145</f>
        <v>3.543908386022194E-4</v>
      </c>
    </row>
    <row r="146" spans="1:40">
      <c r="A146" s="1" t="s">
        <v>195</v>
      </c>
      <c r="B146" s="1">
        <v>2009</v>
      </c>
      <c r="C146" s="1" t="s">
        <v>196</v>
      </c>
      <c r="D146" s="1">
        <v>91</v>
      </c>
      <c r="E146" s="1">
        <v>44</v>
      </c>
      <c r="F146" s="1">
        <v>49</v>
      </c>
      <c r="G146" s="1">
        <v>49</v>
      </c>
      <c r="H146" s="1">
        <v>54</v>
      </c>
      <c r="I146" s="1">
        <v>55</v>
      </c>
      <c r="J146" s="1">
        <v>66</v>
      </c>
      <c r="K146" s="1">
        <v>61</v>
      </c>
      <c r="L146" s="1">
        <v>139</v>
      </c>
      <c r="M146" s="1">
        <v>322</v>
      </c>
      <c r="N146" s="2">
        <v>930</v>
      </c>
      <c r="O146" s="2">
        <v>522</v>
      </c>
      <c r="P146" s="2">
        <v>317</v>
      </c>
      <c r="Q146" s="1">
        <f>VLOOKUP(C146,'[1]Popolution Table'!$A$4:$L$472,2,FALSE)</f>
        <v>198379.46799999996</v>
      </c>
      <c r="R146" s="1">
        <f>VLOOKUP(C146,'[1]Popolution Table'!$A$4:$L$472,3,FALSE)</f>
        <v>496597.27899999998</v>
      </c>
      <c r="S146" s="1">
        <f>VLOOKUP(C146,'[1]Popolution Table'!$A$4:$L$472,4,FALSE)</f>
        <v>421151.44900000002</v>
      </c>
      <c r="T146" s="1">
        <f>VLOOKUP(C146,'[1]Popolution Table'!$A$4:$L$472,5,FALSE)</f>
        <v>354336.20699999999</v>
      </c>
      <c r="U146" s="1">
        <f>VLOOKUP(C146,'[1]Popolution Table'!$A$4:$L$472,6,FALSE)</f>
        <v>361402.05899999995</v>
      </c>
      <c r="V146" s="1">
        <f>VLOOKUP(C146,'[1]Popolution Table'!$A$4:$L$472,7,FALSE)</f>
        <v>400816.24500000005</v>
      </c>
      <c r="W146" s="1">
        <f>VLOOKUP(C146,'[1]Popolution Table'!$A$4:$L$472,8,FALSE)</f>
        <v>292661.38199999998</v>
      </c>
      <c r="X146" s="1">
        <f>VLOOKUP(C146,'[1]Popolution Table'!$A$4:$L$472,9,FALSE)</f>
        <v>174046.21699999998</v>
      </c>
      <c r="Y146" s="1">
        <f>VLOOKUP(C146,'[1]Popolution Table'!$A$4:$L$472,10,FALSE)</f>
        <v>125547.88200000001</v>
      </c>
      <c r="Z146" s="1">
        <f>VLOOKUP(C146,'[1]Popolution Table'!$A$4:$L$472,11,FALSE)</f>
        <v>57578.03899999999</v>
      </c>
      <c r="AA146" s="2">
        <f>VLOOKUP(C146,'[1]Popolution Table'!$A$4:$L$472,12,FALSE)</f>
        <v>2765788</v>
      </c>
      <c r="AB146" s="2">
        <v>357172.13799999998</v>
      </c>
      <c r="AC146" s="2">
        <v>2326964.6210000003</v>
      </c>
      <c r="AD146" s="6">
        <f>D146/Q146</f>
        <v>4.5871682648125671E-4</v>
      </c>
      <c r="AE146" s="6">
        <f>E146/S146</f>
        <v>1.044754805058263E-4</v>
      </c>
      <c r="AF146" s="6">
        <f>F146/T146</f>
        <v>1.3828674301974452E-4</v>
      </c>
      <c r="AG146" s="6">
        <f>G146/U146</f>
        <v>1.355830681639808E-4</v>
      </c>
      <c r="AH146" s="6">
        <f>H146/V146</f>
        <v>1.3472507832111444E-4</v>
      </c>
      <c r="AI146" s="6">
        <f>I146/R146</f>
        <v>1.1075372807268241E-4</v>
      </c>
      <c r="AJ146" s="6">
        <f>J146/W146</f>
        <v>2.2551660061524619E-4</v>
      </c>
      <c r="AK146" s="6">
        <f>K146/X146</f>
        <v>3.504816194884604E-4</v>
      </c>
      <c r="AL146" s="6">
        <f>L146/Y146</f>
        <v>1.1071473113341728E-3</v>
      </c>
      <c r="AM146" s="6">
        <f>M146/Z146</f>
        <v>5.5924099811735526E-3</v>
      </c>
      <c r="AN146" s="7">
        <f>N146/AA146</f>
        <v>3.3625136850691376E-4</v>
      </c>
    </row>
    <row r="147" spans="1:40">
      <c r="A147" s="1" t="s">
        <v>195</v>
      </c>
      <c r="B147" s="1">
        <v>2010</v>
      </c>
      <c r="C147" s="1" t="s">
        <v>197</v>
      </c>
      <c r="D147" s="1">
        <v>104</v>
      </c>
      <c r="E147" s="1">
        <v>44</v>
      </c>
      <c r="F147" s="1">
        <v>54</v>
      </c>
      <c r="G147" s="1">
        <v>58</v>
      </c>
      <c r="H147" s="1">
        <v>66</v>
      </c>
      <c r="I147" s="1">
        <v>48</v>
      </c>
      <c r="J147" s="1">
        <v>56</v>
      </c>
      <c r="K147" s="1">
        <v>58</v>
      </c>
      <c r="L147" s="1">
        <v>129</v>
      </c>
      <c r="M147" s="1">
        <v>303</v>
      </c>
      <c r="N147" s="2">
        <v>920</v>
      </c>
      <c r="O147" s="2">
        <v>490</v>
      </c>
      <c r="P147" s="2">
        <v>326</v>
      </c>
      <c r="Q147" s="1">
        <f>VLOOKUP(C147,'[1]Popolution Table'!$A$4:$L$472,2,FALSE)</f>
        <v>193043.56899999996</v>
      </c>
      <c r="R147" s="1">
        <f>VLOOKUP(C147,'[1]Popolution Table'!$A$4:$L$472,3,FALSE)</f>
        <v>496278.11300000001</v>
      </c>
      <c r="S147" s="1">
        <f>VLOOKUP(C147,'[1]Popolution Table'!$A$4:$L$472,4,FALSE)</f>
        <v>401102.50900000002</v>
      </c>
      <c r="T147" s="1">
        <f>VLOOKUP(C147,'[1]Popolution Table'!$A$4:$L$472,5,FALSE)</f>
        <v>350795.4169999999</v>
      </c>
      <c r="U147" s="1">
        <f>VLOOKUP(C147,'[1]Popolution Table'!$A$4:$L$472,6,FALSE)</f>
        <v>347558.51699999988</v>
      </c>
      <c r="V147" s="1">
        <f>VLOOKUP(C147,'[1]Popolution Table'!$A$4:$L$472,7,FALSE)</f>
        <v>396201.19200000004</v>
      </c>
      <c r="W147" s="1">
        <f>VLOOKUP(C147,'[1]Popolution Table'!$A$4:$L$472,8,FALSE)</f>
        <v>300950.21299999987</v>
      </c>
      <c r="X147" s="1">
        <f>VLOOKUP(C147,'[1]Popolution Table'!$A$4:$L$472,9,FALSE)</f>
        <v>176182.49900000001</v>
      </c>
      <c r="Y147" s="1">
        <f>VLOOKUP(C147,'[1]Popolution Table'!$A$4:$L$472,10,FALSE)</f>
        <v>123569.095</v>
      </c>
      <c r="Z147" s="1">
        <f>VLOOKUP(C147,'[1]Popolution Table'!$A$4:$L$472,11,FALSE)</f>
        <v>56191.848000000005</v>
      </c>
      <c r="AA147" s="2">
        <f>VLOOKUP(C147,'[1]Popolution Table'!$A$4:$L$472,12,FALSE)</f>
        <v>2728651</v>
      </c>
      <c r="AB147" s="2">
        <v>355943.44200000004</v>
      </c>
      <c r="AC147" s="2">
        <v>2292885.9609999997</v>
      </c>
      <c r="AD147" s="6">
        <f>D147/Q147</f>
        <v>5.3873848550738319E-4</v>
      </c>
      <c r="AE147" s="6">
        <f>E147/S147</f>
        <v>1.0969764340217577E-4</v>
      </c>
      <c r="AF147" s="6">
        <f>F147/T147</f>
        <v>1.5393587653398568E-4</v>
      </c>
      <c r="AG147" s="6">
        <f>G147/U147</f>
        <v>1.6687837346250392E-4</v>
      </c>
      <c r="AH147" s="6">
        <f>H147/V147</f>
        <v>1.6658203289807364E-4</v>
      </c>
      <c r="AI147" s="6">
        <f>I147/R147</f>
        <v>9.6719961534954895E-5</v>
      </c>
      <c r="AJ147" s="6">
        <f>J147/W147</f>
        <v>1.8607728980075527E-4</v>
      </c>
      <c r="AK147" s="6">
        <f>K147/X147</f>
        <v>3.2920409421596407E-4</v>
      </c>
      <c r="AL147" s="6">
        <f>L147/Y147</f>
        <v>1.0439503502069024E-3</v>
      </c>
      <c r="AM147" s="6">
        <f>M147/Z147</f>
        <v>5.3922412375546E-3</v>
      </c>
      <c r="AN147" s="7">
        <f>N147/AA147</f>
        <v>3.3716294242099851E-4</v>
      </c>
    </row>
    <row r="148" spans="1:40">
      <c r="A148" s="1" t="s">
        <v>195</v>
      </c>
      <c r="B148" s="1">
        <v>2011</v>
      </c>
      <c r="C148" s="1" t="s">
        <v>198</v>
      </c>
      <c r="D148" s="1">
        <v>117</v>
      </c>
      <c r="E148" s="1">
        <v>59</v>
      </c>
      <c r="F148" s="1">
        <v>60</v>
      </c>
      <c r="G148" s="1">
        <v>79</v>
      </c>
      <c r="H148" s="1">
        <v>35</v>
      </c>
      <c r="I148" s="1">
        <v>58</v>
      </c>
      <c r="J148" s="1">
        <v>44</v>
      </c>
      <c r="K148" s="1">
        <v>34</v>
      </c>
      <c r="L148" s="1">
        <v>113</v>
      </c>
      <c r="M148" s="1">
        <v>374</v>
      </c>
      <c r="N148" s="2">
        <v>973</v>
      </c>
      <c r="O148" s="2">
        <v>521</v>
      </c>
      <c r="P148" s="2">
        <v>335</v>
      </c>
      <c r="Q148" s="1">
        <f>VLOOKUP(C148,'[1]Popolution Table'!$A$4:$L$472,2,FALSE)</f>
        <v>194623.44399999999</v>
      </c>
      <c r="R148" s="1">
        <f>VLOOKUP(C148,'[1]Popolution Table'!$A$4:$L$472,3,FALSE)</f>
        <v>500511.03200000001</v>
      </c>
      <c r="S148" s="1">
        <f>VLOOKUP(C148,'[1]Popolution Table'!$A$4:$L$472,4,FALSE)</f>
        <v>381351.98800000001</v>
      </c>
      <c r="T148" s="1">
        <f>VLOOKUP(C148,'[1]Popolution Table'!$A$4:$L$472,5,FALSE)</f>
        <v>356547.37300000008</v>
      </c>
      <c r="U148" s="1">
        <f>VLOOKUP(C148,'[1]Popolution Table'!$A$4:$L$472,6,FALSE)</f>
        <v>348136.06900000013</v>
      </c>
      <c r="V148" s="1">
        <f>VLOOKUP(C148,'[1]Popolution Table'!$A$4:$L$472,7,FALSE)</f>
        <v>396275.27400000003</v>
      </c>
      <c r="W148" s="1">
        <f>VLOOKUP(C148,'[1]Popolution Table'!$A$4:$L$472,8,FALSE)</f>
        <v>312317.13199999998</v>
      </c>
      <c r="X148" s="1">
        <f>VLOOKUP(C148,'[1]Popolution Table'!$A$4:$L$472,9,FALSE)</f>
        <v>179600.13799999998</v>
      </c>
      <c r="Y148" s="1">
        <f>VLOOKUP(C148,'[1]Popolution Table'!$A$4:$L$472,10,FALSE)</f>
        <v>120835.99800000002</v>
      </c>
      <c r="Z148" s="1">
        <f>VLOOKUP(C148,'[1]Popolution Table'!$A$4:$L$472,11,FALSE)</f>
        <v>54983.761999999995</v>
      </c>
      <c r="AA148" s="2">
        <f>VLOOKUP(C148,'[1]Popolution Table'!$A$4:$L$472,12,FALSE)</f>
        <v>2733429</v>
      </c>
      <c r="AB148" s="2">
        <v>355419.89799999999</v>
      </c>
      <c r="AC148" s="2">
        <v>2295138.8680000002</v>
      </c>
      <c r="AD148" s="6">
        <f>D148/Q148</f>
        <v>6.0116087556235005E-4</v>
      </c>
      <c r="AE148" s="6">
        <f>E148/S148</f>
        <v>1.5471271123936031E-4</v>
      </c>
      <c r="AF148" s="6">
        <f>F148/T148</f>
        <v>1.6828058357339234E-4</v>
      </c>
      <c r="AG148" s="6">
        <f>G148/U148</f>
        <v>2.2692276679897816E-4</v>
      </c>
      <c r="AH148" s="6">
        <f>H148/V148</f>
        <v>8.8322442242510434E-5</v>
      </c>
      <c r="AI148" s="6">
        <f>I148/R148</f>
        <v>1.1588156162759665E-4</v>
      </c>
      <c r="AJ148" s="6">
        <f>J148/W148</f>
        <v>1.4088244124885215E-4</v>
      </c>
      <c r="AK148" s="6">
        <f>K148/X148</f>
        <v>1.8930943137694027E-4</v>
      </c>
      <c r="AL148" s="6">
        <f>L148/Y148</f>
        <v>9.3515179143883911E-4</v>
      </c>
      <c r="AM148" s="6">
        <f>M148/Z148</f>
        <v>6.8020082001664425E-3</v>
      </c>
      <c r="AN148" s="7">
        <f>N148/AA148</f>
        <v>3.5596315104581094E-4</v>
      </c>
    </row>
    <row r="149" spans="1:40">
      <c r="A149" s="1" t="s">
        <v>195</v>
      </c>
      <c r="B149" s="1">
        <v>2012</v>
      </c>
      <c r="C149" s="1" t="s">
        <v>199</v>
      </c>
      <c r="D149" s="1">
        <v>116</v>
      </c>
      <c r="E149" s="1">
        <v>34</v>
      </c>
      <c r="F149" s="1">
        <v>39</v>
      </c>
      <c r="G149" s="1">
        <v>60</v>
      </c>
      <c r="H149" s="1">
        <v>61</v>
      </c>
      <c r="I149" s="1">
        <v>50</v>
      </c>
      <c r="J149" s="1">
        <v>54</v>
      </c>
      <c r="K149" s="1">
        <v>47</v>
      </c>
      <c r="L149" s="1">
        <v>153</v>
      </c>
      <c r="M149" s="1">
        <v>348</v>
      </c>
      <c r="N149" s="2">
        <v>962</v>
      </c>
      <c r="O149" s="2">
        <v>548</v>
      </c>
      <c r="P149" s="2">
        <v>298</v>
      </c>
      <c r="Q149" s="1">
        <f>VLOOKUP(C149,'[1]Popolution Table'!$A$4:$L$472,2,FALSE)</f>
        <v>198921.17200000008</v>
      </c>
      <c r="R149" s="1">
        <f>VLOOKUP(C149,'[1]Popolution Table'!$A$4:$L$472,3,FALSE)</f>
        <v>500264.58700000006</v>
      </c>
      <c r="S149" s="1">
        <f>VLOOKUP(C149,'[1]Popolution Table'!$A$4:$L$472,4,FALSE)</f>
        <v>402598.01</v>
      </c>
      <c r="T149" s="1">
        <f>VLOOKUP(C149,'[1]Popolution Table'!$A$4:$L$472,5,FALSE)</f>
        <v>369303.96300000005</v>
      </c>
      <c r="U149" s="1">
        <f>VLOOKUP(C149,'[1]Popolution Table'!$A$4:$L$472,6,FALSE)</f>
        <v>341475.37100000016</v>
      </c>
      <c r="V149" s="1">
        <f>VLOOKUP(C149,'[1]Popolution Table'!$A$4:$L$472,7,FALSE)</f>
        <v>392486.15299999993</v>
      </c>
      <c r="W149" s="1">
        <f>VLOOKUP(C149,'[1]Popolution Table'!$A$4:$L$472,8,FALSE)</f>
        <v>322880.66399999999</v>
      </c>
      <c r="X149" s="1">
        <f>VLOOKUP(C149,'[1]Popolution Table'!$A$4:$L$472,9,FALSE)</f>
        <v>185634.47999999995</v>
      </c>
      <c r="Y149" s="1">
        <f>VLOOKUP(C149,'[1]Popolution Table'!$A$4:$L$472,10,FALSE)</f>
        <v>121128.58200000001</v>
      </c>
      <c r="Z149" s="1">
        <f>VLOOKUP(C149,'[1]Popolution Table'!$A$4:$L$472,11,FALSE)</f>
        <v>57438.913000000022</v>
      </c>
      <c r="AA149" s="2">
        <f>VLOOKUP(C149,'[1]Popolution Table'!$A$4:$L$472,12,FALSE)</f>
        <v>2782137</v>
      </c>
      <c r="AB149" s="2">
        <v>364201.97499999998</v>
      </c>
      <c r="AC149" s="2">
        <v>2329008.7480000001</v>
      </c>
      <c r="AD149" s="6">
        <f>D149/Q149</f>
        <v>5.8314556883869531E-4</v>
      </c>
      <c r="AE149" s="6">
        <f>E149/S149</f>
        <v>8.4451485490452373E-5</v>
      </c>
      <c r="AF149" s="6">
        <f>F149/T149</f>
        <v>1.056040657760285E-4</v>
      </c>
      <c r="AG149" s="6">
        <f>G149/U149</f>
        <v>1.7570813328144819E-4</v>
      </c>
      <c r="AH149" s="6">
        <f>H149/V149</f>
        <v>1.5541949578027535E-4</v>
      </c>
      <c r="AI149" s="6">
        <f>I149/R149</f>
        <v>9.9947110587701848E-5</v>
      </c>
      <c r="AJ149" s="6">
        <f>J149/W149</f>
        <v>1.6724445289173465E-4</v>
      </c>
      <c r="AK149" s="6">
        <f>K149/X149</f>
        <v>2.5318572282476842E-4</v>
      </c>
      <c r="AL149" s="6">
        <f>L149/Y149</f>
        <v>1.2631205407820261E-3</v>
      </c>
      <c r="AM149" s="6">
        <f>M149/Z149</f>
        <v>6.0586104754454502E-3</v>
      </c>
      <c r="AN149" s="7">
        <f>N149/AA149</f>
        <v>3.4577736466608224E-4</v>
      </c>
    </row>
    <row r="150" spans="1:40">
      <c r="A150" s="1" t="s">
        <v>195</v>
      </c>
      <c r="B150" s="1">
        <v>2013</v>
      </c>
      <c r="C150" s="1" t="s">
        <v>200</v>
      </c>
      <c r="D150" s="1">
        <v>107</v>
      </c>
      <c r="E150" s="1">
        <v>48</v>
      </c>
      <c r="F150" s="1">
        <v>60</v>
      </c>
      <c r="G150" s="1">
        <v>64</v>
      </c>
      <c r="H150" s="1">
        <v>59</v>
      </c>
      <c r="I150" s="1">
        <v>55</v>
      </c>
      <c r="J150" s="1">
        <v>55</v>
      </c>
      <c r="K150" s="1">
        <v>84</v>
      </c>
      <c r="L150" s="1">
        <v>133</v>
      </c>
      <c r="M150" s="1">
        <v>403</v>
      </c>
      <c r="N150" s="2">
        <v>1068</v>
      </c>
      <c r="O150" s="2">
        <v>620</v>
      </c>
      <c r="P150" s="2">
        <v>341</v>
      </c>
      <c r="Q150" s="1">
        <f>VLOOKUP(C150,'[1]Popolution Table'!$A$4:$L$472,2,FALSE)</f>
        <v>189131.59999999998</v>
      </c>
      <c r="R150" s="1">
        <f>VLOOKUP(C150,'[1]Popolution Table'!$A$4:$L$472,3,FALSE)</f>
        <v>492851.10800000001</v>
      </c>
      <c r="S150" s="1">
        <f>VLOOKUP(C150,'[1]Popolution Table'!$A$4:$L$472,4,FALSE)</f>
        <v>385941.08799999999</v>
      </c>
      <c r="T150" s="1">
        <f>VLOOKUP(C150,'[1]Popolution Table'!$A$4:$L$472,5,FALSE)</f>
        <v>356235.23199999996</v>
      </c>
      <c r="U150" s="1">
        <f>VLOOKUP(C150,'[1]Popolution Table'!$A$4:$L$472,6,FALSE)</f>
        <v>325041.01200000005</v>
      </c>
      <c r="V150" s="1">
        <f>VLOOKUP(C150,'[1]Popolution Table'!$A$4:$L$472,7,FALSE)</f>
        <v>368017.72500000003</v>
      </c>
      <c r="W150" s="1">
        <f>VLOOKUP(C150,'[1]Popolution Table'!$A$4:$L$472,8,FALSE)</f>
        <v>318037.73699999996</v>
      </c>
      <c r="X150" s="1">
        <f>VLOOKUP(C150,'[1]Popolution Table'!$A$4:$L$472,9,FALSE)</f>
        <v>183621.69599999994</v>
      </c>
      <c r="Y150" s="1">
        <f>VLOOKUP(C150,'[1]Popolution Table'!$A$4:$L$472,10,FALSE)</f>
        <v>113377.15599999999</v>
      </c>
      <c r="Z150" s="1">
        <f>VLOOKUP(C150,'[1]Popolution Table'!$A$4:$L$472,11,FALSE)</f>
        <v>55206.286</v>
      </c>
      <c r="AA150" s="2">
        <f>VLOOKUP(C150,'[1]Popolution Table'!$A$4:$L$472,12,FALSE)</f>
        <v>2671957</v>
      </c>
      <c r="AB150" s="2">
        <v>352205.13799999998</v>
      </c>
      <c r="AC150" s="2">
        <v>2246123.9019999998</v>
      </c>
      <c r="AD150" s="6">
        <f>D150/Q150</f>
        <v>5.6574364093572947E-4</v>
      </c>
      <c r="AE150" s="6">
        <f>E150/S150</f>
        <v>1.2437131337516465E-4</v>
      </c>
      <c r="AF150" s="6">
        <f>F150/T150</f>
        <v>1.6842803465323724E-4</v>
      </c>
      <c r="AG150" s="6">
        <f>G150/U150</f>
        <v>1.9689823018394979E-4</v>
      </c>
      <c r="AH150" s="6">
        <f>H150/V150</f>
        <v>1.603183651004853E-4</v>
      </c>
      <c r="AI150" s="6">
        <f>I150/R150</f>
        <v>1.1159556934586419E-4</v>
      </c>
      <c r="AJ150" s="6">
        <f>J150/W150</f>
        <v>1.7293545262523361E-4</v>
      </c>
      <c r="AK150" s="6">
        <f>K150/X150</f>
        <v>4.5746228158136625E-4</v>
      </c>
      <c r="AL150" s="6">
        <f>L150/Y150</f>
        <v>1.1730758178481742E-3</v>
      </c>
      <c r="AM150" s="6">
        <f>M150/Z150</f>
        <v>7.2998933491015862E-3</v>
      </c>
      <c r="AN150" s="7">
        <f>N150/AA150</f>
        <v>3.9970703121345143E-4</v>
      </c>
    </row>
    <row r="151" spans="1:40">
      <c r="A151" s="1" t="s">
        <v>195</v>
      </c>
      <c r="B151" s="1">
        <v>2014</v>
      </c>
      <c r="C151" s="1" t="s">
        <v>201</v>
      </c>
      <c r="D151" s="1">
        <v>106</v>
      </c>
      <c r="E151" s="1">
        <v>60</v>
      </c>
      <c r="F151" s="1">
        <v>53</v>
      </c>
      <c r="G151" s="1">
        <v>53</v>
      </c>
      <c r="H151" s="1">
        <v>50</v>
      </c>
      <c r="I151" s="1">
        <v>43</v>
      </c>
      <c r="J151" s="1">
        <v>55</v>
      </c>
      <c r="K151" s="1">
        <v>68</v>
      </c>
      <c r="L151" s="1">
        <v>140</v>
      </c>
      <c r="M151" s="1">
        <v>307</v>
      </c>
      <c r="N151" s="2">
        <v>935</v>
      </c>
      <c r="O151" s="2">
        <v>515</v>
      </c>
      <c r="P151" s="2">
        <v>314</v>
      </c>
      <c r="Q151" s="1">
        <f>VLOOKUP(C151,'[1]Popolution Table'!$A$4:$L$472,2,FALSE)</f>
        <v>190660.54599999994</v>
      </c>
      <c r="R151" s="1">
        <f>VLOOKUP(C151,'[1]Popolution Table'!$A$4:$L$472,3,FALSE)</f>
        <v>493016.89799999993</v>
      </c>
      <c r="S151" s="1">
        <f>VLOOKUP(C151,'[1]Popolution Table'!$A$4:$L$472,4,FALSE)</f>
        <v>393375.14600000007</v>
      </c>
      <c r="T151" s="1">
        <f>VLOOKUP(C151,'[1]Popolution Table'!$A$4:$L$472,5,FALSE)</f>
        <v>366114.72</v>
      </c>
      <c r="U151" s="1">
        <f>VLOOKUP(C151,'[1]Popolution Table'!$A$4:$L$472,6,FALSE)</f>
        <v>328827.03100000002</v>
      </c>
      <c r="V151" s="1">
        <f>VLOOKUP(C151,'[1]Popolution Table'!$A$4:$L$472,7,FALSE)</f>
        <v>364888.54800000007</v>
      </c>
      <c r="W151" s="1">
        <f>VLOOKUP(C151,'[1]Popolution Table'!$A$4:$L$472,8,FALSE)</f>
        <v>330572.33900000004</v>
      </c>
      <c r="X151" s="1">
        <f>VLOOKUP(C151,'[1]Popolution Table'!$A$4:$L$472,9,FALSE)</f>
        <v>193843.13899999997</v>
      </c>
      <c r="Y151" s="1">
        <f>VLOOKUP(C151,'[1]Popolution Table'!$A$4:$L$472,10,FALSE)</f>
        <v>117802.83700000003</v>
      </c>
      <c r="Z151" s="1">
        <f>VLOOKUP(C151,'[1]Popolution Table'!$A$4:$L$472,11,FALSE)</f>
        <v>56415.146000000008</v>
      </c>
      <c r="AA151" s="2">
        <f>VLOOKUP(C151,'[1]Popolution Table'!$A$4:$L$472,12,FALSE)</f>
        <v>2722708</v>
      </c>
      <c r="AB151" s="2">
        <v>368061.12200000003</v>
      </c>
      <c r="AC151" s="2">
        <v>2276794.682</v>
      </c>
      <c r="AD151" s="6">
        <f>D151/Q151</f>
        <v>5.5596190309871462E-4</v>
      </c>
      <c r="AE151" s="6">
        <f>E151/S151</f>
        <v>1.5252615883363407E-4</v>
      </c>
      <c r="AF151" s="6">
        <f>F151/T151</f>
        <v>1.4476336815957578E-4</v>
      </c>
      <c r="AG151" s="6">
        <f>G151/U151</f>
        <v>1.6117896341678794E-4</v>
      </c>
      <c r="AH151" s="6">
        <f>H151/V151</f>
        <v>1.3702814263165088E-4</v>
      </c>
      <c r="AI151" s="6">
        <f>I151/R151</f>
        <v>8.7218105858919277E-5</v>
      </c>
      <c r="AJ151" s="6">
        <f>J151/W151</f>
        <v>1.6637810703211921E-4</v>
      </c>
      <c r="AK151" s="6">
        <f>K151/X151</f>
        <v>3.5079910669420192E-4</v>
      </c>
      <c r="AL151" s="6">
        <f>L151/Y151</f>
        <v>1.1884263873882762E-3</v>
      </c>
      <c r="AM151" s="6">
        <f>M151/Z151</f>
        <v>5.4418010369059397E-3</v>
      </c>
      <c r="AN151" s="7">
        <f>N151/AA151</f>
        <v>3.43408106928837E-4</v>
      </c>
    </row>
    <row r="152" spans="1:40">
      <c r="A152" s="1" t="s">
        <v>195</v>
      </c>
      <c r="B152" s="1">
        <v>2015</v>
      </c>
      <c r="C152" s="1" t="s">
        <v>202</v>
      </c>
      <c r="D152" s="1">
        <v>131</v>
      </c>
      <c r="E152" s="1">
        <v>53</v>
      </c>
      <c r="F152" s="1">
        <v>38</v>
      </c>
      <c r="G152" s="1">
        <v>46</v>
      </c>
      <c r="H152" s="1">
        <v>52</v>
      </c>
      <c r="I152" s="1">
        <v>60</v>
      </c>
      <c r="J152" s="1">
        <v>56</v>
      </c>
      <c r="K152" s="1">
        <v>77</v>
      </c>
      <c r="L152" s="1">
        <v>135</v>
      </c>
      <c r="M152" s="1">
        <v>360</v>
      </c>
      <c r="N152" s="2">
        <v>1008</v>
      </c>
      <c r="O152" s="2">
        <v>572</v>
      </c>
      <c r="P152" s="2">
        <v>305</v>
      </c>
      <c r="Q152" s="1">
        <f>VLOOKUP(C152,'[1]Popolution Table'!$A$4:$L$472,2,FALSE)</f>
        <v>190646.19299999997</v>
      </c>
      <c r="R152" s="1">
        <f>VLOOKUP(C152,'[1]Popolution Table'!$A$4:$L$472,3,FALSE)</f>
        <v>497538.01399999997</v>
      </c>
      <c r="S152" s="1">
        <f>VLOOKUP(C152,'[1]Popolution Table'!$A$4:$L$472,4,FALSE)</f>
        <v>402591.18799999997</v>
      </c>
      <c r="T152" s="1">
        <f>VLOOKUP(C152,'[1]Popolution Table'!$A$4:$L$472,5,FALSE)</f>
        <v>369332.53600000008</v>
      </c>
      <c r="U152" s="1">
        <f>VLOOKUP(C152,'[1]Popolution Table'!$A$4:$L$472,6,FALSE)</f>
        <v>330550.32200000004</v>
      </c>
      <c r="V152" s="1">
        <f>VLOOKUP(C152,'[1]Popolution Table'!$A$4:$L$472,7,FALSE)</f>
        <v>361926.27899999992</v>
      </c>
      <c r="W152" s="1">
        <f>VLOOKUP(C152,'[1]Popolution Table'!$A$4:$L$472,8,FALSE)</f>
        <v>342507.42899999995</v>
      </c>
      <c r="X152" s="1">
        <f>VLOOKUP(C152,'[1]Popolution Table'!$A$4:$L$472,9,FALSE)</f>
        <v>208160.74299999996</v>
      </c>
      <c r="Y152" s="1">
        <f>VLOOKUP(C152,'[1]Popolution Table'!$A$4:$L$472,10,FALSE)</f>
        <v>119857.694</v>
      </c>
      <c r="Z152" s="1">
        <f>VLOOKUP(C152,'[1]Popolution Table'!$A$4:$L$472,11,FALSE)</f>
        <v>57200.35500000001</v>
      </c>
      <c r="AA152" s="2">
        <f>VLOOKUP(C152,'[1]Popolution Table'!$A$4:$L$472,12,FALSE)</f>
        <v>2767279</v>
      </c>
      <c r="AB152" s="2">
        <v>385218.79200000002</v>
      </c>
      <c r="AC152" s="2">
        <v>2304445.7679999997</v>
      </c>
      <c r="AD152" s="6">
        <f>D152/Q152</f>
        <v>6.8713672137161444E-4</v>
      </c>
      <c r="AE152" s="6">
        <f>E152/S152</f>
        <v>1.3164719343037386E-4</v>
      </c>
      <c r="AF152" s="6">
        <f>F152/T152</f>
        <v>1.0288830876248605E-4</v>
      </c>
      <c r="AG152" s="6">
        <f>G152/U152</f>
        <v>1.3916186716042585E-4</v>
      </c>
      <c r="AH152" s="6">
        <f>H152/V152</f>
        <v>1.4367566827055411E-4</v>
      </c>
      <c r="AI152" s="6">
        <f>I152/R152</f>
        <v>1.2059380049702093E-4</v>
      </c>
      <c r="AJ152" s="6">
        <f>J152/W152</f>
        <v>1.6350010323425718E-4</v>
      </c>
      <c r="AK152" s="6">
        <f>K152/X152</f>
        <v>3.6990644292617662E-4</v>
      </c>
      <c r="AL152" s="6">
        <f>L152/Y152</f>
        <v>1.1263357027376149E-3</v>
      </c>
      <c r="AM152" s="6">
        <f>M152/Z152</f>
        <v>6.293667233358953E-3</v>
      </c>
      <c r="AN152" s="7">
        <f>N152/AA152</f>
        <v>3.6425673016707023E-4</v>
      </c>
    </row>
    <row r="153" spans="1:40">
      <c r="A153" s="1" t="s">
        <v>195</v>
      </c>
      <c r="B153" s="1">
        <v>2016</v>
      </c>
      <c r="C153" s="1" t="s">
        <v>203</v>
      </c>
      <c r="D153" s="1">
        <v>97</v>
      </c>
      <c r="E153" s="1">
        <v>53</v>
      </c>
      <c r="F153" s="1">
        <v>37</v>
      </c>
      <c r="G153" s="1">
        <v>43</v>
      </c>
      <c r="H153" s="1">
        <v>58</v>
      </c>
      <c r="I153" s="1">
        <v>64</v>
      </c>
      <c r="J153" s="1">
        <v>32</v>
      </c>
      <c r="K153" s="1">
        <v>93</v>
      </c>
      <c r="L153" s="1">
        <v>99</v>
      </c>
      <c r="M153" s="1">
        <v>272</v>
      </c>
      <c r="N153" s="2">
        <v>848</v>
      </c>
      <c r="O153" s="2">
        <v>464</v>
      </c>
      <c r="P153" s="2">
        <v>287</v>
      </c>
      <c r="Q153" s="1">
        <f>VLOOKUP(C153,'[1]Popolution Table'!$A$4:$L$472,2,FALSE)</f>
        <v>188425.10900000008</v>
      </c>
      <c r="R153" s="1">
        <f>VLOOKUP(C153,'[1]Popolution Table'!$A$4:$L$472,3,FALSE)</f>
        <v>495502.13800000004</v>
      </c>
      <c r="S153" s="1">
        <f>VLOOKUP(C153,'[1]Popolution Table'!$A$4:$L$472,4,FALSE)</f>
        <v>399277.41899999994</v>
      </c>
      <c r="T153" s="1">
        <f>VLOOKUP(C153,'[1]Popolution Table'!$A$4:$L$472,5,FALSE)</f>
        <v>368147.74000000011</v>
      </c>
      <c r="U153" s="1">
        <f>VLOOKUP(C153,'[1]Popolution Table'!$A$4:$L$472,6,FALSE)</f>
        <v>330268.40999999992</v>
      </c>
      <c r="V153" s="1">
        <f>VLOOKUP(C153,'[1]Popolution Table'!$A$4:$L$472,7,FALSE)</f>
        <v>350025.10500000004</v>
      </c>
      <c r="W153" s="1">
        <f>VLOOKUP(C153,'[1]Popolution Table'!$A$4:$L$472,8,FALSE)</f>
        <v>341015.67700000014</v>
      </c>
      <c r="X153" s="1">
        <f>VLOOKUP(C153,'[1]Popolution Table'!$A$4:$L$472,9,FALSE)</f>
        <v>210824.18500000006</v>
      </c>
      <c r="Y153" s="1">
        <f>VLOOKUP(C153,'[1]Popolution Table'!$A$4:$L$472,10,FALSE)</f>
        <v>117966.87400000001</v>
      </c>
      <c r="Z153" s="1">
        <f>VLOOKUP(C153,'[1]Popolution Table'!$A$4:$L$472,11,FALSE)</f>
        <v>56078.606999999996</v>
      </c>
      <c r="AA153" s="2">
        <f>VLOOKUP(C153,'[1]Popolution Table'!$A$4:$L$472,12,FALSE)</f>
        <v>2741649</v>
      </c>
      <c r="AB153" s="2">
        <v>384869.66600000008</v>
      </c>
      <c r="AC153" s="2">
        <v>2284236.4890000001</v>
      </c>
      <c r="AD153" s="6">
        <f>D153/Q153</f>
        <v>5.1479338669242834E-4</v>
      </c>
      <c r="AE153" s="6">
        <f>E153/S153</f>
        <v>1.3273978812210267E-4</v>
      </c>
      <c r="AF153" s="6">
        <f>F153/T153</f>
        <v>1.0050312953163854E-4</v>
      </c>
      <c r="AG153" s="6">
        <f>G153/U153</f>
        <v>1.3019713268974168E-4</v>
      </c>
      <c r="AH153" s="6">
        <f>H153/V153</f>
        <v>1.6570240011784296E-4</v>
      </c>
      <c r="AI153" s="6">
        <f>I153/R153</f>
        <v>1.2916190484732075E-4</v>
      </c>
      <c r="AJ153" s="6">
        <f>J153/W153</f>
        <v>9.3837328188287327E-5</v>
      </c>
      <c r="AK153" s="6">
        <f>K153/X153</f>
        <v>4.4112586039405288E-4</v>
      </c>
      <c r="AL153" s="6">
        <f>L153/Y153</f>
        <v>8.3921864370162073E-4</v>
      </c>
      <c r="AM153" s="6">
        <f>M153/Z153</f>
        <v>4.850334459984001E-3</v>
      </c>
      <c r="AN153" s="7">
        <f>N153/AA153</f>
        <v>3.0930290493057282E-4</v>
      </c>
    </row>
    <row r="154" spans="1:40">
      <c r="A154" s="1" t="s">
        <v>195</v>
      </c>
      <c r="B154" s="1">
        <v>2017</v>
      </c>
      <c r="C154" s="1" t="s">
        <v>204</v>
      </c>
      <c r="D154" s="1">
        <v>126</v>
      </c>
      <c r="E154" s="1">
        <v>52</v>
      </c>
      <c r="F154" s="1">
        <v>65</v>
      </c>
      <c r="G154" s="1">
        <v>51</v>
      </c>
      <c r="H154" s="1">
        <v>59</v>
      </c>
      <c r="I154" s="1">
        <v>38</v>
      </c>
      <c r="J154" s="1">
        <v>49</v>
      </c>
      <c r="K154" s="1">
        <v>80</v>
      </c>
      <c r="L154" s="1">
        <v>118</v>
      </c>
      <c r="M154" s="1">
        <v>280</v>
      </c>
      <c r="N154" s="2">
        <v>918</v>
      </c>
      <c r="O154" s="2">
        <v>478</v>
      </c>
      <c r="P154" s="2">
        <v>314</v>
      </c>
      <c r="Q154" s="1">
        <f>VLOOKUP(C154,'[1]Popolution Table'!$A$4:$L$472,2,FALSE)</f>
        <v>184170</v>
      </c>
      <c r="R154" s="1">
        <f>VLOOKUP(C154,'[1]Popolution Table'!$A$4:$L$472,3,FALSE)</f>
        <v>491643.69</v>
      </c>
      <c r="S154" s="1">
        <f>VLOOKUP(C154,'[1]Popolution Table'!$A$4:$L$472,4,FALSE)</f>
        <v>393529</v>
      </c>
      <c r="T154" s="1">
        <f>VLOOKUP(C154,'[1]Popolution Table'!$A$4:$L$472,5,FALSE)</f>
        <v>363690</v>
      </c>
      <c r="U154" s="1">
        <f>VLOOKUP(C154,'[1]Popolution Table'!$A$4:$L$472,6,FALSE)</f>
        <v>327496</v>
      </c>
      <c r="V154" s="1">
        <f>VLOOKUP(C154,'[1]Popolution Table'!$A$4:$L$472,7,FALSE)</f>
        <v>335858</v>
      </c>
      <c r="W154" s="1">
        <f>VLOOKUP(C154,'[1]Popolution Table'!$A$4:$L$472,8,FALSE)</f>
        <v>340465</v>
      </c>
      <c r="X154" s="1">
        <f>VLOOKUP(C154,'[1]Popolution Table'!$A$4:$L$472,9,FALSE)</f>
        <v>218254</v>
      </c>
      <c r="Y154" s="1">
        <f>VLOOKUP(C154,'[1]Popolution Table'!$A$4:$L$472,10,FALSE)</f>
        <v>118126</v>
      </c>
      <c r="Z154" s="1">
        <f>VLOOKUP(C154,'[1]Popolution Table'!$A$4:$L$472,11,FALSE)</f>
        <v>57359</v>
      </c>
      <c r="AA154" s="2">
        <f>VLOOKUP(C154,'[1]Popolution Table'!$A$4:$L$472,12,FALSE)</f>
        <v>2714883</v>
      </c>
      <c r="AB154" s="2">
        <v>393739</v>
      </c>
      <c r="AC154" s="2">
        <v>2252681.69</v>
      </c>
      <c r="AD154" s="6">
        <f>D154/Q154</f>
        <v>6.8415051311288488E-4</v>
      </c>
      <c r="AE154" s="6">
        <f>E154/S154</f>
        <v>1.3213765694523148E-4</v>
      </c>
      <c r="AF154" s="6">
        <f>F154/T154</f>
        <v>1.7872363826335617E-4</v>
      </c>
      <c r="AG154" s="6">
        <f>G154/U154</f>
        <v>1.5572709284998902E-4</v>
      </c>
      <c r="AH154" s="6">
        <f>H154/V154</f>
        <v>1.7566947936330235E-4</v>
      </c>
      <c r="AI154" s="6">
        <f>I154/R154</f>
        <v>7.7291747606889863E-5</v>
      </c>
      <c r="AJ154" s="6">
        <f>J154/W154</f>
        <v>1.4392081418060593E-4</v>
      </c>
      <c r="AK154" s="6">
        <f>K154/X154</f>
        <v>3.6654540122975983E-4</v>
      </c>
      <c r="AL154" s="6">
        <f>L154/Y154</f>
        <v>9.9893334236323935E-4</v>
      </c>
      <c r="AM154" s="6">
        <f>M154/Z154</f>
        <v>4.88153559162468E-3</v>
      </c>
      <c r="AN154" s="7">
        <f>N154/AA154</f>
        <v>3.3813611857306559E-4</v>
      </c>
    </row>
    <row r="155" spans="1:40">
      <c r="A155" s="1" t="s">
        <v>205</v>
      </c>
      <c r="B155" s="1">
        <v>2009</v>
      </c>
      <c r="C155" s="1" t="s">
        <v>206</v>
      </c>
      <c r="D155" s="1">
        <v>114</v>
      </c>
      <c r="E155" s="1">
        <v>53</v>
      </c>
      <c r="F155" s="1">
        <v>51</v>
      </c>
      <c r="G155" s="1">
        <v>44</v>
      </c>
      <c r="H155" s="1">
        <v>56</v>
      </c>
      <c r="I155" s="1">
        <v>55</v>
      </c>
      <c r="J155" s="1">
        <v>64</v>
      </c>
      <c r="K155" s="1">
        <v>138</v>
      </c>
      <c r="L155" s="1">
        <v>268</v>
      </c>
      <c r="M155" s="1">
        <v>398</v>
      </c>
      <c r="N155" s="2">
        <v>1241</v>
      </c>
      <c r="O155" s="2">
        <v>804</v>
      </c>
      <c r="P155" s="2">
        <v>323</v>
      </c>
      <c r="Q155" s="1">
        <f>VLOOKUP(C155,'[1]Popolution Table'!$A$4:$L$472,2,FALSE)</f>
        <v>282636.46099999995</v>
      </c>
      <c r="R155" s="1">
        <f>VLOOKUP(C155,'[1]Popolution Table'!$A$4:$L$472,3,FALSE)</f>
        <v>584247.87199999997</v>
      </c>
      <c r="S155" s="1">
        <f>VLOOKUP(C155,'[1]Popolution Table'!$A$4:$L$472,4,FALSE)</f>
        <v>588040.89599999995</v>
      </c>
      <c r="T155" s="1">
        <f>VLOOKUP(C155,'[1]Popolution Table'!$A$4:$L$472,5,FALSE)</f>
        <v>564453.21499999985</v>
      </c>
      <c r="U155" s="1">
        <f>VLOOKUP(C155,'[1]Popolution Table'!$A$4:$L$472,6,FALSE)</f>
        <v>598808.69799999997</v>
      </c>
      <c r="V155" s="1">
        <f>VLOOKUP(C155,'[1]Popolution Table'!$A$4:$L$472,7,FALSE)</f>
        <v>623013.44400000037</v>
      </c>
      <c r="W155" s="1">
        <f>VLOOKUP(C155,'[1]Popolution Table'!$A$4:$L$472,8,FALSE)</f>
        <v>483961.62200000003</v>
      </c>
      <c r="X155" s="1">
        <f>VLOOKUP(C155,'[1]Popolution Table'!$A$4:$L$472,9,FALSE)</f>
        <v>296069.71299999999</v>
      </c>
      <c r="Y155" s="1">
        <f>VLOOKUP(C155,'[1]Popolution Table'!$A$4:$L$472,10,FALSE)</f>
        <v>183843.73200000005</v>
      </c>
      <c r="Z155" s="1">
        <f>VLOOKUP(C155,'[1]Popolution Table'!$A$4:$L$472,11,FALSE)</f>
        <v>67024.43200000003</v>
      </c>
      <c r="AA155" s="2">
        <f>VLOOKUP(C155,'[1]Popolution Table'!$A$4:$L$472,12,FALSE)</f>
        <v>4238868</v>
      </c>
      <c r="AB155" s="2">
        <v>546937.87700000009</v>
      </c>
      <c r="AC155" s="2">
        <v>3442525.747</v>
      </c>
      <c r="AD155" s="6">
        <f>D155/Q155</f>
        <v>4.0334498810470183E-4</v>
      </c>
      <c r="AE155" s="6">
        <f>E155/S155</f>
        <v>9.012978580319693E-5</v>
      </c>
      <c r="AF155" s="6">
        <f>F155/T155</f>
        <v>9.0352926770024714E-5</v>
      </c>
      <c r="AG155" s="6">
        <f>G155/U155</f>
        <v>7.3479226582643929E-5</v>
      </c>
      <c r="AH155" s="6">
        <f>H155/V155</f>
        <v>8.988570076507044E-5</v>
      </c>
      <c r="AI155" s="6">
        <f>I155/R155</f>
        <v>9.4138126360176119E-5</v>
      </c>
      <c r="AJ155" s="6">
        <f>J155/W155</f>
        <v>1.3224189086629681E-4</v>
      </c>
      <c r="AK155" s="6">
        <f>K155/X155</f>
        <v>4.6610644027611162E-4</v>
      </c>
      <c r="AL155" s="6">
        <f>L155/Y155</f>
        <v>1.4577597891670298E-3</v>
      </c>
      <c r="AM155" s="6">
        <f>M155/Z155</f>
        <v>5.938133127334818E-3</v>
      </c>
      <c r="AN155" s="7">
        <f>N155/AA155</f>
        <v>2.9276684246831936E-4</v>
      </c>
    </row>
    <row r="156" spans="1:40">
      <c r="A156" s="1" t="s">
        <v>205</v>
      </c>
      <c r="B156" s="1">
        <v>2010</v>
      </c>
      <c r="C156" s="1" t="s">
        <v>207</v>
      </c>
      <c r="D156" s="1">
        <v>123</v>
      </c>
      <c r="E156" s="1">
        <v>36</v>
      </c>
      <c r="F156" s="1">
        <v>36</v>
      </c>
      <c r="G156" s="1">
        <v>45</v>
      </c>
      <c r="H156" s="1">
        <v>48</v>
      </c>
      <c r="I156" s="1">
        <v>51</v>
      </c>
      <c r="J156" s="1">
        <v>78</v>
      </c>
      <c r="K156" s="1">
        <v>99</v>
      </c>
      <c r="L156" s="1">
        <v>266</v>
      </c>
      <c r="M156" s="1">
        <v>407</v>
      </c>
      <c r="N156" s="2">
        <v>1189</v>
      </c>
      <c r="O156" s="2">
        <v>772</v>
      </c>
      <c r="P156" s="2">
        <v>294</v>
      </c>
      <c r="Q156" s="1">
        <f>VLOOKUP(C156,'[1]Popolution Table'!$A$4:$L$472,2,FALSE)</f>
        <v>262336.82700000005</v>
      </c>
      <c r="R156" s="1">
        <f>VLOOKUP(C156,'[1]Popolution Table'!$A$4:$L$472,3,FALSE)</f>
        <v>573873.86599999992</v>
      </c>
      <c r="S156" s="1">
        <f>VLOOKUP(C156,'[1]Popolution Table'!$A$4:$L$472,4,FALSE)</f>
        <v>554184.03</v>
      </c>
      <c r="T156" s="1">
        <f>VLOOKUP(C156,'[1]Popolution Table'!$A$4:$L$472,5,FALSE)</f>
        <v>528357.54399999999</v>
      </c>
      <c r="U156" s="1">
        <f>VLOOKUP(C156,'[1]Popolution Table'!$A$4:$L$472,6,FALSE)</f>
        <v>558655.72499999986</v>
      </c>
      <c r="V156" s="1">
        <f>VLOOKUP(C156,'[1]Popolution Table'!$A$4:$L$472,7,FALSE)</f>
        <v>596237.054</v>
      </c>
      <c r="W156" s="1">
        <f>VLOOKUP(C156,'[1]Popolution Table'!$A$4:$L$472,8,FALSE)</f>
        <v>477011.74699999986</v>
      </c>
      <c r="X156" s="1">
        <f>VLOOKUP(C156,'[1]Popolution Table'!$A$4:$L$472,9,FALSE)</f>
        <v>289623.99199999997</v>
      </c>
      <c r="Y156" s="1">
        <f>VLOOKUP(C156,'[1]Popolution Table'!$A$4:$L$472,10,FALSE)</f>
        <v>170315.223</v>
      </c>
      <c r="Z156" s="1">
        <f>VLOOKUP(C156,'[1]Popolution Table'!$A$4:$L$472,11,FALSE)</f>
        <v>64334.701000000001</v>
      </c>
      <c r="AA156" s="2">
        <f>VLOOKUP(C156,'[1]Popolution Table'!$A$4:$L$472,12,FALSE)</f>
        <v>4032123</v>
      </c>
      <c r="AB156" s="2">
        <v>524273.91599999997</v>
      </c>
      <c r="AC156" s="2">
        <v>3288319.966</v>
      </c>
      <c r="AD156" s="6">
        <f>D156/Q156</f>
        <v>4.6886287909550718E-4</v>
      </c>
      <c r="AE156" s="6">
        <f>E156/S156</f>
        <v>6.4960370655213568E-5</v>
      </c>
      <c r="AF156" s="6">
        <f>F156/T156</f>
        <v>6.8135678971208179E-5</v>
      </c>
      <c r="AG156" s="6">
        <f>G156/U156</f>
        <v>8.0550503621886293E-5</v>
      </c>
      <c r="AH156" s="6">
        <f>H156/V156</f>
        <v>8.0504892606020429E-5</v>
      </c>
      <c r="AI156" s="6">
        <f>I156/R156</f>
        <v>8.8869702946187145E-5</v>
      </c>
      <c r="AJ156" s="6">
        <f>J156/W156</f>
        <v>1.6351798564826544E-4</v>
      </c>
      <c r="AK156" s="6">
        <f>K156/X156</f>
        <v>3.4182251033954399E-4</v>
      </c>
      <c r="AL156" s="6">
        <f>L156/Y156</f>
        <v>1.5618098917675727E-3</v>
      </c>
      <c r="AM156" s="6">
        <f>M156/Z156</f>
        <v>6.3262903794330215E-3</v>
      </c>
      <c r="AN156" s="7">
        <f>N156/AA156</f>
        <v>2.9488187736336418E-4</v>
      </c>
    </row>
    <row r="157" spans="1:40">
      <c r="A157" s="1" t="s">
        <v>205</v>
      </c>
      <c r="B157" s="1">
        <v>2011</v>
      </c>
      <c r="C157" s="1" t="s">
        <v>208</v>
      </c>
      <c r="D157" s="1">
        <v>108</v>
      </c>
      <c r="E157" s="1">
        <v>39</v>
      </c>
      <c r="F157" s="1">
        <v>50</v>
      </c>
      <c r="G157" s="1">
        <v>66</v>
      </c>
      <c r="H157" s="1">
        <v>52</v>
      </c>
      <c r="I157" s="1">
        <v>41</v>
      </c>
      <c r="J157" s="1">
        <v>81</v>
      </c>
      <c r="K157" s="1">
        <v>119</v>
      </c>
      <c r="L157" s="1">
        <v>256</v>
      </c>
      <c r="M157" s="1">
        <v>386</v>
      </c>
      <c r="N157" s="2">
        <v>1198</v>
      </c>
      <c r="O157" s="2">
        <v>761</v>
      </c>
      <c r="P157" s="2">
        <v>329</v>
      </c>
      <c r="Q157" s="1">
        <f>VLOOKUP(C157,'[1]Popolution Table'!$A$4:$L$472,2,FALSE)</f>
        <v>264708.25300000014</v>
      </c>
      <c r="R157" s="1">
        <f>VLOOKUP(C157,'[1]Popolution Table'!$A$4:$L$472,3,FALSE)</f>
        <v>575530.15599999996</v>
      </c>
      <c r="S157" s="1">
        <f>VLOOKUP(C157,'[1]Popolution Table'!$A$4:$L$472,4,FALSE)</f>
        <v>552507.21499999997</v>
      </c>
      <c r="T157" s="1">
        <f>VLOOKUP(C157,'[1]Popolution Table'!$A$4:$L$472,5,FALSE)</f>
        <v>531921.50600000005</v>
      </c>
      <c r="U157" s="1">
        <f>VLOOKUP(C157,'[1]Popolution Table'!$A$4:$L$472,6,FALSE)</f>
        <v>553620.0009999997</v>
      </c>
      <c r="V157" s="1">
        <f>VLOOKUP(C157,'[1]Popolution Table'!$A$4:$L$472,7,FALSE)</f>
        <v>602990.12700000009</v>
      </c>
      <c r="W157" s="1">
        <f>VLOOKUP(C157,'[1]Popolution Table'!$A$4:$L$472,8,FALSE)</f>
        <v>498240.70600000001</v>
      </c>
      <c r="X157" s="1">
        <f>VLOOKUP(C157,'[1]Popolution Table'!$A$4:$L$472,9,FALSE)</f>
        <v>300973.71100000001</v>
      </c>
      <c r="Y157" s="1">
        <f>VLOOKUP(C157,'[1]Popolution Table'!$A$4:$L$472,10,FALSE)</f>
        <v>172507.93400000012</v>
      </c>
      <c r="Z157" s="1">
        <f>VLOOKUP(C157,'[1]Popolution Table'!$A$4:$L$472,11,FALSE)</f>
        <v>67744.048000000024</v>
      </c>
      <c r="AA157" s="2">
        <f>VLOOKUP(C157,'[1]Popolution Table'!$A$4:$L$472,12,FALSE)</f>
        <v>4079507</v>
      </c>
      <c r="AB157" s="2">
        <v>541225.6930000002</v>
      </c>
      <c r="AC157" s="2">
        <v>3314809.7110000001</v>
      </c>
      <c r="AD157" s="6">
        <f>D157/Q157</f>
        <v>4.0799634607539018E-4</v>
      </c>
      <c r="AE157" s="6">
        <f>E157/S157</f>
        <v>7.0587313506847144E-5</v>
      </c>
      <c r="AF157" s="6">
        <f>F157/T157</f>
        <v>9.3998831474206263E-5</v>
      </c>
      <c r="AG157" s="6">
        <f>G157/U157</f>
        <v>1.1921534605105431E-4</v>
      </c>
      <c r="AH157" s="6">
        <f>H157/V157</f>
        <v>8.6236901188931062E-5</v>
      </c>
      <c r="AI157" s="6">
        <f>I157/R157</f>
        <v>7.1238665033566029E-5</v>
      </c>
      <c r="AJ157" s="6">
        <f>J157/W157</f>
        <v>1.6257202397268599E-4</v>
      </c>
      <c r="AK157" s="6">
        <f>K157/X157</f>
        <v>3.9538336954618604E-4</v>
      </c>
      <c r="AL157" s="6">
        <f>L157/Y157</f>
        <v>1.4839897160903906E-3</v>
      </c>
      <c r="AM157" s="6">
        <f>M157/Z157</f>
        <v>5.6979175498930897E-3</v>
      </c>
      <c r="AN157" s="7">
        <f>N157/AA157</f>
        <v>2.9366293525173509E-4</v>
      </c>
    </row>
    <row r="158" spans="1:40">
      <c r="A158" s="1" t="s">
        <v>205</v>
      </c>
      <c r="B158" s="1">
        <v>2012</v>
      </c>
      <c r="C158" s="1" t="s">
        <v>209</v>
      </c>
      <c r="D158" s="1">
        <v>95</v>
      </c>
      <c r="E158" s="1">
        <v>70</v>
      </c>
      <c r="F158" s="1">
        <v>49</v>
      </c>
      <c r="G158" s="1">
        <v>47</v>
      </c>
      <c r="H158" s="1">
        <v>49</v>
      </c>
      <c r="I158" s="1">
        <v>41</v>
      </c>
      <c r="J158" s="1">
        <v>69</v>
      </c>
      <c r="K158" s="1">
        <v>109</v>
      </c>
      <c r="L158" s="1">
        <v>244</v>
      </c>
      <c r="M158" s="1">
        <v>357</v>
      </c>
      <c r="N158" s="2">
        <v>1130</v>
      </c>
      <c r="O158" s="2">
        <v>710</v>
      </c>
      <c r="P158" s="2">
        <v>325</v>
      </c>
      <c r="Q158" s="1">
        <f>VLOOKUP(C158,'[1]Popolution Table'!$A$4:$L$472,2,FALSE)</f>
        <v>271303.23900000006</v>
      </c>
      <c r="R158" s="1">
        <f>VLOOKUP(C158,'[1]Popolution Table'!$A$4:$L$472,3,FALSE)</f>
        <v>583278.74099999992</v>
      </c>
      <c r="S158" s="1">
        <f>VLOOKUP(C158,'[1]Popolution Table'!$A$4:$L$472,4,FALSE)</f>
        <v>570772.37199999997</v>
      </c>
      <c r="T158" s="1">
        <f>VLOOKUP(C158,'[1]Popolution Table'!$A$4:$L$472,5,FALSE)</f>
        <v>545066.78599999985</v>
      </c>
      <c r="U158" s="1">
        <f>VLOOKUP(C158,'[1]Popolution Table'!$A$4:$L$472,6,FALSE)</f>
        <v>559119.86999999965</v>
      </c>
      <c r="V158" s="1">
        <f>VLOOKUP(C158,'[1]Popolution Table'!$A$4:$L$472,7,FALSE)</f>
        <v>613000.24899999984</v>
      </c>
      <c r="W158" s="1">
        <f>VLOOKUP(C158,'[1]Popolution Table'!$A$4:$L$472,8,FALSE)</f>
        <v>519002.28700000001</v>
      </c>
      <c r="X158" s="1">
        <f>VLOOKUP(C158,'[1]Popolution Table'!$A$4:$L$472,9,FALSE)</f>
        <v>316964.40599999996</v>
      </c>
      <c r="Y158" s="1">
        <f>VLOOKUP(C158,'[1]Popolution Table'!$A$4:$L$472,10,FALSE)</f>
        <v>175875.62900000002</v>
      </c>
      <c r="Z158" s="1">
        <f>VLOOKUP(C158,'[1]Popolution Table'!$A$4:$L$472,11,FALSE)</f>
        <v>68813.03499999996</v>
      </c>
      <c r="AA158" s="2">
        <f>VLOOKUP(C158,'[1]Popolution Table'!$A$4:$L$472,12,FALSE)</f>
        <v>4189112</v>
      </c>
      <c r="AB158" s="2">
        <v>561653.06999999995</v>
      </c>
      <c r="AC158" s="2">
        <v>3390240.3049999992</v>
      </c>
      <c r="AD158" s="6">
        <f>D158/Q158</f>
        <v>3.5016168752780713E-4</v>
      </c>
      <c r="AE158" s="6">
        <f>E158/S158</f>
        <v>1.2264083447963386E-4</v>
      </c>
      <c r="AF158" s="6">
        <f>F158/T158</f>
        <v>8.989724059245836E-5</v>
      </c>
      <c r="AG158" s="6">
        <f>G158/U158</f>
        <v>8.4060686306855861E-5</v>
      </c>
      <c r="AH158" s="6">
        <f>H158/V158</f>
        <v>7.9934714675784763E-5</v>
      </c>
      <c r="AI158" s="6">
        <f>I158/R158</f>
        <v>7.0292292720471367E-5</v>
      </c>
      <c r="AJ158" s="6">
        <f>J158/W158</f>
        <v>1.3294739103914585E-4</v>
      </c>
      <c r="AK158" s="6">
        <f>K158/X158</f>
        <v>3.4388719344089386E-4</v>
      </c>
      <c r="AL158" s="6">
        <f>L158/Y158</f>
        <v>1.3873440077362849E-3</v>
      </c>
      <c r="AM158" s="6">
        <f>M158/Z158</f>
        <v>5.1879705640072438E-3</v>
      </c>
      <c r="AN158" s="7">
        <f>N158/AA158</f>
        <v>2.6974690578814795E-4</v>
      </c>
    </row>
    <row r="159" spans="1:40">
      <c r="A159" s="1" t="s">
        <v>205</v>
      </c>
      <c r="B159" s="1">
        <v>2013</v>
      </c>
      <c r="C159" s="1" t="s">
        <v>210</v>
      </c>
      <c r="D159" s="1">
        <v>126</v>
      </c>
      <c r="E159" s="1">
        <v>47</v>
      </c>
      <c r="F159" s="1">
        <v>49</v>
      </c>
      <c r="G159" s="1">
        <v>63</v>
      </c>
      <c r="H159" s="1">
        <v>47</v>
      </c>
      <c r="I159" s="1">
        <v>59</v>
      </c>
      <c r="J159" s="1">
        <v>68</v>
      </c>
      <c r="K159" s="1">
        <v>143</v>
      </c>
      <c r="L159" s="1">
        <v>230</v>
      </c>
      <c r="M159" s="1">
        <v>377</v>
      </c>
      <c r="N159" s="2">
        <v>1209</v>
      </c>
      <c r="O159" s="2">
        <v>750</v>
      </c>
      <c r="P159" s="2">
        <v>333</v>
      </c>
      <c r="Q159" s="1">
        <f>VLOOKUP(C159,'[1]Popolution Table'!$A$4:$L$472,2,FALSE)</f>
        <v>261979.14200000011</v>
      </c>
      <c r="R159" s="1">
        <f>VLOOKUP(C159,'[1]Popolution Table'!$A$4:$L$472,3,FALSE)</f>
        <v>575138.33899999992</v>
      </c>
      <c r="S159" s="1">
        <f>VLOOKUP(C159,'[1]Popolution Table'!$A$4:$L$472,4,FALSE)</f>
        <v>559112.9439999999</v>
      </c>
      <c r="T159" s="1">
        <f>VLOOKUP(C159,'[1]Popolution Table'!$A$4:$L$472,5,FALSE)</f>
        <v>534074.11599999992</v>
      </c>
      <c r="U159" s="1">
        <f>VLOOKUP(C159,'[1]Popolution Table'!$A$4:$L$472,6,FALSE)</f>
        <v>536147.36100000003</v>
      </c>
      <c r="V159" s="1">
        <f>VLOOKUP(C159,'[1]Popolution Table'!$A$4:$L$472,7,FALSE)</f>
        <v>592328.4580000001</v>
      </c>
      <c r="W159" s="1">
        <f>VLOOKUP(C159,'[1]Popolution Table'!$A$4:$L$472,8,FALSE)</f>
        <v>518684.80799999996</v>
      </c>
      <c r="X159" s="1">
        <f>VLOOKUP(C159,'[1]Popolution Table'!$A$4:$L$472,9,FALSE)</f>
        <v>318364.83399999992</v>
      </c>
      <c r="Y159" s="1">
        <f>VLOOKUP(C159,'[1]Popolution Table'!$A$4:$L$472,10,FALSE)</f>
        <v>172849.66599999991</v>
      </c>
      <c r="Z159" s="1">
        <f>VLOOKUP(C159,'[1]Popolution Table'!$A$4:$L$472,11,FALSE)</f>
        <v>68394.593000000023</v>
      </c>
      <c r="AA159" s="2">
        <f>VLOOKUP(C159,'[1]Popolution Table'!$A$4:$L$472,12,FALSE)</f>
        <v>4094900</v>
      </c>
      <c r="AB159" s="2">
        <v>559609.09299999988</v>
      </c>
      <c r="AC159" s="2">
        <v>3315486.0259999996</v>
      </c>
      <c r="AD159" s="6">
        <f>D159/Q159</f>
        <v>4.8095431963816399E-4</v>
      </c>
      <c r="AE159" s="6">
        <f>E159/S159</f>
        <v>8.406172760686436E-5</v>
      </c>
      <c r="AF159" s="6">
        <f>F159/T159</f>
        <v>9.1747565613159215E-5</v>
      </c>
      <c r="AG159" s="6">
        <f>G159/U159</f>
        <v>1.1750500810541152E-4</v>
      </c>
      <c r="AH159" s="6">
        <f>H159/V159</f>
        <v>7.9347867496854242E-5</v>
      </c>
      <c r="AI159" s="6">
        <f>I159/R159</f>
        <v>1.0258401500860476E-4</v>
      </c>
      <c r="AJ159" s="6">
        <f>J159/W159</f>
        <v>1.3110081296231063E-4</v>
      </c>
      <c r="AK159" s="6">
        <f>K159/X159</f>
        <v>4.4917021205928803E-4</v>
      </c>
      <c r="AL159" s="6">
        <f>L159/Y159</f>
        <v>1.3306360684550013E-3</v>
      </c>
      <c r="AM159" s="6">
        <f>M159/Z159</f>
        <v>5.5121316388270615E-3</v>
      </c>
      <c r="AN159" s="7">
        <f>N159/AA159</f>
        <v>2.9524530513565657E-4</v>
      </c>
    </row>
    <row r="160" spans="1:40">
      <c r="A160" s="1" t="s">
        <v>205</v>
      </c>
      <c r="B160" s="1">
        <v>2014</v>
      </c>
      <c r="C160" s="1" t="s">
        <v>211</v>
      </c>
      <c r="D160" s="1">
        <v>108</v>
      </c>
      <c r="E160" s="1">
        <v>64</v>
      </c>
      <c r="F160" s="1">
        <v>49</v>
      </c>
      <c r="G160" s="1">
        <v>47</v>
      </c>
      <c r="H160" s="1">
        <v>58</v>
      </c>
      <c r="I160" s="1">
        <v>45</v>
      </c>
      <c r="J160" s="1">
        <v>94</v>
      </c>
      <c r="K160" s="1">
        <v>160</v>
      </c>
      <c r="L160" s="1">
        <v>257</v>
      </c>
      <c r="M160" s="1">
        <v>374</v>
      </c>
      <c r="N160" s="2">
        <v>1256</v>
      </c>
      <c r="O160" s="2">
        <v>791</v>
      </c>
      <c r="P160" s="2">
        <v>357</v>
      </c>
      <c r="Q160" s="1">
        <f>VLOOKUP(C160,'[1]Popolution Table'!$A$4:$L$472,2,FALSE)</f>
        <v>256071.18600000005</v>
      </c>
      <c r="R160" s="1">
        <f>VLOOKUP(C160,'[1]Popolution Table'!$A$4:$L$472,3,FALSE)</f>
        <v>569646.53600000008</v>
      </c>
      <c r="S160" s="1">
        <f>VLOOKUP(C160,'[1]Popolution Table'!$A$4:$L$472,4,FALSE)</f>
        <v>552555.37200000021</v>
      </c>
      <c r="T160" s="1">
        <f>VLOOKUP(C160,'[1]Popolution Table'!$A$4:$L$472,5,FALSE)</f>
        <v>523773.57400000014</v>
      </c>
      <c r="U160" s="1">
        <f>VLOOKUP(C160,'[1]Popolution Table'!$A$4:$L$472,6,FALSE)</f>
        <v>521880.64899999998</v>
      </c>
      <c r="V160" s="1">
        <f>VLOOKUP(C160,'[1]Popolution Table'!$A$4:$L$472,7,FALSE)</f>
        <v>573293.46399999992</v>
      </c>
      <c r="W160" s="1">
        <f>VLOOKUP(C160,'[1]Popolution Table'!$A$4:$L$472,8,FALSE)</f>
        <v>517330.08000000007</v>
      </c>
      <c r="X160" s="1">
        <f>VLOOKUP(C160,'[1]Popolution Table'!$A$4:$L$472,9,FALSE)</f>
        <v>322116.45600000006</v>
      </c>
      <c r="Y160" s="1">
        <f>VLOOKUP(C160,'[1]Popolution Table'!$A$4:$L$472,10,FALSE)</f>
        <v>170647.06899999999</v>
      </c>
      <c r="Z160" s="1">
        <f>VLOOKUP(C160,'[1]Popolution Table'!$A$4:$L$472,11,FALSE)</f>
        <v>68682.324999999983</v>
      </c>
      <c r="AA160" s="2">
        <f>VLOOKUP(C160,'[1]Popolution Table'!$A$4:$L$472,12,FALSE)</f>
        <v>4030950</v>
      </c>
      <c r="AB160" s="2">
        <v>561445.85</v>
      </c>
      <c r="AC160" s="2">
        <v>3258479.6749999998</v>
      </c>
      <c r="AD160" s="6">
        <f>D160/Q160</f>
        <v>4.2175772169852791E-4</v>
      </c>
      <c r="AE160" s="6">
        <f>E160/S160</f>
        <v>1.1582549594685685E-4</v>
      </c>
      <c r="AF160" s="6">
        <f>F160/T160</f>
        <v>9.3551875146721298E-5</v>
      </c>
      <c r="AG160" s="6">
        <f>G160/U160</f>
        <v>9.0058905403101082E-5</v>
      </c>
      <c r="AH160" s="6">
        <f>H160/V160</f>
        <v>1.0116982600031877E-4</v>
      </c>
      <c r="AI160" s="6">
        <f>I160/R160</f>
        <v>7.8996355030937985E-5</v>
      </c>
      <c r="AJ160" s="6">
        <f>J160/W160</f>
        <v>1.8170217359098854E-4</v>
      </c>
      <c r="AK160" s="6">
        <f>K160/X160</f>
        <v>4.9671476579265475E-4</v>
      </c>
      <c r="AL160" s="6">
        <f>L160/Y160</f>
        <v>1.5060323128081386E-3</v>
      </c>
      <c r="AM160" s="6">
        <f>M160/Z160</f>
        <v>5.4453602145821374E-3</v>
      </c>
      <c r="AN160" s="7">
        <f>N160/AA160</f>
        <v>3.1158907949738895E-4</v>
      </c>
    </row>
    <row r="161" spans="1:40">
      <c r="A161" s="1" t="s">
        <v>205</v>
      </c>
      <c r="B161" s="1">
        <v>2015</v>
      </c>
      <c r="C161" s="1" t="s">
        <v>212</v>
      </c>
      <c r="D161" s="1">
        <v>125</v>
      </c>
      <c r="E161" s="1">
        <v>74</v>
      </c>
      <c r="F161" s="1">
        <v>59</v>
      </c>
      <c r="G161" s="1">
        <v>54</v>
      </c>
      <c r="H161" s="1">
        <v>55</v>
      </c>
      <c r="I161" s="1">
        <v>35</v>
      </c>
      <c r="J161" s="1">
        <v>93</v>
      </c>
      <c r="K161" s="1">
        <v>170</v>
      </c>
      <c r="L161" s="1">
        <v>234</v>
      </c>
      <c r="M161" s="1">
        <v>390</v>
      </c>
      <c r="N161" s="2">
        <v>1289</v>
      </c>
      <c r="O161" s="2">
        <v>794</v>
      </c>
      <c r="P161" s="2">
        <v>370</v>
      </c>
      <c r="Q161" s="1">
        <f>VLOOKUP(C161,'[1]Popolution Table'!$A$4:$L$472,2,FALSE)</f>
        <v>260585.73</v>
      </c>
      <c r="R161" s="1">
        <f>VLOOKUP(C161,'[1]Popolution Table'!$A$4:$L$472,3,FALSE)</f>
        <v>576471.01199999999</v>
      </c>
      <c r="S161" s="1">
        <f>VLOOKUP(C161,'[1]Popolution Table'!$A$4:$L$472,4,FALSE)</f>
        <v>567711.64600000018</v>
      </c>
      <c r="T161" s="1">
        <f>VLOOKUP(C161,'[1]Popolution Table'!$A$4:$L$472,5,FALSE)</f>
        <v>532029.7159999999</v>
      </c>
      <c r="U161" s="1">
        <f>VLOOKUP(C161,'[1]Popolution Table'!$A$4:$L$472,6,FALSE)</f>
        <v>529164.3870000001</v>
      </c>
      <c r="V161" s="1">
        <f>VLOOKUP(C161,'[1]Popolution Table'!$A$4:$L$472,7,FALSE)</f>
        <v>580998.54500000004</v>
      </c>
      <c r="W161" s="1">
        <f>VLOOKUP(C161,'[1]Popolution Table'!$A$4:$L$472,8,FALSE)</f>
        <v>537287.56800000009</v>
      </c>
      <c r="X161" s="1">
        <f>VLOOKUP(C161,'[1]Popolution Table'!$A$4:$L$472,9,FALSE)</f>
        <v>346556.70199999993</v>
      </c>
      <c r="Y161" s="1">
        <f>VLOOKUP(C161,'[1]Popolution Table'!$A$4:$L$472,10,FALSE)</f>
        <v>177615.29699999996</v>
      </c>
      <c r="Z161" s="1">
        <f>VLOOKUP(C161,'[1]Popolution Table'!$A$4:$L$472,11,FALSE)</f>
        <v>72086.805000000008</v>
      </c>
      <c r="AA161" s="2">
        <f>VLOOKUP(C161,'[1]Popolution Table'!$A$4:$L$472,12,FALSE)</f>
        <v>4141008</v>
      </c>
      <c r="AB161" s="2">
        <v>596258.80399999989</v>
      </c>
      <c r="AC161" s="2">
        <v>3323662.8740000003</v>
      </c>
      <c r="AD161" s="6">
        <f>D161/Q161</f>
        <v>4.7968858463585094E-4</v>
      </c>
      <c r="AE161" s="6">
        <f>E161/S161</f>
        <v>1.3034786325309941E-4</v>
      </c>
      <c r="AF161" s="6">
        <f>F161/T161</f>
        <v>1.1089606130195932E-4</v>
      </c>
      <c r="AG161" s="6">
        <f>G161/U161</f>
        <v>1.0204768371912374E-4</v>
      </c>
      <c r="AH161" s="6">
        <f>H161/V161</f>
        <v>9.4664608841662416E-5</v>
      </c>
      <c r="AI161" s="6">
        <f>I161/R161</f>
        <v>6.0714241083123186E-5</v>
      </c>
      <c r="AJ161" s="6">
        <f>J161/W161</f>
        <v>1.7309166550453291E-4</v>
      </c>
      <c r="AK161" s="6">
        <f>K161/X161</f>
        <v>4.9054021757166894E-4</v>
      </c>
      <c r="AL161" s="6">
        <f>L161/Y161</f>
        <v>1.3174540929320972E-3</v>
      </c>
      <c r="AM161" s="6">
        <f>M161/Z161</f>
        <v>5.4101440617322404E-3</v>
      </c>
      <c r="AN161" s="7">
        <f>N161/AA161</f>
        <v>3.1127686785439678E-4</v>
      </c>
    </row>
    <row r="162" spans="1:40">
      <c r="A162" s="1" t="s">
        <v>205</v>
      </c>
      <c r="B162" s="1">
        <v>2016</v>
      </c>
      <c r="C162" s="1" t="s">
        <v>213</v>
      </c>
      <c r="D162" s="1">
        <v>95</v>
      </c>
      <c r="E162" s="1">
        <v>66</v>
      </c>
      <c r="F162" s="1">
        <v>57</v>
      </c>
      <c r="G162" s="1">
        <v>56</v>
      </c>
      <c r="H162" s="1">
        <v>55</v>
      </c>
      <c r="I162" s="1">
        <v>52</v>
      </c>
      <c r="J162" s="1">
        <v>86</v>
      </c>
      <c r="K162" s="1">
        <v>165</v>
      </c>
      <c r="L162" s="1">
        <v>214</v>
      </c>
      <c r="M162" s="1">
        <v>318</v>
      </c>
      <c r="N162" s="2">
        <v>1164</v>
      </c>
      <c r="O162" s="2">
        <v>697</v>
      </c>
      <c r="P162" s="2">
        <v>372</v>
      </c>
      <c r="Q162" s="1">
        <f>VLOOKUP(C162,'[1]Popolution Table'!$A$4:$L$472,2,FALSE)</f>
        <v>252546.34199999995</v>
      </c>
      <c r="R162" s="1">
        <f>VLOOKUP(C162,'[1]Popolution Table'!$A$4:$L$472,3,FALSE)</f>
        <v>569136.94099999988</v>
      </c>
      <c r="S162" s="1">
        <f>VLOOKUP(C162,'[1]Popolution Table'!$A$4:$L$472,4,FALSE)</f>
        <v>550919.04299999995</v>
      </c>
      <c r="T162" s="1">
        <f>VLOOKUP(C162,'[1]Popolution Table'!$A$4:$L$472,5,FALSE)</f>
        <v>524039.853</v>
      </c>
      <c r="U162" s="1">
        <f>VLOOKUP(C162,'[1]Popolution Table'!$A$4:$L$472,6,FALSE)</f>
        <v>514661.69599999988</v>
      </c>
      <c r="V162" s="1">
        <f>VLOOKUP(C162,'[1]Popolution Table'!$A$4:$L$472,7,FALSE)</f>
        <v>560071.35499999998</v>
      </c>
      <c r="W162" s="1">
        <f>VLOOKUP(C162,'[1]Popolution Table'!$A$4:$L$472,8,FALSE)</f>
        <v>530071.41500000015</v>
      </c>
      <c r="X162" s="1">
        <f>VLOOKUP(C162,'[1]Popolution Table'!$A$4:$L$472,9,FALSE)</f>
        <v>353202.14999999991</v>
      </c>
      <c r="Y162" s="1">
        <f>VLOOKUP(C162,'[1]Popolution Table'!$A$4:$L$472,10,FALSE)</f>
        <v>177935.41100000002</v>
      </c>
      <c r="Z162" s="1">
        <f>VLOOKUP(C162,'[1]Popolution Table'!$A$4:$L$472,11,FALSE)</f>
        <v>70876.893999999971</v>
      </c>
      <c r="AA162" s="2">
        <f>VLOOKUP(C162,'[1]Popolution Table'!$A$4:$L$472,12,FALSE)</f>
        <v>4055532</v>
      </c>
      <c r="AB162" s="2">
        <v>602014.45499999996</v>
      </c>
      <c r="AC162" s="2">
        <v>3248900.3029999998</v>
      </c>
      <c r="AD162" s="6">
        <f>D162/Q162</f>
        <v>3.7616858453645718E-4</v>
      </c>
      <c r="AE162" s="6">
        <f>E162/S162</f>
        <v>1.1979981603213524E-4</v>
      </c>
      <c r="AF162" s="6">
        <f>F162/T162</f>
        <v>1.0877035338760771E-4</v>
      </c>
      <c r="AG162" s="6">
        <f>G162/U162</f>
        <v>1.0880934103943887E-4</v>
      </c>
      <c r="AH162" s="6">
        <f>H162/V162</f>
        <v>9.8201772879457472E-5</v>
      </c>
      <c r="AI162" s="6">
        <f>I162/R162</f>
        <v>9.136641158564334E-5</v>
      </c>
      <c r="AJ162" s="6">
        <f>J162/W162</f>
        <v>1.6224228956017176E-4</v>
      </c>
      <c r="AK162" s="6">
        <f>K162/X162</f>
        <v>4.6715457422895085E-4</v>
      </c>
      <c r="AL162" s="6">
        <f>L162/Y162</f>
        <v>1.2026835962404357E-3</v>
      </c>
      <c r="AM162" s="6">
        <f>M162/Z162</f>
        <v>4.4866525894884744E-3</v>
      </c>
      <c r="AN162" s="7">
        <f>N162/AA162</f>
        <v>2.8701536567828832E-4</v>
      </c>
    </row>
    <row r="163" spans="1:40">
      <c r="A163" s="1" t="s">
        <v>205</v>
      </c>
      <c r="B163" s="1">
        <v>2017</v>
      </c>
      <c r="C163" s="1" t="s">
        <v>214</v>
      </c>
      <c r="D163" s="1">
        <v>86</v>
      </c>
      <c r="E163" s="1">
        <v>45</v>
      </c>
      <c r="F163" s="1">
        <v>48</v>
      </c>
      <c r="G163" s="1">
        <v>59</v>
      </c>
      <c r="H163" s="1">
        <v>47</v>
      </c>
      <c r="I163" s="1">
        <v>53</v>
      </c>
      <c r="J163" s="1">
        <v>82</v>
      </c>
      <c r="K163" s="1">
        <v>138</v>
      </c>
      <c r="L163" s="1">
        <v>270</v>
      </c>
      <c r="M163" s="1">
        <v>328</v>
      </c>
      <c r="N163" s="2">
        <v>1156</v>
      </c>
      <c r="O163" s="2">
        <v>736</v>
      </c>
      <c r="P163" s="2">
        <v>334</v>
      </c>
      <c r="Q163" s="1">
        <f>VLOOKUP(C163,'[1]Popolution Table'!$A$4:$L$472,2,FALSE)</f>
        <v>241145</v>
      </c>
      <c r="R163" s="1">
        <f>VLOOKUP(C163,'[1]Popolution Table'!$A$4:$L$472,3,FALSE)</f>
        <v>554299.68999999994</v>
      </c>
      <c r="S163" s="1">
        <f>VLOOKUP(C163,'[1]Popolution Table'!$A$4:$L$472,4,FALSE)</f>
        <v>528383</v>
      </c>
      <c r="T163" s="1">
        <f>VLOOKUP(C163,'[1]Popolution Table'!$A$4:$L$472,5,FALSE)</f>
        <v>506743</v>
      </c>
      <c r="U163" s="1">
        <f>VLOOKUP(C163,'[1]Popolution Table'!$A$4:$L$472,6,FALSE)</f>
        <v>488329</v>
      </c>
      <c r="V163" s="1">
        <f>VLOOKUP(C163,'[1]Popolution Table'!$A$4:$L$472,7,FALSE)</f>
        <v>525744</v>
      </c>
      <c r="W163" s="1">
        <f>VLOOKUP(C163,'[1]Popolution Table'!$A$4:$L$472,8,FALSE)</f>
        <v>510574</v>
      </c>
      <c r="X163" s="1">
        <f>VLOOKUP(C163,'[1]Popolution Table'!$A$4:$L$472,9,FALSE)</f>
        <v>346758</v>
      </c>
      <c r="Y163" s="1">
        <f>VLOOKUP(C163,'[1]Popolution Table'!$A$4:$L$472,10,FALSE)</f>
        <v>173347</v>
      </c>
      <c r="Z163" s="1">
        <f>VLOOKUP(C163,'[1]Popolution Table'!$A$4:$L$472,11,FALSE)</f>
        <v>69235</v>
      </c>
      <c r="AA163" s="2">
        <f>VLOOKUP(C163,'[1]Popolution Table'!$A$4:$L$472,12,FALSE)</f>
        <v>3887172</v>
      </c>
      <c r="AB163" s="2">
        <v>589340</v>
      </c>
      <c r="AC163" s="2">
        <v>3114072.69</v>
      </c>
      <c r="AD163" s="6">
        <f>D163/Q163</f>
        <v>3.5663190196769578E-4</v>
      </c>
      <c r="AE163" s="6">
        <f>E163/S163</f>
        <v>8.5165495483389888E-5</v>
      </c>
      <c r="AF163" s="6">
        <f>F163/T163</f>
        <v>9.472257140207166E-5</v>
      </c>
      <c r="AG163" s="6">
        <f>G163/U163</f>
        <v>1.2082018475249268E-4</v>
      </c>
      <c r="AH163" s="6">
        <f>H163/V163</f>
        <v>8.9397121032289481E-5</v>
      </c>
      <c r="AI163" s="6">
        <f>I163/R163</f>
        <v>9.5616145843415511E-5</v>
      </c>
      <c r="AJ163" s="6">
        <f>J163/W163</f>
        <v>1.6060355599775938E-4</v>
      </c>
      <c r="AK163" s="6">
        <f>K163/X163</f>
        <v>3.9797207274237367E-4</v>
      </c>
      <c r="AL163" s="6">
        <f>L163/Y163</f>
        <v>1.5575694993279377E-3</v>
      </c>
      <c r="AM163" s="6">
        <f>M163/Z163</f>
        <v>4.7374882646060521E-3</v>
      </c>
      <c r="AN163" s="7">
        <f>N163/AA163</f>
        <v>2.9738843560305541E-4</v>
      </c>
    </row>
    <row r="164" spans="1:40">
      <c r="A164" s="1" t="s">
        <v>215</v>
      </c>
      <c r="B164" s="1">
        <v>2009</v>
      </c>
      <c r="C164" s="1" t="s">
        <v>216</v>
      </c>
      <c r="D164" s="1">
        <v>139</v>
      </c>
      <c r="E164" s="1">
        <v>59</v>
      </c>
      <c r="F164" s="1">
        <v>67</v>
      </c>
      <c r="G164" s="1">
        <v>61</v>
      </c>
      <c r="H164" s="1">
        <v>46</v>
      </c>
      <c r="I164" s="1">
        <v>55</v>
      </c>
      <c r="J164" s="1">
        <v>67</v>
      </c>
      <c r="K164" s="1">
        <v>97</v>
      </c>
      <c r="L164" s="1">
        <v>243</v>
      </c>
      <c r="M164" s="1">
        <v>345</v>
      </c>
      <c r="N164" s="2">
        <v>1179</v>
      </c>
      <c r="O164" s="2">
        <v>685</v>
      </c>
      <c r="P164" s="2">
        <v>355</v>
      </c>
      <c r="Q164" s="1">
        <f>VLOOKUP(C164,'[1]Popolution Table'!$A$4:$L$472,2,FALSE)</f>
        <v>310127.76799999992</v>
      </c>
      <c r="R164" s="1">
        <f>VLOOKUP(C164,'[1]Popolution Table'!$A$4:$L$472,3,FALSE)</f>
        <v>613236.41599999997</v>
      </c>
      <c r="S164" s="1">
        <f>VLOOKUP(C164,'[1]Popolution Table'!$A$4:$L$472,4,FALSE)</f>
        <v>677687.76300000004</v>
      </c>
      <c r="T164" s="1">
        <f>VLOOKUP(C164,'[1]Popolution Table'!$A$4:$L$472,5,FALSE)</f>
        <v>583926.93599999999</v>
      </c>
      <c r="U164" s="1">
        <f>VLOOKUP(C164,'[1]Popolution Table'!$A$4:$L$472,6,FALSE)</f>
        <v>587606.02099999995</v>
      </c>
      <c r="V164" s="1">
        <f>VLOOKUP(C164,'[1]Popolution Table'!$A$4:$L$472,7,FALSE)</f>
        <v>634345.13200000022</v>
      </c>
      <c r="W164" s="1">
        <f>VLOOKUP(C164,'[1]Popolution Table'!$A$4:$L$472,8,FALSE)</f>
        <v>474919.62599999999</v>
      </c>
      <c r="X164" s="1">
        <f>VLOOKUP(C164,'[1]Popolution Table'!$A$4:$L$472,9,FALSE)</f>
        <v>286259.62800000008</v>
      </c>
      <c r="Y164" s="1">
        <f>VLOOKUP(C164,'[1]Popolution Table'!$A$4:$L$472,10,FALSE)</f>
        <v>183083.848</v>
      </c>
      <c r="Z164" s="1">
        <f>VLOOKUP(C164,'[1]Popolution Table'!$A$4:$L$472,11,FALSE)</f>
        <v>65448.53</v>
      </c>
      <c r="AA164" s="2">
        <f>VLOOKUP(C164,'[1]Popolution Table'!$A$4:$L$472,12,FALSE)</f>
        <v>4411546</v>
      </c>
      <c r="AB164" s="2">
        <v>534792.00600000005</v>
      </c>
      <c r="AC164" s="2">
        <v>3571721.8940000003</v>
      </c>
      <c r="AD164" s="6">
        <f>D164/Q164</f>
        <v>4.4820236799950151E-4</v>
      </c>
      <c r="AE164" s="6">
        <f>E164/S164</f>
        <v>8.7060742750935582E-5</v>
      </c>
      <c r="AF164" s="6">
        <f>F164/T164</f>
        <v>1.1474038251936369E-4</v>
      </c>
      <c r="AG164" s="6">
        <f>G164/U164</f>
        <v>1.0381105335882868E-4</v>
      </c>
      <c r="AH164" s="6">
        <f>H164/V164</f>
        <v>7.2515729497235249E-5</v>
      </c>
      <c r="AI164" s="6">
        <f>I164/R164</f>
        <v>8.9688085320751738E-5</v>
      </c>
      <c r="AJ164" s="6">
        <f>J164/W164</f>
        <v>1.4107650291125262E-4</v>
      </c>
      <c r="AK164" s="6">
        <f>K164/X164</f>
        <v>3.3885323151471421E-4</v>
      </c>
      <c r="AL164" s="6">
        <f>L164/Y164</f>
        <v>1.3272607204541606E-3</v>
      </c>
      <c r="AM164" s="6">
        <f>M164/Z164</f>
        <v>5.2713177820800563E-3</v>
      </c>
      <c r="AN164" s="7">
        <f>N164/AA164</f>
        <v>2.6725324863437899E-4</v>
      </c>
    </row>
    <row r="165" spans="1:40">
      <c r="A165" s="1" t="s">
        <v>215</v>
      </c>
      <c r="B165" s="1">
        <v>2010</v>
      </c>
      <c r="C165" s="1" t="s">
        <v>217</v>
      </c>
      <c r="D165" s="1">
        <v>123</v>
      </c>
      <c r="E165" s="1">
        <v>53</v>
      </c>
      <c r="F165" s="1">
        <v>54</v>
      </c>
      <c r="G165" s="1">
        <v>61</v>
      </c>
      <c r="H165" s="1">
        <v>45</v>
      </c>
      <c r="I165" s="1">
        <v>46</v>
      </c>
      <c r="J165" s="1">
        <v>66</v>
      </c>
      <c r="K165" s="1">
        <v>130</v>
      </c>
      <c r="L165" s="1">
        <v>247</v>
      </c>
      <c r="M165" s="1">
        <v>338</v>
      </c>
      <c r="N165" s="2">
        <v>1163</v>
      </c>
      <c r="O165" s="2">
        <v>715</v>
      </c>
      <c r="P165" s="2">
        <v>325</v>
      </c>
      <c r="Q165" s="1">
        <f>VLOOKUP(C165,'[1]Popolution Table'!$A$4:$L$472,2,FALSE)</f>
        <v>304474.06900000008</v>
      </c>
      <c r="R165" s="1">
        <f>VLOOKUP(C165,'[1]Popolution Table'!$A$4:$L$472,3,FALSE)</f>
        <v>608717.58799999999</v>
      </c>
      <c r="S165" s="1">
        <f>VLOOKUP(C165,'[1]Popolution Table'!$A$4:$L$472,4,FALSE)</f>
        <v>660327.40799999994</v>
      </c>
      <c r="T165" s="1">
        <f>VLOOKUP(C165,'[1]Popolution Table'!$A$4:$L$472,5,FALSE)</f>
        <v>589475.0780000001</v>
      </c>
      <c r="U165" s="1">
        <f>VLOOKUP(C165,'[1]Popolution Table'!$A$4:$L$472,6,FALSE)</f>
        <v>581716.83199999994</v>
      </c>
      <c r="V165" s="1">
        <f>VLOOKUP(C165,'[1]Popolution Table'!$A$4:$L$472,7,FALSE)</f>
        <v>645942.53800000018</v>
      </c>
      <c r="W165" s="1">
        <f>VLOOKUP(C165,'[1]Popolution Table'!$A$4:$L$472,8,FALSE)</f>
        <v>499677.80400000012</v>
      </c>
      <c r="X165" s="1">
        <f>VLOOKUP(C165,'[1]Popolution Table'!$A$4:$L$472,9,FALSE)</f>
        <v>294896.34999999998</v>
      </c>
      <c r="Y165" s="1">
        <f>VLOOKUP(C165,'[1]Popolution Table'!$A$4:$L$472,10,FALSE)</f>
        <v>176744.7</v>
      </c>
      <c r="Z165" s="1">
        <f>VLOOKUP(C165,'[1]Popolution Table'!$A$4:$L$472,11,FALSE)</f>
        <v>63535.936999999991</v>
      </c>
      <c r="AA165" s="2">
        <f>VLOOKUP(C165,'[1]Popolution Table'!$A$4:$L$472,12,FALSE)</f>
        <v>4421938</v>
      </c>
      <c r="AB165" s="2">
        <v>535176.98699999996</v>
      </c>
      <c r="AC165" s="2">
        <v>3585857.2480000001</v>
      </c>
      <c r="AD165" s="6">
        <f>D165/Q165</f>
        <v>4.0397528894324319E-4</v>
      </c>
      <c r="AE165" s="6">
        <f>E165/S165</f>
        <v>8.0263213911605511E-5</v>
      </c>
      <c r="AF165" s="6">
        <f>F165/T165</f>
        <v>9.1606926255837387E-5</v>
      </c>
      <c r="AG165" s="6">
        <f>G165/U165</f>
        <v>1.0486201643895359E-4</v>
      </c>
      <c r="AH165" s="6">
        <f>H165/V165</f>
        <v>6.9665639515445555E-5</v>
      </c>
      <c r="AI165" s="6">
        <f>I165/R165</f>
        <v>7.5568705269610188E-5</v>
      </c>
      <c r="AJ165" s="6">
        <f>J165/W165</f>
        <v>1.3208511459116159E-4</v>
      </c>
      <c r="AK165" s="6">
        <f>K165/X165</f>
        <v>4.4083285534052898E-4</v>
      </c>
      <c r="AL165" s="6">
        <f>L165/Y165</f>
        <v>1.3974959362289222E-3</v>
      </c>
      <c r="AM165" s="6">
        <f>M165/Z165</f>
        <v>5.3198239604147187E-3</v>
      </c>
      <c r="AN165" s="7">
        <f>N165/AA165</f>
        <v>2.6300685355606522E-4</v>
      </c>
    </row>
    <row r="166" spans="1:40">
      <c r="A166" s="1" t="s">
        <v>215</v>
      </c>
      <c r="B166" s="1">
        <v>2011</v>
      </c>
      <c r="C166" s="1" t="s">
        <v>218</v>
      </c>
      <c r="D166" s="1">
        <v>91</v>
      </c>
      <c r="E166" s="1">
        <v>64</v>
      </c>
      <c r="F166" s="1">
        <v>42</v>
      </c>
      <c r="G166" s="1">
        <v>64</v>
      </c>
      <c r="H166" s="1">
        <v>48</v>
      </c>
      <c r="I166" s="1">
        <v>35</v>
      </c>
      <c r="J166" s="1">
        <v>90</v>
      </c>
      <c r="K166" s="1">
        <v>78</v>
      </c>
      <c r="L166" s="1">
        <v>242</v>
      </c>
      <c r="M166" s="1">
        <v>341</v>
      </c>
      <c r="N166" s="2">
        <v>1095</v>
      </c>
      <c r="O166" s="2">
        <v>661</v>
      </c>
      <c r="P166" s="2">
        <v>343</v>
      </c>
      <c r="Q166" s="1">
        <f>VLOOKUP(C166,'[1]Popolution Table'!$A$4:$L$472,2,FALSE)</f>
        <v>309364.402</v>
      </c>
      <c r="R166" s="1">
        <f>VLOOKUP(C166,'[1]Popolution Table'!$A$4:$L$472,3,FALSE)</f>
        <v>610597.12400000019</v>
      </c>
      <c r="S166" s="1">
        <f>VLOOKUP(C166,'[1]Popolution Table'!$A$4:$L$472,4,FALSE)</f>
        <v>662599.36600000004</v>
      </c>
      <c r="T166" s="1">
        <f>VLOOKUP(C166,'[1]Popolution Table'!$A$4:$L$472,5,FALSE)</f>
        <v>604772.47799999989</v>
      </c>
      <c r="U166" s="1">
        <f>VLOOKUP(C166,'[1]Popolution Table'!$A$4:$L$472,6,FALSE)</f>
        <v>570272.44800000009</v>
      </c>
      <c r="V166" s="1">
        <f>VLOOKUP(C166,'[1]Popolution Table'!$A$4:$L$472,7,FALSE)</f>
        <v>647143.67300000007</v>
      </c>
      <c r="W166" s="1">
        <f>VLOOKUP(C166,'[1]Popolution Table'!$A$4:$L$472,8,FALSE)</f>
        <v>517625.33299999987</v>
      </c>
      <c r="X166" s="1">
        <f>VLOOKUP(C166,'[1]Popolution Table'!$A$4:$L$472,9,FALSE)</f>
        <v>302953.02799999999</v>
      </c>
      <c r="Y166" s="1">
        <f>VLOOKUP(C166,'[1]Popolution Table'!$A$4:$L$472,10,FALSE)</f>
        <v>178119.12699999998</v>
      </c>
      <c r="Z166" s="1">
        <f>VLOOKUP(C166,'[1]Popolution Table'!$A$4:$L$472,11,FALSE)</f>
        <v>65560.430999999982</v>
      </c>
      <c r="AA166" s="2">
        <f>VLOOKUP(C166,'[1]Popolution Table'!$A$4:$L$472,12,FALSE)</f>
        <v>4465332</v>
      </c>
      <c r="AB166" s="2">
        <v>546632.58599999989</v>
      </c>
      <c r="AC166" s="2">
        <v>3613010.4220000003</v>
      </c>
      <c r="AD166" s="6">
        <f>D166/Q166</f>
        <v>2.9415149064241725E-4</v>
      </c>
      <c r="AE166" s="6">
        <f>E166/S166</f>
        <v>9.6589286504086385E-5</v>
      </c>
      <c r="AF166" s="6">
        <f>F166/T166</f>
        <v>6.9447604723837995E-5</v>
      </c>
      <c r="AG166" s="6">
        <f>G166/U166</f>
        <v>1.1222705958258041E-4</v>
      </c>
      <c r="AH166" s="6">
        <f>H166/V166</f>
        <v>7.4172091921232447E-5</v>
      </c>
      <c r="AI166" s="6">
        <f>I166/R166</f>
        <v>5.7320938183783503E-5</v>
      </c>
      <c r="AJ166" s="6">
        <f>J166/W166</f>
        <v>1.7387093378600158E-4</v>
      </c>
      <c r="AK166" s="6">
        <f>K166/X166</f>
        <v>2.5746565569894221E-4</v>
      </c>
      <c r="AL166" s="6">
        <f>L166/Y166</f>
        <v>1.3586412872998194E-3</v>
      </c>
      <c r="AM166" s="6">
        <f>M166/Z166</f>
        <v>5.201308087800705E-3</v>
      </c>
      <c r="AN166" s="7">
        <f>N166/AA166</f>
        <v>2.4522252768663112E-4</v>
      </c>
    </row>
    <row r="167" spans="1:40">
      <c r="A167" s="1" t="s">
        <v>215</v>
      </c>
      <c r="B167" s="1">
        <v>2012</v>
      </c>
      <c r="C167" s="1" t="s">
        <v>219</v>
      </c>
      <c r="D167" s="1">
        <v>108</v>
      </c>
      <c r="E167" s="1">
        <v>56</v>
      </c>
      <c r="F167" s="1">
        <v>45</v>
      </c>
      <c r="G167" s="1">
        <v>32</v>
      </c>
      <c r="H167" s="1">
        <v>62</v>
      </c>
      <c r="I167" s="1">
        <v>59</v>
      </c>
      <c r="J167" s="1">
        <v>74</v>
      </c>
      <c r="K167" s="1">
        <v>105</v>
      </c>
      <c r="L167" s="1">
        <v>214</v>
      </c>
      <c r="M167" s="1">
        <v>313</v>
      </c>
      <c r="N167" s="2">
        <v>1068</v>
      </c>
      <c r="O167" s="2">
        <v>632</v>
      </c>
      <c r="P167" s="2">
        <v>328</v>
      </c>
      <c r="Q167" s="1">
        <f>VLOOKUP(C167,'[1]Popolution Table'!$A$4:$L$472,2,FALSE)</f>
        <v>301761.88900000002</v>
      </c>
      <c r="R167" s="1">
        <f>VLOOKUP(C167,'[1]Popolution Table'!$A$4:$L$472,3,FALSE)</f>
        <v>604408.19100000011</v>
      </c>
      <c r="S167" s="1">
        <f>VLOOKUP(C167,'[1]Popolution Table'!$A$4:$L$472,4,FALSE)</f>
        <v>643007.30700000003</v>
      </c>
      <c r="T167" s="1">
        <f>VLOOKUP(C167,'[1]Popolution Table'!$A$4:$L$472,5,FALSE)</f>
        <v>600972.01</v>
      </c>
      <c r="U167" s="1">
        <f>VLOOKUP(C167,'[1]Popolution Table'!$A$4:$L$472,6,FALSE)</f>
        <v>555047.0129999998</v>
      </c>
      <c r="V167" s="1">
        <f>VLOOKUP(C167,'[1]Popolution Table'!$A$4:$L$472,7,FALSE)</f>
        <v>628700.16400000011</v>
      </c>
      <c r="W167" s="1">
        <f>VLOOKUP(C167,'[1]Popolution Table'!$A$4:$L$472,8,FALSE)</f>
        <v>519920.60200000001</v>
      </c>
      <c r="X167" s="1">
        <f>VLOOKUP(C167,'[1]Popolution Table'!$A$4:$L$472,9,FALSE)</f>
        <v>303897.57400000008</v>
      </c>
      <c r="Y167" s="1">
        <f>VLOOKUP(C167,'[1]Popolution Table'!$A$4:$L$472,10,FALSE)</f>
        <v>171602.11100000003</v>
      </c>
      <c r="Z167" s="1">
        <f>VLOOKUP(C167,'[1]Popolution Table'!$A$4:$L$472,11,FALSE)</f>
        <v>64827.034999999996</v>
      </c>
      <c r="AA167" s="2">
        <f>VLOOKUP(C167,'[1]Popolution Table'!$A$4:$L$472,12,FALSE)</f>
        <v>4385910</v>
      </c>
      <c r="AB167" s="2">
        <v>540326.72000000009</v>
      </c>
      <c r="AC167" s="2">
        <v>3552055.2869999995</v>
      </c>
      <c r="AD167" s="6">
        <f>D167/Q167</f>
        <v>3.5789807771252386E-4</v>
      </c>
      <c r="AE167" s="6">
        <f>E167/S167</f>
        <v>8.7090767694806306E-5</v>
      </c>
      <c r="AF167" s="6">
        <f>F167/T167</f>
        <v>7.487869526569133E-5</v>
      </c>
      <c r="AG167" s="6">
        <f>G167/U167</f>
        <v>5.7652774000244935E-5</v>
      </c>
      <c r="AH167" s="6">
        <f>H167/V167</f>
        <v>9.86161664179238E-5</v>
      </c>
      <c r="AI167" s="6">
        <f>I167/R167</f>
        <v>9.7616148951230861E-5</v>
      </c>
      <c r="AJ167" s="6">
        <f>J167/W167</f>
        <v>1.4232942436853078E-4</v>
      </c>
      <c r="AK167" s="6">
        <f>K167/X167</f>
        <v>3.4551114909525394E-4</v>
      </c>
      <c r="AL167" s="6">
        <f>L167/Y167</f>
        <v>1.2470709057885655E-3</v>
      </c>
      <c r="AM167" s="6">
        <f>M167/Z167</f>
        <v>4.8282325421793552E-3</v>
      </c>
      <c r="AN167" s="7">
        <f>N167/AA167</f>
        <v>2.4350704870824982E-4</v>
      </c>
    </row>
    <row r="168" spans="1:40">
      <c r="A168" s="1" t="s">
        <v>215</v>
      </c>
      <c r="B168" s="1">
        <v>2013</v>
      </c>
      <c r="C168" s="1" t="s">
        <v>220</v>
      </c>
      <c r="D168" s="1">
        <v>99</v>
      </c>
      <c r="E168" s="1">
        <v>43</v>
      </c>
      <c r="F168" s="1">
        <v>46</v>
      </c>
      <c r="G168" s="1">
        <v>48</v>
      </c>
      <c r="H168" s="1">
        <v>61</v>
      </c>
      <c r="I168" s="1">
        <v>51</v>
      </c>
      <c r="J168" s="1">
        <v>106</v>
      </c>
      <c r="K168" s="1">
        <v>124</v>
      </c>
      <c r="L168" s="1">
        <v>185</v>
      </c>
      <c r="M168" s="1">
        <v>344</v>
      </c>
      <c r="N168" s="2">
        <v>1107</v>
      </c>
      <c r="O168" s="2">
        <v>653</v>
      </c>
      <c r="P168" s="2">
        <v>355</v>
      </c>
      <c r="Q168" s="1">
        <f>VLOOKUP(C168,'[1]Popolution Table'!$A$4:$L$472,2,FALSE)</f>
        <v>295377.44399999996</v>
      </c>
      <c r="R168" s="1">
        <f>VLOOKUP(C168,'[1]Popolution Table'!$A$4:$L$472,3,FALSE)</f>
        <v>595503.04599999997</v>
      </c>
      <c r="S168" s="1">
        <f>VLOOKUP(C168,'[1]Popolution Table'!$A$4:$L$472,4,FALSE)</f>
        <v>627881.15699999989</v>
      </c>
      <c r="T168" s="1">
        <f>VLOOKUP(C168,'[1]Popolution Table'!$A$4:$L$472,5,FALSE)</f>
        <v>607769.04500000016</v>
      </c>
      <c r="U168" s="1">
        <f>VLOOKUP(C168,'[1]Popolution Table'!$A$4:$L$472,6,FALSE)</f>
        <v>535743.19200000004</v>
      </c>
      <c r="V168" s="1">
        <f>VLOOKUP(C168,'[1]Popolution Table'!$A$4:$L$472,7,FALSE)</f>
        <v>606586.16100000008</v>
      </c>
      <c r="W168" s="1">
        <f>VLOOKUP(C168,'[1]Popolution Table'!$A$4:$L$472,8,FALSE)</f>
        <v>524171.10100000008</v>
      </c>
      <c r="X168" s="1">
        <f>VLOOKUP(C168,'[1]Popolution Table'!$A$4:$L$472,9,FALSE)</f>
        <v>309637.57499999995</v>
      </c>
      <c r="Y168" s="1">
        <f>VLOOKUP(C168,'[1]Popolution Table'!$A$4:$L$472,10,FALSE)</f>
        <v>172335.70299999995</v>
      </c>
      <c r="Z168" s="1">
        <f>VLOOKUP(C168,'[1]Popolution Table'!$A$4:$L$472,11,FALSE)</f>
        <v>65107.31</v>
      </c>
      <c r="AA168" s="2">
        <f>VLOOKUP(C168,'[1]Popolution Table'!$A$4:$L$472,12,FALSE)</f>
        <v>4326373</v>
      </c>
      <c r="AB168" s="2">
        <v>547080.58799999999</v>
      </c>
      <c r="AC168" s="2">
        <v>3497653.702</v>
      </c>
      <c r="AD168" s="6">
        <f>D168/Q168</f>
        <v>3.3516438716288714E-4</v>
      </c>
      <c r="AE168" s="6">
        <f>E168/S168</f>
        <v>6.8484297578626024E-5</v>
      </c>
      <c r="AF168" s="6">
        <f>F168/T168</f>
        <v>7.5686645080780629E-5</v>
      </c>
      <c r="AG168" s="6">
        <f>G168/U168</f>
        <v>8.9595165588217114E-5</v>
      </c>
      <c r="AH168" s="6">
        <f>H168/V168</f>
        <v>1.0056279539816272E-4</v>
      </c>
      <c r="AI168" s="6">
        <f>I168/R168</f>
        <v>8.5641879319623166E-5</v>
      </c>
      <c r="AJ168" s="6">
        <f>J168/W168</f>
        <v>2.0222404439652612E-4</v>
      </c>
      <c r="AK168" s="6">
        <f>K168/X168</f>
        <v>4.0046819253121982E-4</v>
      </c>
      <c r="AL168" s="6">
        <f>L168/Y168</f>
        <v>1.07348620616356E-3</v>
      </c>
      <c r="AM168" s="6">
        <f>M168/Z168</f>
        <v>5.283584900067289E-3</v>
      </c>
      <c r="AN168" s="7">
        <f>N168/AA168</f>
        <v>2.5587252879028232E-4</v>
      </c>
    </row>
    <row r="169" spans="1:40">
      <c r="A169" s="1" t="s">
        <v>215</v>
      </c>
      <c r="B169" s="1">
        <v>2014</v>
      </c>
      <c r="C169" s="1" t="s">
        <v>221</v>
      </c>
      <c r="D169" s="1">
        <v>116</v>
      </c>
      <c r="E169" s="1">
        <v>44</v>
      </c>
      <c r="F169" s="1">
        <v>62</v>
      </c>
      <c r="G169" s="1">
        <v>43</v>
      </c>
      <c r="H169" s="1">
        <v>80</v>
      </c>
      <c r="I169" s="1">
        <v>60</v>
      </c>
      <c r="J169" s="1">
        <v>109</v>
      </c>
      <c r="K169" s="1">
        <v>132</v>
      </c>
      <c r="L169" s="1">
        <v>185</v>
      </c>
      <c r="M169" s="1">
        <v>292</v>
      </c>
      <c r="N169" s="2">
        <v>1123</v>
      </c>
      <c r="O169" s="2">
        <v>609</v>
      </c>
      <c r="P169" s="2">
        <v>398</v>
      </c>
      <c r="Q169" s="1">
        <f>VLOOKUP(C169,'[1]Popolution Table'!$A$4:$L$472,2,FALSE)</f>
        <v>299934.027</v>
      </c>
      <c r="R169" s="1">
        <f>VLOOKUP(C169,'[1]Popolution Table'!$A$4:$L$472,3,FALSE)</f>
        <v>604620.85599999991</v>
      </c>
      <c r="S169" s="1">
        <f>VLOOKUP(C169,'[1]Popolution Table'!$A$4:$L$472,4,FALSE)</f>
        <v>638683.66799999995</v>
      </c>
      <c r="T169" s="1">
        <f>VLOOKUP(C169,'[1]Popolution Table'!$A$4:$L$472,5,FALSE)</f>
        <v>627621.14899999998</v>
      </c>
      <c r="U169" s="1">
        <f>VLOOKUP(C169,'[1]Popolution Table'!$A$4:$L$472,6,FALSE)</f>
        <v>549493.41300000018</v>
      </c>
      <c r="V169" s="1">
        <f>VLOOKUP(C169,'[1]Popolution Table'!$A$4:$L$472,7,FALSE)</f>
        <v>614684.96799999988</v>
      </c>
      <c r="W169" s="1">
        <f>VLOOKUP(C169,'[1]Popolution Table'!$A$4:$L$472,8,FALSE)</f>
        <v>552820.60599999991</v>
      </c>
      <c r="X169" s="1">
        <f>VLOOKUP(C169,'[1]Popolution Table'!$A$4:$L$472,9,FALSE)</f>
        <v>332663.91899999988</v>
      </c>
      <c r="Y169" s="1">
        <f>VLOOKUP(C169,'[1]Popolution Table'!$A$4:$L$472,10,FALSE)</f>
        <v>179415.64799999993</v>
      </c>
      <c r="Z169" s="1">
        <f>VLOOKUP(C169,'[1]Popolution Table'!$A$4:$L$472,11,FALSE)</f>
        <v>68595.265000000029</v>
      </c>
      <c r="AA169" s="2">
        <f>VLOOKUP(C169,'[1]Popolution Table'!$A$4:$L$472,12,FALSE)</f>
        <v>4461998</v>
      </c>
      <c r="AB169" s="2">
        <v>580674.83199999982</v>
      </c>
      <c r="AC169" s="2">
        <v>3587924.66</v>
      </c>
      <c r="AD169" s="6">
        <f>D169/Q169</f>
        <v>3.8675171723680419E-4</v>
      </c>
      <c r="AE169" s="6">
        <f>E169/S169</f>
        <v>6.8891694283937756E-5</v>
      </c>
      <c r="AF169" s="6">
        <f>F169/T169</f>
        <v>9.8785708701476543E-5</v>
      </c>
      <c r="AG169" s="6">
        <f>G169/U169</f>
        <v>7.8253895283727427E-5</v>
      </c>
      <c r="AH169" s="6">
        <f>H169/V169</f>
        <v>1.3014796873965531E-4</v>
      </c>
      <c r="AI169" s="6">
        <f>I169/R169</f>
        <v>9.9235743201025157E-5</v>
      </c>
      <c r="AJ169" s="6">
        <f>J169/W169</f>
        <v>1.9717065322272018E-4</v>
      </c>
      <c r="AK169" s="6">
        <f>K169/X169</f>
        <v>3.9679686452560566E-4</v>
      </c>
      <c r="AL169" s="6">
        <f>L169/Y169</f>
        <v>1.0311252227007538E-3</v>
      </c>
      <c r="AM169" s="6">
        <f>M169/Z169</f>
        <v>4.2568535889466992E-3</v>
      </c>
      <c r="AN169" s="7">
        <f>N169/AA169</f>
        <v>2.5168097341146277E-4</v>
      </c>
    </row>
    <row r="170" spans="1:40">
      <c r="A170" s="1" t="s">
        <v>215</v>
      </c>
      <c r="B170" s="1">
        <v>2015</v>
      </c>
      <c r="C170" s="1" t="s">
        <v>222</v>
      </c>
      <c r="D170" s="1">
        <v>108</v>
      </c>
      <c r="E170" s="1">
        <v>64</v>
      </c>
      <c r="F170" s="1">
        <v>63</v>
      </c>
      <c r="G170" s="1">
        <v>44</v>
      </c>
      <c r="H170" s="1">
        <v>44</v>
      </c>
      <c r="I170" s="1">
        <v>58</v>
      </c>
      <c r="J170" s="1">
        <v>68</v>
      </c>
      <c r="K170" s="1">
        <v>107</v>
      </c>
      <c r="L170" s="1">
        <v>187</v>
      </c>
      <c r="M170" s="1">
        <v>291</v>
      </c>
      <c r="N170" s="2">
        <v>1034</v>
      </c>
      <c r="O170" s="2">
        <v>585</v>
      </c>
      <c r="P170" s="2">
        <v>341</v>
      </c>
      <c r="Q170" s="1">
        <f>VLOOKUP(C170,'[1]Popolution Table'!$A$4:$L$472,2,FALSE)</f>
        <v>294835.37799999985</v>
      </c>
      <c r="R170" s="1">
        <f>VLOOKUP(C170,'[1]Popolution Table'!$A$4:$L$472,3,FALSE)</f>
        <v>594603.22799999989</v>
      </c>
      <c r="S170" s="1">
        <f>VLOOKUP(C170,'[1]Popolution Table'!$A$4:$L$472,4,FALSE)</f>
        <v>622526.51300000004</v>
      </c>
      <c r="T170" s="1">
        <f>VLOOKUP(C170,'[1]Popolution Table'!$A$4:$L$472,5,FALSE)</f>
        <v>622833.57899999991</v>
      </c>
      <c r="U170" s="1">
        <f>VLOOKUP(C170,'[1]Popolution Table'!$A$4:$L$472,6,FALSE)</f>
        <v>534445.01500000001</v>
      </c>
      <c r="V170" s="1">
        <f>VLOOKUP(C170,'[1]Popolution Table'!$A$4:$L$472,7,FALSE)</f>
        <v>589982.9319999998</v>
      </c>
      <c r="W170" s="1">
        <f>VLOOKUP(C170,'[1]Popolution Table'!$A$4:$L$472,8,FALSE)</f>
        <v>551853.21400000004</v>
      </c>
      <c r="X170" s="1">
        <f>VLOOKUP(C170,'[1]Popolution Table'!$A$4:$L$472,9,FALSE)</f>
        <v>337259.22599999997</v>
      </c>
      <c r="Y170" s="1">
        <f>VLOOKUP(C170,'[1]Popolution Table'!$A$4:$L$472,10,FALSE)</f>
        <v>177791.95699999999</v>
      </c>
      <c r="Z170" s="1">
        <f>VLOOKUP(C170,'[1]Popolution Table'!$A$4:$L$472,11,FALSE)</f>
        <v>68925.246999999988</v>
      </c>
      <c r="AA170" s="2">
        <f>VLOOKUP(C170,'[1]Popolution Table'!$A$4:$L$472,12,FALSE)</f>
        <v>4389027</v>
      </c>
      <c r="AB170" s="2">
        <v>583976.42999999993</v>
      </c>
      <c r="AC170" s="2">
        <v>3516244.4810000001</v>
      </c>
      <c r="AD170" s="6">
        <f>D170/Q170</f>
        <v>3.6630610862445432E-4</v>
      </c>
      <c r="AE170" s="6">
        <f>E170/S170</f>
        <v>1.0280686631574838E-4</v>
      </c>
      <c r="AF170" s="6">
        <f>F170/T170</f>
        <v>1.0115061570885537E-4</v>
      </c>
      <c r="AG170" s="6">
        <f>G170/U170</f>
        <v>8.2328394437358537E-5</v>
      </c>
      <c r="AH170" s="6">
        <f>H170/V170</f>
        <v>7.4578428651898715E-5</v>
      </c>
      <c r="AI170" s="6">
        <f>I170/R170</f>
        <v>9.7544038223754836E-5</v>
      </c>
      <c r="AJ170" s="6">
        <f>J170/W170</f>
        <v>1.2322117236051832E-4</v>
      </c>
      <c r="AK170" s="6">
        <f>K170/X170</f>
        <v>3.1726337413820672E-4</v>
      </c>
      <c r="AL170" s="6">
        <f>L170/Y170</f>
        <v>1.051791111113086E-3</v>
      </c>
      <c r="AM170" s="6">
        <f>M170/Z170</f>
        <v>4.221965283635473E-3</v>
      </c>
      <c r="AN170" s="7">
        <f>N170/AA170</f>
        <v>2.3558752315718266E-4</v>
      </c>
    </row>
    <row r="171" spans="1:40">
      <c r="A171" s="1" t="s">
        <v>215</v>
      </c>
      <c r="B171" s="1">
        <v>2016</v>
      </c>
      <c r="C171" s="1" t="s">
        <v>223</v>
      </c>
      <c r="D171" s="1">
        <v>117</v>
      </c>
      <c r="E171" s="1">
        <v>55</v>
      </c>
      <c r="F171" s="1">
        <v>56</v>
      </c>
      <c r="G171" s="1">
        <v>58</v>
      </c>
      <c r="H171" s="1">
        <v>55</v>
      </c>
      <c r="I171" s="1">
        <v>66</v>
      </c>
      <c r="J171" s="1">
        <v>80</v>
      </c>
      <c r="K171" s="1">
        <v>110</v>
      </c>
      <c r="L171" s="1">
        <v>179</v>
      </c>
      <c r="M171" s="1">
        <v>253</v>
      </c>
      <c r="N171" s="2">
        <v>1029</v>
      </c>
      <c r="O171" s="2">
        <v>542</v>
      </c>
      <c r="P171" s="2">
        <v>370</v>
      </c>
      <c r="Q171" s="1">
        <f>VLOOKUP(C171,'[1]Popolution Table'!$A$4:$L$472,2,FALSE)</f>
        <v>291428.78000000003</v>
      </c>
      <c r="R171" s="1">
        <f>VLOOKUP(C171,'[1]Popolution Table'!$A$4:$L$472,3,FALSE)</f>
        <v>597551.39199999999</v>
      </c>
      <c r="S171" s="1">
        <f>VLOOKUP(C171,'[1]Popolution Table'!$A$4:$L$472,4,FALSE)</f>
        <v>614739.70699999994</v>
      </c>
      <c r="T171" s="1">
        <f>VLOOKUP(C171,'[1]Popolution Table'!$A$4:$L$472,5,FALSE)</f>
        <v>624090.1719999999</v>
      </c>
      <c r="U171" s="1">
        <f>VLOOKUP(C171,'[1]Popolution Table'!$A$4:$L$472,6,FALSE)</f>
        <v>540907.93500000006</v>
      </c>
      <c r="V171" s="1">
        <f>VLOOKUP(C171,'[1]Popolution Table'!$A$4:$L$472,7,FALSE)</f>
        <v>586695.86999999988</v>
      </c>
      <c r="W171" s="1">
        <f>VLOOKUP(C171,'[1]Popolution Table'!$A$4:$L$472,8,FALSE)</f>
        <v>580778.93399999989</v>
      </c>
      <c r="X171" s="1">
        <f>VLOOKUP(C171,'[1]Popolution Table'!$A$4:$L$472,9,FALSE)</f>
        <v>383147.96100000001</v>
      </c>
      <c r="Y171" s="1">
        <f>VLOOKUP(C171,'[1]Popolution Table'!$A$4:$L$472,10,FALSE)</f>
        <v>193613.89299999998</v>
      </c>
      <c r="Z171" s="1">
        <f>VLOOKUP(C171,'[1]Popolution Table'!$A$4:$L$472,11,FALSE)</f>
        <v>75358.881000000023</v>
      </c>
      <c r="AA171" s="2">
        <f>VLOOKUP(C171,'[1]Popolution Table'!$A$4:$L$472,12,FALSE)</f>
        <v>4481311</v>
      </c>
      <c r="AB171" s="2">
        <v>652120.7350000001</v>
      </c>
      <c r="AC171" s="2">
        <v>3544764.0099999993</v>
      </c>
      <c r="AD171" s="6">
        <f>D171/Q171</f>
        <v>4.0147030090851009E-4</v>
      </c>
      <c r="AE171" s="6">
        <f>E171/S171</f>
        <v>8.9468761125592963E-5</v>
      </c>
      <c r="AF171" s="6">
        <f>F171/T171</f>
        <v>8.9730623093356462E-5</v>
      </c>
      <c r="AG171" s="6">
        <f>G171/U171</f>
        <v>1.0722711989795453E-4</v>
      </c>
      <c r="AH171" s="6">
        <f>H171/V171</f>
        <v>9.3745333506438372E-5</v>
      </c>
      <c r="AI171" s="6">
        <f>I171/R171</f>
        <v>1.1045075098745649E-4</v>
      </c>
      <c r="AJ171" s="6">
        <f>J171/W171</f>
        <v>1.377460429720063E-4</v>
      </c>
      <c r="AK171" s="6">
        <f>K171/X171</f>
        <v>2.8709535531105175E-4</v>
      </c>
      <c r="AL171" s="6">
        <f>L171/Y171</f>
        <v>9.2452043201259331E-4</v>
      </c>
      <c r="AM171" s="6">
        <f>M171/Z171</f>
        <v>3.3572685348127705E-3</v>
      </c>
      <c r="AN171" s="7">
        <f>N171/AA171</f>
        <v>2.2962030530797797E-4</v>
      </c>
    </row>
    <row r="172" spans="1:40">
      <c r="A172" s="1" t="s">
        <v>215</v>
      </c>
      <c r="B172" s="1">
        <v>2017</v>
      </c>
      <c r="C172" s="1" t="s">
        <v>224</v>
      </c>
      <c r="D172" s="1">
        <v>112</v>
      </c>
      <c r="E172" s="1">
        <v>31</v>
      </c>
      <c r="F172" s="1">
        <v>44</v>
      </c>
      <c r="G172" s="1">
        <v>41</v>
      </c>
      <c r="H172" s="1">
        <v>55</v>
      </c>
      <c r="I172" s="1">
        <v>41</v>
      </c>
      <c r="J172" s="1">
        <v>85</v>
      </c>
      <c r="K172" s="1">
        <v>134</v>
      </c>
      <c r="L172" s="1">
        <v>190</v>
      </c>
      <c r="M172" s="1">
        <v>271</v>
      </c>
      <c r="N172" s="2">
        <v>1004</v>
      </c>
      <c r="O172" s="2">
        <v>595</v>
      </c>
      <c r="P172" s="2">
        <v>297</v>
      </c>
      <c r="Q172" s="1">
        <f>VLOOKUP(C172,'[1]Popolution Table'!$A$4:$L$472,2,FALSE)</f>
        <v>289816</v>
      </c>
      <c r="R172" s="1">
        <f>VLOOKUP(C172,'[1]Popolution Table'!$A$4:$L$472,3,FALSE)</f>
        <v>589254.68999999994</v>
      </c>
      <c r="S172" s="1">
        <f>VLOOKUP(C172,'[1]Popolution Table'!$A$4:$L$472,4,FALSE)</f>
        <v>606222</v>
      </c>
      <c r="T172" s="1">
        <f>VLOOKUP(C172,'[1]Popolution Table'!$A$4:$L$472,5,FALSE)</f>
        <v>627517</v>
      </c>
      <c r="U172" s="1">
        <f>VLOOKUP(C172,'[1]Popolution Table'!$A$4:$L$472,6,FALSE)</f>
        <v>530602</v>
      </c>
      <c r="V172" s="1">
        <f>VLOOKUP(C172,'[1]Popolution Table'!$A$4:$L$472,7,FALSE)</f>
        <v>555232</v>
      </c>
      <c r="W172" s="1">
        <f>VLOOKUP(C172,'[1]Popolution Table'!$A$4:$L$472,8,FALSE)</f>
        <v>548072</v>
      </c>
      <c r="X172" s="1">
        <f>VLOOKUP(C172,'[1]Popolution Table'!$A$4:$L$472,9,FALSE)</f>
        <v>356898</v>
      </c>
      <c r="Y172" s="1">
        <f>VLOOKUP(C172,'[1]Popolution Table'!$A$4:$L$472,10,FALSE)</f>
        <v>176640</v>
      </c>
      <c r="Z172" s="1">
        <f>VLOOKUP(C172,'[1]Popolution Table'!$A$4:$L$472,11,FALSE)</f>
        <v>69369</v>
      </c>
      <c r="AA172" s="2">
        <f>VLOOKUP(C172,'[1]Popolution Table'!$A$4:$L$472,12,FALSE)</f>
        <v>4332996</v>
      </c>
      <c r="AB172" s="2">
        <v>602907</v>
      </c>
      <c r="AC172" s="2">
        <v>3456899.69</v>
      </c>
      <c r="AD172" s="6">
        <f>D172/Q172</f>
        <v>3.8645209374223643E-4</v>
      </c>
      <c r="AE172" s="6">
        <f>E172/S172</f>
        <v>5.1136382381371839E-5</v>
      </c>
      <c r="AF172" s="6">
        <f>F172/T172</f>
        <v>7.0117622311427426E-5</v>
      </c>
      <c r="AG172" s="6">
        <f>G172/U172</f>
        <v>7.727072268856883E-5</v>
      </c>
      <c r="AH172" s="6">
        <f>H172/V172</f>
        <v>9.9057691199354504E-5</v>
      </c>
      <c r="AI172" s="6">
        <f>I172/R172</f>
        <v>6.9579420742497624E-5</v>
      </c>
      <c r="AJ172" s="6">
        <f>J172/W172</f>
        <v>1.5508911237939541E-4</v>
      </c>
      <c r="AK172" s="6">
        <f>K172/X172</f>
        <v>3.7545741360276607E-4</v>
      </c>
      <c r="AL172" s="6">
        <f>L172/Y172</f>
        <v>1.0756340579710145E-3</v>
      </c>
      <c r="AM172" s="6">
        <f>M172/Z172</f>
        <v>3.9066441782352346E-3</v>
      </c>
      <c r="AN172" s="7">
        <f>N172/AA172</f>
        <v>2.3171034545150745E-4</v>
      </c>
    </row>
    <row r="173" spans="1:40">
      <c r="A173" s="1" t="s">
        <v>225</v>
      </c>
      <c r="B173" s="1">
        <v>2009</v>
      </c>
      <c r="C173" s="1" t="s">
        <v>226</v>
      </c>
      <c r="D173" s="1">
        <v>114</v>
      </c>
      <c r="E173" s="1">
        <v>51</v>
      </c>
      <c r="F173" s="1">
        <v>49</v>
      </c>
      <c r="G173" s="1">
        <v>61</v>
      </c>
      <c r="H173" s="1">
        <v>63</v>
      </c>
      <c r="I173" s="1">
        <v>58</v>
      </c>
      <c r="J173" s="1">
        <v>46</v>
      </c>
      <c r="K173" s="1">
        <v>51</v>
      </c>
      <c r="L173" s="1">
        <v>60</v>
      </c>
      <c r="M173" s="1">
        <v>101</v>
      </c>
      <c r="N173" s="2">
        <v>654</v>
      </c>
      <c r="O173" s="2">
        <v>212</v>
      </c>
      <c r="P173" s="2">
        <v>328</v>
      </c>
      <c r="Q173" s="1">
        <f>VLOOKUP(C173,'[1]Popolution Table'!$A$4:$L$472,2,FALSE)</f>
        <v>70908.907999999996</v>
      </c>
      <c r="R173" s="1">
        <f>VLOOKUP(C173,'[1]Popolution Table'!$A$4:$L$472,3,FALSE)</f>
        <v>387976.43200000003</v>
      </c>
      <c r="S173" s="1">
        <f>VLOOKUP(C173,'[1]Popolution Table'!$A$4:$L$472,4,FALSE)</f>
        <v>173479.875</v>
      </c>
      <c r="T173" s="1">
        <f>VLOOKUP(C173,'[1]Popolution Table'!$A$4:$L$472,5,FALSE)</f>
        <v>147387.47700000001</v>
      </c>
      <c r="U173" s="1">
        <f>VLOOKUP(C173,'[1]Popolution Table'!$A$4:$L$472,6,FALSE)</f>
        <v>184908.92799999999</v>
      </c>
      <c r="V173" s="1">
        <f>VLOOKUP(C173,'[1]Popolution Table'!$A$4:$L$472,7,FALSE)</f>
        <v>216653.70199999999</v>
      </c>
      <c r="W173" s="1">
        <f>VLOOKUP(C173,'[1]Popolution Table'!$A$4:$L$472,8,FALSE)</f>
        <v>171821.56099999999</v>
      </c>
      <c r="X173" s="1">
        <f>VLOOKUP(C173,'[1]Popolution Table'!$A$4:$L$472,9,FALSE)</f>
        <v>101939.62</v>
      </c>
      <c r="Y173" s="1">
        <f>VLOOKUP(C173,'[1]Popolution Table'!$A$4:$L$472,10,FALSE)</f>
        <v>68907.930999999997</v>
      </c>
      <c r="Z173" s="1">
        <f>VLOOKUP(C173,'[1]Popolution Table'!$A$4:$L$472,11,FALSE)</f>
        <v>26937.315999999992</v>
      </c>
      <c r="AA173" s="2">
        <f>VLOOKUP(C173,'[1]Popolution Table'!$A$4:$L$472,12,FALSE)</f>
        <v>1316380</v>
      </c>
      <c r="AB173" s="2">
        <v>197784.86699999997</v>
      </c>
      <c r="AC173" s="2">
        <v>1282227.9749999999</v>
      </c>
      <c r="AD173" s="6">
        <f>D173/Q173</f>
        <v>1.6076964547247013E-3</v>
      </c>
      <c r="AE173" s="6">
        <f>E173/S173</f>
        <v>2.9398222704506789E-4</v>
      </c>
      <c r="AF173" s="6">
        <f>F173/T173</f>
        <v>3.3245701057763543E-4</v>
      </c>
      <c r="AG173" s="6">
        <f>G173/U173</f>
        <v>3.2989212938382297E-4</v>
      </c>
      <c r="AH173" s="6">
        <f>H173/V173</f>
        <v>2.9078663054647459E-4</v>
      </c>
      <c r="AI173" s="6">
        <f>I173/R173</f>
        <v>1.4949361666380807E-4</v>
      </c>
      <c r="AJ173" s="6">
        <f>J173/W173</f>
        <v>2.6771960243103602E-4</v>
      </c>
      <c r="AK173" s="6">
        <f>K173/X173</f>
        <v>5.0029615570472018E-4</v>
      </c>
      <c r="AL173" s="6">
        <f>L173/Y173</f>
        <v>8.7072705752839975E-4</v>
      </c>
      <c r="AM173" s="6">
        <f>M173/Z173</f>
        <v>3.7494455646583363E-3</v>
      </c>
      <c r="AN173" s="7">
        <f>N173/AA173</f>
        <v>4.9681702851760135E-4</v>
      </c>
    </row>
    <row r="174" spans="1:40">
      <c r="A174" s="1" t="s">
        <v>225</v>
      </c>
      <c r="B174" s="1">
        <v>2010</v>
      </c>
      <c r="C174" s="1" t="s">
        <v>227</v>
      </c>
      <c r="D174" s="1">
        <v>102</v>
      </c>
      <c r="E174" s="1">
        <v>49</v>
      </c>
      <c r="F174" s="1">
        <v>67</v>
      </c>
      <c r="G174" s="1">
        <v>64</v>
      </c>
      <c r="H174" s="1">
        <v>54</v>
      </c>
      <c r="I174" s="1">
        <v>52</v>
      </c>
      <c r="J174" s="1">
        <v>51</v>
      </c>
      <c r="K174" s="1">
        <v>61</v>
      </c>
      <c r="L174" s="1">
        <v>59</v>
      </c>
      <c r="M174" s="1">
        <v>122</v>
      </c>
      <c r="N174" s="2">
        <v>681</v>
      </c>
      <c r="O174" s="2">
        <v>242</v>
      </c>
      <c r="P174" s="2">
        <v>337</v>
      </c>
      <c r="Q174" s="1">
        <f>VLOOKUP(C174,'[1]Popolution Table'!$A$4:$L$472,2,FALSE)</f>
        <v>69854.609000000011</v>
      </c>
      <c r="R174" s="1">
        <f>VLOOKUP(C174,'[1]Popolution Table'!$A$4:$L$472,3,FALSE)</f>
        <v>388231.36199999996</v>
      </c>
      <c r="S174" s="1">
        <f>VLOOKUP(C174,'[1]Popolution Table'!$A$4:$L$472,4,FALSE)</f>
        <v>171735.96100000001</v>
      </c>
      <c r="T174" s="1">
        <f>VLOOKUP(C174,'[1]Popolution Table'!$A$4:$L$472,5,FALSE)</f>
        <v>144232.56399999998</v>
      </c>
      <c r="U174" s="1">
        <f>VLOOKUP(C174,'[1]Popolution Table'!$A$4:$L$472,6,FALSE)</f>
        <v>182626.19400000002</v>
      </c>
      <c r="V174" s="1">
        <f>VLOOKUP(C174,'[1]Popolution Table'!$A$4:$L$472,7,FALSE)</f>
        <v>218987.40699999998</v>
      </c>
      <c r="W174" s="1">
        <f>VLOOKUP(C174,'[1]Popolution Table'!$A$4:$L$472,8,FALSE)</f>
        <v>180791.66799999998</v>
      </c>
      <c r="X174" s="1">
        <f>VLOOKUP(C174,'[1]Popolution Table'!$A$4:$L$472,9,FALSE)</f>
        <v>106281.59300000001</v>
      </c>
      <c r="Y174" s="1">
        <f>VLOOKUP(C174,'[1]Popolution Table'!$A$4:$L$472,10,FALSE)</f>
        <v>69812.343999999997</v>
      </c>
      <c r="Z174" s="1">
        <f>VLOOKUP(C174,'[1]Popolution Table'!$A$4:$L$472,11,FALSE)</f>
        <v>27321.834999999999</v>
      </c>
      <c r="AA174" s="2">
        <f>VLOOKUP(C174,'[1]Popolution Table'!$A$4:$L$472,12,FALSE)</f>
        <v>1327665</v>
      </c>
      <c r="AB174" s="2">
        <v>203415.772</v>
      </c>
      <c r="AC174" s="2">
        <v>1286605.156</v>
      </c>
      <c r="AD174" s="6">
        <f>D174/Q174</f>
        <v>1.4601756628542576E-3</v>
      </c>
      <c r="AE174" s="6">
        <f>E174/S174</f>
        <v>2.8532172129051061E-4</v>
      </c>
      <c r="AF174" s="6">
        <f>F174/T174</f>
        <v>4.6452755287633939E-4</v>
      </c>
      <c r="AG174" s="6">
        <f>G174/U174</f>
        <v>3.504426095634452E-4</v>
      </c>
      <c r="AH174" s="6">
        <f>H174/V174</f>
        <v>2.4658952192625397E-4</v>
      </c>
      <c r="AI174" s="6">
        <f>I174/R174</f>
        <v>1.3394075051566804E-4</v>
      </c>
      <c r="AJ174" s="6">
        <f>J174/W174</f>
        <v>2.8209264599516834E-4</v>
      </c>
      <c r="AK174" s="6">
        <f>K174/X174</f>
        <v>5.7394698628576257E-4</v>
      </c>
      <c r="AL174" s="6">
        <f>L174/Y174</f>
        <v>8.4512274791976618E-4</v>
      </c>
      <c r="AM174" s="6">
        <f>M174/Z174</f>
        <v>4.465293052241916E-3</v>
      </c>
      <c r="AN174" s="7">
        <f>N174/AA174</f>
        <v>5.129305961970829E-4</v>
      </c>
    </row>
    <row r="175" spans="1:40">
      <c r="A175" s="1" t="s">
        <v>225</v>
      </c>
      <c r="B175" s="1">
        <v>2011</v>
      </c>
      <c r="C175" s="1" t="s">
        <v>228</v>
      </c>
      <c r="D175" s="1">
        <v>99</v>
      </c>
      <c r="E175" s="1">
        <v>61</v>
      </c>
      <c r="F175" s="1">
        <v>39</v>
      </c>
      <c r="G175" s="1">
        <v>40</v>
      </c>
      <c r="H175" s="1">
        <v>66</v>
      </c>
      <c r="I175" s="1">
        <v>53</v>
      </c>
      <c r="J175" s="1">
        <v>56</v>
      </c>
      <c r="K175" s="1">
        <v>97</v>
      </c>
      <c r="L175" s="1">
        <v>318</v>
      </c>
      <c r="M175" s="1">
        <v>838</v>
      </c>
      <c r="N175" s="2">
        <v>1667</v>
      </c>
      <c r="O175" s="2">
        <v>1253</v>
      </c>
      <c r="P175" s="2">
        <v>315</v>
      </c>
      <c r="Q175" s="1">
        <f>VLOOKUP(C175,'[1]Popolution Table'!$A$4:$L$472,2,FALSE)</f>
        <v>70427.854999999996</v>
      </c>
      <c r="R175" s="1">
        <f>VLOOKUP(C175,'[1]Popolution Table'!$A$4:$L$472,3,FALSE)</f>
        <v>386398.99699999997</v>
      </c>
      <c r="S175" s="1">
        <f>VLOOKUP(C175,'[1]Popolution Table'!$A$4:$L$472,4,FALSE)</f>
        <v>170244.16700000002</v>
      </c>
      <c r="T175" s="1">
        <f>VLOOKUP(C175,'[1]Popolution Table'!$A$4:$L$472,5,FALSE)</f>
        <v>146526.39499999999</v>
      </c>
      <c r="U175" s="1">
        <f>VLOOKUP(C175,'[1]Popolution Table'!$A$4:$L$472,6,FALSE)</f>
        <v>177303.15900000004</v>
      </c>
      <c r="V175" s="1">
        <f>VLOOKUP(C175,'[1]Popolution Table'!$A$4:$L$472,7,FALSE)</f>
        <v>217949.76299999998</v>
      </c>
      <c r="W175" s="1">
        <f>VLOOKUP(C175,'[1]Popolution Table'!$A$4:$L$472,8,FALSE)</f>
        <v>184713.95</v>
      </c>
      <c r="X175" s="1">
        <f>VLOOKUP(C175,'[1]Popolution Table'!$A$4:$L$472,9,FALSE)</f>
        <v>109255.71399999998</v>
      </c>
      <c r="Y175" s="1">
        <f>VLOOKUP(C175,'[1]Popolution Table'!$A$4:$L$472,10,FALSE)</f>
        <v>68953.612999999998</v>
      </c>
      <c r="Z175" s="1">
        <f>VLOOKUP(C175,'[1]Popolution Table'!$A$4:$L$472,11,FALSE)</f>
        <v>26903.403000000006</v>
      </c>
      <c r="AA175" s="2">
        <f>VLOOKUP(C175,'[1]Popolution Table'!$A$4:$L$472,12,FALSE)</f>
        <v>1328640</v>
      </c>
      <c r="AB175" s="2">
        <v>205112.72999999998</v>
      </c>
      <c r="AC175" s="2">
        <v>1283136.4310000001</v>
      </c>
      <c r="AD175" s="6">
        <f>D175/Q175</f>
        <v>1.4056938124837113E-3</v>
      </c>
      <c r="AE175" s="6">
        <f>E175/S175</f>
        <v>3.5830889877125712E-4</v>
      </c>
      <c r="AF175" s="6">
        <f>F175/T175</f>
        <v>2.6616364921828593E-4</v>
      </c>
      <c r="AG175" s="6">
        <f>G175/U175</f>
        <v>2.2560229736233854E-4</v>
      </c>
      <c r="AH175" s="6">
        <f>H175/V175</f>
        <v>3.0282207739771666E-4</v>
      </c>
      <c r="AI175" s="6">
        <f>I175/R175</f>
        <v>1.3716391712062338E-4</v>
      </c>
      <c r="AJ175" s="6">
        <f>J175/W175</f>
        <v>3.0317147134799506E-4</v>
      </c>
      <c r="AK175" s="6">
        <f>K175/X175</f>
        <v>8.8782541844905261E-4</v>
      </c>
      <c r="AL175" s="6">
        <f>L175/Y175</f>
        <v>4.6117960490337177E-3</v>
      </c>
      <c r="AM175" s="6">
        <f>M175/Z175</f>
        <v>3.1148475900985455E-2</v>
      </c>
      <c r="AN175" s="7">
        <f>N175/AA175</f>
        <v>1.2546664258188825E-3</v>
      </c>
    </row>
    <row r="176" spans="1:40">
      <c r="A176" s="1" t="s">
        <v>225</v>
      </c>
      <c r="B176" s="1">
        <v>2012</v>
      </c>
      <c r="C176" s="1" t="s">
        <v>229</v>
      </c>
      <c r="D176" s="1">
        <v>129</v>
      </c>
      <c r="E176" s="1">
        <v>54</v>
      </c>
      <c r="F176" s="1">
        <v>55</v>
      </c>
      <c r="G176" s="1">
        <v>40</v>
      </c>
      <c r="H176" s="1">
        <v>50</v>
      </c>
      <c r="I176" s="1">
        <v>54</v>
      </c>
      <c r="J176" s="1">
        <v>50</v>
      </c>
      <c r="K176" s="1">
        <v>49</v>
      </c>
      <c r="L176" s="1">
        <v>68</v>
      </c>
      <c r="M176" s="1">
        <v>81</v>
      </c>
      <c r="N176" s="2">
        <v>630</v>
      </c>
      <c r="O176" s="2">
        <v>198</v>
      </c>
      <c r="P176" s="2">
        <v>303</v>
      </c>
      <c r="Q176" s="1">
        <f>VLOOKUP(C176,'[1]Popolution Table'!$A$4:$L$472,2,FALSE)</f>
        <v>67997.368999999992</v>
      </c>
      <c r="R176" s="1">
        <f>VLOOKUP(C176,'[1]Popolution Table'!$A$4:$L$472,3,FALSE)</f>
        <v>383900.109</v>
      </c>
      <c r="S176" s="1">
        <f>VLOOKUP(C176,'[1]Popolution Table'!$A$4:$L$472,4,FALSE)</f>
        <v>166605.57199999999</v>
      </c>
      <c r="T176" s="1">
        <f>VLOOKUP(C176,'[1]Popolution Table'!$A$4:$L$472,5,FALSE)</f>
        <v>143640.47100000002</v>
      </c>
      <c r="U176" s="1">
        <f>VLOOKUP(C176,'[1]Popolution Table'!$A$4:$L$472,6,FALSE)</f>
        <v>169248.83499999996</v>
      </c>
      <c r="V176" s="1">
        <f>VLOOKUP(C176,'[1]Popolution Table'!$A$4:$L$472,7,FALSE)</f>
        <v>213957.14500000002</v>
      </c>
      <c r="W176" s="1">
        <f>VLOOKUP(C176,'[1]Popolution Table'!$A$4:$L$472,8,FALSE)</f>
        <v>189178.64600000001</v>
      </c>
      <c r="X176" s="1">
        <f>VLOOKUP(C176,'[1]Popolution Table'!$A$4:$L$472,9,FALSE)</f>
        <v>112263.77100000001</v>
      </c>
      <c r="Y176" s="1">
        <f>VLOOKUP(C176,'[1]Popolution Table'!$A$4:$L$472,10,FALSE)</f>
        <v>69188.3</v>
      </c>
      <c r="Z176" s="1">
        <f>VLOOKUP(C176,'[1]Popolution Table'!$A$4:$L$472,11,FALSE)</f>
        <v>28274.793000000005</v>
      </c>
      <c r="AA176" s="2">
        <f>VLOOKUP(C176,'[1]Popolution Table'!$A$4:$L$472,12,FALSE)</f>
        <v>1311652</v>
      </c>
      <c r="AB176" s="2">
        <v>209726.864</v>
      </c>
      <c r="AC176" s="2">
        <v>1266530.7779999999</v>
      </c>
      <c r="AD176" s="6">
        <f>D176/Q176</f>
        <v>1.8971322258071487E-3</v>
      </c>
      <c r="AE176" s="6">
        <f>E176/S176</f>
        <v>3.2411881158452493E-4</v>
      </c>
      <c r="AF176" s="6">
        <f>F176/T176</f>
        <v>3.8290044314878355E-4</v>
      </c>
      <c r="AG176" s="6">
        <f>G176/U176</f>
        <v>2.3633840670158829E-4</v>
      </c>
      <c r="AH176" s="6">
        <f>H176/V176</f>
        <v>2.3369165820566541E-4</v>
      </c>
      <c r="AI176" s="6">
        <f>I176/R176</f>
        <v>1.4066159069519825E-4</v>
      </c>
      <c r="AJ176" s="6">
        <f>J176/W176</f>
        <v>2.6430044329633272E-4</v>
      </c>
      <c r="AK176" s="6">
        <f>K176/X176</f>
        <v>4.3647206541814809E-4</v>
      </c>
      <c r="AL176" s="6">
        <f>L176/Y176</f>
        <v>9.8282513083859549E-4</v>
      </c>
      <c r="AM176" s="6">
        <f>M176/Z176</f>
        <v>2.8647424580614963E-3</v>
      </c>
      <c r="AN176" s="7">
        <f>N176/AA176</f>
        <v>4.8031032621457522E-4</v>
      </c>
    </row>
    <row r="177" spans="1:40">
      <c r="A177" s="1" t="s">
        <v>225</v>
      </c>
      <c r="B177" s="1">
        <v>2013</v>
      </c>
      <c r="C177" s="1" t="s">
        <v>230</v>
      </c>
      <c r="D177" s="1">
        <v>112</v>
      </c>
      <c r="E177" s="1">
        <v>61</v>
      </c>
      <c r="F177" s="1">
        <v>57</v>
      </c>
      <c r="G177" s="1">
        <v>53</v>
      </c>
      <c r="H177" s="1">
        <v>69</v>
      </c>
      <c r="I177" s="1">
        <v>64</v>
      </c>
      <c r="J177" s="1">
        <v>55</v>
      </c>
      <c r="K177" s="1">
        <v>64</v>
      </c>
      <c r="L177" s="1">
        <v>68</v>
      </c>
      <c r="M177" s="1">
        <v>106</v>
      </c>
      <c r="N177" s="2">
        <v>709</v>
      </c>
      <c r="O177" s="2">
        <v>238</v>
      </c>
      <c r="P177" s="2">
        <v>359</v>
      </c>
      <c r="Q177" s="1">
        <f>VLOOKUP(C177,'[1]Popolution Table'!$A$4:$L$472,2,FALSE)</f>
        <v>67206.489000000001</v>
      </c>
      <c r="R177" s="1">
        <f>VLOOKUP(C177,'[1]Popolution Table'!$A$4:$L$472,3,FALSE)</f>
        <v>383699.84600000002</v>
      </c>
      <c r="S177" s="1">
        <f>VLOOKUP(C177,'[1]Popolution Table'!$A$4:$L$472,4,FALSE)</f>
        <v>166279.99900000001</v>
      </c>
      <c r="T177" s="1">
        <f>VLOOKUP(C177,'[1]Popolution Table'!$A$4:$L$472,5,FALSE)</f>
        <v>146565.72200000001</v>
      </c>
      <c r="U177" s="1">
        <f>VLOOKUP(C177,'[1]Popolution Table'!$A$4:$L$472,6,FALSE)</f>
        <v>166515.97600000002</v>
      </c>
      <c r="V177" s="1">
        <f>VLOOKUP(C177,'[1]Popolution Table'!$A$4:$L$472,7,FALSE)</f>
        <v>214111.89800000002</v>
      </c>
      <c r="W177" s="1">
        <f>VLOOKUP(C177,'[1]Popolution Table'!$A$4:$L$472,8,FALSE)</f>
        <v>197092.21400000004</v>
      </c>
      <c r="X177" s="1">
        <f>VLOOKUP(C177,'[1]Popolution Table'!$A$4:$L$472,9,FALSE)</f>
        <v>120085.68299999999</v>
      </c>
      <c r="Y177" s="1">
        <f>VLOOKUP(C177,'[1]Popolution Table'!$A$4:$L$472,10,FALSE)</f>
        <v>70659.910999999993</v>
      </c>
      <c r="Z177" s="1">
        <f>VLOOKUP(C177,'[1]Popolution Table'!$A$4:$L$472,11,FALSE)</f>
        <v>29655.079000000002</v>
      </c>
      <c r="AA177" s="2">
        <f>VLOOKUP(C177,'[1]Popolution Table'!$A$4:$L$472,12,FALSE)</f>
        <v>1328320</v>
      </c>
      <c r="AB177" s="2">
        <v>220400.67299999998</v>
      </c>
      <c r="AC177" s="2">
        <v>1274265.6550000003</v>
      </c>
      <c r="AD177" s="6">
        <f>D177/Q177</f>
        <v>1.6665057447056936E-3</v>
      </c>
      <c r="AE177" s="6">
        <f>E177/S177</f>
        <v>3.6685109674555624E-4</v>
      </c>
      <c r="AF177" s="6">
        <f>F177/T177</f>
        <v>3.8890403037075748E-4</v>
      </c>
      <c r="AG177" s="6">
        <f>G177/U177</f>
        <v>3.1828777798473821E-4</v>
      </c>
      <c r="AH177" s="6">
        <f>H177/V177</f>
        <v>3.2226139997133644E-4</v>
      </c>
      <c r="AI177" s="6">
        <f>I177/R177</f>
        <v>1.6679704374966049E-4</v>
      </c>
      <c r="AJ177" s="6">
        <f>J177/W177</f>
        <v>2.7905719299495003E-4</v>
      </c>
      <c r="AK177" s="6">
        <f>K177/X177</f>
        <v>5.3295279171622822E-4</v>
      </c>
      <c r="AL177" s="6">
        <f>L177/Y177</f>
        <v>9.6235615128357588E-4</v>
      </c>
      <c r="AM177" s="6">
        <f>M177/Z177</f>
        <v>3.5744298641052345E-3</v>
      </c>
      <c r="AN177" s="7">
        <f>N177/AA177</f>
        <v>5.3375692604191766E-4</v>
      </c>
    </row>
    <row r="178" spans="1:40">
      <c r="A178" s="1" t="s">
        <v>225</v>
      </c>
      <c r="B178" s="1">
        <v>2014</v>
      </c>
      <c r="C178" s="1" t="s">
        <v>231</v>
      </c>
      <c r="D178" s="1">
        <v>116</v>
      </c>
      <c r="E178" s="1">
        <v>60</v>
      </c>
      <c r="F178" s="1">
        <v>41</v>
      </c>
      <c r="G178" s="1">
        <v>50</v>
      </c>
      <c r="H178" s="1">
        <v>48</v>
      </c>
      <c r="I178" s="1">
        <v>39</v>
      </c>
      <c r="J178" s="1">
        <v>53</v>
      </c>
      <c r="K178" s="1">
        <v>63</v>
      </c>
      <c r="L178" s="1">
        <v>67</v>
      </c>
      <c r="M178" s="1">
        <v>90</v>
      </c>
      <c r="N178" s="2">
        <v>627</v>
      </c>
      <c r="O178" s="2">
        <v>220</v>
      </c>
      <c r="P178" s="2">
        <v>291</v>
      </c>
      <c r="Q178" s="1">
        <f>VLOOKUP(C178,'[1]Popolution Table'!$A$4:$L$472,2,FALSE)</f>
        <v>65956.34199999999</v>
      </c>
      <c r="R178" s="1">
        <f>VLOOKUP(C178,'[1]Popolution Table'!$A$4:$L$472,3,FALSE)</f>
        <v>382016.125</v>
      </c>
      <c r="S178" s="1">
        <f>VLOOKUP(C178,'[1]Popolution Table'!$A$4:$L$472,4,FALSE)</f>
        <v>164211.20500000002</v>
      </c>
      <c r="T178" s="1">
        <f>VLOOKUP(C178,'[1]Popolution Table'!$A$4:$L$472,5,FALSE)</f>
        <v>148913.19699999999</v>
      </c>
      <c r="U178" s="1">
        <f>VLOOKUP(C178,'[1]Popolution Table'!$A$4:$L$472,6,FALSE)</f>
        <v>162545.875</v>
      </c>
      <c r="V178" s="1">
        <f>VLOOKUP(C178,'[1]Popolution Table'!$A$4:$L$472,7,FALSE)</f>
        <v>209736.07199999999</v>
      </c>
      <c r="W178" s="1">
        <f>VLOOKUP(C178,'[1]Popolution Table'!$A$4:$L$472,8,FALSE)</f>
        <v>200903.60599999997</v>
      </c>
      <c r="X178" s="1">
        <f>VLOOKUP(C178,'[1]Popolution Table'!$A$4:$L$472,9,FALSE)</f>
        <v>125861.024</v>
      </c>
      <c r="Y178" s="1">
        <f>VLOOKUP(C178,'[1]Popolution Table'!$A$4:$L$472,10,FALSE)</f>
        <v>70951.417000000001</v>
      </c>
      <c r="Z178" s="1">
        <f>VLOOKUP(C178,'[1]Popolution Table'!$A$4:$L$472,11,FALSE)</f>
        <v>29861.784999999996</v>
      </c>
      <c r="AA178" s="2">
        <f>VLOOKUP(C178,'[1]Popolution Table'!$A$4:$L$472,12,FALSE)</f>
        <v>1328535</v>
      </c>
      <c r="AB178" s="2">
        <v>226674.226</v>
      </c>
      <c r="AC178" s="2">
        <v>1268326.0799999998</v>
      </c>
      <c r="AD178" s="6">
        <f>D178/Q178</f>
        <v>1.7587391368672329E-3</v>
      </c>
      <c r="AE178" s="6">
        <f>E178/S178</f>
        <v>3.6538310525155692E-4</v>
      </c>
      <c r="AF178" s="6">
        <f>F178/T178</f>
        <v>2.7532818330399555E-4</v>
      </c>
      <c r="AG178" s="6">
        <f>G178/U178</f>
        <v>3.0760546830241E-4</v>
      </c>
      <c r="AH178" s="6">
        <f>H178/V178</f>
        <v>2.2885905863632272E-4</v>
      </c>
      <c r="AI178" s="6">
        <f>I178/R178</f>
        <v>1.020899314132355E-4</v>
      </c>
      <c r="AJ178" s="6">
        <f>J178/W178</f>
        <v>2.638081070580685E-4</v>
      </c>
      <c r="AK178" s="6">
        <f>K178/X178</f>
        <v>5.0055210102215595E-4</v>
      </c>
      <c r="AL178" s="6">
        <f>L178/Y178</f>
        <v>9.4430813129496767E-4</v>
      </c>
      <c r="AM178" s="6">
        <f>M178/Z178</f>
        <v>3.0138854726869144E-3</v>
      </c>
      <c r="AN178" s="7">
        <f>N178/AA178</f>
        <v>4.7194842439228171E-4</v>
      </c>
    </row>
    <row r="179" spans="1:40">
      <c r="A179" s="1" t="s">
        <v>225</v>
      </c>
      <c r="B179" s="1">
        <v>2015</v>
      </c>
      <c r="C179" s="1" t="s">
        <v>232</v>
      </c>
      <c r="D179" s="1">
        <v>110</v>
      </c>
      <c r="E179" s="1">
        <v>43</v>
      </c>
      <c r="F179" s="1">
        <v>59</v>
      </c>
      <c r="G179" s="1">
        <v>55</v>
      </c>
      <c r="H179" s="1">
        <v>62</v>
      </c>
      <c r="I179" s="1">
        <v>50</v>
      </c>
      <c r="J179" s="1">
        <v>55</v>
      </c>
      <c r="K179" s="1">
        <v>66</v>
      </c>
      <c r="L179" s="1">
        <v>75</v>
      </c>
      <c r="M179" s="1">
        <v>152</v>
      </c>
      <c r="N179" s="2">
        <v>727</v>
      </c>
      <c r="O179" s="2">
        <v>293</v>
      </c>
      <c r="P179" s="2">
        <v>324</v>
      </c>
      <c r="Q179" s="1">
        <f>VLOOKUP(C179,'[1]Popolution Table'!$A$4:$L$472,2,FALSE)</f>
        <v>64944.401000000013</v>
      </c>
      <c r="R179" s="1">
        <f>VLOOKUP(C179,'[1]Popolution Table'!$A$4:$L$472,3,FALSE)</f>
        <v>378984.08199999999</v>
      </c>
      <c r="S179" s="1">
        <f>VLOOKUP(C179,'[1]Popolution Table'!$A$4:$L$472,4,FALSE)</f>
        <v>160379.67100000003</v>
      </c>
      <c r="T179" s="1">
        <f>VLOOKUP(C179,'[1]Popolution Table'!$A$4:$L$472,5,FALSE)</f>
        <v>147529.31200000001</v>
      </c>
      <c r="U179" s="1">
        <f>VLOOKUP(C179,'[1]Popolution Table'!$A$4:$L$472,6,FALSE)</f>
        <v>154234.05900000001</v>
      </c>
      <c r="V179" s="1">
        <f>VLOOKUP(C179,'[1]Popolution Table'!$A$4:$L$472,7,FALSE)</f>
        <v>198602.57200000001</v>
      </c>
      <c r="W179" s="1">
        <f>VLOOKUP(C179,'[1]Popolution Table'!$A$4:$L$472,8,FALSE)</f>
        <v>196171.67200000002</v>
      </c>
      <c r="X179" s="1">
        <f>VLOOKUP(C179,'[1]Popolution Table'!$A$4:$L$472,9,FALSE)</f>
        <v>127684.69499999999</v>
      </c>
      <c r="Y179" s="1">
        <f>VLOOKUP(C179,'[1]Popolution Table'!$A$4:$L$472,10,FALSE)</f>
        <v>69236.835999999996</v>
      </c>
      <c r="Z179" s="1">
        <f>VLOOKUP(C179,'[1]Popolution Table'!$A$4:$L$472,11,FALSE)</f>
        <v>29402.300999999999</v>
      </c>
      <c r="AA179" s="2">
        <f>VLOOKUP(C179,'[1]Popolution Table'!$A$4:$L$472,12,FALSE)</f>
        <v>1293764</v>
      </c>
      <c r="AB179" s="2">
        <v>226323.83199999999</v>
      </c>
      <c r="AC179" s="2">
        <v>1235901.3680000002</v>
      </c>
      <c r="AD179" s="6">
        <f>D179/Q179</f>
        <v>1.6937564794846593E-3</v>
      </c>
      <c r="AE179" s="6">
        <f>E179/S179</f>
        <v>2.6811378107889991E-4</v>
      </c>
      <c r="AF179" s="6">
        <f>F179/T179</f>
        <v>3.999205256240875E-4</v>
      </c>
      <c r="AG179" s="6">
        <f>G179/U179</f>
        <v>3.5660087244413375E-4</v>
      </c>
      <c r="AH179" s="6">
        <f>H179/V179</f>
        <v>3.1218125412796766E-4</v>
      </c>
      <c r="AI179" s="6">
        <f>I179/R179</f>
        <v>1.3193166250185674E-4</v>
      </c>
      <c r="AJ179" s="6">
        <f>J179/W179</f>
        <v>2.8036667801862848E-4</v>
      </c>
      <c r="AK179" s="6">
        <f>K179/X179</f>
        <v>5.1689828604751728E-4</v>
      </c>
      <c r="AL179" s="6">
        <f>L179/Y179</f>
        <v>1.0832384079480467E-3</v>
      </c>
      <c r="AM179" s="6">
        <f>M179/Z179</f>
        <v>5.1696634219206179E-3</v>
      </c>
      <c r="AN179" s="7">
        <f>N179/AA179</f>
        <v>5.6192628640153847E-4</v>
      </c>
    </row>
    <row r="180" spans="1:40">
      <c r="A180" s="1" t="s">
        <v>225</v>
      </c>
      <c r="B180" s="1">
        <v>2016</v>
      </c>
      <c r="C180" s="1" t="s">
        <v>233</v>
      </c>
      <c r="D180" s="1">
        <v>116</v>
      </c>
      <c r="E180" s="1">
        <v>64</v>
      </c>
      <c r="F180" s="1">
        <v>61</v>
      </c>
      <c r="G180" s="1">
        <v>64</v>
      </c>
      <c r="H180" s="1">
        <v>63</v>
      </c>
      <c r="I180" s="1">
        <v>56</v>
      </c>
      <c r="J180" s="1">
        <v>51</v>
      </c>
      <c r="K180" s="1">
        <v>51</v>
      </c>
      <c r="L180" s="1">
        <v>67</v>
      </c>
      <c r="M180" s="1">
        <v>95</v>
      </c>
      <c r="N180" s="2">
        <v>688</v>
      </c>
      <c r="O180" s="2">
        <v>213</v>
      </c>
      <c r="P180" s="2">
        <v>359</v>
      </c>
      <c r="Q180" s="1">
        <f>VLOOKUP(C180,'[1]Popolution Table'!$A$4:$L$472,2,FALSE)</f>
        <v>61962.506999999998</v>
      </c>
      <c r="R180" s="1">
        <f>VLOOKUP(C180,'[1]Popolution Table'!$A$4:$L$472,3,FALSE)</f>
        <v>375975.05499999999</v>
      </c>
      <c r="S180" s="1">
        <f>VLOOKUP(C180,'[1]Popolution Table'!$A$4:$L$472,4,FALSE)</f>
        <v>154073.13199999998</v>
      </c>
      <c r="T180" s="1">
        <f>VLOOKUP(C180,'[1]Popolution Table'!$A$4:$L$472,5,FALSE)</f>
        <v>145286.79599999997</v>
      </c>
      <c r="U180" s="1">
        <f>VLOOKUP(C180,'[1]Popolution Table'!$A$4:$L$472,6,FALSE)</f>
        <v>147911.34000000003</v>
      </c>
      <c r="V180" s="1">
        <f>VLOOKUP(C180,'[1]Popolution Table'!$A$4:$L$472,7,FALSE)</f>
        <v>190401.63199999998</v>
      </c>
      <c r="W180" s="1">
        <f>VLOOKUP(C180,'[1]Popolution Table'!$A$4:$L$472,8,FALSE)</f>
        <v>194861.277</v>
      </c>
      <c r="X180" s="1">
        <f>VLOOKUP(C180,'[1]Popolution Table'!$A$4:$L$472,9,FALSE)</f>
        <v>131577.86499999999</v>
      </c>
      <c r="Y180" s="1">
        <f>VLOOKUP(C180,'[1]Popolution Table'!$A$4:$L$472,10,FALSE)</f>
        <v>67546.743000000002</v>
      </c>
      <c r="Z180" s="1">
        <f>VLOOKUP(C180,'[1]Popolution Table'!$A$4:$L$472,11,FALSE)</f>
        <v>29568.532999999996</v>
      </c>
      <c r="AA180" s="2">
        <f>VLOOKUP(C180,'[1]Popolution Table'!$A$4:$L$472,12,FALSE)</f>
        <v>1262864</v>
      </c>
      <c r="AB180" s="2">
        <v>228693.141</v>
      </c>
      <c r="AC180" s="2">
        <v>1208509.2319999998</v>
      </c>
      <c r="AD180" s="6">
        <f>D180/Q180</f>
        <v>1.8720998490264443E-3</v>
      </c>
      <c r="AE180" s="6">
        <f>E180/S180</f>
        <v>4.1538715523742326E-4</v>
      </c>
      <c r="AF180" s="6">
        <f>F180/T180</f>
        <v>4.1985921418488719E-4</v>
      </c>
      <c r="AG180" s="6">
        <f>G180/U180</f>
        <v>4.3269163811239888E-4</v>
      </c>
      <c r="AH180" s="6">
        <f>H180/V180</f>
        <v>3.3087951683103225E-4</v>
      </c>
      <c r="AI180" s="6">
        <f>I180/R180</f>
        <v>1.489460517533537E-4</v>
      </c>
      <c r="AJ180" s="6">
        <f>J180/W180</f>
        <v>2.617246524562189E-4</v>
      </c>
      <c r="AK180" s="6">
        <f>K180/X180</f>
        <v>3.8760318842382801E-4</v>
      </c>
      <c r="AL180" s="6">
        <f>L180/Y180</f>
        <v>9.9190570891034661E-4</v>
      </c>
      <c r="AM180" s="6">
        <f>M180/Z180</f>
        <v>3.2128749843625998E-3</v>
      </c>
      <c r="AN180" s="7">
        <f>N180/AA180</f>
        <v>5.4479342193617048E-4</v>
      </c>
    </row>
    <row r="181" spans="1:40">
      <c r="A181" s="1" t="s">
        <v>225</v>
      </c>
      <c r="B181" s="1">
        <v>2017</v>
      </c>
      <c r="C181" s="1" t="s">
        <v>234</v>
      </c>
      <c r="D181" s="1">
        <v>112</v>
      </c>
      <c r="E181" s="1">
        <v>62</v>
      </c>
      <c r="F181" s="1">
        <v>44</v>
      </c>
      <c r="G181" s="1">
        <v>60</v>
      </c>
      <c r="H181" s="1">
        <v>59</v>
      </c>
      <c r="I181" s="1">
        <v>54</v>
      </c>
      <c r="J181" s="1">
        <v>58</v>
      </c>
      <c r="K181" s="1">
        <v>55</v>
      </c>
      <c r="L181" s="1">
        <v>70</v>
      </c>
      <c r="M181" s="1">
        <v>150</v>
      </c>
      <c r="N181" s="2">
        <v>724</v>
      </c>
      <c r="O181" s="2">
        <v>275</v>
      </c>
      <c r="P181" s="2">
        <v>337</v>
      </c>
      <c r="Q181" s="1">
        <f>VLOOKUP(C181,'[1]Popolution Table'!$A$4:$L$472,2,FALSE)</f>
        <v>61065</v>
      </c>
      <c r="R181" s="1">
        <f>VLOOKUP(C181,'[1]Popolution Table'!$A$4:$L$472,3,FALSE)</f>
        <v>374655.69</v>
      </c>
      <c r="S181" s="1">
        <f>VLOOKUP(C181,'[1]Popolution Table'!$A$4:$L$472,4,FALSE)</f>
        <v>149839</v>
      </c>
      <c r="T181" s="1">
        <f>VLOOKUP(C181,'[1]Popolution Table'!$A$4:$L$472,5,FALSE)</f>
        <v>145626</v>
      </c>
      <c r="U181" s="1">
        <f>VLOOKUP(C181,'[1]Popolution Table'!$A$4:$L$472,6,FALSE)</f>
        <v>145023</v>
      </c>
      <c r="V181" s="1">
        <f>VLOOKUP(C181,'[1]Popolution Table'!$A$4:$L$472,7,FALSE)</f>
        <v>181875</v>
      </c>
      <c r="W181" s="1">
        <f>VLOOKUP(C181,'[1]Popolution Table'!$A$4:$L$472,8,FALSE)</f>
        <v>191896</v>
      </c>
      <c r="X181" s="1">
        <f>VLOOKUP(C181,'[1]Popolution Table'!$A$4:$L$472,9,FALSE)</f>
        <v>134718</v>
      </c>
      <c r="Y181" s="1">
        <f>VLOOKUP(C181,'[1]Popolution Table'!$A$4:$L$472,10,FALSE)</f>
        <v>67276</v>
      </c>
      <c r="Z181" s="1">
        <f>VLOOKUP(C181,'[1]Popolution Table'!$A$4:$L$472,11,FALSE)</f>
        <v>29565</v>
      </c>
      <c r="AA181" s="2">
        <f>VLOOKUP(C181,'[1]Popolution Table'!$A$4:$L$472,12,FALSE)</f>
        <v>1243290</v>
      </c>
      <c r="AB181" s="2">
        <v>231559</v>
      </c>
      <c r="AC181" s="2">
        <v>1188914.69</v>
      </c>
      <c r="AD181" s="6">
        <f>D181/Q181</f>
        <v>1.8341111929910752E-3</v>
      </c>
      <c r="AE181" s="6">
        <f>E181/S181</f>
        <v>4.1377745446779542E-4</v>
      </c>
      <c r="AF181" s="6">
        <f>F181/T181</f>
        <v>3.0214384793924161E-4</v>
      </c>
      <c r="AG181" s="6">
        <f>G181/U181</f>
        <v>4.1372747771043216E-4</v>
      </c>
      <c r="AH181" s="6">
        <f>H181/V181</f>
        <v>3.2439862542955325E-4</v>
      </c>
      <c r="AI181" s="6">
        <f>I181/R181</f>
        <v>1.4413233654612319E-4</v>
      </c>
      <c r="AJ181" s="6">
        <f>J181/W181</f>
        <v>3.0224705048567972E-4</v>
      </c>
      <c r="AK181" s="6">
        <f>K181/X181</f>
        <v>4.0826021763981055E-4</v>
      </c>
      <c r="AL181" s="6">
        <f>L181/Y181</f>
        <v>1.0404899221118972E-3</v>
      </c>
      <c r="AM181" s="6">
        <f>M181/Z181</f>
        <v>5.0735667174023336E-3</v>
      </c>
      <c r="AN181" s="7">
        <f>N181/AA181</f>
        <v>5.8232592556845149E-4</v>
      </c>
    </row>
    <row r="182" spans="1:40">
      <c r="A182" s="1" t="s">
        <v>235</v>
      </c>
      <c r="B182" s="1">
        <v>2009</v>
      </c>
      <c r="C182" s="1" t="s">
        <v>236</v>
      </c>
      <c r="D182" s="1">
        <v>112</v>
      </c>
      <c r="E182" s="1">
        <v>43</v>
      </c>
      <c r="F182" s="1">
        <v>43</v>
      </c>
      <c r="G182" s="1">
        <v>68</v>
      </c>
      <c r="H182" s="1">
        <v>76</v>
      </c>
      <c r="I182" s="1">
        <v>42</v>
      </c>
      <c r="J182" s="1">
        <v>50</v>
      </c>
      <c r="K182" s="1">
        <v>40</v>
      </c>
      <c r="L182" s="1">
        <v>284</v>
      </c>
      <c r="M182" s="1">
        <v>398</v>
      </c>
      <c r="N182" s="2">
        <v>1156</v>
      </c>
      <c r="O182" s="2">
        <v>722</v>
      </c>
      <c r="P182" s="2">
        <v>322</v>
      </c>
      <c r="Q182" s="1">
        <f>VLOOKUP(C182,'[1]Popolution Table'!$A$4:$L$472,2,FALSE)</f>
        <v>376457.23900000006</v>
      </c>
      <c r="R182" s="1">
        <f>VLOOKUP(C182,'[1]Popolution Table'!$A$4:$L$472,3,FALSE)</f>
        <v>690027.07400000002</v>
      </c>
      <c r="S182" s="1">
        <f>VLOOKUP(C182,'[1]Popolution Table'!$A$4:$L$472,4,FALSE)</f>
        <v>777087.99099999992</v>
      </c>
      <c r="T182" s="1">
        <f>VLOOKUP(C182,'[1]Popolution Table'!$A$4:$L$472,5,FALSE)</f>
        <v>737196.44500000007</v>
      </c>
      <c r="U182" s="1">
        <f>VLOOKUP(C182,'[1]Popolution Table'!$A$4:$L$472,6,FALSE)</f>
        <v>845033.71899999969</v>
      </c>
      <c r="V182" s="1">
        <f>VLOOKUP(C182,'[1]Popolution Table'!$A$4:$L$472,7,FALSE)</f>
        <v>866535.84200000006</v>
      </c>
      <c r="W182" s="1">
        <f>VLOOKUP(C182,'[1]Popolution Table'!$A$4:$L$472,8,FALSE)</f>
        <v>626576.63300000003</v>
      </c>
      <c r="X182" s="1">
        <f>VLOOKUP(C182,'[1]Popolution Table'!$A$4:$L$472,9,FALSE)</f>
        <v>353991.511</v>
      </c>
      <c r="Y182" s="1">
        <f>VLOOKUP(C182,'[1]Popolution Table'!$A$4:$L$472,10,FALSE)</f>
        <v>224763.68699999998</v>
      </c>
      <c r="Z182" s="1">
        <f>VLOOKUP(C182,'[1]Popolution Table'!$A$4:$L$472,11,FALSE)</f>
        <v>84359.325000000012</v>
      </c>
      <c r="AA182" s="2">
        <f>VLOOKUP(C182,'[1]Popolution Table'!$A$4:$L$472,12,FALSE)</f>
        <v>5637418</v>
      </c>
      <c r="AB182" s="2">
        <v>663114.52300000004</v>
      </c>
      <c r="AC182" s="2">
        <v>4542457.7039999999</v>
      </c>
      <c r="AD182" s="6">
        <f>D182/Q182</f>
        <v>2.9751054939867945E-4</v>
      </c>
      <c r="AE182" s="6">
        <f>E182/S182</f>
        <v>5.5334788978871252E-5</v>
      </c>
      <c r="AF182" s="6">
        <f>F182/T182</f>
        <v>5.8329093000441688E-5</v>
      </c>
      <c r="AG182" s="6">
        <f>G182/U182</f>
        <v>8.0470161688305398E-5</v>
      </c>
      <c r="AH182" s="6">
        <f>H182/V182</f>
        <v>8.7705546979555861E-5</v>
      </c>
      <c r="AI182" s="6">
        <f>I182/R182</f>
        <v>6.0867176930509826E-5</v>
      </c>
      <c r="AJ182" s="6">
        <f>J182/W182</f>
        <v>7.9798698781031625E-5</v>
      </c>
      <c r="AK182" s="6">
        <f>K182/X182</f>
        <v>1.129970599775202E-4</v>
      </c>
      <c r="AL182" s="6">
        <f>L182/Y182</f>
        <v>1.2635493027839504E-3</v>
      </c>
      <c r="AM182" s="6">
        <f>M182/Z182</f>
        <v>4.7179135205266277E-3</v>
      </c>
      <c r="AN182" s="7">
        <f>N182/AA182</f>
        <v>2.0505841504036068E-4</v>
      </c>
    </row>
    <row r="183" spans="1:40">
      <c r="A183" s="1" t="s">
        <v>235</v>
      </c>
      <c r="B183" s="1">
        <v>2010</v>
      </c>
      <c r="C183" s="1" t="s">
        <v>237</v>
      </c>
      <c r="D183" s="1">
        <v>126</v>
      </c>
      <c r="E183" s="1">
        <v>50</v>
      </c>
      <c r="F183" s="1">
        <v>47</v>
      </c>
      <c r="G183" s="1">
        <v>55</v>
      </c>
      <c r="H183" s="1">
        <v>50</v>
      </c>
      <c r="I183" s="1">
        <v>72</v>
      </c>
      <c r="J183" s="1">
        <v>75</v>
      </c>
      <c r="K183" s="1">
        <v>92</v>
      </c>
      <c r="L183" s="1">
        <v>252</v>
      </c>
      <c r="M183" s="1">
        <v>412</v>
      </c>
      <c r="N183" s="2">
        <v>1231</v>
      </c>
      <c r="O183" s="2">
        <v>756</v>
      </c>
      <c r="P183" s="2">
        <v>349</v>
      </c>
      <c r="Q183" s="1">
        <f>VLOOKUP(C183,'[1]Popolution Table'!$A$4:$L$472,2,FALSE)</f>
        <v>365794.34299999999</v>
      </c>
      <c r="R183" s="1">
        <f>VLOOKUP(C183,'[1]Popolution Table'!$A$4:$L$472,3,FALSE)</f>
        <v>688076.65299999993</v>
      </c>
      <c r="S183" s="1">
        <f>VLOOKUP(C183,'[1]Popolution Table'!$A$4:$L$472,4,FALSE)</f>
        <v>794226.75799999991</v>
      </c>
      <c r="T183" s="1">
        <f>VLOOKUP(C183,'[1]Popolution Table'!$A$4:$L$472,5,FALSE)</f>
        <v>742006.57700000005</v>
      </c>
      <c r="U183" s="1">
        <f>VLOOKUP(C183,'[1]Popolution Table'!$A$4:$L$472,6,FALSE)</f>
        <v>832315.12</v>
      </c>
      <c r="V183" s="1">
        <f>VLOOKUP(C183,'[1]Popolution Table'!$A$4:$L$472,7,FALSE)</f>
        <v>880994.43099999998</v>
      </c>
      <c r="W183" s="1">
        <f>VLOOKUP(C183,'[1]Popolution Table'!$A$4:$L$472,8,FALSE)</f>
        <v>655731.91899999999</v>
      </c>
      <c r="X183" s="1">
        <f>VLOOKUP(C183,'[1]Popolution Table'!$A$4:$L$472,9,FALSE)</f>
        <v>362631.32800000004</v>
      </c>
      <c r="Y183" s="1">
        <f>VLOOKUP(C183,'[1]Popolution Table'!$A$4:$L$472,10,FALSE)</f>
        <v>224595.25399999999</v>
      </c>
      <c r="Z183" s="1">
        <f>VLOOKUP(C183,'[1]Popolution Table'!$A$4:$L$472,11,FALSE)</f>
        <v>89221.076000000001</v>
      </c>
      <c r="AA183" s="2">
        <f>VLOOKUP(C183,'[1]Popolution Table'!$A$4:$L$472,12,FALSE)</f>
        <v>5696345</v>
      </c>
      <c r="AB183" s="2">
        <v>676447.65800000005</v>
      </c>
      <c r="AC183" s="2">
        <v>4593351.4579999996</v>
      </c>
      <c r="AD183" s="6">
        <f>D183/Q183</f>
        <v>3.4445584632783672E-4</v>
      </c>
      <c r="AE183" s="6">
        <f>E183/S183</f>
        <v>6.2954313105628211E-5</v>
      </c>
      <c r="AF183" s="6">
        <f>F183/T183</f>
        <v>6.3341756605480865E-5</v>
      </c>
      <c r="AG183" s="6">
        <f>G183/U183</f>
        <v>6.6080741150058647E-5</v>
      </c>
      <c r="AH183" s="6">
        <f>H183/V183</f>
        <v>5.6754047744939722E-5</v>
      </c>
      <c r="AI183" s="6">
        <f>I183/R183</f>
        <v>1.0463950445939633E-4</v>
      </c>
      <c r="AJ183" s="6">
        <f>J183/W183</f>
        <v>1.1437600919957657E-4</v>
      </c>
      <c r="AK183" s="6">
        <f>K183/X183</f>
        <v>2.5370119153081004E-4</v>
      </c>
      <c r="AL183" s="6">
        <f>L183/Y183</f>
        <v>1.1220183664254989E-3</v>
      </c>
      <c r="AM183" s="6">
        <f>M183/Z183</f>
        <v>4.6177430095104433E-3</v>
      </c>
      <c r="AN183" s="7">
        <f>N183/AA183</f>
        <v>2.1610348390064155E-4</v>
      </c>
    </row>
    <row r="184" spans="1:40">
      <c r="A184" s="1" t="s">
        <v>235</v>
      </c>
      <c r="B184" s="1">
        <v>2011</v>
      </c>
      <c r="C184" s="1" t="s">
        <v>238</v>
      </c>
      <c r="D184" s="1">
        <v>113</v>
      </c>
      <c r="E184" s="1">
        <v>33</v>
      </c>
      <c r="F184" s="1">
        <v>40</v>
      </c>
      <c r="G184" s="1">
        <v>36</v>
      </c>
      <c r="H184" s="1">
        <v>52</v>
      </c>
      <c r="I184" s="1">
        <v>58</v>
      </c>
      <c r="J184" s="1">
        <v>64</v>
      </c>
      <c r="K184" s="1">
        <v>138</v>
      </c>
      <c r="L184" s="1">
        <v>279</v>
      </c>
      <c r="M184" s="1">
        <v>457</v>
      </c>
      <c r="N184" s="2">
        <v>1270</v>
      </c>
      <c r="O184" s="2">
        <v>874</v>
      </c>
      <c r="P184" s="2">
        <v>283</v>
      </c>
      <c r="Q184" s="1">
        <f>VLOOKUP(C184,'[1]Popolution Table'!$A$4:$L$472,2,FALSE)</f>
        <v>362843.81699999998</v>
      </c>
      <c r="R184" s="1">
        <f>VLOOKUP(C184,'[1]Popolution Table'!$A$4:$L$472,3,FALSE)</f>
        <v>684919.34900000005</v>
      </c>
      <c r="S184" s="1">
        <f>VLOOKUP(C184,'[1]Popolution Table'!$A$4:$L$472,4,FALSE)</f>
        <v>792701.52</v>
      </c>
      <c r="T184" s="1">
        <f>VLOOKUP(C184,'[1]Popolution Table'!$A$4:$L$472,5,FALSE)</f>
        <v>746442.95799999998</v>
      </c>
      <c r="U184" s="1">
        <f>VLOOKUP(C184,'[1]Popolution Table'!$A$4:$L$472,6,FALSE)</f>
        <v>812011.179</v>
      </c>
      <c r="V184" s="1">
        <f>VLOOKUP(C184,'[1]Popolution Table'!$A$4:$L$472,7,FALSE)</f>
        <v>884875.95499999996</v>
      </c>
      <c r="W184" s="1">
        <f>VLOOKUP(C184,'[1]Popolution Table'!$A$4:$L$472,8,FALSE)</f>
        <v>672406.82400000002</v>
      </c>
      <c r="X184" s="1">
        <f>VLOOKUP(C184,'[1]Popolution Table'!$A$4:$L$472,9,FALSE)</f>
        <v>373862.88899999997</v>
      </c>
      <c r="Y184" s="1">
        <f>VLOOKUP(C184,'[1]Popolution Table'!$A$4:$L$472,10,FALSE)</f>
        <v>225387.41899999999</v>
      </c>
      <c r="Z184" s="1">
        <f>VLOOKUP(C184,'[1]Popolution Table'!$A$4:$L$472,11,FALSE)</f>
        <v>92728.934000000023</v>
      </c>
      <c r="AA184" s="2">
        <f>VLOOKUP(C184,'[1]Popolution Table'!$A$4:$L$472,12,FALSE)</f>
        <v>5704065</v>
      </c>
      <c r="AB184" s="2">
        <v>691979.24199999997</v>
      </c>
      <c r="AC184" s="2">
        <v>4593357.7850000001</v>
      </c>
      <c r="AD184" s="6">
        <f>D184/Q184</f>
        <v>3.114287599945516E-4</v>
      </c>
      <c r="AE184" s="6">
        <f>E184/S184</f>
        <v>4.1629792762350195E-5</v>
      </c>
      <c r="AF184" s="6">
        <f>F184/T184</f>
        <v>5.3587483907913029E-5</v>
      </c>
      <c r="AG184" s="6">
        <f>G184/U184</f>
        <v>4.4334365007553668E-5</v>
      </c>
      <c r="AH184" s="6">
        <f>H184/V184</f>
        <v>5.8765298916953849E-5</v>
      </c>
      <c r="AI184" s="6">
        <f>I184/R184</f>
        <v>8.4681503135634146E-5</v>
      </c>
      <c r="AJ184" s="6">
        <f>J184/W184</f>
        <v>9.5180473659202484E-5</v>
      </c>
      <c r="AK184" s="6">
        <f>K184/X184</f>
        <v>3.6911927891297074E-4</v>
      </c>
      <c r="AL184" s="6">
        <f>L184/Y184</f>
        <v>1.2378685608889289E-3</v>
      </c>
      <c r="AM184" s="6">
        <f>M184/Z184</f>
        <v>4.9283430779005818E-3</v>
      </c>
      <c r="AN184" s="7">
        <f>N184/AA184</f>
        <v>2.2264823419789221E-4</v>
      </c>
    </row>
    <row r="185" spans="1:40">
      <c r="A185" s="1" t="s">
        <v>235</v>
      </c>
      <c r="B185" s="1">
        <v>2012</v>
      </c>
      <c r="C185" s="1" t="s">
        <v>239</v>
      </c>
      <c r="D185" s="1">
        <v>110</v>
      </c>
      <c r="E185" s="1">
        <v>67</v>
      </c>
      <c r="F185" s="1">
        <v>56</v>
      </c>
      <c r="G185" s="1">
        <v>68</v>
      </c>
      <c r="H185" s="1">
        <v>67</v>
      </c>
      <c r="I185" s="1">
        <v>43</v>
      </c>
      <c r="J185" s="1">
        <v>55</v>
      </c>
      <c r="K185" s="1">
        <v>105</v>
      </c>
      <c r="L185" s="1">
        <v>250</v>
      </c>
      <c r="M185" s="1">
        <v>450</v>
      </c>
      <c r="N185" s="2">
        <v>1271</v>
      </c>
      <c r="O185" s="2">
        <v>805</v>
      </c>
      <c r="P185" s="2">
        <v>356</v>
      </c>
      <c r="Q185" s="1">
        <f>VLOOKUP(C185,'[1]Popolution Table'!$A$4:$L$472,2,FALSE)</f>
        <v>365907.95699999994</v>
      </c>
      <c r="R185" s="1">
        <f>VLOOKUP(C185,'[1]Popolution Table'!$A$4:$L$472,3,FALSE)</f>
        <v>685088.06</v>
      </c>
      <c r="S185" s="1">
        <f>VLOOKUP(C185,'[1]Popolution Table'!$A$4:$L$472,4,FALSE)</f>
        <v>800618.59400000004</v>
      </c>
      <c r="T185" s="1">
        <f>VLOOKUP(C185,'[1]Popolution Table'!$A$4:$L$472,5,FALSE)</f>
        <v>765833.20299999998</v>
      </c>
      <c r="U185" s="1">
        <f>VLOOKUP(C185,'[1]Popolution Table'!$A$4:$L$472,6,FALSE)</f>
        <v>799053.04899999988</v>
      </c>
      <c r="V185" s="1">
        <f>VLOOKUP(C185,'[1]Popolution Table'!$A$4:$L$472,7,FALSE)</f>
        <v>894068.85800000001</v>
      </c>
      <c r="W185" s="1">
        <f>VLOOKUP(C185,'[1]Popolution Table'!$A$4:$L$472,8,FALSE)</f>
        <v>698046.43099999998</v>
      </c>
      <c r="X185" s="1">
        <f>VLOOKUP(C185,'[1]Popolution Table'!$A$4:$L$472,9,FALSE)</f>
        <v>392613.01400000002</v>
      </c>
      <c r="Y185" s="1">
        <f>VLOOKUP(C185,'[1]Popolution Table'!$A$4:$L$472,10,FALSE)</f>
        <v>225661.41000000003</v>
      </c>
      <c r="Z185" s="1">
        <f>VLOOKUP(C185,'[1]Popolution Table'!$A$4:$L$472,11,FALSE)</f>
        <v>98018.225000000006</v>
      </c>
      <c r="AA185" s="2">
        <f>VLOOKUP(C185,'[1]Popolution Table'!$A$4:$L$472,12,FALSE)</f>
        <v>5785496</v>
      </c>
      <c r="AB185" s="2">
        <v>716292.64900000009</v>
      </c>
      <c r="AC185" s="2">
        <v>4642708.1949999994</v>
      </c>
      <c r="AD185" s="6">
        <f>D185/Q185</f>
        <v>3.0062204960467698E-4</v>
      </c>
      <c r="AE185" s="6">
        <f>E185/S185</f>
        <v>8.3685290976392187E-5</v>
      </c>
      <c r="AF185" s="6">
        <f>F185/T185</f>
        <v>7.3122972183278402E-5</v>
      </c>
      <c r="AG185" s="6">
        <f>G185/U185</f>
        <v>8.5100732780008461E-5</v>
      </c>
      <c r="AH185" s="6">
        <f>H185/V185</f>
        <v>7.4938299662820823E-5</v>
      </c>
      <c r="AI185" s="6">
        <f>I185/R185</f>
        <v>6.2765653805147323E-5</v>
      </c>
      <c r="AJ185" s="6">
        <f>J185/W185</f>
        <v>7.8791320401436161E-5</v>
      </c>
      <c r="AK185" s="6">
        <f>K185/X185</f>
        <v>2.6743891887394237E-4</v>
      </c>
      <c r="AL185" s="6">
        <f>L185/Y185</f>
        <v>1.1078544621342212E-3</v>
      </c>
      <c r="AM185" s="6">
        <f>M185/Z185</f>
        <v>4.5909829524050242E-3</v>
      </c>
      <c r="AN185" s="7">
        <f>N185/AA185</f>
        <v>2.1968730079495344E-4</v>
      </c>
    </row>
    <row r="186" spans="1:40">
      <c r="A186" s="1" t="s">
        <v>235</v>
      </c>
      <c r="B186" s="1">
        <v>2013</v>
      </c>
      <c r="C186" s="1" t="s">
        <v>240</v>
      </c>
      <c r="D186" s="1">
        <v>107</v>
      </c>
      <c r="E186" s="1">
        <v>34</v>
      </c>
      <c r="F186" s="1">
        <v>48</v>
      </c>
      <c r="G186" s="1">
        <v>46</v>
      </c>
      <c r="H186" s="1">
        <v>50</v>
      </c>
      <c r="I186" s="1">
        <v>53</v>
      </c>
      <c r="J186" s="1">
        <v>82</v>
      </c>
      <c r="K186" s="1">
        <v>125</v>
      </c>
      <c r="L186" s="1">
        <v>275</v>
      </c>
      <c r="M186" s="1">
        <v>513</v>
      </c>
      <c r="N186" s="2">
        <v>1333</v>
      </c>
      <c r="O186" s="2">
        <v>913</v>
      </c>
      <c r="P186" s="2">
        <v>313</v>
      </c>
      <c r="Q186" s="1">
        <f>VLOOKUP(C186,'[1]Popolution Table'!$A$4:$L$472,2,FALSE)</f>
        <v>364820.08800000005</v>
      </c>
      <c r="R186" s="1">
        <f>VLOOKUP(C186,'[1]Popolution Table'!$A$4:$L$472,3,FALSE)</f>
        <v>682693.12499999988</v>
      </c>
      <c r="S186" s="1">
        <f>VLOOKUP(C186,'[1]Popolution Table'!$A$4:$L$472,4,FALSE)</f>
        <v>796374.05199999991</v>
      </c>
      <c r="T186" s="1">
        <f>VLOOKUP(C186,'[1]Popolution Table'!$A$4:$L$472,5,FALSE)</f>
        <v>780147.39100000029</v>
      </c>
      <c r="U186" s="1">
        <f>VLOOKUP(C186,'[1]Popolution Table'!$A$4:$L$472,6,FALSE)</f>
        <v>781572.67100000009</v>
      </c>
      <c r="V186" s="1">
        <f>VLOOKUP(C186,'[1]Popolution Table'!$A$4:$L$472,7,FALSE)</f>
        <v>891723.80900000012</v>
      </c>
      <c r="W186" s="1">
        <f>VLOOKUP(C186,'[1]Popolution Table'!$A$4:$L$472,8,FALSE)</f>
        <v>714193.32600000012</v>
      </c>
      <c r="X186" s="1">
        <f>VLOOKUP(C186,'[1]Popolution Table'!$A$4:$L$472,9,FALSE)</f>
        <v>408910.8440000001</v>
      </c>
      <c r="Y186" s="1">
        <f>VLOOKUP(C186,'[1]Popolution Table'!$A$4:$L$472,10,FALSE)</f>
        <v>224541.05300000001</v>
      </c>
      <c r="Z186" s="1">
        <f>VLOOKUP(C186,'[1]Popolution Table'!$A$4:$L$472,11,FALSE)</f>
        <v>100625.353</v>
      </c>
      <c r="AA186" s="2">
        <f>VLOOKUP(C186,'[1]Popolution Table'!$A$4:$L$472,12,FALSE)</f>
        <v>5801682</v>
      </c>
      <c r="AB186" s="2">
        <v>734077.25000000012</v>
      </c>
      <c r="AC186" s="2">
        <v>4646704.3740000008</v>
      </c>
      <c r="AD186" s="6">
        <f>D186/Q186</f>
        <v>2.93295252974118E-4</v>
      </c>
      <c r="AE186" s="6">
        <f>E186/S186</f>
        <v>4.2693505538776652E-5</v>
      </c>
      <c r="AF186" s="6">
        <f>F186/T186</f>
        <v>6.1526835254134663E-5</v>
      </c>
      <c r="AG186" s="6">
        <f>G186/U186</f>
        <v>5.8855691488219906E-5</v>
      </c>
      <c r="AH186" s="6">
        <f>H186/V186</f>
        <v>5.6071173041876237E-5</v>
      </c>
      <c r="AI186" s="6">
        <f>I186/R186</f>
        <v>7.7633709875136084E-5</v>
      </c>
      <c r="AJ186" s="6">
        <f>J186/W186</f>
        <v>1.1481485056610567E-4</v>
      </c>
      <c r="AK186" s="6">
        <f>K186/X186</f>
        <v>3.0569010784169853E-4</v>
      </c>
      <c r="AL186" s="6">
        <f>L186/Y186</f>
        <v>1.2247203632736149E-3</v>
      </c>
      <c r="AM186" s="6">
        <f>M186/Z186</f>
        <v>5.098118761382134E-3</v>
      </c>
      <c r="AN186" s="7">
        <f>N186/AA186</f>
        <v>2.297609555297929E-4</v>
      </c>
    </row>
    <row r="187" spans="1:40">
      <c r="A187" s="1" t="s">
        <v>235</v>
      </c>
      <c r="B187" s="1">
        <v>2014</v>
      </c>
      <c r="C187" s="1" t="s">
        <v>241</v>
      </c>
      <c r="D187" s="1">
        <v>99</v>
      </c>
      <c r="E187" s="1">
        <v>53</v>
      </c>
      <c r="F187" s="1">
        <v>75</v>
      </c>
      <c r="G187" s="1">
        <v>56</v>
      </c>
      <c r="H187" s="1">
        <v>52</v>
      </c>
      <c r="I187" s="1">
        <v>69</v>
      </c>
      <c r="J187" s="1">
        <v>71</v>
      </c>
      <c r="K187" s="1">
        <v>146</v>
      </c>
      <c r="L187" s="1">
        <v>242</v>
      </c>
      <c r="M187" s="1">
        <v>418</v>
      </c>
      <c r="N187" s="2">
        <v>1281</v>
      </c>
      <c r="O187" s="2">
        <v>806</v>
      </c>
      <c r="P187" s="2">
        <v>376</v>
      </c>
      <c r="Q187" s="1">
        <f>VLOOKUP(C187,'[1]Popolution Table'!$A$4:$L$472,2,FALSE)</f>
        <v>366246.83200000011</v>
      </c>
      <c r="R187" s="1">
        <f>VLOOKUP(C187,'[1]Popolution Table'!$A$4:$L$472,3,FALSE)</f>
        <v>683721.03399999999</v>
      </c>
      <c r="S187" s="1">
        <f>VLOOKUP(C187,'[1]Popolution Table'!$A$4:$L$472,4,FALSE)</f>
        <v>799133.80299999984</v>
      </c>
      <c r="T187" s="1">
        <f>VLOOKUP(C187,'[1]Popolution Table'!$A$4:$L$472,5,FALSE)</f>
        <v>800585.27399999998</v>
      </c>
      <c r="U187" s="1">
        <f>VLOOKUP(C187,'[1]Popolution Table'!$A$4:$L$472,6,FALSE)</f>
        <v>777713.103</v>
      </c>
      <c r="V187" s="1">
        <f>VLOOKUP(C187,'[1]Popolution Table'!$A$4:$L$472,7,FALSE)</f>
        <v>891885.09199999995</v>
      </c>
      <c r="W187" s="1">
        <f>VLOOKUP(C187,'[1]Popolution Table'!$A$4:$L$472,8,FALSE)</f>
        <v>735679.87899999984</v>
      </c>
      <c r="X187" s="1">
        <f>VLOOKUP(C187,'[1]Popolution Table'!$A$4:$L$472,9,FALSE)</f>
        <v>431084.08499999996</v>
      </c>
      <c r="Y187" s="1">
        <f>VLOOKUP(C187,'[1]Popolution Table'!$A$4:$L$472,10,FALSE)</f>
        <v>229181.15999999997</v>
      </c>
      <c r="Z187" s="1">
        <f>VLOOKUP(C187,'[1]Popolution Table'!$A$4:$L$472,11,FALSE)</f>
        <v>103575.16099999999</v>
      </c>
      <c r="AA187" s="2">
        <f>VLOOKUP(C187,'[1]Popolution Table'!$A$4:$L$472,12,FALSE)</f>
        <v>5887776</v>
      </c>
      <c r="AB187" s="2">
        <v>763840.40599999984</v>
      </c>
      <c r="AC187" s="2">
        <v>4688718.1849999996</v>
      </c>
      <c r="AD187" s="6">
        <f>D187/Q187</f>
        <v>2.703095053665883E-4</v>
      </c>
      <c r="AE187" s="6">
        <f>E187/S187</f>
        <v>6.6321809690735877E-5</v>
      </c>
      <c r="AF187" s="6">
        <f>F187/T187</f>
        <v>9.3681463344028482E-5</v>
      </c>
      <c r="AG187" s="6">
        <f>G187/U187</f>
        <v>7.2005987534454587E-5</v>
      </c>
      <c r="AH187" s="6">
        <f>H187/V187</f>
        <v>5.8303474815789389E-5</v>
      </c>
      <c r="AI187" s="6">
        <f>I187/R187</f>
        <v>1.0091835203069093E-4</v>
      </c>
      <c r="AJ187" s="6">
        <f>J187/W187</f>
        <v>9.6509367765378311E-5</v>
      </c>
      <c r="AK187" s="6">
        <f>K187/X187</f>
        <v>3.3868102553588826E-4</v>
      </c>
      <c r="AL187" s="6">
        <f>L187/Y187</f>
        <v>1.0559332189434771E-3</v>
      </c>
      <c r="AM187" s="6">
        <f>M187/Z187</f>
        <v>4.0357166328710802E-3</v>
      </c>
      <c r="AN187" s="7">
        <f>N187/AA187</f>
        <v>2.1756941840178702E-4</v>
      </c>
    </row>
    <row r="188" spans="1:40">
      <c r="A188" s="1" t="s">
        <v>235</v>
      </c>
      <c r="B188" s="1">
        <v>2015</v>
      </c>
      <c r="C188" s="1" t="s">
        <v>242</v>
      </c>
      <c r="D188" s="1">
        <v>106</v>
      </c>
      <c r="E188" s="1">
        <v>49</v>
      </c>
      <c r="F188" s="1">
        <v>52</v>
      </c>
      <c r="G188" s="1">
        <v>35</v>
      </c>
      <c r="H188" s="1">
        <v>56</v>
      </c>
      <c r="I188" s="1">
        <v>40</v>
      </c>
      <c r="J188" s="1">
        <v>61</v>
      </c>
      <c r="K188" s="1">
        <v>179</v>
      </c>
      <c r="L188" s="1">
        <v>305</v>
      </c>
      <c r="M188" s="1">
        <v>518</v>
      </c>
      <c r="N188" s="2">
        <v>1401</v>
      </c>
      <c r="O188" s="2">
        <v>1002</v>
      </c>
      <c r="P188" s="2">
        <v>293</v>
      </c>
      <c r="Q188" s="1">
        <f>VLOOKUP(C188,'[1]Popolution Table'!$A$4:$L$472,2,FALSE)</f>
        <v>367816.799</v>
      </c>
      <c r="R188" s="1">
        <f>VLOOKUP(C188,'[1]Popolution Table'!$A$4:$L$472,3,FALSE)</f>
        <v>683688.33499999996</v>
      </c>
      <c r="S188" s="1">
        <f>VLOOKUP(C188,'[1]Popolution Table'!$A$4:$L$472,4,FALSE)</f>
        <v>798649.66200000001</v>
      </c>
      <c r="T188" s="1">
        <f>VLOOKUP(C188,'[1]Popolution Table'!$A$4:$L$472,5,FALSE)</f>
        <v>812819.43099999998</v>
      </c>
      <c r="U188" s="1">
        <f>VLOOKUP(C188,'[1]Popolution Table'!$A$4:$L$472,6,FALSE)</f>
        <v>775005.26300000004</v>
      </c>
      <c r="V188" s="1">
        <f>VLOOKUP(C188,'[1]Popolution Table'!$A$4:$L$472,7,FALSE)</f>
        <v>889319.08200000017</v>
      </c>
      <c r="W188" s="1">
        <f>VLOOKUP(C188,'[1]Popolution Table'!$A$4:$L$472,8,FALSE)</f>
        <v>752889.76500000001</v>
      </c>
      <c r="X188" s="1">
        <f>VLOOKUP(C188,'[1]Popolution Table'!$A$4:$L$472,9,FALSE)</f>
        <v>450932.39799999999</v>
      </c>
      <c r="Y188" s="1">
        <f>VLOOKUP(C188,'[1]Popolution Table'!$A$4:$L$472,10,FALSE)</f>
        <v>229863.69899999999</v>
      </c>
      <c r="Z188" s="1">
        <f>VLOOKUP(C188,'[1]Popolution Table'!$A$4:$L$472,11,FALSE)</f>
        <v>105434.622</v>
      </c>
      <c r="AA188" s="2">
        <f>VLOOKUP(C188,'[1]Popolution Table'!$A$4:$L$472,12,FALSE)</f>
        <v>5930195</v>
      </c>
      <c r="AB188" s="2">
        <v>786230.71899999992</v>
      </c>
      <c r="AC188" s="2">
        <v>4712371.5379999997</v>
      </c>
      <c r="AD188" s="6">
        <f>D188/Q188</f>
        <v>2.8818694602363715E-4</v>
      </c>
      <c r="AE188" s="6">
        <f>E188/S188</f>
        <v>6.1353560054471041E-5</v>
      </c>
      <c r="AF188" s="6">
        <f>F188/T188</f>
        <v>6.3974848554032657E-5</v>
      </c>
      <c r="AG188" s="6">
        <f>G188/U188</f>
        <v>4.5160983635797577E-5</v>
      </c>
      <c r="AH188" s="6">
        <f>H188/V188</f>
        <v>6.2969524812242803E-5</v>
      </c>
      <c r="AI188" s="6">
        <f>I188/R188</f>
        <v>5.8506190543678063E-5</v>
      </c>
      <c r="AJ188" s="6">
        <f>J188/W188</f>
        <v>8.1021157194240774E-5</v>
      </c>
      <c r="AK188" s="6">
        <f>K188/X188</f>
        <v>3.9695528818490438E-4</v>
      </c>
      <c r="AL188" s="6">
        <f>L188/Y188</f>
        <v>1.3268732789338781E-3</v>
      </c>
      <c r="AM188" s="6">
        <f>M188/Z188</f>
        <v>4.9129971746851809E-3</v>
      </c>
      <c r="AN188" s="7">
        <f>N188/AA188</f>
        <v>2.3624855506437816E-4</v>
      </c>
    </row>
    <row r="189" spans="1:40">
      <c r="A189" s="1" t="s">
        <v>235</v>
      </c>
      <c r="B189" s="1">
        <v>2016</v>
      </c>
      <c r="C189" s="1" t="s">
        <v>243</v>
      </c>
      <c r="D189" s="1">
        <v>91</v>
      </c>
      <c r="E189" s="1">
        <v>66</v>
      </c>
      <c r="F189" s="1">
        <v>67</v>
      </c>
      <c r="G189" s="1">
        <v>61</v>
      </c>
      <c r="H189" s="1">
        <v>58</v>
      </c>
      <c r="I189" s="1">
        <v>46</v>
      </c>
      <c r="J189" s="1">
        <v>71</v>
      </c>
      <c r="K189" s="1">
        <v>155</v>
      </c>
      <c r="L189" s="1">
        <v>254</v>
      </c>
      <c r="M189" s="1">
        <v>440</v>
      </c>
      <c r="N189" s="2">
        <v>1309</v>
      </c>
      <c r="O189" s="2">
        <v>849</v>
      </c>
      <c r="P189" s="2">
        <v>369</v>
      </c>
      <c r="Q189" s="1">
        <f>VLOOKUP(C189,'[1]Popolution Table'!$A$4:$L$472,2,FALSE)</f>
        <v>362932.74400000006</v>
      </c>
      <c r="R189" s="1">
        <f>VLOOKUP(C189,'[1]Popolution Table'!$A$4:$L$472,3,FALSE)</f>
        <v>674783.071</v>
      </c>
      <c r="S189" s="1">
        <f>VLOOKUP(C189,'[1]Popolution Table'!$A$4:$L$472,4,FALSE)</f>
        <v>780193.13300000003</v>
      </c>
      <c r="T189" s="1">
        <f>VLOOKUP(C189,'[1]Popolution Table'!$A$4:$L$472,5,FALSE)</f>
        <v>811908.64799999981</v>
      </c>
      <c r="U189" s="1">
        <f>VLOOKUP(C189,'[1]Popolution Table'!$A$4:$L$472,6,FALSE)</f>
        <v>759872.48200000008</v>
      </c>
      <c r="V189" s="1">
        <f>VLOOKUP(C189,'[1]Popolution Table'!$A$4:$L$472,7,FALSE)</f>
        <v>865385.66200000001</v>
      </c>
      <c r="W189" s="1">
        <f>VLOOKUP(C189,'[1]Popolution Table'!$A$4:$L$472,8,FALSE)</f>
        <v>755914.01100000006</v>
      </c>
      <c r="X189" s="1">
        <f>VLOOKUP(C189,'[1]Popolution Table'!$A$4:$L$472,9,FALSE)</f>
        <v>467880.52400000003</v>
      </c>
      <c r="Y189" s="1">
        <f>VLOOKUP(C189,'[1]Popolution Table'!$A$4:$L$472,10,FALSE)</f>
        <v>230968.103</v>
      </c>
      <c r="Z189" s="1">
        <f>VLOOKUP(C189,'[1]Popolution Table'!$A$4:$L$472,11,FALSE)</f>
        <v>105973.87500000001</v>
      </c>
      <c r="AA189" s="2">
        <f>VLOOKUP(C189,'[1]Popolution Table'!$A$4:$L$472,12,FALSE)</f>
        <v>5878915</v>
      </c>
      <c r="AB189" s="2">
        <v>804822.50200000009</v>
      </c>
      <c r="AC189" s="2">
        <v>4648057.0070000002</v>
      </c>
      <c r="AD189" s="6">
        <f>D189/Q189</f>
        <v>2.507351610027228E-4</v>
      </c>
      <c r="AE189" s="6">
        <f>E189/S189</f>
        <v>8.4594438490142413E-5</v>
      </c>
      <c r="AF189" s="6">
        <f>F189/T189</f>
        <v>8.2521599154095985E-5</v>
      </c>
      <c r="AG189" s="6">
        <f>G189/U189</f>
        <v>8.0276627256519066E-5</v>
      </c>
      <c r="AH189" s="6">
        <f>H189/V189</f>
        <v>6.7022141164155313E-5</v>
      </c>
      <c r="AI189" s="6">
        <f>I189/R189</f>
        <v>6.8170056388388553E-5</v>
      </c>
      <c r="AJ189" s="6">
        <f>J189/W189</f>
        <v>9.3926027255499556E-5</v>
      </c>
      <c r="AK189" s="6">
        <f>K189/X189</f>
        <v>3.3128115416062925E-4</v>
      </c>
      <c r="AL189" s="6">
        <f>L189/Y189</f>
        <v>1.0997189512354439E-3</v>
      </c>
      <c r="AM189" s="6">
        <f>M189/Z189</f>
        <v>4.1519666993398135E-3</v>
      </c>
      <c r="AN189" s="7">
        <f>N189/AA189</f>
        <v>2.2266013371514983E-4</v>
      </c>
    </row>
    <row r="190" spans="1:40">
      <c r="A190" s="1" t="s">
        <v>235</v>
      </c>
      <c r="B190" s="1">
        <v>2017</v>
      </c>
      <c r="C190" s="1" t="s">
        <v>244</v>
      </c>
      <c r="D190" s="1">
        <v>106</v>
      </c>
      <c r="E190" s="1">
        <v>60</v>
      </c>
      <c r="F190" s="1">
        <v>48</v>
      </c>
      <c r="G190" s="1">
        <v>61</v>
      </c>
      <c r="H190" s="1">
        <v>69</v>
      </c>
      <c r="I190" s="1">
        <v>57</v>
      </c>
      <c r="J190" s="1">
        <v>65</v>
      </c>
      <c r="K190" s="1">
        <v>156</v>
      </c>
      <c r="L190" s="1">
        <v>235</v>
      </c>
      <c r="M190" s="1">
        <v>442</v>
      </c>
      <c r="N190" s="2">
        <v>1299</v>
      </c>
      <c r="O190" s="2">
        <v>833</v>
      </c>
      <c r="P190" s="2">
        <v>360</v>
      </c>
      <c r="Q190" s="1">
        <f>VLOOKUP(C190,'[1]Popolution Table'!$A$4:$L$472,2,FALSE)</f>
        <v>363031</v>
      </c>
      <c r="R190" s="1">
        <f>VLOOKUP(C190,'[1]Popolution Table'!$A$4:$L$472,3,FALSE)</f>
        <v>678000.69</v>
      </c>
      <c r="S190" s="1">
        <f>VLOOKUP(C190,'[1]Popolution Table'!$A$4:$L$472,4,FALSE)</f>
        <v>772879</v>
      </c>
      <c r="T190" s="1">
        <f>VLOOKUP(C190,'[1]Popolution Table'!$A$4:$L$472,5,FALSE)</f>
        <v>818802</v>
      </c>
      <c r="U190" s="1">
        <f>VLOOKUP(C190,'[1]Popolution Table'!$A$4:$L$472,6,FALSE)</f>
        <v>759833</v>
      </c>
      <c r="V190" s="1">
        <f>VLOOKUP(C190,'[1]Popolution Table'!$A$4:$L$472,7,FALSE)</f>
        <v>857032</v>
      </c>
      <c r="W190" s="1">
        <f>VLOOKUP(C190,'[1]Popolution Table'!$A$4:$L$472,8,FALSE)</f>
        <v>771764</v>
      </c>
      <c r="X190" s="1">
        <f>VLOOKUP(C190,'[1]Popolution Table'!$A$4:$L$472,9,FALSE)</f>
        <v>489182</v>
      </c>
      <c r="Y190" s="1">
        <f>VLOOKUP(C190,'[1]Popolution Table'!$A$4:$L$472,10,FALSE)</f>
        <v>240311</v>
      </c>
      <c r="Z190" s="1">
        <f>VLOOKUP(C190,'[1]Popolution Table'!$A$4:$L$472,11,FALSE)</f>
        <v>106981</v>
      </c>
      <c r="AA190" s="2">
        <f>VLOOKUP(C190,'[1]Popolution Table'!$A$4:$L$472,12,FALSE)</f>
        <v>5921207</v>
      </c>
      <c r="AB190" s="2">
        <v>836474</v>
      </c>
      <c r="AC190" s="2">
        <v>4658310.6899999995</v>
      </c>
      <c r="AD190" s="6">
        <f>D190/Q190</f>
        <v>2.9198608383306109E-4</v>
      </c>
      <c r="AE190" s="6">
        <f>E190/S190</f>
        <v>7.7631815588209791E-5</v>
      </c>
      <c r="AF190" s="6">
        <f>F190/T190</f>
        <v>5.8622231015556872E-5</v>
      </c>
      <c r="AG190" s="6">
        <f>G190/U190</f>
        <v>8.0280798543890569E-5</v>
      </c>
      <c r="AH190" s="6">
        <f>H190/V190</f>
        <v>8.0510412680039948E-5</v>
      </c>
      <c r="AI190" s="6">
        <f>I190/R190</f>
        <v>8.4070710901488907E-5</v>
      </c>
      <c r="AJ190" s="6">
        <f>J190/W190</f>
        <v>8.422263800851037E-5</v>
      </c>
      <c r="AK190" s="6">
        <f>K190/X190</f>
        <v>3.1889971421679458E-4</v>
      </c>
      <c r="AL190" s="6">
        <f>L190/Y190</f>
        <v>9.7789947193428523E-4</v>
      </c>
      <c r="AM190" s="6">
        <f>M190/Z190</f>
        <v>4.1315747656125853E-3</v>
      </c>
      <c r="AN190" s="7">
        <f>N190/AA190</f>
        <v>2.1938094716161756E-4</v>
      </c>
    </row>
    <row r="191" spans="1:40">
      <c r="A191" s="1" t="s">
        <v>245</v>
      </c>
      <c r="B191" s="1">
        <v>2009</v>
      </c>
      <c r="C191" s="1" t="s">
        <v>246</v>
      </c>
      <c r="D191" s="1">
        <v>136</v>
      </c>
      <c r="E191" s="1">
        <v>65</v>
      </c>
      <c r="F191" s="1">
        <v>61</v>
      </c>
      <c r="G191" s="1">
        <v>43</v>
      </c>
      <c r="H191" s="1">
        <v>68</v>
      </c>
      <c r="I191" s="1">
        <v>56</v>
      </c>
      <c r="J191" s="1">
        <v>62</v>
      </c>
      <c r="K191" s="1">
        <v>110</v>
      </c>
      <c r="L191" s="1">
        <v>362</v>
      </c>
      <c r="M191" s="1">
        <v>706</v>
      </c>
      <c r="N191" s="2">
        <v>1669</v>
      </c>
      <c r="O191" s="2">
        <v>1178</v>
      </c>
      <c r="P191" s="2">
        <v>355</v>
      </c>
      <c r="Q191" s="1">
        <f>VLOOKUP(C191,'[1]Popolution Table'!$A$4:$L$472,2,FALSE)</f>
        <v>384502.80899999995</v>
      </c>
      <c r="R191" s="1">
        <f>VLOOKUP(C191,'[1]Popolution Table'!$A$4:$L$472,3,FALSE)</f>
        <v>717887.88400000008</v>
      </c>
      <c r="S191" s="1">
        <f>VLOOKUP(C191,'[1]Popolution Table'!$A$4:$L$472,4,FALSE)</f>
        <v>909982.86400000006</v>
      </c>
      <c r="T191" s="1">
        <f>VLOOKUP(C191,'[1]Popolution Table'!$A$4:$L$472,5,FALSE)</f>
        <v>839232.33400000003</v>
      </c>
      <c r="U191" s="1">
        <f>VLOOKUP(C191,'[1]Popolution Table'!$A$4:$L$472,6,FALSE)</f>
        <v>975467.11400000006</v>
      </c>
      <c r="V191" s="1">
        <f>VLOOKUP(C191,'[1]Popolution Table'!$A$4:$L$472,7,FALSE)</f>
        <v>998066.13800000004</v>
      </c>
      <c r="W191" s="1">
        <f>VLOOKUP(C191,'[1]Popolution Table'!$A$4:$L$472,8,FALSE)</f>
        <v>732768.84300000011</v>
      </c>
      <c r="X191" s="1">
        <f>VLOOKUP(C191,'[1]Popolution Table'!$A$4:$L$472,9,FALSE)</f>
        <v>426481.35699999996</v>
      </c>
      <c r="Y191" s="1">
        <f>VLOOKUP(C191,'[1]Popolution Table'!$A$4:$L$472,10,FALSE)</f>
        <v>305548.37600000005</v>
      </c>
      <c r="Z191" s="1">
        <f>VLOOKUP(C191,'[1]Popolution Table'!$A$4:$L$472,11,FALSE)</f>
        <v>136968.65</v>
      </c>
      <c r="AA191" s="2">
        <f>VLOOKUP(C191,'[1]Popolution Table'!$A$4:$L$472,12,FALSE)</f>
        <v>6511176</v>
      </c>
      <c r="AB191" s="2">
        <v>868998.38300000003</v>
      </c>
      <c r="AC191" s="2">
        <v>5173405.1770000011</v>
      </c>
      <c r="AD191" s="6">
        <f>D191/Q191</f>
        <v>3.5370352782000095E-4</v>
      </c>
      <c r="AE191" s="6">
        <f>E191/S191</f>
        <v>7.1429916508845376E-5</v>
      </c>
      <c r="AF191" s="6">
        <f>F191/T191</f>
        <v>7.2685474008440666E-5</v>
      </c>
      <c r="AG191" s="6">
        <f>G191/U191</f>
        <v>4.4081445066532504E-5</v>
      </c>
      <c r="AH191" s="6">
        <f>H191/V191</f>
        <v>6.8131757416661293E-5</v>
      </c>
      <c r="AI191" s="6">
        <f>I191/R191</f>
        <v>7.8006609734062582E-5</v>
      </c>
      <c r="AJ191" s="6">
        <f>J191/W191</f>
        <v>8.4610584350404739E-5</v>
      </c>
      <c r="AK191" s="6">
        <f>K191/X191</f>
        <v>2.5792452165734414E-4</v>
      </c>
      <c r="AL191" s="6">
        <f>L191/Y191</f>
        <v>1.1847551105949911E-3</v>
      </c>
      <c r="AM191" s="6">
        <f>M191/Z191</f>
        <v>5.1544641784817182E-3</v>
      </c>
      <c r="AN191" s="7">
        <f>N191/AA191</f>
        <v>2.5632850348385606E-4</v>
      </c>
    </row>
    <row r="192" spans="1:40">
      <c r="A192" s="1" t="s">
        <v>245</v>
      </c>
      <c r="B192" s="1">
        <v>2010</v>
      </c>
      <c r="C192" s="1" t="s">
        <v>247</v>
      </c>
      <c r="D192" s="1">
        <v>99</v>
      </c>
      <c r="E192" s="1">
        <v>57</v>
      </c>
      <c r="F192" s="1">
        <v>61</v>
      </c>
      <c r="G192" s="1">
        <v>61</v>
      </c>
      <c r="H192" s="1">
        <v>51</v>
      </c>
      <c r="I192" s="1">
        <v>51</v>
      </c>
      <c r="J192" s="1">
        <v>72</v>
      </c>
      <c r="K192" s="1">
        <v>110</v>
      </c>
      <c r="L192" s="1">
        <v>340</v>
      </c>
      <c r="M192" s="1">
        <v>703</v>
      </c>
      <c r="N192" s="2">
        <v>1605</v>
      </c>
      <c r="O192" s="2">
        <v>1153</v>
      </c>
      <c r="P192" s="2">
        <v>353</v>
      </c>
      <c r="Q192" s="1">
        <f>VLOOKUP(C192,'[1]Popolution Table'!$A$4:$L$472,2,FALSE)</f>
        <v>367201.01999999996</v>
      </c>
      <c r="R192" s="1">
        <f>VLOOKUP(C192,'[1]Popolution Table'!$A$4:$L$472,3,FALSE)</f>
        <v>713205.83799999999</v>
      </c>
      <c r="S192" s="1">
        <f>VLOOKUP(C192,'[1]Popolution Table'!$A$4:$L$472,4,FALSE)</f>
        <v>928069.52399999998</v>
      </c>
      <c r="T192" s="1">
        <f>VLOOKUP(C192,'[1]Popolution Table'!$A$4:$L$472,5,FALSE)</f>
        <v>827723.37499999988</v>
      </c>
      <c r="U192" s="1">
        <f>VLOOKUP(C192,'[1]Popolution Table'!$A$4:$L$472,6,FALSE)</f>
        <v>931406.21900000004</v>
      </c>
      <c r="V192" s="1">
        <f>VLOOKUP(C192,'[1]Popolution Table'!$A$4:$L$472,7,FALSE)</f>
        <v>990184.18699999992</v>
      </c>
      <c r="W192" s="1">
        <f>VLOOKUP(C192,'[1]Popolution Table'!$A$4:$L$472,8,FALSE)</f>
        <v>755561.76799999992</v>
      </c>
      <c r="X192" s="1">
        <f>VLOOKUP(C192,'[1]Popolution Table'!$A$4:$L$472,9,FALSE)</f>
        <v>430182.69400000002</v>
      </c>
      <c r="Y192" s="1">
        <f>VLOOKUP(C192,'[1]Popolution Table'!$A$4:$L$472,10,FALSE)</f>
        <v>306678.924</v>
      </c>
      <c r="Z192" s="1">
        <f>VLOOKUP(C192,'[1]Popolution Table'!$A$4:$L$472,11,FALSE)</f>
        <v>137755.10800000001</v>
      </c>
      <c r="AA192" s="2">
        <f>VLOOKUP(C192,'[1]Popolution Table'!$A$4:$L$472,12,FALSE)</f>
        <v>6476616</v>
      </c>
      <c r="AB192" s="2">
        <v>874616.72600000002</v>
      </c>
      <c r="AC192" s="2">
        <v>5146150.9109999994</v>
      </c>
      <c r="AD192" s="6">
        <f>D192/Q192</f>
        <v>2.6960709422865986E-4</v>
      </c>
      <c r="AE192" s="6">
        <f>E192/S192</f>
        <v>6.141781248707397E-5</v>
      </c>
      <c r="AF192" s="6">
        <f>F192/T192</f>
        <v>7.3696118585511752E-5</v>
      </c>
      <c r="AG192" s="6">
        <f>G192/U192</f>
        <v>6.5492369232290903E-5</v>
      </c>
      <c r="AH192" s="6">
        <f>H192/V192</f>
        <v>5.1505569034097297E-5</v>
      </c>
      <c r="AI192" s="6">
        <f>I192/R192</f>
        <v>7.1508107873901063E-5</v>
      </c>
      <c r="AJ192" s="6">
        <f>J192/W192</f>
        <v>9.5293334111632821E-5</v>
      </c>
      <c r="AK192" s="6">
        <f>K192/X192</f>
        <v>2.5570531203191545E-4</v>
      </c>
      <c r="AL192" s="6">
        <f>L192/Y192</f>
        <v>1.108651339861881E-3</v>
      </c>
      <c r="AM192" s="6">
        <f>M192/Z192</f>
        <v>5.1032590384960533E-3</v>
      </c>
      <c r="AN192" s="7">
        <f>N192/AA192</f>
        <v>2.4781459947602265E-4</v>
      </c>
    </row>
    <row r="193" spans="1:40">
      <c r="A193" s="1" t="s">
        <v>245</v>
      </c>
      <c r="B193" s="1">
        <v>2011</v>
      </c>
      <c r="C193" s="1" t="s">
        <v>248</v>
      </c>
      <c r="D193" s="1">
        <v>102</v>
      </c>
      <c r="E193" s="1">
        <v>64</v>
      </c>
      <c r="F193" s="1">
        <v>47</v>
      </c>
      <c r="G193" s="1">
        <v>79</v>
      </c>
      <c r="H193" s="1">
        <v>44</v>
      </c>
      <c r="I193" s="1">
        <v>44</v>
      </c>
      <c r="J193" s="1">
        <v>42</v>
      </c>
      <c r="K193" s="1">
        <v>58</v>
      </c>
      <c r="L193" s="1">
        <v>59</v>
      </c>
      <c r="M193" s="1">
        <v>131</v>
      </c>
      <c r="N193" s="2">
        <v>670</v>
      </c>
      <c r="O193" s="2">
        <v>248</v>
      </c>
      <c r="P193" s="2">
        <v>320</v>
      </c>
      <c r="Q193" s="1">
        <f>VLOOKUP(C193,'[1]Popolution Table'!$A$4:$L$472,2,FALSE)</f>
        <v>366558.07400000002</v>
      </c>
      <c r="R193" s="1">
        <f>VLOOKUP(C193,'[1]Popolution Table'!$A$4:$L$472,3,FALSE)</f>
        <v>710821.6939999999</v>
      </c>
      <c r="S193" s="1">
        <f>VLOOKUP(C193,'[1]Popolution Table'!$A$4:$L$472,4,FALSE)</f>
        <v>933865.69000000006</v>
      </c>
      <c r="T193" s="1">
        <f>VLOOKUP(C193,'[1]Popolution Table'!$A$4:$L$472,5,FALSE)</f>
        <v>836786.98200000008</v>
      </c>
      <c r="U193" s="1">
        <f>VLOOKUP(C193,'[1]Popolution Table'!$A$4:$L$472,6,FALSE)</f>
        <v>909779.67800000007</v>
      </c>
      <c r="V193" s="1">
        <f>VLOOKUP(C193,'[1]Popolution Table'!$A$4:$L$472,7,FALSE)</f>
        <v>998227.68900000001</v>
      </c>
      <c r="W193" s="1">
        <f>VLOOKUP(C193,'[1]Popolution Table'!$A$4:$L$472,8,FALSE)</f>
        <v>780760.66100000008</v>
      </c>
      <c r="X193" s="1">
        <f>VLOOKUP(C193,'[1]Popolution Table'!$A$4:$L$472,9,FALSE)</f>
        <v>445905.19899999996</v>
      </c>
      <c r="Y193" s="1">
        <f>VLOOKUP(C193,'[1]Popolution Table'!$A$4:$L$472,10,FALSE)</f>
        <v>307181.51</v>
      </c>
      <c r="Z193" s="1">
        <f>VLOOKUP(C193,'[1]Popolution Table'!$A$4:$L$472,11,FALSE)</f>
        <v>141603.03799999997</v>
      </c>
      <c r="AA193" s="2">
        <f>VLOOKUP(C193,'[1]Popolution Table'!$A$4:$L$472,12,FALSE)</f>
        <v>6511549</v>
      </c>
      <c r="AB193" s="2">
        <v>894689.74699999997</v>
      </c>
      <c r="AC193" s="2">
        <v>5170242.3940000013</v>
      </c>
      <c r="AD193" s="6">
        <f>D193/Q193</f>
        <v>2.7826422942193871E-4</v>
      </c>
      <c r="AE193" s="6">
        <f>E193/S193</f>
        <v>6.853233894908378E-5</v>
      </c>
      <c r="AF193" s="6">
        <f>F193/T193</f>
        <v>5.6167221779269977E-5</v>
      </c>
      <c r="AG193" s="6">
        <f>G193/U193</f>
        <v>8.6834210425175049E-5</v>
      </c>
      <c r="AH193" s="6">
        <f>H193/V193</f>
        <v>4.4078120137178445E-5</v>
      </c>
      <c r="AI193" s="6">
        <f>I193/R193</f>
        <v>6.1900192933616349E-5</v>
      </c>
      <c r="AJ193" s="6">
        <f>J193/W193</f>
        <v>5.3793693891039928E-5</v>
      </c>
      <c r="AK193" s="6">
        <f>K193/X193</f>
        <v>1.3007249103637387E-4</v>
      </c>
      <c r="AL193" s="6">
        <f>L193/Y193</f>
        <v>1.9206885206078973E-4</v>
      </c>
      <c r="AM193" s="6">
        <f>M193/Z193</f>
        <v>9.2512139464126487E-4</v>
      </c>
      <c r="AN193" s="7">
        <f>N193/AA193</f>
        <v>1.0289410399891024E-4</v>
      </c>
    </row>
    <row r="194" spans="1:40">
      <c r="A194" s="1" t="s">
        <v>245</v>
      </c>
      <c r="B194" s="1">
        <v>2012</v>
      </c>
      <c r="C194" s="1" t="s">
        <v>249</v>
      </c>
      <c r="D194" s="1">
        <v>86</v>
      </c>
      <c r="E194" s="1">
        <v>35</v>
      </c>
      <c r="F194" s="1">
        <v>49</v>
      </c>
      <c r="G194" s="1">
        <v>46</v>
      </c>
      <c r="H194" s="1">
        <v>73</v>
      </c>
      <c r="I194" s="1">
        <v>49</v>
      </c>
      <c r="J194" s="1">
        <v>52</v>
      </c>
      <c r="K194" s="1">
        <v>123</v>
      </c>
      <c r="L194" s="1">
        <v>329</v>
      </c>
      <c r="M194" s="1">
        <v>762</v>
      </c>
      <c r="N194" s="2">
        <v>1604</v>
      </c>
      <c r="O194" s="2">
        <v>1214</v>
      </c>
      <c r="P194" s="2">
        <v>304</v>
      </c>
      <c r="Q194" s="1">
        <f>VLOOKUP(C194,'[1]Popolution Table'!$A$4:$L$472,2,FALSE)</f>
        <v>366924.87400000007</v>
      </c>
      <c r="R194" s="1">
        <f>VLOOKUP(C194,'[1]Popolution Table'!$A$4:$L$472,3,FALSE)</f>
        <v>706964.43700000003</v>
      </c>
      <c r="S194" s="1">
        <f>VLOOKUP(C194,'[1]Popolution Table'!$A$4:$L$472,4,FALSE)</f>
        <v>935330.125</v>
      </c>
      <c r="T194" s="1">
        <f>VLOOKUP(C194,'[1]Popolution Table'!$A$4:$L$472,5,FALSE)</f>
        <v>851799.02500000002</v>
      </c>
      <c r="U194" s="1">
        <f>VLOOKUP(C194,'[1]Popolution Table'!$A$4:$L$472,6,FALSE)</f>
        <v>887334.43499999982</v>
      </c>
      <c r="V194" s="1">
        <f>VLOOKUP(C194,'[1]Popolution Table'!$A$4:$L$472,7,FALSE)</f>
        <v>1003879.6429999999</v>
      </c>
      <c r="W194" s="1">
        <f>VLOOKUP(C194,'[1]Popolution Table'!$A$4:$L$472,8,FALSE)</f>
        <v>804376.93599999999</v>
      </c>
      <c r="X194" s="1">
        <f>VLOOKUP(C194,'[1]Popolution Table'!$A$4:$L$472,9,FALSE)</f>
        <v>463308.01299999992</v>
      </c>
      <c r="Y194" s="1">
        <f>VLOOKUP(C194,'[1]Popolution Table'!$A$4:$L$472,10,FALSE)</f>
        <v>301728.52</v>
      </c>
      <c r="Z194" s="1">
        <f>VLOOKUP(C194,'[1]Popolution Table'!$A$4:$L$472,11,FALSE)</f>
        <v>144422.84900000002</v>
      </c>
      <c r="AA194" s="2">
        <f>VLOOKUP(C194,'[1]Popolution Table'!$A$4:$L$472,12,FALSE)</f>
        <v>6544014</v>
      </c>
      <c r="AB194" s="2">
        <v>909459.38199999998</v>
      </c>
      <c r="AC194" s="2">
        <v>5189684.6009999998</v>
      </c>
      <c r="AD194" s="6">
        <f>D194/Q194</f>
        <v>2.3438040343920643E-4</v>
      </c>
      <c r="AE194" s="6">
        <f>E194/S194</f>
        <v>3.7419943038828134E-5</v>
      </c>
      <c r="AF194" s="6">
        <f>F194/T194</f>
        <v>5.7525306512296137E-5</v>
      </c>
      <c r="AG194" s="6">
        <f>G194/U194</f>
        <v>5.1840656899560096E-5</v>
      </c>
      <c r="AH194" s="6">
        <f>H194/V194</f>
        <v>7.2717880583618937E-5</v>
      </c>
      <c r="AI194" s="6">
        <f>I194/R194</f>
        <v>6.9310417095280283E-5</v>
      </c>
      <c r="AJ194" s="6">
        <f>J194/W194</f>
        <v>6.4646309053296874E-5</v>
      </c>
      <c r="AK194" s="6">
        <f>K194/X194</f>
        <v>2.6548213402041899E-4</v>
      </c>
      <c r="AL194" s="6">
        <f>L194/Y194</f>
        <v>1.0903841638834804E-3</v>
      </c>
      <c r="AM194" s="6">
        <f>M194/Z194</f>
        <v>5.2761734398412254E-3</v>
      </c>
      <c r="AN194" s="7">
        <f>N194/AA194</f>
        <v>2.4510950007136293E-4</v>
      </c>
    </row>
    <row r="195" spans="1:40">
      <c r="A195" s="1" t="s">
        <v>245</v>
      </c>
      <c r="B195" s="1">
        <v>2013</v>
      </c>
      <c r="C195" s="1" t="s">
        <v>250</v>
      </c>
      <c r="D195" s="1">
        <v>100</v>
      </c>
      <c r="E195" s="1">
        <v>33</v>
      </c>
      <c r="F195" s="1">
        <v>51</v>
      </c>
      <c r="G195" s="1">
        <v>48</v>
      </c>
      <c r="H195" s="1">
        <v>66</v>
      </c>
      <c r="I195" s="1">
        <v>71</v>
      </c>
      <c r="J195" s="1">
        <v>94</v>
      </c>
      <c r="K195" s="1">
        <v>150</v>
      </c>
      <c r="L195" s="1">
        <v>363</v>
      </c>
      <c r="M195" s="1">
        <v>883</v>
      </c>
      <c r="N195" s="2">
        <v>1859</v>
      </c>
      <c r="O195" s="2">
        <v>1396</v>
      </c>
      <c r="P195" s="2">
        <v>363</v>
      </c>
      <c r="Q195" s="1">
        <f>VLOOKUP(C195,'[1]Popolution Table'!$A$4:$L$472,2,FALSE)</f>
        <v>365746.65100000001</v>
      </c>
      <c r="R195" s="1">
        <f>VLOOKUP(C195,'[1]Popolution Table'!$A$4:$L$472,3,FALSE)</f>
        <v>705972.799</v>
      </c>
      <c r="S195" s="1">
        <f>VLOOKUP(C195,'[1]Popolution Table'!$A$4:$L$472,4,FALSE)</f>
        <v>942758.26399999997</v>
      </c>
      <c r="T195" s="1">
        <f>VLOOKUP(C195,'[1]Popolution Table'!$A$4:$L$472,5,FALSE)</f>
        <v>873587.00300000003</v>
      </c>
      <c r="U195" s="1">
        <f>VLOOKUP(C195,'[1]Popolution Table'!$A$4:$L$472,6,FALSE)</f>
        <v>870888.9310000001</v>
      </c>
      <c r="V195" s="1">
        <f>VLOOKUP(C195,'[1]Popolution Table'!$A$4:$L$472,7,FALSE)</f>
        <v>1005792.9010000001</v>
      </c>
      <c r="W195" s="1">
        <f>VLOOKUP(C195,'[1]Popolution Table'!$A$4:$L$472,8,FALSE)</f>
        <v>829644.92799999996</v>
      </c>
      <c r="X195" s="1">
        <f>VLOOKUP(C195,'[1]Popolution Table'!$A$4:$L$472,9,FALSE)</f>
        <v>486304.23700000008</v>
      </c>
      <c r="Y195" s="1">
        <f>VLOOKUP(C195,'[1]Popolution Table'!$A$4:$L$472,10,FALSE)</f>
        <v>300782.68400000001</v>
      </c>
      <c r="Z195" s="1">
        <f>VLOOKUP(C195,'[1]Popolution Table'!$A$4:$L$472,11,FALSE)</f>
        <v>148437.78499999997</v>
      </c>
      <c r="AA195" s="2">
        <f>VLOOKUP(C195,'[1]Popolution Table'!$A$4:$L$472,12,FALSE)</f>
        <v>6605058</v>
      </c>
      <c r="AB195" s="2">
        <v>935524.70600000001</v>
      </c>
      <c r="AC195" s="2">
        <v>5228644.8260000004</v>
      </c>
      <c r="AD195" s="6">
        <f>D195/Q195</f>
        <v>2.7341330324306918E-4</v>
      </c>
      <c r="AE195" s="6">
        <f>E195/S195</f>
        <v>3.5003670888001894E-5</v>
      </c>
      <c r="AF195" s="6">
        <f>F195/T195</f>
        <v>5.8379989428482828E-5</v>
      </c>
      <c r="AG195" s="6">
        <f>G195/U195</f>
        <v>5.5116098381091948E-5</v>
      </c>
      <c r="AH195" s="6">
        <f>H195/V195</f>
        <v>6.5619870586062126E-5</v>
      </c>
      <c r="AI195" s="6">
        <f>I195/R195</f>
        <v>1.0057044704919289E-4</v>
      </c>
      <c r="AJ195" s="6">
        <f>J195/W195</f>
        <v>1.1330148214924061E-4</v>
      </c>
      <c r="AK195" s="6">
        <f>K195/X195</f>
        <v>3.0844888567154306E-4</v>
      </c>
      <c r="AL195" s="6">
        <f>L195/Y195</f>
        <v>1.2068513890912682E-3</v>
      </c>
      <c r="AM195" s="6">
        <f>M195/Z195</f>
        <v>5.9486201575966666E-3</v>
      </c>
      <c r="AN195" s="7">
        <f>N195/AA195</f>
        <v>2.8145097287563561E-4</v>
      </c>
    </row>
    <row r="196" spans="1:40">
      <c r="A196" s="1" t="s">
        <v>245</v>
      </c>
      <c r="B196" s="1">
        <v>2014</v>
      </c>
      <c r="C196" s="1" t="s">
        <v>251</v>
      </c>
      <c r="D196" s="1">
        <v>105</v>
      </c>
      <c r="E196" s="1">
        <v>65</v>
      </c>
      <c r="F196" s="1">
        <v>76</v>
      </c>
      <c r="G196" s="1">
        <v>57</v>
      </c>
      <c r="H196" s="1">
        <v>41</v>
      </c>
      <c r="I196" s="1">
        <v>54</v>
      </c>
      <c r="J196" s="1">
        <v>103</v>
      </c>
      <c r="K196" s="1">
        <v>156</v>
      </c>
      <c r="L196" s="1">
        <v>310</v>
      </c>
      <c r="M196" s="1">
        <v>720</v>
      </c>
      <c r="N196" s="2">
        <v>1687</v>
      </c>
      <c r="O196" s="2">
        <v>1186</v>
      </c>
      <c r="P196" s="2">
        <v>396</v>
      </c>
      <c r="Q196" s="1">
        <f>VLOOKUP(C196,'[1]Popolution Table'!$A$4:$L$472,2,FALSE)</f>
        <v>365071.283</v>
      </c>
      <c r="R196" s="1">
        <f>VLOOKUP(C196,'[1]Popolution Table'!$A$4:$L$472,3,FALSE)</f>
        <v>707507.81900000002</v>
      </c>
      <c r="S196" s="1">
        <f>VLOOKUP(C196,'[1]Popolution Table'!$A$4:$L$472,4,FALSE)</f>
        <v>947482.60800000001</v>
      </c>
      <c r="T196" s="1">
        <f>VLOOKUP(C196,'[1]Popolution Table'!$A$4:$L$472,5,FALSE)</f>
        <v>892264.71699999995</v>
      </c>
      <c r="U196" s="1">
        <f>VLOOKUP(C196,'[1]Popolution Table'!$A$4:$L$472,6,FALSE)</f>
        <v>856747.29500000004</v>
      </c>
      <c r="V196" s="1">
        <f>VLOOKUP(C196,'[1]Popolution Table'!$A$4:$L$472,7,FALSE)</f>
        <v>1001890.7009999999</v>
      </c>
      <c r="W196" s="1">
        <f>VLOOKUP(C196,'[1]Popolution Table'!$A$4:$L$472,8,FALSE)</f>
        <v>850762.92299999995</v>
      </c>
      <c r="X196" s="1">
        <f>VLOOKUP(C196,'[1]Popolution Table'!$A$4:$L$472,9,FALSE)</f>
        <v>509930.47400000005</v>
      </c>
      <c r="Y196" s="1">
        <f>VLOOKUP(C196,'[1]Popolution Table'!$A$4:$L$472,10,FALSE)</f>
        <v>299600.70699999994</v>
      </c>
      <c r="Z196" s="1">
        <f>VLOOKUP(C196,'[1]Popolution Table'!$A$4:$L$472,11,FALSE)</f>
        <v>151002.726</v>
      </c>
      <c r="AA196" s="2">
        <f>VLOOKUP(C196,'[1]Popolution Table'!$A$4:$L$472,12,FALSE)</f>
        <v>6657291</v>
      </c>
      <c r="AB196" s="2">
        <v>960533.90700000001</v>
      </c>
      <c r="AC196" s="2">
        <v>5256656.063000001</v>
      </c>
      <c r="AD196" s="6">
        <f>D196/Q196</f>
        <v>2.8761506283691998E-4</v>
      </c>
      <c r="AE196" s="6">
        <f>E196/S196</f>
        <v>6.860284236478565E-5</v>
      </c>
      <c r="AF196" s="6">
        <f>F196/T196</f>
        <v>8.5176516063001522E-5</v>
      </c>
      <c r="AG196" s="6">
        <f>G196/U196</f>
        <v>6.6530703198776947E-5</v>
      </c>
      <c r="AH196" s="6">
        <f>H196/V196</f>
        <v>4.0922627547173933E-5</v>
      </c>
      <c r="AI196" s="6">
        <f>I196/R196</f>
        <v>7.632424483495355E-5</v>
      </c>
      <c r="AJ196" s="6">
        <f>J196/W196</f>
        <v>1.2106780539612209E-4</v>
      </c>
      <c r="AK196" s="6">
        <f>K196/X196</f>
        <v>3.0592405818837177E-4</v>
      </c>
      <c r="AL196" s="6">
        <f>L196/Y196</f>
        <v>1.0347105088774041E-3</v>
      </c>
      <c r="AM196" s="6">
        <f>M196/Z196</f>
        <v>4.7681258416487132E-3</v>
      </c>
      <c r="AN196" s="7">
        <f>N196/AA196</f>
        <v>2.534063780597844E-4</v>
      </c>
    </row>
    <row r="197" spans="1:40">
      <c r="A197" s="1" t="s">
        <v>245</v>
      </c>
      <c r="B197" s="1">
        <v>2015</v>
      </c>
      <c r="C197" s="1" t="s">
        <v>252</v>
      </c>
      <c r="D197" s="1">
        <v>95</v>
      </c>
      <c r="E197" s="1">
        <v>57</v>
      </c>
      <c r="F197" s="1">
        <v>60</v>
      </c>
      <c r="G197" s="1">
        <v>53</v>
      </c>
      <c r="H197" s="1">
        <v>64</v>
      </c>
      <c r="I197" s="1">
        <v>74</v>
      </c>
      <c r="J197" s="1">
        <v>81</v>
      </c>
      <c r="K197" s="1">
        <v>176</v>
      </c>
      <c r="L197" s="1">
        <v>337</v>
      </c>
      <c r="M197" s="1">
        <v>868</v>
      </c>
      <c r="N197" s="2">
        <v>1865</v>
      </c>
      <c r="O197" s="2">
        <v>1381</v>
      </c>
      <c r="P197" s="2">
        <v>389</v>
      </c>
      <c r="Q197" s="1">
        <f>VLOOKUP(C197,'[1]Popolution Table'!$A$4:$L$472,2,FALSE)</f>
        <v>363716.66799999995</v>
      </c>
      <c r="R197" s="1">
        <f>VLOOKUP(C197,'[1]Popolution Table'!$A$4:$L$472,3,FALSE)</f>
        <v>705094.82799999998</v>
      </c>
      <c r="S197" s="1">
        <f>VLOOKUP(C197,'[1]Popolution Table'!$A$4:$L$472,4,FALSE)</f>
        <v>948497.67999999993</v>
      </c>
      <c r="T197" s="1">
        <f>VLOOKUP(C197,'[1]Popolution Table'!$A$4:$L$472,5,FALSE)</f>
        <v>908255.66500000004</v>
      </c>
      <c r="U197" s="1">
        <f>VLOOKUP(C197,'[1]Popolution Table'!$A$4:$L$472,6,FALSE)</f>
        <v>847156.30299999984</v>
      </c>
      <c r="V197" s="1">
        <f>VLOOKUP(C197,'[1]Popolution Table'!$A$4:$L$472,7,FALSE)</f>
        <v>994198.30900000012</v>
      </c>
      <c r="W197" s="1">
        <f>VLOOKUP(C197,'[1]Popolution Table'!$A$4:$L$472,8,FALSE)</f>
        <v>865074.26399999997</v>
      </c>
      <c r="X197" s="1">
        <f>VLOOKUP(C197,'[1]Popolution Table'!$A$4:$L$472,9,FALSE)</f>
        <v>532939.72499999998</v>
      </c>
      <c r="Y197" s="1">
        <f>VLOOKUP(C197,'[1]Popolution Table'!$A$4:$L$472,10,FALSE)</f>
        <v>293687.66999999993</v>
      </c>
      <c r="Z197" s="1">
        <f>VLOOKUP(C197,'[1]Popolution Table'!$A$4:$L$472,11,FALSE)</f>
        <v>153639.87100000001</v>
      </c>
      <c r="AA197" s="2">
        <f>VLOOKUP(C197,'[1]Popolution Table'!$A$4:$L$472,12,FALSE)</f>
        <v>6688538</v>
      </c>
      <c r="AB197" s="2">
        <v>980267.26599999995</v>
      </c>
      <c r="AC197" s="2">
        <v>5268277.0490000006</v>
      </c>
      <c r="AD197" s="6">
        <f>D197/Q197</f>
        <v>2.6119231907183318E-4</v>
      </c>
      <c r="AE197" s="6">
        <f>E197/S197</f>
        <v>6.009503365364057E-5</v>
      </c>
      <c r="AF197" s="6">
        <f>F197/T197</f>
        <v>6.6060694485181102E-5</v>
      </c>
      <c r="AG197" s="6">
        <f>G197/U197</f>
        <v>6.2562244785659124E-5</v>
      </c>
      <c r="AH197" s="6">
        <f>H197/V197</f>
        <v>6.4373475010607754E-5</v>
      </c>
      <c r="AI197" s="6">
        <f>I197/R197</f>
        <v>1.0495042235652309E-4</v>
      </c>
      <c r="AJ197" s="6">
        <f>J197/W197</f>
        <v>9.3633579648371093E-5</v>
      </c>
      <c r="AK197" s="6">
        <f>K197/X197</f>
        <v>3.302437250291297E-4</v>
      </c>
      <c r="AL197" s="6">
        <f>L197/Y197</f>
        <v>1.1474775226348456E-3</v>
      </c>
      <c r="AM197" s="6">
        <f>M197/Z197</f>
        <v>5.6495751678937558E-3</v>
      </c>
      <c r="AN197" s="7">
        <f>N197/AA197</f>
        <v>2.7883522527643559E-4</v>
      </c>
    </row>
    <row r="198" spans="1:40">
      <c r="A198" s="1" t="s">
        <v>245</v>
      </c>
      <c r="B198" s="1">
        <v>2016</v>
      </c>
      <c r="C198" s="1" t="s">
        <v>253</v>
      </c>
      <c r="D198" s="1">
        <v>131</v>
      </c>
      <c r="E198" s="1">
        <v>57</v>
      </c>
      <c r="F198" s="1">
        <v>75</v>
      </c>
      <c r="G198" s="1">
        <v>66</v>
      </c>
      <c r="H198" s="1">
        <v>43</v>
      </c>
      <c r="I198" s="1">
        <v>39</v>
      </c>
      <c r="J198" s="1">
        <v>62</v>
      </c>
      <c r="K198" s="1">
        <v>155</v>
      </c>
      <c r="L198" s="1">
        <v>292</v>
      </c>
      <c r="M198" s="1">
        <v>654</v>
      </c>
      <c r="N198" s="2">
        <v>1574</v>
      </c>
      <c r="O198" s="2">
        <v>1101</v>
      </c>
      <c r="P198" s="2">
        <v>342</v>
      </c>
      <c r="Q198" s="1">
        <f>VLOOKUP(C198,'[1]Popolution Table'!$A$4:$L$472,2,FALSE)</f>
        <v>363626.19200000004</v>
      </c>
      <c r="R198" s="1">
        <f>VLOOKUP(C198,'[1]Popolution Table'!$A$4:$L$472,3,FALSE)</f>
        <v>707217.49800000002</v>
      </c>
      <c r="S198" s="1">
        <f>VLOOKUP(C198,'[1]Popolution Table'!$A$4:$L$472,4,FALSE)</f>
        <v>953980.64699999988</v>
      </c>
      <c r="T198" s="1">
        <f>VLOOKUP(C198,'[1]Popolution Table'!$A$4:$L$472,5,FALSE)</f>
        <v>926165.804</v>
      </c>
      <c r="U198" s="1">
        <f>VLOOKUP(C198,'[1]Popolution Table'!$A$4:$L$472,6,FALSE)</f>
        <v>838652.93599999999</v>
      </c>
      <c r="V198" s="1">
        <f>VLOOKUP(C198,'[1]Popolution Table'!$A$4:$L$472,7,FALSE)</f>
        <v>984369.01399999997</v>
      </c>
      <c r="W198" s="1">
        <f>VLOOKUP(C198,'[1]Popolution Table'!$A$4:$L$472,8,FALSE)</f>
        <v>883741.99599999993</v>
      </c>
      <c r="X198" s="1">
        <f>VLOOKUP(C198,'[1]Popolution Table'!$A$4:$L$472,9,FALSE)</f>
        <v>560636.93900000001</v>
      </c>
      <c r="Y198" s="1">
        <f>VLOOKUP(C198,'[1]Popolution Table'!$A$4:$L$472,10,FALSE)</f>
        <v>300953.40399999998</v>
      </c>
      <c r="Z198" s="1">
        <f>VLOOKUP(C198,'[1]Popolution Table'!$A$4:$L$472,11,FALSE)</f>
        <v>155000.51</v>
      </c>
      <c r="AA198" s="2">
        <f>VLOOKUP(C198,'[1]Popolution Table'!$A$4:$L$472,12,FALSE)</f>
        <v>6741921</v>
      </c>
      <c r="AB198" s="2">
        <v>1016590.853</v>
      </c>
      <c r="AC198" s="2">
        <v>5294127.8950000005</v>
      </c>
      <c r="AD198" s="6">
        <f>D198/Q198</f>
        <v>3.6026007719487928E-4</v>
      </c>
      <c r="AE198" s="6">
        <f>E198/S198</f>
        <v>5.9749639763918613E-5</v>
      </c>
      <c r="AF198" s="6">
        <f>F198/T198</f>
        <v>8.09790209010999E-5</v>
      </c>
      <c r="AG198" s="6">
        <f>G198/U198</f>
        <v>7.8697631841355653E-5</v>
      </c>
      <c r="AH198" s="6">
        <f>H198/V198</f>
        <v>4.3682805318372202E-5</v>
      </c>
      <c r="AI198" s="6">
        <f>I198/R198</f>
        <v>5.5145694373076725E-5</v>
      </c>
      <c r="AJ198" s="6">
        <f>J198/W198</f>
        <v>7.0156222382352425E-5</v>
      </c>
      <c r="AK198" s="6">
        <f>K198/X198</f>
        <v>2.7647125834496611E-4</v>
      </c>
      <c r="AL198" s="6">
        <f>L198/Y198</f>
        <v>9.7024986632149876E-4</v>
      </c>
      <c r="AM198" s="6">
        <f>M198/Z198</f>
        <v>4.2193409557168549E-3</v>
      </c>
      <c r="AN198" s="7">
        <f>N198/AA198</f>
        <v>2.3346461639049167E-4</v>
      </c>
    </row>
    <row r="199" spans="1:40">
      <c r="A199" s="1" t="s">
        <v>245</v>
      </c>
      <c r="B199" s="1">
        <v>2017</v>
      </c>
      <c r="C199" s="1" t="s">
        <v>254</v>
      </c>
      <c r="D199" s="1">
        <v>112</v>
      </c>
      <c r="E199" s="1">
        <v>43</v>
      </c>
      <c r="F199" s="1">
        <v>50</v>
      </c>
      <c r="G199" s="1">
        <v>52</v>
      </c>
      <c r="H199" s="1">
        <v>45</v>
      </c>
      <c r="I199" s="1">
        <v>66</v>
      </c>
      <c r="J199" s="1">
        <v>67</v>
      </c>
      <c r="K199" s="1">
        <v>168</v>
      </c>
      <c r="L199" s="1">
        <v>342</v>
      </c>
      <c r="M199" s="1">
        <v>791</v>
      </c>
      <c r="N199" s="2">
        <v>1736</v>
      </c>
      <c r="O199" s="2">
        <v>1301</v>
      </c>
      <c r="P199" s="2">
        <v>323</v>
      </c>
      <c r="Q199" s="1">
        <f>VLOOKUP(C199,'[1]Popolution Table'!$A$4:$L$472,2,FALSE)</f>
        <v>362100</v>
      </c>
      <c r="R199" s="1">
        <f>VLOOKUP(C199,'[1]Popolution Table'!$A$4:$L$472,3,FALSE)</f>
        <v>703546.69</v>
      </c>
      <c r="S199" s="1">
        <f>VLOOKUP(C199,'[1]Popolution Table'!$A$4:$L$472,4,FALSE)</f>
        <v>948061</v>
      </c>
      <c r="T199" s="1">
        <f>VLOOKUP(C199,'[1]Popolution Table'!$A$4:$L$472,5,FALSE)</f>
        <v>945243</v>
      </c>
      <c r="U199" s="1">
        <f>VLOOKUP(C199,'[1]Popolution Table'!$A$4:$L$472,6,FALSE)</f>
        <v>832945</v>
      </c>
      <c r="V199" s="1">
        <f>VLOOKUP(C199,'[1]Popolution Table'!$A$4:$L$472,7,FALSE)</f>
        <v>970659</v>
      </c>
      <c r="W199" s="1">
        <f>VLOOKUP(C199,'[1]Popolution Table'!$A$4:$L$472,8,FALSE)</f>
        <v>898870</v>
      </c>
      <c r="X199" s="1">
        <f>VLOOKUP(C199,'[1]Popolution Table'!$A$4:$L$472,9,FALSE)</f>
        <v>587061</v>
      </c>
      <c r="Y199" s="1">
        <f>VLOOKUP(C199,'[1]Popolution Table'!$A$4:$L$472,10,FALSE)</f>
        <v>304237</v>
      </c>
      <c r="Z199" s="1">
        <f>VLOOKUP(C199,'[1]Popolution Table'!$A$4:$L$472,11,FALSE)</f>
        <v>154794</v>
      </c>
      <c r="AA199" s="2">
        <f>VLOOKUP(C199,'[1]Popolution Table'!$A$4:$L$472,12,FALSE)</f>
        <v>6772044</v>
      </c>
      <c r="AB199" s="2">
        <v>1046092</v>
      </c>
      <c r="AC199" s="2">
        <v>5299324.6899999995</v>
      </c>
      <c r="AD199" s="6">
        <f>D199/Q199</f>
        <v>3.0930682132007735E-4</v>
      </c>
      <c r="AE199" s="6">
        <f>E199/S199</f>
        <v>4.5355731329524156E-5</v>
      </c>
      <c r="AF199" s="6">
        <f>F199/T199</f>
        <v>5.2896450965518919E-5</v>
      </c>
      <c r="AG199" s="6">
        <f>G199/U199</f>
        <v>6.2429091956851891E-5</v>
      </c>
      <c r="AH199" s="6">
        <f>H199/V199</f>
        <v>4.6360256279496712E-5</v>
      </c>
      <c r="AI199" s="6">
        <f>I199/R199</f>
        <v>9.3810405106162901E-5</v>
      </c>
      <c r="AJ199" s="6">
        <f>J199/W199</f>
        <v>7.4538031083471473E-5</v>
      </c>
      <c r="AK199" s="6">
        <f>K199/X199</f>
        <v>2.8617128373371761E-4</v>
      </c>
      <c r="AL199" s="6">
        <f>L199/Y199</f>
        <v>1.1241236273037138E-3</v>
      </c>
      <c r="AM199" s="6">
        <f>M199/Z199</f>
        <v>5.1100171841285836E-3</v>
      </c>
      <c r="AN199" s="7">
        <f>N199/AA199</f>
        <v>2.5634800955221199E-4</v>
      </c>
    </row>
    <row r="200" spans="1:40">
      <c r="A200" s="1" t="s">
        <v>255</v>
      </c>
      <c r="B200" s="1">
        <v>2009</v>
      </c>
      <c r="C200" s="1" t="s">
        <v>256</v>
      </c>
      <c r="D200" s="1">
        <v>131</v>
      </c>
      <c r="E200" s="1">
        <v>44</v>
      </c>
      <c r="F200" s="1">
        <v>73</v>
      </c>
      <c r="G200" s="1">
        <v>47</v>
      </c>
      <c r="H200" s="1">
        <v>77</v>
      </c>
      <c r="I200" s="1">
        <v>42</v>
      </c>
      <c r="J200" s="1">
        <v>143</v>
      </c>
      <c r="K200" s="1">
        <v>191</v>
      </c>
      <c r="L200" s="1">
        <v>417</v>
      </c>
      <c r="M200" s="1">
        <v>685</v>
      </c>
      <c r="N200" s="2">
        <v>1850</v>
      </c>
      <c r="O200" s="2">
        <v>1293</v>
      </c>
      <c r="P200" s="2">
        <v>426</v>
      </c>
      <c r="Q200" s="1">
        <f>VLOOKUP(C200,'[1]Popolution Table'!$A$4:$L$472,2,FALSE)</f>
        <v>630769.59899999993</v>
      </c>
      <c r="R200" s="1">
        <f>VLOOKUP(C200,'[1]Popolution Table'!$A$4:$L$472,3,FALSE)</f>
        <v>1008800.8810000001</v>
      </c>
      <c r="S200" s="1">
        <f>VLOOKUP(C200,'[1]Popolution Table'!$A$4:$L$472,4,FALSE)</f>
        <v>1434877.7390000001</v>
      </c>
      <c r="T200" s="1">
        <f>VLOOKUP(C200,'[1]Popolution Table'!$A$4:$L$472,5,FALSE)</f>
        <v>1225867.7010000004</v>
      </c>
      <c r="U200" s="1">
        <f>VLOOKUP(C200,'[1]Popolution Table'!$A$4:$L$472,6,FALSE)</f>
        <v>1415148.969</v>
      </c>
      <c r="V200" s="1">
        <f>VLOOKUP(C200,'[1]Popolution Table'!$A$4:$L$472,7,FALSE)</f>
        <v>1528148.9679999999</v>
      </c>
      <c r="W200" s="1">
        <f>VLOOKUP(C200,'[1]Popolution Table'!$A$4:$L$472,8,FALSE)</f>
        <v>1135826.2409999999</v>
      </c>
      <c r="X200" s="1">
        <f>VLOOKUP(C200,'[1]Popolution Table'!$A$4:$L$472,9,FALSE)</f>
        <v>664946.86700000009</v>
      </c>
      <c r="Y200" s="1">
        <f>VLOOKUP(C200,'[1]Popolution Table'!$A$4:$L$472,10,FALSE)</f>
        <v>444405.15400000004</v>
      </c>
      <c r="Z200" s="1">
        <f>VLOOKUP(C200,'[1]Popolution Table'!$A$4:$L$472,11,FALSE)</f>
        <v>173978.43300000002</v>
      </c>
      <c r="AA200" s="2">
        <f>VLOOKUP(C200,'[1]Popolution Table'!$A$4:$L$472,12,FALSE)</f>
        <v>10008213</v>
      </c>
      <c r="AB200" s="2">
        <v>1283330.4540000001</v>
      </c>
      <c r="AC200" s="2">
        <v>7748670.4990000017</v>
      </c>
      <c r="AD200" s="6">
        <f>D200/Q200</f>
        <v>2.0768280558809877E-4</v>
      </c>
      <c r="AE200" s="6">
        <f>E200/S200</f>
        <v>3.0664633511329424E-5</v>
      </c>
      <c r="AF200" s="6">
        <f>F200/T200</f>
        <v>5.9549656084788204E-5</v>
      </c>
      <c r="AG200" s="6">
        <f>G200/U200</f>
        <v>3.3212051190068033E-5</v>
      </c>
      <c r="AH200" s="6">
        <f>H200/V200</f>
        <v>5.0387757746403164E-5</v>
      </c>
      <c r="AI200" s="6">
        <f>I200/R200</f>
        <v>4.1633587748621324E-5</v>
      </c>
      <c r="AJ200" s="6">
        <f>J200/W200</f>
        <v>1.25899538889065E-4</v>
      </c>
      <c r="AK200" s="6">
        <f>K200/X200</f>
        <v>2.8724099545234791E-4</v>
      </c>
      <c r="AL200" s="6">
        <f>L200/Y200</f>
        <v>9.3833295191711474E-4</v>
      </c>
      <c r="AM200" s="6">
        <f>M200/Z200</f>
        <v>3.9372696269772698E-3</v>
      </c>
      <c r="AN200" s="7">
        <f>N200/AA200</f>
        <v>1.8484818418632777E-4</v>
      </c>
    </row>
    <row r="201" spans="1:40">
      <c r="A201" s="1" t="s">
        <v>255</v>
      </c>
      <c r="B201" s="1">
        <v>2010</v>
      </c>
      <c r="C201" s="1" t="s">
        <v>257</v>
      </c>
      <c r="D201" s="1">
        <v>125</v>
      </c>
      <c r="E201" s="1">
        <v>47</v>
      </c>
      <c r="F201" s="1">
        <v>44</v>
      </c>
      <c r="G201" s="1">
        <v>48</v>
      </c>
      <c r="H201" s="1">
        <v>64</v>
      </c>
      <c r="I201" s="1">
        <v>63</v>
      </c>
      <c r="J201" s="1">
        <v>84</v>
      </c>
      <c r="K201" s="1">
        <v>195</v>
      </c>
      <c r="L201" s="1">
        <v>433</v>
      </c>
      <c r="M201" s="1">
        <v>643</v>
      </c>
      <c r="N201" s="2">
        <v>1746</v>
      </c>
      <c r="O201" s="2">
        <v>1271</v>
      </c>
      <c r="P201" s="2">
        <v>350</v>
      </c>
      <c r="Q201" s="1">
        <f>VLOOKUP(C201,'[1]Popolution Table'!$A$4:$L$472,2,FALSE)</f>
        <v>614519.55900000001</v>
      </c>
      <c r="R201" s="1">
        <f>VLOOKUP(C201,'[1]Popolution Table'!$A$4:$L$472,3,FALSE)</f>
        <v>1005503.3589999999</v>
      </c>
      <c r="S201" s="1">
        <f>VLOOKUP(C201,'[1]Popolution Table'!$A$4:$L$472,4,FALSE)</f>
        <v>1423352.9849999999</v>
      </c>
      <c r="T201" s="1">
        <f>VLOOKUP(C201,'[1]Popolution Table'!$A$4:$L$472,5,FALSE)</f>
        <v>1186565.9419999998</v>
      </c>
      <c r="U201" s="1">
        <f>VLOOKUP(C201,'[1]Popolution Table'!$A$4:$L$472,6,FALSE)</f>
        <v>1354684.4039999999</v>
      </c>
      <c r="V201" s="1">
        <f>VLOOKUP(C201,'[1]Popolution Table'!$A$4:$L$472,7,FALSE)</f>
        <v>1516353.7960000001</v>
      </c>
      <c r="W201" s="1">
        <f>VLOOKUP(C201,'[1]Popolution Table'!$A$4:$L$472,8,FALSE)</f>
        <v>1179079.1800000002</v>
      </c>
      <c r="X201" s="1">
        <f>VLOOKUP(C201,'[1]Popolution Table'!$A$4:$L$472,9,FALSE)</f>
        <v>683333.01599999995</v>
      </c>
      <c r="Y201" s="1">
        <f>VLOOKUP(C201,'[1]Popolution Table'!$A$4:$L$472,10,FALSE)</f>
        <v>451860.70299999986</v>
      </c>
      <c r="Z201" s="1">
        <f>VLOOKUP(C201,'[1]Popolution Table'!$A$4:$L$472,11,FALSE)</f>
        <v>178703.78200000001</v>
      </c>
      <c r="AA201" s="2">
        <f>VLOOKUP(C201,'[1]Popolution Table'!$A$4:$L$472,12,FALSE)</f>
        <v>9937232</v>
      </c>
      <c r="AB201" s="2">
        <v>1313897.5009999997</v>
      </c>
      <c r="AC201" s="2">
        <v>7665539.6659999993</v>
      </c>
      <c r="AD201" s="6">
        <f>D201/Q201</f>
        <v>2.0341093813744667E-4</v>
      </c>
      <c r="AE201" s="6">
        <f>E201/S201</f>
        <v>3.3020621374535571E-5</v>
      </c>
      <c r="AF201" s="6">
        <f>F201/T201</f>
        <v>3.7081799201008926E-5</v>
      </c>
      <c r="AG201" s="6">
        <f>G201/U201</f>
        <v>3.543260692916341E-5</v>
      </c>
      <c r="AH201" s="6">
        <f>H201/V201</f>
        <v>4.2206508908953853E-5</v>
      </c>
      <c r="AI201" s="6">
        <f>I201/R201</f>
        <v>6.2655186018130453E-5</v>
      </c>
      <c r="AJ201" s="6">
        <f>J201/W201</f>
        <v>7.1242034822462046E-5</v>
      </c>
      <c r="AK201" s="6">
        <f>K201/X201</f>
        <v>2.8536598617971655E-4</v>
      </c>
      <c r="AL201" s="6">
        <f>L201/Y201</f>
        <v>9.5825991754808595E-4</v>
      </c>
      <c r="AM201" s="6">
        <f>M201/Z201</f>
        <v>3.5981331385588691E-3</v>
      </c>
      <c r="AN201" s="7">
        <f>N201/AA201</f>
        <v>1.7570285165929505E-4</v>
      </c>
    </row>
    <row r="202" spans="1:40">
      <c r="A202" s="1" t="s">
        <v>255</v>
      </c>
      <c r="B202" s="1">
        <v>2011</v>
      </c>
      <c r="C202" s="1" t="s">
        <v>258</v>
      </c>
      <c r="D202" s="1">
        <v>110</v>
      </c>
      <c r="E202" s="1">
        <v>44</v>
      </c>
      <c r="F202" s="1">
        <v>44</v>
      </c>
      <c r="G202" s="1">
        <v>70</v>
      </c>
      <c r="H202" s="1">
        <v>65</v>
      </c>
      <c r="I202" s="1">
        <v>42</v>
      </c>
      <c r="J202" s="1">
        <v>144</v>
      </c>
      <c r="K202" s="1">
        <v>220</v>
      </c>
      <c r="L202" s="1">
        <v>439</v>
      </c>
      <c r="M202" s="1">
        <v>805</v>
      </c>
      <c r="N202" s="2">
        <v>1983</v>
      </c>
      <c r="O202" s="2">
        <v>1464</v>
      </c>
      <c r="P202" s="2">
        <v>409</v>
      </c>
      <c r="Q202" s="1">
        <f>VLOOKUP(C202,'[1]Popolution Table'!$A$4:$L$472,2,FALSE)</f>
        <v>603142.495</v>
      </c>
      <c r="R202" s="1">
        <f>VLOOKUP(C202,'[1]Popolution Table'!$A$4:$L$472,3,FALSE)</f>
        <v>988860.36599999992</v>
      </c>
      <c r="S202" s="1">
        <f>VLOOKUP(C202,'[1]Popolution Table'!$A$4:$L$472,4,FALSE)</f>
        <v>1412490.0859999999</v>
      </c>
      <c r="T202" s="1">
        <f>VLOOKUP(C202,'[1]Popolution Table'!$A$4:$L$472,5,FALSE)</f>
        <v>1173463.898</v>
      </c>
      <c r="U202" s="1">
        <f>VLOOKUP(C202,'[1]Popolution Table'!$A$4:$L$472,6,FALSE)</f>
        <v>1309493.9380000001</v>
      </c>
      <c r="V202" s="1">
        <f>VLOOKUP(C202,'[1]Popolution Table'!$A$4:$L$472,7,FALSE)</f>
        <v>1501504.8389999997</v>
      </c>
      <c r="W202" s="1">
        <f>VLOOKUP(C202,'[1]Popolution Table'!$A$4:$L$472,8,FALSE)</f>
        <v>1210769.4180000001</v>
      </c>
      <c r="X202" s="1">
        <f>VLOOKUP(C202,'[1]Popolution Table'!$A$4:$L$472,9,FALSE)</f>
        <v>697414.61800000025</v>
      </c>
      <c r="Y202" s="1">
        <f>VLOOKUP(C202,'[1]Popolution Table'!$A$4:$L$472,10,FALSE)</f>
        <v>446755.277</v>
      </c>
      <c r="Z202" s="1">
        <f>VLOOKUP(C202,'[1]Popolution Table'!$A$4:$L$472,11,FALSE)</f>
        <v>183028.43399999998</v>
      </c>
      <c r="AA202" s="2">
        <f>VLOOKUP(C202,'[1]Popolution Table'!$A$4:$L$472,12,FALSE)</f>
        <v>9857189</v>
      </c>
      <c r="AB202" s="2">
        <v>1327198.3290000001</v>
      </c>
      <c r="AC202" s="2">
        <v>7596582.5449999999</v>
      </c>
      <c r="AD202" s="6">
        <f>D202/Q202</f>
        <v>1.823781294004164E-4</v>
      </c>
      <c r="AE202" s="6">
        <f>E202/S202</f>
        <v>3.1150661116923411E-5</v>
      </c>
      <c r="AF202" s="6">
        <f>F202/T202</f>
        <v>3.7495827587871814E-5</v>
      </c>
      <c r="AG202" s="6">
        <f>G202/U202</f>
        <v>5.3455764833025135E-5</v>
      </c>
      <c r="AH202" s="6">
        <f>H202/V202</f>
        <v>4.328990377632743E-5</v>
      </c>
      <c r="AI202" s="6">
        <f>I202/R202</f>
        <v>4.2473135180746037E-5</v>
      </c>
      <c r="AJ202" s="6">
        <f>J202/W202</f>
        <v>1.1893263726289459E-4</v>
      </c>
      <c r="AK202" s="6">
        <f>K202/X202</f>
        <v>3.1545080117606586E-4</v>
      </c>
      <c r="AL202" s="6">
        <f>L202/Y202</f>
        <v>9.8264088327713254E-4</v>
      </c>
      <c r="AM202" s="6">
        <f>M202/Z202</f>
        <v>4.3982237208017643E-3</v>
      </c>
      <c r="AN202" s="7">
        <f>N202/AA202</f>
        <v>2.0117297132072844E-4</v>
      </c>
    </row>
    <row r="203" spans="1:40">
      <c r="A203" s="1" t="s">
        <v>255</v>
      </c>
      <c r="B203" s="1">
        <v>2012</v>
      </c>
      <c r="C203" s="1" t="s">
        <v>259</v>
      </c>
      <c r="D203" s="1">
        <v>108</v>
      </c>
      <c r="E203" s="1">
        <v>58</v>
      </c>
      <c r="F203" s="1">
        <v>53</v>
      </c>
      <c r="G203" s="1">
        <v>60</v>
      </c>
      <c r="H203" s="1">
        <v>70</v>
      </c>
      <c r="I203" s="1">
        <v>59</v>
      </c>
      <c r="J203" s="1">
        <v>109</v>
      </c>
      <c r="K203" s="1">
        <v>185</v>
      </c>
      <c r="L203" s="1">
        <v>435</v>
      </c>
      <c r="M203" s="1">
        <v>717</v>
      </c>
      <c r="N203" s="2">
        <v>1854</v>
      </c>
      <c r="O203" s="2">
        <v>1337</v>
      </c>
      <c r="P203" s="2">
        <v>409</v>
      </c>
      <c r="Q203" s="1">
        <f>VLOOKUP(C203,'[1]Popolution Table'!$A$4:$L$472,2,FALSE)</f>
        <v>588603.09900000016</v>
      </c>
      <c r="R203" s="1">
        <f>VLOOKUP(C203,'[1]Popolution Table'!$A$4:$L$472,3,FALSE)</f>
        <v>973691.61700000032</v>
      </c>
      <c r="S203" s="1">
        <f>VLOOKUP(C203,'[1]Popolution Table'!$A$4:$L$472,4,FALSE)</f>
        <v>1400882.173</v>
      </c>
      <c r="T203" s="1">
        <f>VLOOKUP(C203,'[1]Popolution Table'!$A$4:$L$472,5,FALSE)</f>
        <v>1163111.517</v>
      </c>
      <c r="U203" s="1">
        <f>VLOOKUP(C203,'[1]Popolution Table'!$A$4:$L$472,6,FALSE)</f>
        <v>1266910.8020000001</v>
      </c>
      <c r="V203" s="1">
        <f>VLOOKUP(C203,'[1]Popolution Table'!$A$4:$L$472,7,FALSE)</f>
        <v>1477865.3640000003</v>
      </c>
      <c r="W203" s="1">
        <f>VLOOKUP(C203,'[1]Popolution Table'!$A$4:$L$472,8,FALSE)</f>
        <v>1236863.8140000002</v>
      </c>
      <c r="X203" s="1">
        <f>VLOOKUP(C203,'[1]Popolution Table'!$A$4:$L$472,9,FALSE)</f>
        <v>719111.25199999986</v>
      </c>
      <c r="Y203" s="1">
        <f>VLOOKUP(C203,'[1]Popolution Table'!$A$4:$L$472,10,FALSE)</f>
        <v>441106.51699999988</v>
      </c>
      <c r="Z203" s="1">
        <f>VLOOKUP(C203,'[1]Popolution Table'!$A$4:$L$472,11,FALSE)</f>
        <v>188165.75100000008</v>
      </c>
      <c r="AA203" s="2">
        <f>VLOOKUP(C203,'[1]Popolution Table'!$A$4:$L$472,12,FALSE)</f>
        <v>9778449</v>
      </c>
      <c r="AB203" s="2">
        <v>1348383.52</v>
      </c>
      <c r="AC203" s="2">
        <v>7519325.2870000005</v>
      </c>
      <c r="AD203" s="6">
        <f>D203/Q203</f>
        <v>1.8348527247560409E-4</v>
      </c>
      <c r="AE203" s="6">
        <f>E203/S203</f>
        <v>4.1402482748276074E-5</v>
      </c>
      <c r="AF203" s="6">
        <f>F203/T203</f>
        <v>4.5567427736166073E-5</v>
      </c>
      <c r="AG203" s="6">
        <f>G203/U203</f>
        <v>4.7359293097257841E-5</v>
      </c>
      <c r="AH203" s="6">
        <f>H203/V203</f>
        <v>4.7365613746124701E-5</v>
      </c>
      <c r="AI203" s="6">
        <f>I203/R203</f>
        <v>6.0594133676309527E-5</v>
      </c>
      <c r="AJ203" s="6">
        <f>J203/W203</f>
        <v>8.8126112807436355E-5</v>
      </c>
      <c r="AK203" s="6">
        <f>K203/X203</f>
        <v>2.5726200151294539E-4</v>
      </c>
      <c r="AL203" s="6">
        <f>L203/Y203</f>
        <v>9.8615636639981931E-4</v>
      </c>
      <c r="AM203" s="6">
        <f>M203/Z203</f>
        <v>3.8104702699058115E-3</v>
      </c>
      <c r="AN203" s="7">
        <f>N203/AA203</f>
        <v>1.89600620711935E-4</v>
      </c>
    </row>
    <row r="204" spans="1:40">
      <c r="A204" s="1" t="s">
        <v>255</v>
      </c>
      <c r="B204" s="1">
        <v>2013</v>
      </c>
      <c r="C204" s="1" t="s">
        <v>260</v>
      </c>
      <c r="D204" s="1">
        <v>110</v>
      </c>
      <c r="E204" s="1">
        <v>53</v>
      </c>
      <c r="F204" s="1">
        <v>62</v>
      </c>
      <c r="G204" s="1">
        <v>82</v>
      </c>
      <c r="H204" s="1">
        <v>62</v>
      </c>
      <c r="I204" s="1">
        <v>50</v>
      </c>
      <c r="J204" s="1">
        <v>173</v>
      </c>
      <c r="K204" s="1">
        <v>267</v>
      </c>
      <c r="L204" s="1">
        <v>472</v>
      </c>
      <c r="M204" s="1">
        <v>847</v>
      </c>
      <c r="N204" s="2">
        <v>2178</v>
      </c>
      <c r="O204" s="2">
        <v>1586</v>
      </c>
      <c r="P204" s="2">
        <v>482</v>
      </c>
      <c r="Q204" s="1">
        <f>VLOOKUP(C204,'[1]Popolution Table'!$A$4:$L$472,2,FALSE)</f>
        <v>577017.20999999985</v>
      </c>
      <c r="R204" s="1">
        <f>VLOOKUP(C204,'[1]Popolution Table'!$A$4:$L$472,3,FALSE)</f>
        <v>962541.73499999987</v>
      </c>
      <c r="S204" s="1">
        <f>VLOOKUP(C204,'[1]Popolution Table'!$A$4:$L$472,4,FALSE)</f>
        <v>1395126.3139999998</v>
      </c>
      <c r="T204" s="1">
        <f>VLOOKUP(C204,'[1]Popolution Table'!$A$4:$L$472,5,FALSE)</f>
        <v>1155482.3539999998</v>
      </c>
      <c r="U204" s="1">
        <f>VLOOKUP(C204,'[1]Popolution Table'!$A$4:$L$472,6,FALSE)</f>
        <v>1231666.2479999997</v>
      </c>
      <c r="V204" s="1">
        <f>VLOOKUP(C204,'[1]Popolution Table'!$A$4:$L$472,7,FALSE)</f>
        <v>1449708.4259999997</v>
      </c>
      <c r="W204" s="1">
        <f>VLOOKUP(C204,'[1]Popolution Table'!$A$4:$L$472,8,FALSE)</f>
        <v>1261962.1270000001</v>
      </c>
      <c r="X204" s="1">
        <f>VLOOKUP(C204,'[1]Popolution Table'!$A$4:$L$472,9,FALSE)</f>
        <v>740718.5399999998</v>
      </c>
      <c r="Y204" s="1">
        <f>VLOOKUP(C204,'[1]Popolution Table'!$A$4:$L$472,10,FALSE)</f>
        <v>431890.41699999996</v>
      </c>
      <c r="Z204" s="1">
        <f>VLOOKUP(C204,'[1]Popolution Table'!$A$4:$L$472,11,FALSE)</f>
        <v>189853.31899999996</v>
      </c>
      <c r="AA204" s="2">
        <f>VLOOKUP(C204,'[1]Popolution Table'!$A$4:$L$472,12,FALSE)</f>
        <v>9711943</v>
      </c>
      <c r="AB204" s="2">
        <v>1362462.2759999996</v>
      </c>
      <c r="AC204" s="2">
        <v>7456487.203999999</v>
      </c>
      <c r="AD204" s="6">
        <f>D204/Q204</f>
        <v>1.9063556180586022E-4</v>
      </c>
      <c r="AE204" s="6">
        <f>E204/S204</f>
        <v>3.7989391690306835E-5</v>
      </c>
      <c r="AF204" s="6">
        <f>F204/T204</f>
        <v>5.3657245206186862E-5</v>
      </c>
      <c r="AG204" s="6">
        <f>G204/U204</f>
        <v>6.6576477299067804E-5</v>
      </c>
      <c r="AH204" s="6">
        <f>H204/V204</f>
        <v>4.2767220558322127E-5</v>
      </c>
      <c r="AI204" s="6">
        <f>I204/R204</f>
        <v>5.1945799524214926E-5</v>
      </c>
      <c r="AJ204" s="6">
        <f>J204/W204</f>
        <v>1.3708810771624684E-4</v>
      </c>
      <c r="AK204" s="6">
        <f>K204/X204</f>
        <v>3.6046080337073794E-4</v>
      </c>
      <c r="AL204" s="6">
        <f>L204/Y204</f>
        <v>1.0928698147057985E-3</v>
      </c>
      <c r="AM204" s="6">
        <f>M204/Z204</f>
        <v>4.4613389139644176E-3</v>
      </c>
      <c r="AN204" s="7">
        <f>N204/AA204</f>
        <v>2.2425996528192143E-4</v>
      </c>
    </row>
    <row r="205" spans="1:40">
      <c r="A205" s="1" t="s">
        <v>255</v>
      </c>
      <c r="B205" s="1">
        <v>2014</v>
      </c>
      <c r="C205" s="1" t="s">
        <v>261</v>
      </c>
      <c r="D205" s="1">
        <v>95</v>
      </c>
      <c r="E205" s="1">
        <v>56</v>
      </c>
      <c r="F205" s="1">
        <v>59</v>
      </c>
      <c r="G205" s="1">
        <v>61</v>
      </c>
      <c r="H205" s="1">
        <v>79</v>
      </c>
      <c r="I205" s="1">
        <v>53</v>
      </c>
      <c r="J205" s="1">
        <v>151</v>
      </c>
      <c r="K205" s="1">
        <v>267</v>
      </c>
      <c r="L205" s="1">
        <v>457</v>
      </c>
      <c r="M205" s="1">
        <v>829</v>
      </c>
      <c r="N205" s="2">
        <v>2107</v>
      </c>
      <c r="O205" s="2">
        <v>1553</v>
      </c>
      <c r="P205" s="2">
        <v>459</v>
      </c>
      <c r="Q205" s="1">
        <f>VLOOKUP(C205,'[1]Popolution Table'!$A$4:$L$472,2,FALSE)</f>
        <v>574297.74999999988</v>
      </c>
      <c r="R205" s="1">
        <f>VLOOKUP(C205,'[1]Popolution Table'!$A$4:$L$472,3,FALSE)</f>
        <v>955606.42800000007</v>
      </c>
      <c r="S205" s="1">
        <f>VLOOKUP(C205,'[1]Popolution Table'!$A$4:$L$472,4,FALSE)</f>
        <v>1393118.078</v>
      </c>
      <c r="T205" s="1">
        <f>VLOOKUP(C205,'[1]Popolution Table'!$A$4:$L$472,5,FALSE)</f>
        <v>1166581.615</v>
      </c>
      <c r="U205" s="1">
        <f>VLOOKUP(C205,'[1]Popolution Table'!$A$4:$L$472,6,FALSE)</f>
        <v>1212817.8320000002</v>
      </c>
      <c r="V205" s="1">
        <f>VLOOKUP(C205,'[1]Popolution Table'!$A$4:$L$472,7,FALSE)</f>
        <v>1431973.196</v>
      </c>
      <c r="W205" s="1">
        <f>VLOOKUP(C205,'[1]Popolution Table'!$A$4:$L$472,8,FALSE)</f>
        <v>1297660.6029999999</v>
      </c>
      <c r="X205" s="1">
        <f>VLOOKUP(C205,'[1]Popolution Table'!$A$4:$L$472,9,FALSE)</f>
        <v>777327.83200000005</v>
      </c>
      <c r="Y205" s="1">
        <f>VLOOKUP(C205,'[1]Popolution Table'!$A$4:$L$472,10,FALSE)</f>
        <v>437200.21400000009</v>
      </c>
      <c r="Z205" s="1">
        <f>VLOOKUP(C205,'[1]Popolution Table'!$A$4:$L$472,11,FALSE)</f>
        <v>196495.41899999999</v>
      </c>
      <c r="AA205" s="2">
        <f>VLOOKUP(C205,'[1]Popolution Table'!$A$4:$L$472,12,FALSE)</f>
        <v>9750020</v>
      </c>
      <c r="AB205" s="2">
        <v>1411023.4650000001</v>
      </c>
      <c r="AC205" s="2">
        <v>7457757.7520000003</v>
      </c>
      <c r="AD205" s="6">
        <f>D205/Q205</f>
        <v>1.6541941875969395E-4</v>
      </c>
      <c r="AE205" s="6">
        <f>E205/S205</f>
        <v>4.0197597665515326E-5</v>
      </c>
      <c r="AF205" s="6">
        <f>F205/T205</f>
        <v>5.0575115569603762E-5</v>
      </c>
      <c r="AG205" s="6">
        <f>G205/U205</f>
        <v>5.0296094261252579E-5</v>
      </c>
      <c r="AH205" s="6">
        <f>H205/V205</f>
        <v>5.5168630405006548E-5</v>
      </c>
      <c r="AI205" s="6">
        <f>I205/R205</f>
        <v>5.5462163550871378E-5</v>
      </c>
      <c r="AJ205" s="6">
        <f>J205/W205</f>
        <v>1.1636324602204173E-4</v>
      </c>
      <c r="AK205" s="6">
        <f>K205/X205</f>
        <v>3.4348442061186865E-4</v>
      </c>
      <c r="AL205" s="6">
        <f>L205/Y205</f>
        <v>1.0452876859753776E-3</v>
      </c>
      <c r="AM205" s="6">
        <f>M205/Z205</f>
        <v>4.2189278723083106E-3</v>
      </c>
      <c r="AN205" s="7">
        <f>N205/AA205</f>
        <v>2.1610212081616244E-4</v>
      </c>
    </row>
    <row r="206" spans="1:40">
      <c r="A206" s="1" t="s">
        <v>255</v>
      </c>
      <c r="B206" s="1">
        <v>2015</v>
      </c>
      <c r="C206" s="1" t="s">
        <v>262</v>
      </c>
      <c r="D206" s="1">
        <v>107</v>
      </c>
      <c r="E206" s="1">
        <v>49</v>
      </c>
      <c r="F206" s="1">
        <v>55</v>
      </c>
      <c r="G206" s="1">
        <v>61</v>
      </c>
      <c r="H206" s="1">
        <v>70</v>
      </c>
      <c r="I206" s="1">
        <v>59</v>
      </c>
      <c r="J206" s="1">
        <v>151</v>
      </c>
      <c r="K206" s="1">
        <v>269</v>
      </c>
      <c r="L206" s="1">
        <v>438</v>
      </c>
      <c r="M206" s="1">
        <v>900</v>
      </c>
      <c r="N206" s="2">
        <v>2159</v>
      </c>
      <c r="O206" s="2">
        <v>1607</v>
      </c>
      <c r="P206" s="2">
        <v>445</v>
      </c>
      <c r="Q206" s="1">
        <f>VLOOKUP(C206,'[1]Popolution Table'!$A$4:$L$472,2,FALSE)</f>
        <v>562749.53699999989</v>
      </c>
      <c r="R206" s="1">
        <f>VLOOKUP(C206,'[1]Popolution Table'!$A$4:$L$472,3,FALSE)</f>
        <v>941731.67500000005</v>
      </c>
      <c r="S206" s="1">
        <f>VLOOKUP(C206,'[1]Popolution Table'!$A$4:$L$472,4,FALSE)</f>
        <v>1384204.0759999999</v>
      </c>
      <c r="T206" s="1">
        <f>VLOOKUP(C206,'[1]Popolution Table'!$A$4:$L$472,5,FALSE)</f>
        <v>1164752.659</v>
      </c>
      <c r="U206" s="1">
        <f>VLOOKUP(C206,'[1]Popolution Table'!$A$4:$L$472,6,FALSE)</f>
        <v>1179905.287</v>
      </c>
      <c r="V206" s="1">
        <f>VLOOKUP(C206,'[1]Popolution Table'!$A$4:$L$472,7,FALSE)</f>
        <v>1386700.0960000001</v>
      </c>
      <c r="W206" s="1">
        <f>VLOOKUP(C206,'[1]Popolution Table'!$A$4:$L$472,8,FALSE)</f>
        <v>1301390.5320000001</v>
      </c>
      <c r="X206" s="1">
        <f>VLOOKUP(C206,'[1]Popolution Table'!$A$4:$L$472,9,FALSE)</f>
        <v>796332.85899999994</v>
      </c>
      <c r="Y206" s="1">
        <f>VLOOKUP(C206,'[1]Popolution Table'!$A$4:$L$472,10,FALSE)</f>
        <v>432723.76899999997</v>
      </c>
      <c r="Z206" s="1">
        <f>VLOOKUP(C206,'[1]Popolution Table'!$A$4:$L$472,11,FALSE)</f>
        <v>195686.24100000004</v>
      </c>
      <c r="AA206" s="2">
        <f>VLOOKUP(C206,'[1]Popolution Table'!$A$4:$L$472,12,FALSE)</f>
        <v>9637574</v>
      </c>
      <c r="AB206" s="2">
        <v>1424742.8689999999</v>
      </c>
      <c r="AC206" s="2">
        <v>7358684.3250000011</v>
      </c>
      <c r="AD206" s="6">
        <f>D206/Q206</f>
        <v>1.9013787300548241E-4</v>
      </c>
      <c r="AE206" s="6">
        <f>E206/S206</f>
        <v>3.5399404502259248E-5</v>
      </c>
      <c r="AF206" s="6">
        <f>F206/T206</f>
        <v>4.722032577046901E-5</v>
      </c>
      <c r="AG206" s="6">
        <f>G206/U206</f>
        <v>5.1699064892824744E-5</v>
      </c>
      <c r="AH206" s="6">
        <f>H206/V206</f>
        <v>5.0479552285254905E-5</v>
      </c>
      <c r="AI206" s="6">
        <f>I206/R206</f>
        <v>6.2650542151510404E-5</v>
      </c>
      <c r="AJ206" s="6">
        <f>J206/W206</f>
        <v>1.1602973610691674E-4</v>
      </c>
      <c r="AK206" s="6">
        <f>K206/X206</f>
        <v>3.3779844315076797E-4</v>
      </c>
      <c r="AL206" s="6">
        <f>L206/Y206</f>
        <v>1.0121930695237589E-3</v>
      </c>
      <c r="AM206" s="6">
        <f>M206/Z206</f>
        <v>4.5991991843718832E-3</v>
      </c>
      <c r="AN206" s="7">
        <f>N206/AA206</f>
        <v>2.2401903217552467E-4</v>
      </c>
    </row>
    <row r="207" spans="1:40">
      <c r="A207" s="1" t="s">
        <v>255</v>
      </c>
      <c r="B207" s="1">
        <v>2016</v>
      </c>
      <c r="C207" s="1" t="s">
        <v>263</v>
      </c>
      <c r="D207" s="1">
        <v>120</v>
      </c>
      <c r="E207" s="1">
        <v>36</v>
      </c>
      <c r="F207" s="1">
        <v>63</v>
      </c>
      <c r="G207" s="1">
        <v>47</v>
      </c>
      <c r="H207" s="1">
        <v>82</v>
      </c>
      <c r="I207" s="1">
        <v>61</v>
      </c>
      <c r="J207" s="1">
        <v>138</v>
      </c>
      <c r="K207" s="1">
        <v>272</v>
      </c>
      <c r="L207" s="1">
        <v>442</v>
      </c>
      <c r="M207" s="1">
        <v>640</v>
      </c>
      <c r="N207" s="2">
        <v>1901</v>
      </c>
      <c r="O207" s="2">
        <v>1354</v>
      </c>
      <c r="P207" s="2">
        <v>427</v>
      </c>
      <c r="Q207" s="1">
        <f>VLOOKUP(C207,'[1]Popolution Table'!$A$4:$L$472,2,FALSE)</f>
        <v>560201.51199999999</v>
      </c>
      <c r="R207" s="1">
        <f>VLOOKUP(C207,'[1]Popolution Table'!$A$4:$L$472,3,FALSE)</f>
        <v>931889.77</v>
      </c>
      <c r="S207" s="1">
        <f>VLOOKUP(C207,'[1]Popolution Table'!$A$4:$L$472,4,FALSE)</f>
        <v>1380527.872</v>
      </c>
      <c r="T207" s="1">
        <f>VLOOKUP(C207,'[1]Popolution Table'!$A$4:$L$472,5,FALSE)</f>
        <v>1182758.0970000001</v>
      </c>
      <c r="U207" s="1">
        <f>VLOOKUP(C207,'[1]Popolution Table'!$A$4:$L$472,6,FALSE)</f>
        <v>1161972.7219999998</v>
      </c>
      <c r="V207" s="1">
        <f>VLOOKUP(C207,'[1]Popolution Table'!$A$4:$L$472,7,FALSE)</f>
        <v>1355401.048</v>
      </c>
      <c r="W207" s="1">
        <f>VLOOKUP(C207,'[1]Popolution Table'!$A$4:$L$472,8,FALSE)</f>
        <v>1309922.7439999999</v>
      </c>
      <c r="X207" s="1">
        <f>VLOOKUP(C207,'[1]Popolution Table'!$A$4:$L$472,9,FALSE)</f>
        <v>827896.39400000009</v>
      </c>
      <c r="Y207" s="1">
        <f>VLOOKUP(C207,'[1]Popolution Table'!$A$4:$L$472,10,FALSE)</f>
        <v>429913.25699999998</v>
      </c>
      <c r="Z207" s="1">
        <f>VLOOKUP(C207,'[1]Popolution Table'!$A$4:$L$472,11,FALSE)</f>
        <v>197501.09499999997</v>
      </c>
      <c r="AA207" s="2">
        <f>VLOOKUP(C207,'[1]Popolution Table'!$A$4:$L$472,12,FALSE)</f>
        <v>9624709</v>
      </c>
      <c r="AB207" s="2">
        <v>1455310.746</v>
      </c>
      <c r="AC207" s="2">
        <v>7322472.2529999996</v>
      </c>
      <c r="AD207" s="6">
        <f>D207/Q207</f>
        <v>2.1420863283924874E-4</v>
      </c>
      <c r="AE207" s="6">
        <f>E207/S207</f>
        <v>2.6076981660533978E-5</v>
      </c>
      <c r="AF207" s="6">
        <f>F207/T207</f>
        <v>5.3265329706721932E-5</v>
      </c>
      <c r="AG207" s="6">
        <f>G207/U207</f>
        <v>4.0448453832120169E-5</v>
      </c>
      <c r="AH207" s="6">
        <f>H207/V207</f>
        <v>6.0498698979905175E-5</v>
      </c>
      <c r="AI207" s="6">
        <f>I207/R207</f>
        <v>6.5458385705854458E-5</v>
      </c>
      <c r="AJ207" s="6">
        <f>J207/W207</f>
        <v>1.0534972434985067E-4</v>
      </c>
      <c r="AK207" s="6">
        <f>K207/X207</f>
        <v>3.2854352545953953E-4</v>
      </c>
      <c r="AL207" s="6">
        <f>L207/Y207</f>
        <v>1.0281143761054106E-3</v>
      </c>
      <c r="AM207" s="6">
        <f>M207/Z207</f>
        <v>3.2404883628619889E-3</v>
      </c>
      <c r="AN207" s="7">
        <f>N207/AA207</f>
        <v>1.9751246505219015E-4</v>
      </c>
    </row>
    <row r="208" spans="1:40">
      <c r="A208" s="1" t="s">
        <v>255</v>
      </c>
      <c r="B208" s="1">
        <v>2017</v>
      </c>
      <c r="C208" s="1" t="s">
        <v>264</v>
      </c>
      <c r="D208" s="1">
        <v>82</v>
      </c>
      <c r="E208" s="1">
        <v>64</v>
      </c>
      <c r="F208" s="1">
        <v>61</v>
      </c>
      <c r="G208" s="1">
        <v>38</v>
      </c>
      <c r="H208" s="1">
        <v>50</v>
      </c>
      <c r="I208" s="1">
        <v>67</v>
      </c>
      <c r="J208" s="1">
        <v>179</v>
      </c>
      <c r="K208" s="1">
        <v>270</v>
      </c>
      <c r="L208" s="1">
        <v>441</v>
      </c>
      <c r="M208" s="1">
        <v>784</v>
      </c>
      <c r="N208" s="2">
        <v>2036</v>
      </c>
      <c r="O208" s="2">
        <v>1495</v>
      </c>
      <c r="P208" s="2">
        <v>459</v>
      </c>
      <c r="Q208" s="1">
        <f>VLOOKUP(C208,'[1]Popolution Table'!$A$4:$L$472,2,FALSE)</f>
        <v>554329</v>
      </c>
      <c r="R208" s="1">
        <f>VLOOKUP(C208,'[1]Popolution Table'!$A$4:$L$472,3,FALSE)</f>
        <v>918360.69</v>
      </c>
      <c r="S208" s="1">
        <f>VLOOKUP(C208,'[1]Popolution Table'!$A$4:$L$472,4,FALSE)</f>
        <v>1349275</v>
      </c>
      <c r="T208" s="1">
        <f>VLOOKUP(C208,'[1]Popolution Table'!$A$4:$L$472,5,FALSE)</f>
        <v>1181729</v>
      </c>
      <c r="U208" s="1">
        <f>VLOOKUP(C208,'[1]Popolution Table'!$A$4:$L$472,6,FALSE)</f>
        <v>1138345</v>
      </c>
      <c r="V208" s="1">
        <f>VLOOKUP(C208,'[1]Popolution Table'!$A$4:$L$472,7,FALSE)</f>
        <v>1318073</v>
      </c>
      <c r="W208" s="1">
        <f>VLOOKUP(C208,'[1]Popolution Table'!$A$4:$L$472,8,FALSE)</f>
        <v>1317147</v>
      </c>
      <c r="X208" s="1">
        <f>VLOOKUP(C208,'[1]Popolution Table'!$A$4:$L$472,9,FALSE)</f>
        <v>864182</v>
      </c>
      <c r="Y208" s="1">
        <f>VLOOKUP(C208,'[1]Popolution Table'!$A$4:$L$472,10,FALSE)</f>
        <v>436456</v>
      </c>
      <c r="Z208" s="1">
        <f>VLOOKUP(C208,'[1]Popolution Table'!$A$4:$L$472,11,FALSE)</f>
        <v>197450</v>
      </c>
      <c r="AA208" s="2">
        <f>VLOOKUP(C208,'[1]Popolution Table'!$A$4:$L$472,12,FALSE)</f>
        <v>9551028</v>
      </c>
      <c r="AB208" s="2">
        <v>1498088</v>
      </c>
      <c r="AC208" s="2">
        <v>7222929.6899999995</v>
      </c>
      <c r="AD208" s="6">
        <f>D208/Q208</f>
        <v>1.4792659233054737E-4</v>
      </c>
      <c r="AE208" s="6">
        <f>E208/S208</f>
        <v>4.7432880621074281E-5</v>
      </c>
      <c r="AF208" s="6">
        <f>F208/T208</f>
        <v>5.1619279885659064E-5</v>
      </c>
      <c r="AG208" s="6">
        <f>G208/U208</f>
        <v>3.3381795501363822E-5</v>
      </c>
      <c r="AH208" s="6">
        <f>H208/V208</f>
        <v>3.7934166013566778E-5</v>
      </c>
      <c r="AI208" s="6">
        <f>I208/R208</f>
        <v>7.2956084389892614E-5</v>
      </c>
      <c r="AJ208" s="6">
        <f>J208/W208</f>
        <v>1.3589978946920882E-4</v>
      </c>
      <c r="AK208" s="6">
        <f>K208/X208</f>
        <v>3.124341863172341E-4</v>
      </c>
      <c r="AL208" s="6">
        <f>L208/Y208</f>
        <v>1.0104111296442254E-3</v>
      </c>
      <c r="AM208" s="6">
        <f>M208/Z208</f>
        <v>3.9706254748037477E-3</v>
      </c>
      <c r="AN208" s="7">
        <f>N208/AA208</f>
        <v>2.1317077072750704E-4</v>
      </c>
    </row>
    <row r="209" spans="1:40">
      <c r="A209" s="1" t="s">
        <v>265</v>
      </c>
      <c r="B209" s="1">
        <v>2009</v>
      </c>
      <c r="C209" s="1" t="s">
        <v>266</v>
      </c>
      <c r="D209" s="1">
        <v>96</v>
      </c>
      <c r="E209" s="1">
        <v>49</v>
      </c>
      <c r="F209" s="1">
        <v>49</v>
      </c>
      <c r="G209" s="1">
        <v>39</v>
      </c>
      <c r="H209" s="1">
        <v>61</v>
      </c>
      <c r="I209" s="1">
        <v>56</v>
      </c>
      <c r="J209" s="1">
        <v>58</v>
      </c>
      <c r="K209" s="1">
        <v>63</v>
      </c>
      <c r="L209" s="1">
        <v>111</v>
      </c>
      <c r="M209" s="1">
        <v>348</v>
      </c>
      <c r="N209" s="2">
        <v>930</v>
      </c>
      <c r="O209" s="2">
        <v>522</v>
      </c>
      <c r="P209" s="2">
        <v>312</v>
      </c>
      <c r="Q209" s="1">
        <f>VLOOKUP(C209,'[1]Popolution Table'!$A$4:$L$472,2,FALSE)</f>
        <v>354883.35799999977</v>
      </c>
      <c r="R209" s="1">
        <f>VLOOKUP(C209,'[1]Popolution Table'!$A$4:$L$472,3,FALSE)</f>
        <v>653445.86800000002</v>
      </c>
      <c r="S209" s="1">
        <f>VLOOKUP(C209,'[1]Popolution Table'!$A$4:$L$472,4,FALSE)</f>
        <v>743301.06299999997</v>
      </c>
      <c r="T209" s="1">
        <f>VLOOKUP(C209,'[1]Popolution Table'!$A$4:$L$472,5,FALSE)</f>
        <v>673770.11600000015</v>
      </c>
      <c r="U209" s="1">
        <f>VLOOKUP(C209,'[1]Popolution Table'!$A$4:$L$472,6,FALSE)</f>
        <v>731353.71599999978</v>
      </c>
      <c r="V209" s="1">
        <f>VLOOKUP(C209,'[1]Popolution Table'!$A$4:$L$472,7,FALSE)</f>
        <v>791899.47100000002</v>
      </c>
      <c r="W209" s="1">
        <f>VLOOKUP(C209,'[1]Popolution Table'!$A$4:$L$472,8,FALSE)</f>
        <v>554679.53899999987</v>
      </c>
      <c r="X209" s="1">
        <f>VLOOKUP(C209,'[1]Popolution Table'!$A$4:$L$472,9,FALSE)</f>
        <v>321393.04700000002</v>
      </c>
      <c r="Y209" s="1">
        <f>VLOOKUP(C209,'[1]Popolution Table'!$A$4:$L$472,10,FALSE)</f>
        <v>219702.277</v>
      </c>
      <c r="Z209" s="1">
        <f>VLOOKUP(C209,'[1]Popolution Table'!$A$4:$L$472,11,FALSE)</f>
        <v>98819.255999999965</v>
      </c>
      <c r="AA209" s="2">
        <f>VLOOKUP(C209,'[1]Popolution Table'!$A$4:$L$472,12,FALSE)</f>
        <v>5168946</v>
      </c>
      <c r="AB209" s="2">
        <v>639914.57999999996</v>
      </c>
      <c r="AC209" s="2">
        <v>4148449.7729999996</v>
      </c>
      <c r="AD209" s="6">
        <f>D209/Q209</f>
        <v>2.7051141688081093E-4</v>
      </c>
      <c r="AE209" s="6">
        <f>E209/S209</f>
        <v>6.592214438956077E-5</v>
      </c>
      <c r="AF209" s="6">
        <f>F209/T209</f>
        <v>7.2725101390516391E-5</v>
      </c>
      <c r="AG209" s="6">
        <f>G209/U209</f>
        <v>5.3325769934284455E-5</v>
      </c>
      <c r="AH209" s="6">
        <f>H209/V209</f>
        <v>7.702997947829163E-5</v>
      </c>
      <c r="AI209" s="6">
        <f>I209/R209</f>
        <v>8.5699524233581953E-5</v>
      </c>
      <c r="AJ209" s="6">
        <f>J209/W209</f>
        <v>1.0456488102042649E-4</v>
      </c>
      <c r="AK209" s="6">
        <f>K209/X209</f>
        <v>1.9602166440147039E-4</v>
      </c>
      <c r="AL209" s="6">
        <f>L209/Y209</f>
        <v>5.052291742975427E-4</v>
      </c>
      <c r="AM209" s="6">
        <f>M209/Z209</f>
        <v>3.5215808546463874E-3</v>
      </c>
      <c r="AN209" s="7">
        <f>N209/AA209</f>
        <v>1.7992062598448503E-4</v>
      </c>
    </row>
    <row r="210" spans="1:40">
      <c r="A210" s="1" t="s">
        <v>265</v>
      </c>
      <c r="B210" s="1">
        <v>2010</v>
      </c>
      <c r="C210" s="1" t="s">
        <v>267</v>
      </c>
      <c r="D210" s="1">
        <v>91</v>
      </c>
      <c r="E210" s="1">
        <v>63</v>
      </c>
      <c r="F210" s="1">
        <v>43</v>
      </c>
      <c r="G210" s="1">
        <v>59</v>
      </c>
      <c r="H210" s="1">
        <v>66</v>
      </c>
      <c r="I210" s="1">
        <v>45</v>
      </c>
      <c r="J210" s="1">
        <v>65</v>
      </c>
      <c r="K210" s="1">
        <v>61</v>
      </c>
      <c r="L210" s="1">
        <v>105</v>
      </c>
      <c r="M210" s="1">
        <v>355</v>
      </c>
      <c r="N210" s="2">
        <v>953</v>
      </c>
      <c r="O210" s="2">
        <v>521</v>
      </c>
      <c r="P210" s="2">
        <v>341</v>
      </c>
      <c r="Q210" s="1">
        <f>VLOOKUP(C210,'[1]Popolution Table'!$A$4:$L$472,2,FALSE)</f>
        <v>352390.09799999988</v>
      </c>
      <c r="R210" s="1">
        <f>VLOOKUP(C210,'[1]Popolution Table'!$A$4:$L$472,3,FALSE)</f>
        <v>662205.12699999998</v>
      </c>
      <c r="S210" s="1">
        <f>VLOOKUP(C210,'[1]Popolution Table'!$A$4:$L$472,4,FALSE)</f>
        <v>733067.39800000004</v>
      </c>
      <c r="T210" s="1">
        <f>VLOOKUP(C210,'[1]Popolution Table'!$A$4:$L$472,5,FALSE)</f>
        <v>692633.28900000011</v>
      </c>
      <c r="U210" s="1">
        <f>VLOOKUP(C210,'[1]Popolution Table'!$A$4:$L$472,6,FALSE)</f>
        <v>713829.92499999981</v>
      </c>
      <c r="V210" s="1">
        <f>VLOOKUP(C210,'[1]Popolution Table'!$A$4:$L$472,7,FALSE)</f>
        <v>798558.91200000001</v>
      </c>
      <c r="W210" s="1">
        <f>VLOOKUP(C210,'[1]Popolution Table'!$A$4:$L$472,8,FALSE)</f>
        <v>583532.71299999976</v>
      </c>
      <c r="X210" s="1">
        <f>VLOOKUP(C210,'[1]Popolution Table'!$A$4:$L$472,9,FALSE)</f>
        <v>331419.348</v>
      </c>
      <c r="Y210" s="1">
        <f>VLOOKUP(C210,'[1]Popolution Table'!$A$4:$L$472,10,FALSE)</f>
        <v>223261.59700000004</v>
      </c>
      <c r="Z210" s="1">
        <f>VLOOKUP(C210,'[1]Popolution Table'!$A$4:$L$472,11,FALSE)</f>
        <v>98524.028999999966</v>
      </c>
      <c r="AA210" s="2">
        <f>VLOOKUP(C210,'[1]Popolution Table'!$A$4:$L$472,12,FALSE)</f>
        <v>5228413</v>
      </c>
      <c r="AB210" s="2">
        <v>653204.97400000005</v>
      </c>
      <c r="AC210" s="2">
        <v>4183827.3640000001</v>
      </c>
      <c r="AD210" s="6">
        <f>D210/Q210</f>
        <v>2.5823654102789242E-4</v>
      </c>
      <c r="AE210" s="6">
        <f>E210/S210</f>
        <v>8.5940256205473755E-5</v>
      </c>
      <c r="AF210" s="6">
        <f>F210/T210</f>
        <v>6.2081913593962408E-5</v>
      </c>
      <c r="AG210" s="6">
        <f>G210/U210</f>
        <v>8.26527411273771E-5</v>
      </c>
      <c r="AH210" s="6">
        <f>H210/V210</f>
        <v>8.264888038717424E-5</v>
      </c>
      <c r="AI210" s="6">
        <f>I210/R210</f>
        <v>6.7954774382168138E-5</v>
      </c>
      <c r="AJ210" s="6">
        <f>J210/W210</f>
        <v>1.1139049885623127E-4</v>
      </c>
      <c r="AK210" s="6">
        <f>K210/X210</f>
        <v>1.8405684631302816E-4</v>
      </c>
      <c r="AL210" s="6">
        <f>L210/Y210</f>
        <v>4.7030031770309332E-4</v>
      </c>
      <c r="AM210" s="6">
        <f>M210/Z210</f>
        <v>3.6031819202196869E-3</v>
      </c>
      <c r="AN210" s="7">
        <f>N210/AA210</f>
        <v>1.8227328254290546E-4</v>
      </c>
    </row>
    <row r="211" spans="1:40">
      <c r="A211" s="1" t="s">
        <v>265</v>
      </c>
      <c r="B211" s="1">
        <v>2011</v>
      </c>
      <c r="C211" s="1" t="s">
        <v>268</v>
      </c>
      <c r="D211" s="1">
        <v>116</v>
      </c>
      <c r="E211" s="1">
        <v>64</v>
      </c>
      <c r="F211" s="1">
        <v>56</v>
      </c>
      <c r="G211" s="1">
        <v>49</v>
      </c>
      <c r="H211" s="1">
        <v>49</v>
      </c>
      <c r="I211" s="1">
        <v>61</v>
      </c>
      <c r="J211" s="1">
        <v>53</v>
      </c>
      <c r="K211" s="1">
        <v>59</v>
      </c>
      <c r="L211" s="1">
        <v>134</v>
      </c>
      <c r="M211" s="1">
        <v>394</v>
      </c>
      <c r="N211" s="2">
        <v>1035</v>
      </c>
      <c r="O211" s="2">
        <v>587</v>
      </c>
      <c r="P211" s="2">
        <v>332</v>
      </c>
      <c r="Q211" s="1">
        <f>VLOOKUP(C211,'[1]Popolution Table'!$A$4:$L$472,2,FALSE)</f>
        <v>339163.89199999993</v>
      </c>
      <c r="R211" s="1">
        <f>VLOOKUP(C211,'[1]Popolution Table'!$A$4:$L$472,3,FALSE)</f>
        <v>647372.64299999992</v>
      </c>
      <c r="S211" s="1">
        <f>VLOOKUP(C211,'[1]Popolution Table'!$A$4:$L$472,4,FALSE)</f>
        <v>702287.20699999982</v>
      </c>
      <c r="T211" s="1">
        <f>VLOOKUP(C211,'[1]Popolution Table'!$A$4:$L$472,5,FALSE)</f>
        <v>679763.01099999994</v>
      </c>
      <c r="U211" s="1">
        <f>VLOOKUP(C211,'[1]Popolution Table'!$A$4:$L$472,6,FALSE)</f>
        <v>673645.54800000018</v>
      </c>
      <c r="V211" s="1">
        <f>VLOOKUP(C211,'[1]Popolution Table'!$A$4:$L$472,7,FALSE)</f>
        <v>770233.87800000014</v>
      </c>
      <c r="W211" s="1">
        <f>VLOOKUP(C211,'[1]Popolution Table'!$A$4:$L$472,8,FALSE)</f>
        <v>580274.73300000012</v>
      </c>
      <c r="X211" s="1">
        <f>VLOOKUP(C211,'[1]Popolution Table'!$A$4:$L$472,9,FALSE)</f>
        <v>323909.77600000007</v>
      </c>
      <c r="Y211" s="1">
        <f>VLOOKUP(C211,'[1]Popolution Table'!$A$4:$L$472,10,FALSE)</f>
        <v>209969.05000000005</v>
      </c>
      <c r="Z211" s="1">
        <f>VLOOKUP(C211,'[1]Popolution Table'!$A$4:$L$472,11,FALSE)</f>
        <v>95140.465000000011</v>
      </c>
      <c r="AA211" s="2">
        <f>VLOOKUP(C211,'[1]Popolution Table'!$A$4:$L$472,12,FALSE)</f>
        <v>5049930</v>
      </c>
      <c r="AB211" s="2">
        <v>629019.29100000008</v>
      </c>
      <c r="AC211" s="2">
        <v>4053577.02</v>
      </c>
      <c r="AD211" s="6">
        <f>D211/Q211</f>
        <v>3.4201754000393422E-4</v>
      </c>
      <c r="AE211" s="6">
        <f>E211/S211</f>
        <v>9.1130807114360579E-5</v>
      </c>
      <c r="AF211" s="6">
        <f>F211/T211</f>
        <v>8.238165227263301E-5</v>
      </c>
      <c r="AG211" s="6">
        <f>G211/U211</f>
        <v>7.2738549442621697E-5</v>
      </c>
      <c r="AH211" s="6">
        <f>H211/V211</f>
        <v>6.3617040745122863E-5</v>
      </c>
      <c r="AI211" s="6">
        <f>I211/R211</f>
        <v>9.4227027755326403E-5</v>
      </c>
      <c r="AJ211" s="6">
        <f>J211/W211</f>
        <v>9.1336046506784556E-5</v>
      </c>
      <c r="AK211" s="6">
        <f>K211/X211</f>
        <v>1.8214948844273224E-4</v>
      </c>
      <c r="AL211" s="6">
        <f>L211/Y211</f>
        <v>6.3818929504134048E-4</v>
      </c>
      <c r="AM211" s="6">
        <f>M211/Z211</f>
        <v>4.1412452629908834E-3</v>
      </c>
      <c r="AN211" s="7">
        <f>N211/AA211</f>
        <v>2.0495333598683545E-4</v>
      </c>
    </row>
    <row r="212" spans="1:40">
      <c r="A212" s="1" t="s">
        <v>265</v>
      </c>
      <c r="B212" s="1">
        <v>2012</v>
      </c>
      <c r="C212" s="1" t="s">
        <v>269</v>
      </c>
      <c r="D212" s="1">
        <v>111</v>
      </c>
      <c r="E212" s="1">
        <v>37</v>
      </c>
      <c r="F212" s="1">
        <v>64</v>
      </c>
      <c r="G212" s="1">
        <v>56</v>
      </c>
      <c r="H212" s="1">
        <v>40</v>
      </c>
      <c r="I212" s="1">
        <v>45</v>
      </c>
      <c r="J212" s="1">
        <v>74</v>
      </c>
      <c r="K212" s="1">
        <v>68</v>
      </c>
      <c r="L212" s="1">
        <v>143</v>
      </c>
      <c r="M212" s="1">
        <v>366</v>
      </c>
      <c r="N212" s="2">
        <v>1004</v>
      </c>
      <c r="O212" s="2">
        <v>577</v>
      </c>
      <c r="P212" s="2">
        <v>316</v>
      </c>
      <c r="Q212" s="1">
        <f>VLOOKUP(C212,'[1]Popolution Table'!$A$4:$L$472,2,FALSE)</f>
        <v>335678.71800000005</v>
      </c>
      <c r="R212" s="1">
        <f>VLOOKUP(C212,'[1]Popolution Table'!$A$4:$L$472,3,FALSE)</f>
        <v>640269.40500000003</v>
      </c>
      <c r="S212" s="1">
        <f>VLOOKUP(C212,'[1]Popolution Table'!$A$4:$L$472,4,FALSE)</f>
        <v>695542.51</v>
      </c>
      <c r="T212" s="1">
        <f>VLOOKUP(C212,'[1]Popolution Table'!$A$4:$L$472,5,FALSE)</f>
        <v>687377.87699999986</v>
      </c>
      <c r="U212" s="1">
        <f>VLOOKUP(C212,'[1]Popolution Table'!$A$4:$L$472,6,FALSE)</f>
        <v>654897.17599999998</v>
      </c>
      <c r="V212" s="1">
        <f>VLOOKUP(C212,'[1]Popolution Table'!$A$4:$L$472,7,FALSE)</f>
        <v>758363.18499999994</v>
      </c>
      <c r="W212" s="1">
        <f>VLOOKUP(C212,'[1]Popolution Table'!$A$4:$L$472,8,FALSE)</f>
        <v>593456.24600000004</v>
      </c>
      <c r="X212" s="1">
        <f>VLOOKUP(C212,'[1]Popolution Table'!$A$4:$L$472,9,FALSE)</f>
        <v>332030.82400000002</v>
      </c>
      <c r="Y212" s="1">
        <f>VLOOKUP(C212,'[1]Popolution Table'!$A$4:$L$472,10,FALSE)</f>
        <v>206004.81400000001</v>
      </c>
      <c r="Z212" s="1">
        <f>VLOOKUP(C212,'[1]Popolution Table'!$A$4:$L$472,11,FALSE)</f>
        <v>94985.637999999948</v>
      </c>
      <c r="AA212" s="2">
        <f>VLOOKUP(C212,'[1]Popolution Table'!$A$4:$L$472,12,FALSE)</f>
        <v>5032187</v>
      </c>
      <c r="AB212" s="2">
        <v>633021.27599999995</v>
      </c>
      <c r="AC212" s="2">
        <v>4029906.3990000002</v>
      </c>
      <c r="AD212" s="6">
        <f>D212/Q212</f>
        <v>3.3067333151576197E-4</v>
      </c>
      <c r="AE212" s="6">
        <f>E212/S212</f>
        <v>5.3195885899195434E-5</v>
      </c>
      <c r="AF212" s="6">
        <f>F212/T212</f>
        <v>9.3107448088556997E-5</v>
      </c>
      <c r="AG212" s="6">
        <f>G212/U212</f>
        <v>8.5509606778331869E-5</v>
      </c>
      <c r="AH212" s="6">
        <f>H212/V212</f>
        <v>5.2745176442076367E-5</v>
      </c>
      <c r="AI212" s="6">
        <f>I212/R212</f>
        <v>7.028291473649284E-5</v>
      </c>
      <c r="AJ212" s="6">
        <f>J212/W212</f>
        <v>1.2469327014210917E-4</v>
      </c>
      <c r="AK212" s="6">
        <f>K212/X212</f>
        <v>2.0480026276114652E-4</v>
      </c>
      <c r="AL212" s="6">
        <f>L212/Y212</f>
        <v>6.9415853553791214E-4</v>
      </c>
      <c r="AM212" s="6">
        <f>M212/Z212</f>
        <v>3.8532141037995681E-3</v>
      </c>
      <c r="AN212" s="7">
        <f>N212/AA212</f>
        <v>1.995156380317345E-4</v>
      </c>
    </row>
    <row r="213" spans="1:40">
      <c r="A213" s="1" t="s">
        <v>265</v>
      </c>
      <c r="B213" s="1">
        <v>2013</v>
      </c>
      <c r="C213" s="1" t="s">
        <v>270</v>
      </c>
      <c r="D213" s="1">
        <v>122</v>
      </c>
      <c r="E213" s="1">
        <v>81</v>
      </c>
      <c r="F213" s="1">
        <v>51</v>
      </c>
      <c r="G213" s="1">
        <v>51</v>
      </c>
      <c r="H213" s="1">
        <v>56</v>
      </c>
      <c r="I213" s="1">
        <v>70</v>
      </c>
      <c r="J213" s="1">
        <v>70</v>
      </c>
      <c r="K213" s="1">
        <v>71</v>
      </c>
      <c r="L213" s="1">
        <v>155</v>
      </c>
      <c r="M213" s="1">
        <v>420</v>
      </c>
      <c r="N213" s="2">
        <v>1147</v>
      </c>
      <c r="O213" s="2">
        <v>646</v>
      </c>
      <c r="P213" s="2">
        <v>379</v>
      </c>
      <c r="Q213" s="1">
        <f>VLOOKUP(C213,'[1]Popolution Table'!$A$4:$L$472,2,FALSE)</f>
        <v>336961.84200000012</v>
      </c>
      <c r="R213" s="1">
        <f>VLOOKUP(C213,'[1]Popolution Table'!$A$4:$L$472,3,FALSE)</f>
        <v>644790.72100000014</v>
      </c>
      <c r="S213" s="1">
        <f>VLOOKUP(C213,'[1]Popolution Table'!$A$4:$L$472,4,FALSE)</f>
        <v>698919.05099999998</v>
      </c>
      <c r="T213" s="1">
        <f>VLOOKUP(C213,'[1]Popolution Table'!$A$4:$L$472,5,FALSE)</f>
        <v>699737.86399999994</v>
      </c>
      <c r="U213" s="1">
        <f>VLOOKUP(C213,'[1]Popolution Table'!$A$4:$L$472,6,FALSE)</f>
        <v>649787.9859999998</v>
      </c>
      <c r="V213" s="1">
        <f>VLOOKUP(C213,'[1]Popolution Table'!$A$4:$L$472,7,FALSE)</f>
        <v>761382.42600000021</v>
      </c>
      <c r="W213" s="1">
        <f>VLOOKUP(C213,'[1]Popolution Table'!$A$4:$L$472,8,FALSE)</f>
        <v>641259.38199999998</v>
      </c>
      <c r="X213" s="1">
        <f>VLOOKUP(C213,'[1]Popolution Table'!$A$4:$L$472,9,FALSE)</f>
        <v>382088.15800000011</v>
      </c>
      <c r="Y213" s="1">
        <f>VLOOKUP(C213,'[1]Popolution Table'!$A$4:$L$472,10,FALSE)</f>
        <v>234822.932</v>
      </c>
      <c r="Z213" s="1">
        <f>VLOOKUP(C213,'[1]Popolution Table'!$A$4:$L$472,11,FALSE)</f>
        <v>107269.71299999999</v>
      </c>
      <c r="AA213" s="2">
        <f>VLOOKUP(C213,'[1]Popolution Table'!$A$4:$L$472,12,FALSE)</f>
        <v>5190792</v>
      </c>
      <c r="AB213" s="2">
        <v>724180.80300000007</v>
      </c>
      <c r="AC213" s="2">
        <v>4095877.4299999997</v>
      </c>
      <c r="AD213" s="6">
        <f>D213/Q213</f>
        <v>3.6205879952424987E-4</v>
      </c>
      <c r="AE213" s="6">
        <f>E213/S213</f>
        <v>1.1589324956031281E-4</v>
      </c>
      <c r="AF213" s="6">
        <f>F213/T213</f>
        <v>7.2884436620968685E-5</v>
      </c>
      <c r="AG213" s="6">
        <f>G213/U213</f>
        <v>7.8487139034300358E-5</v>
      </c>
      <c r="AH213" s="6">
        <f>H213/V213</f>
        <v>7.3550423660553442E-5</v>
      </c>
      <c r="AI213" s="6">
        <f>I213/R213</f>
        <v>1.0856235631219635E-4</v>
      </c>
      <c r="AJ213" s="6">
        <f>J213/W213</f>
        <v>1.0916019627140519E-4</v>
      </c>
      <c r="AK213" s="6">
        <f>K213/X213</f>
        <v>1.8582099055789104E-4</v>
      </c>
      <c r="AL213" s="6">
        <f>L213/Y213</f>
        <v>6.6007181956147286E-4</v>
      </c>
      <c r="AM213" s="6">
        <f>M213/Z213</f>
        <v>3.9153642557056157E-3</v>
      </c>
      <c r="AN213" s="7">
        <f>N213/AA213</f>
        <v>2.2096820677846465E-4</v>
      </c>
    </row>
    <row r="214" spans="1:40">
      <c r="A214" s="1" t="s">
        <v>265</v>
      </c>
      <c r="B214" s="1">
        <v>2014</v>
      </c>
      <c r="C214" s="1" t="s">
        <v>271</v>
      </c>
      <c r="D214" s="1">
        <v>128</v>
      </c>
      <c r="E214" s="1">
        <v>40</v>
      </c>
      <c r="F214" s="1">
        <v>58</v>
      </c>
      <c r="G214" s="1">
        <v>56</v>
      </c>
      <c r="H214" s="1">
        <v>69</v>
      </c>
      <c r="I214" s="1">
        <v>62</v>
      </c>
      <c r="J214" s="1">
        <v>59</v>
      </c>
      <c r="K214" s="1">
        <v>59</v>
      </c>
      <c r="L214" s="1">
        <v>98</v>
      </c>
      <c r="M214" s="1">
        <v>337</v>
      </c>
      <c r="N214" s="2">
        <v>966</v>
      </c>
      <c r="O214" s="2">
        <v>494</v>
      </c>
      <c r="P214" s="2">
        <v>344</v>
      </c>
      <c r="Q214" s="1">
        <f>VLOOKUP(C214,'[1]Popolution Table'!$A$4:$L$472,2,FALSE)</f>
        <v>338865.79599999997</v>
      </c>
      <c r="R214" s="1">
        <f>VLOOKUP(C214,'[1]Popolution Table'!$A$4:$L$472,3,FALSE)</f>
        <v>648507.97599999979</v>
      </c>
      <c r="S214" s="1">
        <f>VLOOKUP(C214,'[1]Popolution Table'!$A$4:$L$472,4,FALSE)</f>
        <v>693603.9160000002</v>
      </c>
      <c r="T214" s="1">
        <f>VLOOKUP(C214,'[1]Popolution Table'!$A$4:$L$472,5,FALSE)</f>
        <v>716060.64699999988</v>
      </c>
      <c r="U214" s="1">
        <f>VLOOKUP(C214,'[1]Popolution Table'!$A$4:$L$472,6,FALSE)</f>
        <v>649973.18599999999</v>
      </c>
      <c r="V214" s="1">
        <f>VLOOKUP(C214,'[1]Popolution Table'!$A$4:$L$472,7,FALSE)</f>
        <v>751667.55</v>
      </c>
      <c r="W214" s="1">
        <f>VLOOKUP(C214,'[1]Popolution Table'!$A$4:$L$472,8,FALSE)</f>
        <v>642692.5499999997</v>
      </c>
      <c r="X214" s="1">
        <f>VLOOKUP(C214,'[1]Popolution Table'!$A$4:$L$472,9,FALSE)</f>
        <v>372090.58100000001</v>
      </c>
      <c r="Y214" s="1">
        <f>VLOOKUP(C214,'[1]Popolution Table'!$A$4:$L$472,10,FALSE)</f>
        <v>213690.90700000001</v>
      </c>
      <c r="Z214" s="1">
        <f>VLOOKUP(C214,'[1]Popolution Table'!$A$4:$L$472,11,FALSE)</f>
        <v>100288.46400000002</v>
      </c>
      <c r="AA214" s="2">
        <f>VLOOKUP(C214,'[1]Popolution Table'!$A$4:$L$472,12,FALSE)</f>
        <v>5166404</v>
      </c>
      <c r="AB214" s="2">
        <v>686069.95200000005</v>
      </c>
      <c r="AC214" s="2">
        <v>4102505.8249999993</v>
      </c>
      <c r="AD214" s="6">
        <f>D214/Q214</f>
        <v>3.7773065771441863E-4</v>
      </c>
      <c r="AE214" s="6">
        <f>E214/S214</f>
        <v>5.7669801276035458E-5</v>
      </c>
      <c r="AF214" s="6">
        <f>F214/T214</f>
        <v>8.0998725796475735E-5</v>
      </c>
      <c r="AG214" s="6">
        <f>G214/U214</f>
        <v>8.615740034543517E-5</v>
      </c>
      <c r="AH214" s="6">
        <f>H214/V214</f>
        <v>9.1795900993730536E-5</v>
      </c>
      <c r="AI214" s="6">
        <f>I214/R214</f>
        <v>9.5604067019215848E-5</v>
      </c>
      <c r="AJ214" s="6">
        <f>J214/W214</f>
        <v>9.1801281966003847E-5</v>
      </c>
      <c r="AK214" s="6">
        <f>K214/X214</f>
        <v>1.5856354074170987E-4</v>
      </c>
      <c r="AL214" s="6">
        <f>L214/Y214</f>
        <v>4.5860631776905696E-4</v>
      </c>
      <c r="AM214" s="6">
        <f>M214/Z214</f>
        <v>3.3603067248093453E-3</v>
      </c>
      <c r="AN214" s="7">
        <f>N214/AA214</f>
        <v>1.8697724761749179E-4</v>
      </c>
    </row>
    <row r="215" spans="1:40">
      <c r="A215" s="1" t="s">
        <v>265</v>
      </c>
      <c r="B215" s="1">
        <v>2015</v>
      </c>
      <c r="C215" s="1" t="s">
        <v>272</v>
      </c>
      <c r="D215" s="1">
        <v>111</v>
      </c>
      <c r="E215" s="1">
        <v>59</v>
      </c>
      <c r="F215" s="1">
        <v>49</v>
      </c>
      <c r="G215" s="1">
        <v>59</v>
      </c>
      <c r="H215" s="1">
        <v>57</v>
      </c>
      <c r="I215" s="1">
        <v>48</v>
      </c>
      <c r="J215" s="1">
        <v>69</v>
      </c>
      <c r="K215" s="1">
        <v>70</v>
      </c>
      <c r="L215" s="1">
        <v>144</v>
      </c>
      <c r="M215" s="1">
        <v>415</v>
      </c>
      <c r="N215" s="2">
        <v>1081</v>
      </c>
      <c r="O215" s="2">
        <v>629</v>
      </c>
      <c r="P215" s="2">
        <v>341</v>
      </c>
      <c r="Q215" s="1">
        <f>VLOOKUP(C215,'[1]Popolution Table'!$A$4:$L$472,2,FALSE)</f>
        <v>332898.69199999998</v>
      </c>
      <c r="R215" s="1">
        <f>VLOOKUP(C215,'[1]Popolution Table'!$A$4:$L$472,3,FALSE)</f>
        <v>642273.973</v>
      </c>
      <c r="S215" s="1">
        <f>VLOOKUP(C215,'[1]Popolution Table'!$A$4:$L$472,4,FALSE)</f>
        <v>682235.72899999982</v>
      </c>
      <c r="T215" s="1">
        <f>VLOOKUP(C215,'[1]Popolution Table'!$A$4:$L$472,5,FALSE)</f>
        <v>713599.71200000017</v>
      </c>
      <c r="U215" s="1">
        <f>VLOOKUP(C215,'[1]Popolution Table'!$A$4:$L$472,6,FALSE)</f>
        <v>642341.13599999982</v>
      </c>
      <c r="V215" s="1">
        <f>VLOOKUP(C215,'[1]Popolution Table'!$A$4:$L$472,7,FALSE)</f>
        <v>736804.21500000008</v>
      </c>
      <c r="W215" s="1">
        <f>VLOOKUP(C215,'[1]Popolution Table'!$A$4:$L$472,8,FALSE)</f>
        <v>658229.79</v>
      </c>
      <c r="X215" s="1">
        <f>VLOOKUP(C215,'[1]Popolution Table'!$A$4:$L$472,9,FALSE)</f>
        <v>385699.78099999996</v>
      </c>
      <c r="Y215" s="1">
        <f>VLOOKUP(C215,'[1]Popolution Table'!$A$4:$L$472,10,FALSE)</f>
        <v>215767.39299999998</v>
      </c>
      <c r="Z215" s="1">
        <f>VLOOKUP(C215,'[1]Popolution Table'!$A$4:$L$472,11,FALSE)</f>
        <v>102889.867</v>
      </c>
      <c r="AA215" s="2">
        <f>VLOOKUP(C215,'[1]Popolution Table'!$A$4:$L$472,12,FALSE)</f>
        <v>5152678</v>
      </c>
      <c r="AB215" s="2">
        <v>704357.04099999985</v>
      </c>
      <c r="AC215" s="2">
        <v>4075484.5549999997</v>
      </c>
      <c r="AD215" s="6">
        <f>D215/Q215</f>
        <v>3.3343477360373648E-4</v>
      </c>
      <c r="AE215" s="6">
        <f>E215/S215</f>
        <v>8.6480372534109855E-5</v>
      </c>
      <c r="AF215" s="6">
        <f>F215/T215</f>
        <v>6.8665946995225232E-5</v>
      </c>
      <c r="AG215" s="6">
        <f>G215/U215</f>
        <v>9.1851504898792614E-5</v>
      </c>
      <c r="AH215" s="6">
        <f>H215/V215</f>
        <v>7.7361120959385378E-5</v>
      </c>
      <c r="AI215" s="6">
        <f>I215/R215</f>
        <v>7.4734462266619046E-5</v>
      </c>
      <c r="AJ215" s="6">
        <f>J215/W215</f>
        <v>1.0482661381825335E-4</v>
      </c>
      <c r="AK215" s="6">
        <f>K215/X215</f>
        <v>1.8148830631563155E-4</v>
      </c>
      <c r="AL215" s="6">
        <f>L215/Y215</f>
        <v>6.6738536345943621E-4</v>
      </c>
      <c r="AM215" s="6">
        <f>M215/Z215</f>
        <v>4.03343897800937E-3</v>
      </c>
      <c r="AN215" s="7">
        <f>N215/AA215</f>
        <v>2.0979381983504499E-4</v>
      </c>
    </row>
    <row r="216" spans="1:40">
      <c r="A216" s="1" t="s">
        <v>265</v>
      </c>
      <c r="B216" s="1">
        <v>2016</v>
      </c>
      <c r="C216" s="1" t="s">
        <v>273</v>
      </c>
      <c r="D216" s="1">
        <v>104</v>
      </c>
      <c r="E216" s="1">
        <v>32</v>
      </c>
      <c r="F216" s="1">
        <v>59</v>
      </c>
      <c r="G216" s="1">
        <v>41</v>
      </c>
      <c r="H216" s="1">
        <v>78</v>
      </c>
      <c r="I216" s="1">
        <v>54</v>
      </c>
      <c r="J216" s="1">
        <v>63</v>
      </c>
      <c r="K216" s="1">
        <v>50</v>
      </c>
      <c r="L216" s="1">
        <v>95</v>
      </c>
      <c r="M216" s="1">
        <v>275</v>
      </c>
      <c r="N216" s="2">
        <v>851</v>
      </c>
      <c r="O216" s="2">
        <v>420</v>
      </c>
      <c r="P216" s="2">
        <v>327</v>
      </c>
      <c r="Q216" s="1">
        <f>VLOOKUP(C216,'[1]Popolution Table'!$A$4:$L$472,2,FALSE)</f>
        <v>333261.73300000007</v>
      </c>
      <c r="R216" s="1">
        <f>VLOOKUP(C216,'[1]Popolution Table'!$A$4:$L$472,3,FALSE)</f>
        <v>646693.96</v>
      </c>
      <c r="S216" s="1">
        <f>VLOOKUP(C216,'[1]Popolution Table'!$A$4:$L$472,4,FALSE)</f>
        <v>683388.95499999984</v>
      </c>
      <c r="T216" s="1">
        <f>VLOOKUP(C216,'[1]Popolution Table'!$A$4:$L$472,5,FALSE)</f>
        <v>715947.02999999991</v>
      </c>
      <c r="U216" s="1">
        <f>VLOOKUP(C216,'[1]Popolution Table'!$A$4:$L$472,6,FALSE)</f>
        <v>643762.9589999998</v>
      </c>
      <c r="V216" s="1">
        <f>VLOOKUP(C216,'[1]Popolution Table'!$A$4:$L$472,7,FALSE)</f>
        <v>724190.93000000017</v>
      </c>
      <c r="W216" s="1">
        <f>VLOOKUP(C216,'[1]Popolution Table'!$A$4:$L$472,8,FALSE)</f>
        <v>674338.50699999998</v>
      </c>
      <c r="X216" s="1">
        <f>VLOOKUP(C216,'[1]Popolution Table'!$A$4:$L$472,9,FALSE)</f>
        <v>408009.49199999985</v>
      </c>
      <c r="Y216" s="1">
        <f>VLOOKUP(C216,'[1]Popolution Table'!$A$4:$L$472,10,FALSE)</f>
        <v>218535.73100000003</v>
      </c>
      <c r="Z216" s="1">
        <f>VLOOKUP(C216,'[1]Popolution Table'!$A$4:$L$472,11,FALSE)</f>
        <v>107132.141</v>
      </c>
      <c r="AA216" s="2">
        <f>VLOOKUP(C216,'[1]Popolution Table'!$A$4:$L$472,12,FALSE)</f>
        <v>5195638</v>
      </c>
      <c r="AB216" s="2">
        <v>733677.36399999983</v>
      </c>
      <c r="AC216" s="2">
        <v>4088322.341</v>
      </c>
      <c r="AD216" s="6">
        <f>D216/Q216</f>
        <v>3.1206703231060728E-4</v>
      </c>
      <c r="AE216" s="6">
        <f>E216/S216</f>
        <v>4.6825456814706654E-5</v>
      </c>
      <c r="AF216" s="6">
        <f>F216/T216</f>
        <v>8.2408331242047342E-5</v>
      </c>
      <c r="AG216" s="6">
        <f>G216/U216</f>
        <v>6.3688038317221687E-5</v>
      </c>
      <c r="AH216" s="6">
        <f>H216/V216</f>
        <v>1.0770640278524337E-4</v>
      </c>
      <c r="AI216" s="6">
        <f>I216/R216</f>
        <v>8.3501630353869402E-5</v>
      </c>
      <c r="AJ216" s="6">
        <f>J216/W216</f>
        <v>9.3424888755462988E-5</v>
      </c>
      <c r="AK216" s="6">
        <f>K216/X216</f>
        <v>1.2254616860727353E-4</v>
      </c>
      <c r="AL216" s="6">
        <f>L216/Y216</f>
        <v>4.347115209274404E-4</v>
      </c>
      <c r="AM216" s="6">
        <f>M216/Z216</f>
        <v>2.5669234035003556E-3</v>
      </c>
      <c r="AN216" s="7">
        <f>N216/AA216</f>
        <v>1.6379124180706969E-4</v>
      </c>
    </row>
    <row r="217" spans="1:40">
      <c r="A217" s="1" t="s">
        <v>265</v>
      </c>
      <c r="B217" s="1">
        <v>2017</v>
      </c>
      <c r="C217" s="1" t="s">
        <v>274</v>
      </c>
      <c r="D217" s="1">
        <v>97</v>
      </c>
      <c r="E217" s="1">
        <v>70</v>
      </c>
      <c r="F217" s="1">
        <v>43</v>
      </c>
      <c r="G217" s="1">
        <v>52</v>
      </c>
      <c r="H217" s="1">
        <v>57</v>
      </c>
      <c r="I217" s="1">
        <v>44</v>
      </c>
      <c r="J217" s="1">
        <v>64</v>
      </c>
      <c r="K217" s="1">
        <v>61</v>
      </c>
      <c r="L217" s="1">
        <v>116</v>
      </c>
      <c r="M217" s="1">
        <v>377</v>
      </c>
      <c r="N217" s="2">
        <v>981</v>
      </c>
      <c r="O217" s="2">
        <v>554</v>
      </c>
      <c r="P217" s="2">
        <v>330</v>
      </c>
      <c r="Q217" s="1">
        <f>VLOOKUP(C217,'[1]Popolution Table'!$A$4:$L$472,2,FALSE)</f>
        <v>316049</v>
      </c>
      <c r="R217" s="1">
        <f>VLOOKUP(C217,'[1]Popolution Table'!$A$4:$L$472,3,FALSE)</f>
        <v>630529.68999999994</v>
      </c>
      <c r="S217" s="1">
        <f>VLOOKUP(C217,'[1]Popolution Table'!$A$4:$L$472,4,FALSE)</f>
        <v>639854</v>
      </c>
      <c r="T217" s="1">
        <f>VLOOKUP(C217,'[1]Popolution Table'!$A$4:$L$472,5,FALSE)</f>
        <v>684324</v>
      </c>
      <c r="U217" s="1">
        <f>VLOOKUP(C217,'[1]Popolution Table'!$A$4:$L$472,6,FALSE)</f>
        <v>616148</v>
      </c>
      <c r="V217" s="1">
        <f>VLOOKUP(C217,'[1]Popolution Table'!$A$4:$L$472,7,FALSE)</f>
        <v>671407</v>
      </c>
      <c r="W217" s="1">
        <f>VLOOKUP(C217,'[1]Popolution Table'!$A$4:$L$472,8,FALSE)</f>
        <v>646451</v>
      </c>
      <c r="X217" s="1">
        <f>VLOOKUP(C217,'[1]Popolution Table'!$A$4:$L$472,9,FALSE)</f>
        <v>398504</v>
      </c>
      <c r="Y217" s="1">
        <f>VLOOKUP(C217,'[1]Popolution Table'!$A$4:$L$472,10,FALSE)</f>
        <v>205756</v>
      </c>
      <c r="Z217" s="1">
        <f>VLOOKUP(C217,'[1]Popolution Table'!$A$4:$L$472,11,FALSE)</f>
        <v>98505</v>
      </c>
      <c r="AA217" s="2">
        <f>VLOOKUP(C217,'[1]Popolution Table'!$A$4:$L$472,12,FALSE)</f>
        <v>4927974</v>
      </c>
      <c r="AB217" s="2">
        <v>702765</v>
      </c>
      <c r="AC217" s="2">
        <v>3888713.69</v>
      </c>
      <c r="AD217" s="6">
        <f>D217/Q217</f>
        <v>3.069144341541976E-4</v>
      </c>
      <c r="AE217" s="6">
        <f>E217/S217</f>
        <v>1.0939995686515986E-4</v>
      </c>
      <c r="AF217" s="6">
        <f>F217/T217</f>
        <v>6.2835732781547915E-5</v>
      </c>
      <c r="AG217" s="6">
        <f>G217/U217</f>
        <v>8.4395307620896279E-5</v>
      </c>
      <c r="AH217" s="6">
        <f>H217/V217</f>
        <v>8.4896344542133168E-5</v>
      </c>
      <c r="AI217" s="6">
        <f>I217/R217</f>
        <v>6.9782598183441613E-5</v>
      </c>
      <c r="AJ217" s="6">
        <f>J217/W217</f>
        <v>9.90020898722409E-5</v>
      </c>
      <c r="AK217" s="6">
        <f>K217/X217</f>
        <v>1.5307249111677675E-4</v>
      </c>
      <c r="AL217" s="6">
        <f>L217/Y217</f>
        <v>5.637745679348354E-4</v>
      </c>
      <c r="AM217" s="6">
        <f>M217/Z217</f>
        <v>3.8272168925435257E-3</v>
      </c>
      <c r="AN217" s="7">
        <f>N217/AA217</f>
        <v>1.9906760871709145E-4</v>
      </c>
    </row>
    <row r="218" spans="1:40">
      <c r="A218" s="1" t="s">
        <v>275</v>
      </c>
      <c r="B218" s="1">
        <v>2009</v>
      </c>
      <c r="C218" s="1" t="s">
        <v>276</v>
      </c>
      <c r="D218" s="1">
        <v>108</v>
      </c>
      <c r="E218" s="1">
        <v>43</v>
      </c>
      <c r="F218" s="1">
        <v>79</v>
      </c>
      <c r="G218" s="1">
        <v>46</v>
      </c>
      <c r="H218" s="1">
        <v>67</v>
      </c>
      <c r="I218" s="1">
        <v>65</v>
      </c>
      <c r="J218" s="1">
        <v>60</v>
      </c>
      <c r="K218" s="1">
        <v>74</v>
      </c>
      <c r="L218" s="1">
        <v>164</v>
      </c>
      <c r="M218" s="1">
        <v>219</v>
      </c>
      <c r="N218" s="2">
        <v>925</v>
      </c>
      <c r="O218" s="2">
        <v>457</v>
      </c>
      <c r="P218" s="2">
        <v>360</v>
      </c>
      <c r="Q218" s="1">
        <f>VLOOKUP(C218,'[1]Popolution Table'!$A$4:$L$472,2,FALSE)</f>
        <v>215338.05700000003</v>
      </c>
      <c r="R218" s="1">
        <f>VLOOKUP(C218,'[1]Popolution Table'!$A$4:$L$472,3,FALSE)</f>
        <v>516708.84100000001</v>
      </c>
      <c r="S218" s="1">
        <f>VLOOKUP(C218,'[1]Popolution Table'!$A$4:$L$472,4,FALSE)</f>
        <v>447296.75399999996</v>
      </c>
      <c r="T218" s="1">
        <f>VLOOKUP(C218,'[1]Popolution Table'!$A$4:$L$472,5,FALSE)</f>
        <v>381306.36800000002</v>
      </c>
      <c r="U218" s="1">
        <f>VLOOKUP(C218,'[1]Popolution Table'!$A$4:$L$472,6,FALSE)</f>
        <v>383759.95</v>
      </c>
      <c r="V218" s="1">
        <f>VLOOKUP(C218,'[1]Popolution Table'!$A$4:$L$472,7,FALSE)</f>
        <v>403646.66700000002</v>
      </c>
      <c r="W218" s="1">
        <f>VLOOKUP(C218,'[1]Popolution Table'!$A$4:$L$472,8,FALSE)</f>
        <v>310222.77599999995</v>
      </c>
      <c r="X218" s="1">
        <f>VLOOKUP(C218,'[1]Popolution Table'!$A$4:$L$472,9,FALSE)</f>
        <v>194329.20300000004</v>
      </c>
      <c r="Y218" s="1">
        <f>VLOOKUP(C218,'[1]Popolution Table'!$A$4:$L$472,10,FALSE)</f>
        <v>124229.84300000001</v>
      </c>
      <c r="Z218" s="1">
        <f>VLOOKUP(C218,'[1]Popolution Table'!$A$4:$L$472,11,FALSE)</f>
        <v>46621.498</v>
      </c>
      <c r="AA218" s="2">
        <f>VLOOKUP(C218,'[1]Popolution Table'!$A$4:$L$472,12,FALSE)</f>
        <v>2922240</v>
      </c>
      <c r="AB218" s="2">
        <v>365180.54400000005</v>
      </c>
      <c r="AC218" s="2">
        <v>2442941.3560000001</v>
      </c>
      <c r="AD218" s="6">
        <f>D218/Q218</f>
        <v>5.0153698563370987E-4</v>
      </c>
      <c r="AE218" s="6">
        <f>E218/S218</f>
        <v>9.6133047278943601E-5</v>
      </c>
      <c r="AF218" s="6">
        <f>F218/T218</f>
        <v>2.0718248272213487E-4</v>
      </c>
      <c r="AG218" s="6">
        <f>G218/U218</f>
        <v>1.1986659889860835E-4</v>
      </c>
      <c r="AH218" s="6">
        <f>H218/V218</f>
        <v>1.6598675395478987E-4</v>
      </c>
      <c r="AI218" s="6">
        <f>I218/R218</f>
        <v>1.2579618315452821E-4</v>
      </c>
      <c r="AJ218" s="6">
        <f>J218/W218</f>
        <v>1.934093968651741E-4</v>
      </c>
      <c r="AK218" s="6">
        <f>K218/X218</f>
        <v>3.8079711570679364E-4</v>
      </c>
      <c r="AL218" s="6">
        <f>L218/Y218</f>
        <v>1.3201336815663526E-3</v>
      </c>
      <c r="AM218" s="6">
        <f>M218/Z218</f>
        <v>4.6974037599564044E-3</v>
      </c>
      <c r="AN218" s="7">
        <f>N218/AA218</f>
        <v>3.1653799824791942E-4</v>
      </c>
    </row>
    <row r="219" spans="1:40">
      <c r="A219" s="1" t="s">
        <v>275</v>
      </c>
      <c r="B219" s="1">
        <v>2010</v>
      </c>
      <c r="C219" s="1" t="s">
        <v>277</v>
      </c>
      <c r="D219" s="1">
        <v>100</v>
      </c>
      <c r="E219" s="1">
        <v>38</v>
      </c>
      <c r="F219" s="1">
        <v>67</v>
      </c>
      <c r="G219" s="1">
        <v>59</v>
      </c>
      <c r="H219" s="1">
        <v>57</v>
      </c>
      <c r="I219" s="1">
        <v>57</v>
      </c>
      <c r="J219" s="1">
        <v>65</v>
      </c>
      <c r="K219" s="1">
        <v>71</v>
      </c>
      <c r="L219" s="1">
        <v>139</v>
      </c>
      <c r="M219" s="1">
        <v>222</v>
      </c>
      <c r="N219" s="2">
        <v>875</v>
      </c>
      <c r="O219" s="2">
        <v>432</v>
      </c>
      <c r="P219" s="2">
        <v>343</v>
      </c>
      <c r="Q219" s="1">
        <f>VLOOKUP(C219,'[1]Popolution Table'!$A$4:$L$472,2,FALSE)</f>
        <v>199939.44999999995</v>
      </c>
      <c r="R219" s="1">
        <f>VLOOKUP(C219,'[1]Popolution Table'!$A$4:$L$472,3,FALSE)</f>
        <v>506119.41800000001</v>
      </c>
      <c r="S219" s="1">
        <f>VLOOKUP(C219,'[1]Popolution Table'!$A$4:$L$472,4,FALSE)</f>
        <v>424340.39299999992</v>
      </c>
      <c r="T219" s="1">
        <f>VLOOKUP(C219,'[1]Popolution Table'!$A$4:$L$472,5,FALSE)</f>
        <v>364378.14799999987</v>
      </c>
      <c r="U219" s="1">
        <f>VLOOKUP(C219,'[1]Popolution Table'!$A$4:$L$472,6,FALSE)</f>
        <v>369638.68599999999</v>
      </c>
      <c r="V219" s="1">
        <f>VLOOKUP(C219,'[1]Popolution Table'!$A$4:$L$472,7,FALSE)</f>
        <v>397130.77000000014</v>
      </c>
      <c r="W219" s="1">
        <f>VLOOKUP(C219,'[1]Popolution Table'!$A$4:$L$472,8,FALSE)</f>
        <v>315735.36099999998</v>
      </c>
      <c r="X219" s="1">
        <f>VLOOKUP(C219,'[1]Popolution Table'!$A$4:$L$472,9,FALSE)</f>
        <v>195663.83800000005</v>
      </c>
      <c r="Y219" s="1">
        <f>VLOOKUP(C219,'[1]Popolution Table'!$A$4:$L$472,10,FALSE)</f>
        <v>113743.39800000002</v>
      </c>
      <c r="Z219" s="1">
        <f>VLOOKUP(C219,'[1]Popolution Table'!$A$4:$L$472,11,FALSE)</f>
        <v>41388.429999999993</v>
      </c>
      <c r="AA219" s="2">
        <f>VLOOKUP(C219,'[1]Popolution Table'!$A$4:$L$472,12,FALSE)</f>
        <v>2821136</v>
      </c>
      <c r="AB219" s="2">
        <v>350795.66600000003</v>
      </c>
      <c r="AC219" s="2">
        <v>2377342.7760000001</v>
      </c>
      <c r="AD219" s="6">
        <f>D219/Q219</f>
        <v>5.001514208426602E-4</v>
      </c>
      <c r="AE219" s="6">
        <f>E219/S219</f>
        <v>8.9550748943195718E-5</v>
      </c>
      <c r="AF219" s="6">
        <f>F219/T219</f>
        <v>1.8387491227931711E-4</v>
      </c>
      <c r="AG219" s="6">
        <f>G219/U219</f>
        <v>1.5961532770950279E-4</v>
      </c>
      <c r="AH219" s="6">
        <f>H219/V219</f>
        <v>1.4352954821405549E-4</v>
      </c>
      <c r="AI219" s="6">
        <f>I219/R219</f>
        <v>1.1262164219117157E-4</v>
      </c>
      <c r="AJ219" s="6">
        <f>J219/W219</f>
        <v>2.0586861032648163E-4</v>
      </c>
      <c r="AK219" s="6">
        <f>K219/X219</f>
        <v>3.6286725603327879E-4</v>
      </c>
      <c r="AL219" s="6">
        <f>L219/Y219</f>
        <v>1.2220489491618668E-3</v>
      </c>
      <c r="AM219" s="6">
        <f>M219/Z219</f>
        <v>5.3638178592423057E-3</v>
      </c>
      <c r="AN219" s="7">
        <f>N219/AA219</f>
        <v>3.1015874456247412E-4</v>
      </c>
    </row>
    <row r="220" spans="1:40">
      <c r="A220" s="1" t="s">
        <v>275</v>
      </c>
      <c r="B220" s="1">
        <v>2012</v>
      </c>
      <c r="C220" s="1" t="s">
        <v>278</v>
      </c>
      <c r="D220" s="1">
        <v>112</v>
      </c>
      <c r="E220" s="1">
        <v>45</v>
      </c>
      <c r="F220" s="1">
        <v>36</v>
      </c>
      <c r="G220" s="1">
        <v>57</v>
      </c>
      <c r="H220" s="1">
        <v>49</v>
      </c>
      <c r="I220" s="1">
        <v>72</v>
      </c>
      <c r="J220" s="1">
        <v>47</v>
      </c>
      <c r="K220" s="1">
        <v>87</v>
      </c>
      <c r="L220" s="1">
        <v>116</v>
      </c>
      <c r="M220" s="1">
        <v>237</v>
      </c>
      <c r="N220" s="2">
        <v>858</v>
      </c>
      <c r="O220" s="2">
        <v>440</v>
      </c>
      <c r="P220" s="2">
        <v>306</v>
      </c>
      <c r="Q220" s="1">
        <f>VLOOKUP(C220,'[1]Popolution Table'!$A$4:$L$472,2,FALSE)</f>
        <v>195379.45999999985</v>
      </c>
      <c r="R220" s="1">
        <f>VLOOKUP(C220,'[1]Popolution Table'!$A$4:$L$472,3,FALSE)</f>
        <v>502608.61999999988</v>
      </c>
      <c r="S220" s="1">
        <f>VLOOKUP(C220,'[1]Popolution Table'!$A$4:$L$472,4,FALSE)</f>
        <v>412468.54599999997</v>
      </c>
      <c r="T220" s="1">
        <f>VLOOKUP(C220,'[1]Popolution Table'!$A$4:$L$472,5,FALSE)</f>
        <v>360477.31899999996</v>
      </c>
      <c r="U220" s="1">
        <f>VLOOKUP(C220,'[1]Popolution Table'!$A$4:$L$472,6,FALSE)</f>
        <v>353756.53999999986</v>
      </c>
      <c r="V220" s="1">
        <f>VLOOKUP(C220,'[1]Popolution Table'!$A$4:$L$472,7,FALSE)</f>
        <v>388065.89699999988</v>
      </c>
      <c r="W220" s="1">
        <f>VLOOKUP(C220,'[1]Popolution Table'!$A$4:$L$472,8,FALSE)</f>
        <v>328897.35899999994</v>
      </c>
      <c r="X220" s="1">
        <f>VLOOKUP(C220,'[1]Popolution Table'!$A$4:$L$472,9,FALSE)</f>
        <v>203701.18499999994</v>
      </c>
      <c r="Y220" s="1">
        <f>VLOOKUP(C220,'[1]Popolution Table'!$A$4:$L$472,10,FALSE)</f>
        <v>113241.24100000001</v>
      </c>
      <c r="Z220" s="1">
        <f>VLOOKUP(C220,'[1]Popolution Table'!$A$4:$L$472,11,FALSE)</f>
        <v>42044.557000000001</v>
      </c>
      <c r="AA220" s="2">
        <f>VLOOKUP(C220,'[1]Popolution Table'!$A$4:$L$472,12,FALSE)</f>
        <v>2787849</v>
      </c>
      <c r="AB220" s="2">
        <v>358986.98300000001</v>
      </c>
      <c r="AC220" s="2">
        <v>2346274.2809999995</v>
      </c>
      <c r="AD220" s="6">
        <f>D220/Q220</f>
        <v>5.7324347195964246E-4</v>
      </c>
      <c r="AE220" s="6">
        <f>E220/S220</f>
        <v>1.0909922813847726E-4</v>
      </c>
      <c r="AF220" s="6">
        <f>F220/T220</f>
        <v>9.9867586953508174E-5</v>
      </c>
      <c r="AG220" s="6">
        <f>G220/U220</f>
        <v>1.6112776317859742E-4</v>
      </c>
      <c r="AH220" s="6">
        <f>H220/V220</f>
        <v>1.2626721486943754E-4</v>
      </c>
      <c r="AI220" s="6">
        <f>I220/R220</f>
        <v>1.4325261671795445E-4</v>
      </c>
      <c r="AJ220" s="6">
        <f>J220/W220</f>
        <v>1.4290172515492899E-4</v>
      </c>
      <c r="AK220" s="6">
        <f>K220/X220</f>
        <v>4.2709618994116319E-4</v>
      </c>
      <c r="AL220" s="6">
        <f>L220/Y220</f>
        <v>1.0243617870630717E-3</v>
      </c>
      <c r="AM220" s="6">
        <f>M220/Z220</f>
        <v>5.6368770873242878E-3</v>
      </c>
      <c r="AN220" s="7">
        <f>N220/AA220</f>
        <v>3.0776415795833991E-4</v>
      </c>
    </row>
    <row r="221" spans="1:40">
      <c r="A221" s="1" t="s">
        <v>275</v>
      </c>
      <c r="B221" s="1">
        <v>2013</v>
      </c>
      <c r="C221" s="1" t="s">
        <v>279</v>
      </c>
      <c r="D221" s="1">
        <v>127</v>
      </c>
      <c r="E221" s="1">
        <v>71</v>
      </c>
      <c r="F221" s="1">
        <v>42</v>
      </c>
      <c r="G221" s="1">
        <v>45</v>
      </c>
      <c r="H221" s="1">
        <v>34</v>
      </c>
      <c r="I221" s="1">
        <v>43</v>
      </c>
      <c r="J221" s="1">
        <v>93</v>
      </c>
      <c r="K221" s="1">
        <v>107</v>
      </c>
      <c r="L221" s="1">
        <v>206</v>
      </c>
      <c r="M221" s="1">
        <v>282</v>
      </c>
      <c r="N221" s="2">
        <v>1050</v>
      </c>
      <c r="O221" s="2">
        <v>595</v>
      </c>
      <c r="P221" s="2">
        <v>328</v>
      </c>
      <c r="Q221" s="1">
        <f>VLOOKUP(C221,'[1]Popolution Table'!$A$4:$L$472,2,FALSE)</f>
        <v>194963.78499999997</v>
      </c>
      <c r="R221" s="1">
        <f>VLOOKUP(C221,'[1]Popolution Table'!$A$4:$L$472,3,FALSE)</f>
        <v>502907.85499999998</v>
      </c>
      <c r="S221" s="1">
        <f>VLOOKUP(C221,'[1]Popolution Table'!$A$4:$L$472,4,FALSE)</f>
        <v>413405.25899999996</v>
      </c>
      <c r="T221" s="1">
        <f>VLOOKUP(C221,'[1]Popolution Table'!$A$4:$L$472,5,FALSE)</f>
        <v>366269.70700000005</v>
      </c>
      <c r="U221" s="1">
        <f>VLOOKUP(C221,'[1]Popolution Table'!$A$4:$L$472,6,FALSE)</f>
        <v>351704.45399999991</v>
      </c>
      <c r="V221" s="1">
        <f>VLOOKUP(C221,'[1]Popolution Table'!$A$4:$L$472,7,FALSE)</f>
        <v>384107.89599999995</v>
      </c>
      <c r="W221" s="1">
        <f>VLOOKUP(C221,'[1]Popolution Table'!$A$4:$L$472,8,FALSE)</f>
        <v>335586.49800000002</v>
      </c>
      <c r="X221" s="1">
        <f>VLOOKUP(C221,'[1]Popolution Table'!$A$4:$L$472,9,FALSE)</f>
        <v>209363.90500000003</v>
      </c>
      <c r="Y221" s="1">
        <f>VLOOKUP(C221,'[1]Popolution Table'!$A$4:$L$472,10,FALSE)</f>
        <v>115259.75399999999</v>
      </c>
      <c r="Z221" s="1">
        <f>VLOOKUP(C221,'[1]Popolution Table'!$A$4:$L$472,11,FALSE)</f>
        <v>43571.198000000011</v>
      </c>
      <c r="AA221" s="2">
        <f>VLOOKUP(C221,'[1]Popolution Table'!$A$4:$L$472,12,FALSE)</f>
        <v>2808240</v>
      </c>
      <c r="AB221" s="2">
        <v>368194.85700000002</v>
      </c>
      <c r="AC221" s="2">
        <v>2353981.6689999998</v>
      </c>
      <c r="AD221" s="6">
        <f>D221/Q221</f>
        <v>6.5140302851629604E-4</v>
      </c>
      <c r="AE221" s="6">
        <f>E221/S221</f>
        <v>1.7174430768429098E-4</v>
      </c>
      <c r="AF221" s="6">
        <f>F221/T221</f>
        <v>1.1466959783272493E-4</v>
      </c>
      <c r="AG221" s="6">
        <f>G221/U221</f>
        <v>1.2794833698637212E-4</v>
      </c>
      <c r="AH221" s="6">
        <f>H221/V221</f>
        <v>8.8516795291289723E-5</v>
      </c>
      <c r="AI221" s="6">
        <f>I221/R221</f>
        <v>8.550274085498227E-5</v>
      </c>
      <c r="AJ221" s="6">
        <f>J221/W221</f>
        <v>2.7712676330619233E-4</v>
      </c>
      <c r="AK221" s="6">
        <f>K221/X221</f>
        <v>5.1107185835113267E-4</v>
      </c>
      <c r="AL221" s="6">
        <f>L221/Y221</f>
        <v>1.7872673925713916E-3</v>
      </c>
      <c r="AM221" s="6">
        <f>M221/Z221</f>
        <v>6.4721653969670497E-3</v>
      </c>
      <c r="AN221" s="7">
        <f>N221/AA221</f>
        <v>3.7389966669515424E-4</v>
      </c>
    </row>
    <row r="222" spans="1:40">
      <c r="A222" s="1" t="s">
        <v>275</v>
      </c>
      <c r="B222" s="1">
        <v>2014</v>
      </c>
      <c r="C222" s="1" t="s">
        <v>280</v>
      </c>
      <c r="D222" s="1">
        <v>106</v>
      </c>
      <c r="E222" s="1">
        <v>60</v>
      </c>
      <c r="F222" s="1">
        <v>44</v>
      </c>
      <c r="G222" s="1">
        <v>58</v>
      </c>
      <c r="H222" s="1">
        <v>40</v>
      </c>
      <c r="I222" s="1">
        <v>54</v>
      </c>
      <c r="J222" s="1">
        <v>118</v>
      </c>
      <c r="K222" s="1">
        <v>122</v>
      </c>
      <c r="L222" s="1">
        <v>197</v>
      </c>
      <c r="M222" s="1">
        <v>236</v>
      </c>
      <c r="N222" s="2">
        <v>1035</v>
      </c>
      <c r="O222" s="2">
        <v>555</v>
      </c>
      <c r="P222" s="2">
        <v>374</v>
      </c>
      <c r="Q222" s="1">
        <f>VLOOKUP(C222,'[1]Popolution Table'!$A$4:$L$472,2,FALSE)</f>
        <v>179679.43800000002</v>
      </c>
      <c r="R222" s="1">
        <f>VLOOKUP(C222,'[1]Popolution Table'!$A$4:$L$472,3,FALSE)</f>
        <v>494441.78800000006</v>
      </c>
      <c r="S222" s="1">
        <f>VLOOKUP(C222,'[1]Popolution Table'!$A$4:$L$472,4,FALSE)</f>
        <v>383853.21099999989</v>
      </c>
      <c r="T222" s="1">
        <f>VLOOKUP(C222,'[1]Popolution Table'!$A$4:$L$472,5,FALSE)</f>
        <v>348531.09400000004</v>
      </c>
      <c r="U222" s="1">
        <f>VLOOKUP(C222,'[1]Popolution Table'!$A$4:$L$472,6,FALSE)</f>
        <v>335227.1320000001</v>
      </c>
      <c r="V222" s="1">
        <f>VLOOKUP(C222,'[1]Popolution Table'!$A$4:$L$472,7,FALSE)</f>
        <v>365431.32299999997</v>
      </c>
      <c r="W222" s="1">
        <f>VLOOKUP(C222,'[1]Popolution Table'!$A$4:$L$472,8,FALSE)</f>
        <v>329994.05699999991</v>
      </c>
      <c r="X222" s="1">
        <f>VLOOKUP(C222,'[1]Popolution Table'!$A$4:$L$472,9,FALSE)</f>
        <v>209974.337</v>
      </c>
      <c r="Y222" s="1">
        <f>VLOOKUP(C222,'[1]Popolution Table'!$A$4:$L$472,10,FALSE)</f>
        <v>115418.14600000002</v>
      </c>
      <c r="Z222" s="1">
        <f>VLOOKUP(C222,'[1]Popolution Table'!$A$4:$L$472,11,FALSE)</f>
        <v>43631.316000000013</v>
      </c>
      <c r="AA222" s="2">
        <f>VLOOKUP(C222,'[1]Popolution Table'!$A$4:$L$472,12,FALSE)</f>
        <v>2684587</v>
      </c>
      <c r="AB222" s="2">
        <v>369023.799</v>
      </c>
      <c r="AC222" s="2">
        <v>2257478.605</v>
      </c>
      <c r="AD222" s="6">
        <f>D222/Q222</f>
        <v>5.8993951216610547E-4</v>
      </c>
      <c r="AE222" s="6">
        <f>E222/S222</f>
        <v>1.5630975143777036E-4</v>
      </c>
      <c r="AF222" s="6">
        <f>F222/T222</f>
        <v>1.2624411640012811E-4</v>
      </c>
      <c r="AG222" s="6">
        <f>G222/U222</f>
        <v>1.7301702178450156E-4</v>
      </c>
      <c r="AH222" s="6">
        <f>H222/V222</f>
        <v>1.0945969182833297E-4</v>
      </c>
      <c r="AI222" s="6">
        <f>I222/R222</f>
        <v>1.0921406990786142E-4</v>
      </c>
      <c r="AJ222" s="6">
        <f>J222/W222</f>
        <v>3.5758219730605643E-4</v>
      </c>
      <c r="AK222" s="6">
        <f>K222/X222</f>
        <v>5.8102338477677865E-4</v>
      </c>
      <c r="AL222" s="6">
        <f>L222/Y222</f>
        <v>1.7068373286814012E-3</v>
      </c>
      <c r="AM222" s="6">
        <f>M222/Z222</f>
        <v>5.4089590146673529E-3</v>
      </c>
      <c r="AN222" s="7">
        <f>N222/AA222</f>
        <v>3.8553416223799044E-4</v>
      </c>
    </row>
    <row r="223" spans="1:40">
      <c r="A223" s="1" t="s">
        <v>275</v>
      </c>
      <c r="B223" s="1">
        <v>2015</v>
      </c>
      <c r="C223" s="1" t="s">
        <v>281</v>
      </c>
      <c r="D223" s="1">
        <v>133</v>
      </c>
      <c r="E223" s="1">
        <v>36</v>
      </c>
      <c r="F223" s="1">
        <v>49</v>
      </c>
      <c r="G223" s="1">
        <v>44</v>
      </c>
      <c r="H223" s="1">
        <v>57</v>
      </c>
      <c r="I223" s="1">
        <v>50</v>
      </c>
      <c r="J223" s="1">
        <v>71</v>
      </c>
      <c r="K223" s="1">
        <v>147</v>
      </c>
      <c r="L223" s="1">
        <v>210</v>
      </c>
      <c r="M223" s="1">
        <v>290</v>
      </c>
      <c r="N223" s="2">
        <v>1087</v>
      </c>
      <c r="O223" s="2">
        <v>647</v>
      </c>
      <c r="P223" s="2">
        <v>307</v>
      </c>
      <c r="Q223" s="1">
        <f>VLOOKUP(C223,'[1]Popolution Table'!$A$4:$L$472,2,FALSE)</f>
        <v>181973.66300000009</v>
      </c>
      <c r="R223" s="1">
        <f>VLOOKUP(C223,'[1]Popolution Table'!$A$4:$L$472,3,FALSE)</f>
        <v>497857.39900000003</v>
      </c>
      <c r="S223" s="1">
        <f>VLOOKUP(C223,'[1]Popolution Table'!$A$4:$L$472,4,FALSE)</f>
        <v>399249.53300000005</v>
      </c>
      <c r="T223" s="1">
        <f>VLOOKUP(C223,'[1]Popolution Table'!$A$4:$L$472,5,FALSE)</f>
        <v>360517.951</v>
      </c>
      <c r="U223" s="1">
        <f>VLOOKUP(C223,'[1]Popolution Table'!$A$4:$L$472,6,FALSE)</f>
        <v>342804.96500000008</v>
      </c>
      <c r="V223" s="1">
        <f>VLOOKUP(C223,'[1]Popolution Table'!$A$4:$L$472,7,FALSE)</f>
        <v>364860.47699999996</v>
      </c>
      <c r="W223" s="1">
        <f>VLOOKUP(C223,'[1]Popolution Table'!$A$4:$L$472,8,FALSE)</f>
        <v>338436.13099999994</v>
      </c>
      <c r="X223" s="1">
        <f>VLOOKUP(C223,'[1]Popolution Table'!$A$4:$L$472,9,FALSE)</f>
        <v>219899.87700000004</v>
      </c>
      <c r="Y223" s="1">
        <f>VLOOKUP(C223,'[1]Popolution Table'!$A$4:$L$472,10,FALSE)</f>
        <v>115155.11599999998</v>
      </c>
      <c r="Z223" s="1">
        <f>VLOOKUP(C223,'[1]Popolution Table'!$A$4:$L$472,11,FALSE)</f>
        <v>43534.561000000009</v>
      </c>
      <c r="AA223" s="2">
        <f>VLOOKUP(C223,'[1]Popolution Table'!$A$4:$L$472,12,FALSE)</f>
        <v>2747550</v>
      </c>
      <c r="AB223" s="2">
        <v>378589.554</v>
      </c>
      <c r="AC223" s="2">
        <v>2303726.4559999998</v>
      </c>
      <c r="AD223" s="6">
        <f>D223/Q223</f>
        <v>7.308749948062536E-4</v>
      </c>
      <c r="AE223" s="6">
        <f>E223/S223</f>
        <v>9.0169172470891772E-5</v>
      </c>
      <c r="AF223" s="6">
        <f>F223/T223</f>
        <v>1.3591556221842613E-4</v>
      </c>
      <c r="AG223" s="6">
        <f>G223/U223</f>
        <v>1.2835286676784273E-4</v>
      </c>
      <c r="AH223" s="6">
        <f>H223/V223</f>
        <v>1.5622410097326054E-4</v>
      </c>
      <c r="AI223" s="6">
        <f>I223/R223</f>
        <v>1.0043036439838066E-4</v>
      </c>
      <c r="AJ223" s="6">
        <f>J223/W223</f>
        <v>2.097884755691171E-4</v>
      </c>
      <c r="AK223" s="6">
        <f>K223/X223</f>
        <v>6.6848604922139165E-4</v>
      </c>
      <c r="AL223" s="6">
        <f>L223/Y223</f>
        <v>1.8236271847444454E-3</v>
      </c>
      <c r="AM223" s="6">
        <f>M223/Z223</f>
        <v>6.6613741666075362E-3</v>
      </c>
      <c r="AN223" s="7">
        <f>N223/AA223</f>
        <v>3.9562519335407909E-4</v>
      </c>
    </row>
    <row r="224" spans="1:40">
      <c r="A224" s="1" t="s">
        <v>275</v>
      </c>
      <c r="B224" s="1">
        <v>2016</v>
      </c>
      <c r="C224" s="1" t="s">
        <v>282</v>
      </c>
      <c r="D224" s="1">
        <v>102</v>
      </c>
      <c r="E224" s="1">
        <v>51</v>
      </c>
      <c r="F224" s="1">
        <v>64</v>
      </c>
      <c r="G224" s="1">
        <v>66</v>
      </c>
      <c r="H224" s="1">
        <v>50</v>
      </c>
      <c r="I224" s="1">
        <v>58</v>
      </c>
      <c r="J224" s="1">
        <v>101</v>
      </c>
      <c r="K224" s="1">
        <v>145</v>
      </c>
      <c r="L224" s="1">
        <v>206</v>
      </c>
      <c r="M224" s="1">
        <v>263</v>
      </c>
      <c r="N224" s="2">
        <v>1106</v>
      </c>
      <c r="O224" s="2">
        <v>614</v>
      </c>
      <c r="P224" s="2">
        <v>390</v>
      </c>
      <c r="Q224" s="1">
        <f>VLOOKUP(C224,'[1]Popolution Table'!$A$4:$L$472,2,FALSE)</f>
        <v>175449.29399999994</v>
      </c>
      <c r="R224" s="1">
        <f>VLOOKUP(C224,'[1]Popolution Table'!$A$4:$L$472,3,FALSE)</f>
        <v>494332.36499999999</v>
      </c>
      <c r="S224" s="1">
        <f>VLOOKUP(C224,'[1]Popolution Table'!$A$4:$L$472,4,FALSE)</f>
        <v>396193.58499999985</v>
      </c>
      <c r="T224" s="1">
        <f>VLOOKUP(C224,'[1]Popolution Table'!$A$4:$L$472,5,FALSE)</f>
        <v>358118.21400000004</v>
      </c>
      <c r="U224" s="1">
        <f>VLOOKUP(C224,'[1]Popolution Table'!$A$4:$L$472,6,FALSE)</f>
        <v>339535.08400000003</v>
      </c>
      <c r="V224" s="1">
        <f>VLOOKUP(C224,'[1]Popolution Table'!$A$4:$L$472,7,FALSE)</f>
        <v>357727.18900000007</v>
      </c>
      <c r="W224" s="1">
        <f>VLOOKUP(C224,'[1]Popolution Table'!$A$4:$L$472,8,FALSE)</f>
        <v>342098.53599999996</v>
      </c>
      <c r="X224" s="1">
        <f>VLOOKUP(C224,'[1]Popolution Table'!$A$4:$L$472,9,FALSE)</f>
        <v>226882.89200000005</v>
      </c>
      <c r="Y224" s="1">
        <f>VLOOKUP(C224,'[1]Popolution Table'!$A$4:$L$472,10,FALSE)</f>
        <v>115817.72900000002</v>
      </c>
      <c r="Z224" s="1">
        <f>VLOOKUP(C224,'[1]Popolution Table'!$A$4:$L$472,11,FALSE)</f>
        <v>44504.654999999984</v>
      </c>
      <c r="AA224" s="2">
        <f>VLOOKUP(C224,'[1]Popolution Table'!$A$4:$L$472,12,FALSE)</f>
        <v>2734849</v>
      </c>
      <c r="AB224" s="2">
        <v>387205.27600000001</v>
      </c>
      <c r="AC224" s="2">
        <v>2288004.9729999998</v>
      </c>
      <c r="AD224" s="6">
        <f>D224/Q224</f>
        <v>5.8136455083142161E-4</v>
      </c>
      <c r="AE224" s="6">
        <f>E224/S224</f>
        <v>1.2872495146532982E-4</v>
      </c>
      <c r="AF224" s="6">
        <f>F224/T224</f>
        <v>1.7871193784072651E-4</v>
      </c>
      <c r="AG224" s="6">
        <f>G224/U224</f>
        <v>1.9438344698422975E-4</v>
      </c>
      <c r="AH224" s="6">
        <f>H224/V224</f>
        <v>1.3977131606845793E-4</v>
      </c>
      <c r="AI224" s="6">
        <f>I224/R224</f>
        <v>1.1732996685337404E-4</v>
      </c>
      <c r="AJ224" s="6">
        <f>J224/W224</f>
        <v>2.952365747627754E-4</v>
      </c>
      <c r="AK224" s="6">
        <f>K224/X224</f>
        <v>6.3909622590671122E-4</v>
      </c>
      <c r="AL224" s="6">
        <f>L224/Y224</f>
        <v>1.7786568755807667E-3</v>
      </c>
      <c r="AM224" s="6">
        <f>M224/Z224</f>
        <v>5.9094941866193566E-3</v>
      </c>
      <c r="AN224" s="7">
        <f>N224/AA224</f>
        <v>4.0440989612223566E-4</v>
      </c>
    </row>
    <row r="225" spans="1:40">
      <c r="A225" s="1" t="s">
        <v>275</v>
      </c>
      <c r="B225" s="1">
        <v>2017</v>
      </c>
      <c r="C225" s="1" t="s">
        <v>283</v>
      </c>
      <c r="D225" s="1">
        <v>126</v>
      </c>
      <c r="E225" s="1">
        <v>54</v>
      </c>
      <c r="F225" s="1">
        <v>45</v>
      </c>
      <c r="G225" s="1">
        <v>53</v>
      </c>
      <c r="H225" s="1">
        <v>46</v>
      </c>
      <c r="I225" s="1">
        <v>77</v>
      </c>
      <c r="J225" s="1">
        <v>81</v>
      </c>
      <c r="K225" s="1">
        <v>156</v>
      </c>
      <c r="L225" s="1">
        <v>212</v>
      </c>
      <c r="M225" s="1">
        <v>219</v>
      </c>
      <c r="N225" s="2">
        <v>1069</v>
      </c>
      <c r="O225" s="2">
        <v>587</v>
      </c>
      <c r="P225" s="2">
        <v>356</v>
      </c>
      <c r="Q225" s="1">
        <f>VLOOKUP(C225,'[1]Popolution Table'!$A$4:$L$472,2,FALSE)</f>
        <v>149621</v>
      </c>
      <c r="R225" s="1">
        <f>VLOOKUP(C225,'[1]Popolution Table'!$A$4:$L$472,3,FALSE)</f>
        <v>469166.69</v>
      </c>
      <c r="S225" s="1">
        <f>VLOOKUP(C225,'[1]Popolution Table'!$A$4:$L$472,4,FALSE)</f>
        <v>337176</v>
      </c>
      <c r="T225" s="1">
        <f>VLOOKUP(C225,'[1]Popolution Table'!$A$4:$L$472,5,FALSE)</f>
        <v>307945</v>
      </c>
      <c r="U225" s="1">
        <f>VLOOKUP(C225,'[1]Popolution Table'!$A$4:$L$472,6,FALSE)</f>
        <v>293831</v>
      </c>
      <c r="V225" s="1">
        <f>VLOOKUP(C225,'[1]Popolution Table'!$A$4:$L$472,7,FALSE)</f>
        <v>307324</v>
      </c>
      <c r="W225" s="1">
        <f>VLOOKUP(C225,'[1]Popolution Table'!$A$4:$L$472,8,FALSE)</f>
        <v>300392</v>
      </c>
      <c r="X225" s="1">
        <f>VLOOKUP(C225,'[1]Popolution Table'!$A$4:$L$472,9,FALSE)</f>
        <v>204233</v>
      </c>
      <c r="Y225" s="1">
        <f>VLOOKUP(C225,'[1]Popolution Table'!$A$4:$L$472,10,FALSE)</f>
        <v>104380</v>
      </c>
      <c r="Z225" s="1">
        <f>VLOOKUP(C225,'[1]Popolution Table'!$A$4:$L$472,11,FALSE)</f>
        <v>38602</v>
      </c>
      <c r="AA225" s="2">
        <f>VLOOKUP(C225,'[1]Popolution Table'!$A$4:$L$472,12,FALSE)</f>
        <v>2366832</v>
      </c>
      <c r="AB225" s="2">
        <v>347215</v>
      </c>
      <c r="AC225" s="2">
        <v>2015834.69</v>
      </c>
      <c r="AD225" s="6">
        <f>D225/Q225</f>
        <v>8.4212777618115106E-4</v>
      </c>
      <c r="AE225" s="6">
        <f>E225/S225</f>
        <v>1.6015374759769378E-4</v>
      </c>
      <c r="AF225" s="6">
        <f>F225/T225</f>
        <v>1.4612999074510059E-4</v>
      </c>
      <c r="AG225" s="6">
        <f>G225/U225</f>
        <v>1.8037579424907515E-4</v>
      </c>
      <c r="AH225" s="6">
        <f>H225/V225</f>
        <v>1.4967916596165609E-4</v>
      </c>
      <c r="AI225" s="6">
        <f>I225/R225</f>
        <v>1.6412077336521908E-4</v>
      </c>
      <c r="AJ225" s="6">
        <f>J225/W225</f>
        <v>2.696476603904232E-4</v>
      </c>
      <c r="AK225" s="6">
        <f>K225/X225</f>
        <v>7.6383346471921775E-4</v>
      </c>
      <c r="AL225" s="6">
        <f>L225/Y225</f>
        <v>2.0310404292009964E-3</v>
      </c>
      <c r="AM225" s="6">
        <f>M225/Z225</f>
        <v>5.673281177141081E-3</v>
      </c>
      <c r="AN225" s="7">
        <f>N225/AA225</f>
        <v>4.5165858835777105E-4</v>
      </c>
    </row>
    <row r="226" spans="1:40">
      <c r="A226" s="1" t="s">
        <v>284</v>
      </c>
      <c r="B226" s="1">
        <v>2009</v>
      </c>
      <c r="C226" s="1" t="s">
        <v>285</v>
      </c>
      <c r="D226" s="1">
        <v>121</v>
      </c>
      <c r="E226" s="1">
        <v>60</v>
      </c>
      <c r="F226" s="1">
        <v>70</v>
      </c>
      <c r="G226" s="1">
        <v>43</v>
      </c>
      <c r="H226" s="1">
        <v>51</v>
      </c>
      <c r="I226" s="1">
        <v>48</v>
      </c>
      <c r="J226" s="1">
        <v>102</v>
      </c>
      <c r="K226" s="1">
        <v>152</v>
      </c>
      <c r="L226" s="1">
        <v>346</v>
      </c>
      <c r="M226" s="1">
        <v>620</v>
      </c>
      <c r="N226" s="2">
        <v>1613</v>
      </c>
      <c r="O226" s="2">
        <v>1118</v>
      </c>
      <c r="P226" s="2">
        <v>374</v>
      </c>
      <c r="Q226" s="1">
        <f>VLOOKUP(C226,'[1]Popolution Table'!$A$4:$L$472,2,FALSE)</f>
        <v>387831.17799999996</v>
      </c>
      <c r="R226" s="1">
        <f>VLOOKUP(C226,'[1]Popolution Table'!$A$4:$L$472,3,FALSE)</f>
        <v>698275.50699999998</v>
      </c>
      <c r="S226" s="1">
        <f>VLOOKUP(C226,'[1]Popolution Table'!$A$4:$L$472,4,FALSE)</f>
        <v>823917.65600000019</v>
      </c>
      <c r="T226" s="1">
        <f>VLOOKUP(C226,'[1]Popolution Table'!$A$4:$L$472,5,FALSE)</f>
        <v>743732.1379999998</v>
      </c>
      <c r="U226" s="1">
        <f>VLOOKUP(C226,'[1]Popolution Table'!$A$4:$L$472,6,FALSE)</f>
        <v>785589.59500000009</v>
      </c>
      <c r="V226" s="1">
        <f>VLOOKUP(C226,'[1]Popolution Table'!$A$4:$L$472,7,FALSE)</f>
        <v>855733.826</v>
      </c>
      <c r="W226" s="1">
        <f>VLOOKUP(C226,'[1]Popolution Table'!$A$4:$L$472,8,FALSE)</f>
        <v>643494.84899999993</v>
      </c>
      <c r="X226" s="1">
        <f>VLOOKUP(C226,'[1]Popolution Table'!$A$4:$L$472,9,FALSE)</f>
        <v>399549.63699999999</v>
      </c>
      <c r="Y226" s="1">
        <f>VLOOKUP(C226,'[1]Popolution Table'!$A$4:$L$472,10,FALSE)</f>
        <v>269276.93199999997</v>
      </c>
      <c r="Z226" s="1">
        <f>VLOOKUP(C226,'[1]Popolution Table'!$A$4:$L$472,11,FALSE)</f>
        <v>108359.32899999998</v>
      </c>
      <c r="AA226" s="2">
        <f>VLOOKUP(C226,'[1]Popolution Table'!$A$4:$L$472,12,FALSE)</f>
        <v>5784755</v>
      </c>
      <c r="AB226" s="2">
        <v>777185.89799999993</v>
      </c>
      <c r="AC226" s="2">
        <v>4550743.5710000005</v>
      </c>
      <c r="AD226" s="6">
        <f>D226/Q226</f>
        <v>3.1199142014312219E-4</v>
      </c>
      <c r="AE226" s="6">
        <f>E226/S226</f>
        <v>7.2822811312590665E-5</v>
      </c>
      <c r="AF226" s="6">
        <f>F226/T226</f>
        <v>9.4119907455175779E-5</v>
      </c>
      <c r="AG226" s="6">
        <f>G226/U226</f>
        <v>5.4735959174713861E-5</v>
      </c>
      <c r="AH226" s="6">
        <f>H226/V226</f>
        <v>5.9597971297210358E-5</v>
      </c>
      <c r="AI226" s="6">
        <f>I226/R226</f>
        <v>6.8740775695000863E-5</v>
      </c>
      <c r="AJ226" s="6">
        <f>J226/W226</f>
        <v>1.585094273225488E-4</v>
      </c>
      <c r="AK226" s="6">
        <f>K226/X226</f>
        <v>3.804283271067019E-4</v>
      </c>
      <c r="AL226" s="6">
        <f>L226/Y226</f>
        <v>1.2849225421210609E-3</v>
      </c>
      <c r="AM226" s="6">
        <f>M226/Z226</f>
        <v>5.7217039429987623E-3</v>
      </c>
      <c r="AN226" s="7">
        <f>N226/AA226</f>
        <v>2.7883635521296925E-4</v>
      </c>
    </row>
    <row r="227" spans="1:40">
      <c r="A227" s="1" t="s">
        <v>284</v>
      </c>
      <c r="B227" s="1">
        <v>2010</v>
      </c>
      <c r="C227" s="1" t="s">
        <v>286</v>
      </c>
      <c r="D227" s="1">
        <v>113</v>
      </c>
      <c r="E227" s="1">
        <v>63</v>
      </c>
      <c r="F227" s="1">
        <v>66</v>
      </c>
      <c r="G227" s="1">
        <v>60</v>
      </c>
      <c r="H227" s="1">
        <v>54</v>
      </c>
      <c r="I227" s="1">
        <v>47</v>
      </c>
      <c r="J227" s="1">
        <v>59</v>
      </c>
      <c r="K227" s="1">
        <v>128</v>
      </c>
      <c r="L227" s="1">
        <v>312</v>
      </c>
      <c r="M227" s="1">
        <v>568</v>
      </c>
      <c r="N227" s="2">
        <v>1470</v>
      </c>
      <c r="O227" s="2">
        <v>1008</v>
      </c>
      <c r="P227" s="2">
        <v>349</v>
      </c>
      <c r="Q227" s="1">
        <f>VLOOKUP(C227,'[1]Popolution Table'!$A$4:$L$472,2,FALSE)</f>
        <v>375261.68</v>
      </c>
      <c r="R227" s="1">
        <f>VLOOKUP(C227,'[1]Popolution Table'!$A$4:$L$472,3,FALSE)</f>
        <v>694988.67799999984</v>
      </c>
      <c r="S227" s="1">
        <f>VLOOKUP(C227,'[1]Popolution Table'!$A$4:$L$472,4,FALSE)</f>
        <v>811646.90799999982</v>
      </c>
      <c r="T227" s="1">
        <f>VLOOKUP(C227,'[1]Popolution Table'!$A$4:$L$472,5,FALSE)</f>
        <v>730368.17000000016</v>
      </c>
      <c r="U227" s="1">
        <f>VLOOKUP(C227,'[1]Popolution Table'!$A$4:$L$472,6,FALSE)</f>
        <v>756350.4850000001</v>
      </c>
      <c r="V227" s="1">
        <f>VLOOKUP(C227,'[1]Popolution Table'!$A$4:$L$472,7,FALSE)</f>
        <v>852100.44200000004</v>
      </c>
      <c r="W227" s="1">
        <f>VLOOKUP(C227,'[1]Popolution Table'!$A$4:$L$472,8,FALSE)</f>
        <v>659324.88400000008</v>
      </c>
      <c r="X227" s="1">
        <f>VLOOKUP(C227,'[1]Popolution Table'!$A$4:$L$472,9,FALSE)</f>
        <v>414003.4250000001</v>
      </c>
      <c r="Y227" s="1">
        <f>VLOOKUP(C227,'[1]Popolution Table'!$A$4:$L$472,10,FALSE)</f>
        <v>264750.652</v>
      </c>
      <c r="Z227" s="1">
        <f>VLOOKUP(C227,'[1]Popolution Table'!$A$4:$L$472,11,FALSE)</f>
        <v>107837.817</v>
      </c>
      <c r="AA227" s="2">
        <f>VLOOKUP(C227,'[1]Popolution Table'!$A$4:$L$472,12,FALSE)</f>
        <v>5733300</v>
      </c>
      <c r="AB227" s="2">
        <v>786591.89400000009</v>
      </c>
      <c r="AC227" s="2">
        <v>4504779.5669999998</v>
      </c>
      <c r="AD227" s="6">
        <f>D227/Q227</f>
        <v>3.0112320554552758E-4</v>
      </c>
      <c r="AE227" s="6">
        <f>E227/S227</f>
        <v>7.7619959343207416E-5</v>
      </c>
      <c r="AF227" s="6">
        <f>F227/T227</f>
        <v>9.0365383803623302E-5</v>
      </c>
      <c r="AG227" s="6">
        <f>G227/U227</f>
        <v>7.9328302407315819E-5</v>
      </c>
      <c r="AH227" s="6">
        <f>H227/V227</f>
        <v>6.3372810690315309E-5</v>
      </c>
      <c r="AI227" s="6">
        <f>I227/R227</f>
        <v>6.7627000968208595E-5</v>
      </c>
      <c r="AJ227" s="6">
        <f>J227/W227</f>
        <v>8.9485474356827081E-5</v>
      </c>
      <c r="AK227" s="6">
        <f>K227/X227</f>
        <v>3.0917618616319411E-4</v>
      </c>
      <c r="AL227" s="6">
        <f>L227/Y227</f>
        <v>1.1784673527451784E-3</v>
      </c>
      <c r="AM227" s="6">
        <f>M227/Z227</f>
        <v>5.2671689375907898E-3</v>
      </c>
      <c r="AN227" s="7">
        <f>N227/AA227</f>
        <v>2.5639683951650882E-4</v>
      </c>
    </row>
    <row r="228" spans="1:40">
      <c r="A228" s="1" t="s">
        <v>284</v>
      </c>
      <c r="B228" s="1">
        <v>2011</v>
      </c>
      <c r="C228" s="1" t="s">
        <v>287</v>
      </c>
      <c r="D228" s="1">
        <v>107</v>
      </c>
      <c r="E228" s="1">
        <v>60</v>
      </c>
      <c r="F228" s="1">
        <v>58</v>
      </c>
      <c r="G228" s="1">
        <v>47</v>
      </c>
      <c r="H228" s="1">
        <v>50</v>
      </c>
      <c r="I228" s="1">
        <v>43</v>
      </c>
      <c r="J228" s="1">
        <v>65</v>
      </c>
      <c r="K228" s="1">
        <v>71</v>
      </c>
      <c r="L228" s="1">
        <v>201</v>
      </c>
      <c r="M228" s="1">
        <v>217</v>
      </c>
      <c r="N228" s="2">
        <v>919</v>
      </c>
      <c r="O228" s="2">
        <v>489</v>
      </c>
      <c r="P228" s="2">
        <v>323</v>
      </c>
      <c r="Q228" s="1">
        <f>VLOOKUP(C228,'[1]Popolution Table'!$A$4:$L$472,2,FALSE)</f>
        <v>374261.94099999982</v>
      </c>
      <c r="R228" s="1">
        <f>VLOOKUP(C228,'[1]Popolution Table'!$A$4:$L$472,3,FALSE)</f>
        <v>690371.94599999988</v>
      </c>
      <c r="S228" s="1">
        <f>VLOOKUP(C228,'[1]Popolution Table'!$A$4:$L$472,4,FALSE)</f>
        <v>814624.70699999994</v>
      </c>
      <c r="T228" s="1">
        <f>VLOOKUP(C228,'[1]Popolution Table'!$A$4:$L$472,5,FALSE)</f>
        <v>746204.31500000018</v>
      </c>
      <c r="U228" s="1">
        <f>VLOOKUP(C228,'[1]Popolution Table'!$A$4:$L$472,6,FALSE)</f>
        <v>739678.80199999991</v>
      </c>
      <c r="V228" s="1">
        <f>VLOOKUP(C228,'[1]Popolution Table'!$A$4:$L$472,7,FALSE)</f>
        <v>850235.80399999989</v>
      </c>
      <c r="W228" s="1">
        <f>VLOOKUP(C228,'[1]Popolution Table'!$A$4:$L$472,8,FALSE)</f>
        <v>679047.21</v>
      </c>
      <c r="X228" s="1">
        <f>VLOOKUP(C228,'[1]Popolution Table'!$A$4:$L$472,9,FALSE)</f>
        <v>418201.08400000003</v>
      </c>
      <c r="Y228" s="1">
        <f>VLOOKUP(C228,'[1]Popolution Table'!$A$4:$L$472,10,FALSE)</f>
        <v>261058.69800000009</v>
      </c>
      <c r="Z228" s="1">
        <f>VLOOKUP(C228,'[1]Popolution Table'!$A$4:$L$472,11,FALSE)</f>
        <v>107997.07800000002</v>
      </c>
      <c r="AA228" s="2">
        <f>VLOOKUP(C228,'[1]Popolution Table'!$A$4:$L$472,12,FALSE)</f>
        <v>5750826</v>
      </c>
      <c r="AB228" s="2">
        <v>787256.8600000001</v>
      </c>
      <c r="AC228" s="2">
        <v>4520162.784</v>
      </c>
      <c r="AD228" s="6">
        <f>D228/Q228</f>
        <v>2.8589602168498362E-4</v>
      </c>
      <c r="AE228" s="6">
        <f>E228/S228</f>
        <v>7.3653548050317118E-5</v>
      </c>
      <c r="AF228" s="6">
        <f>F228/T228</f>
        <v>7.772670143297146E-5</v>
      </c>
      <c r="AG228" s="6">
        <f>G228/U228</f>
        <v>6.354109361106174E-5</v>
      </c>
      <c r="AH228" s="6">
        <f>H228/V228</f>
        <v>5.8807215321645064E-5</v>
      </c>
      <c r="AI228" s="6">
        <f>I228/R228</f>
        <v>6.2285265571900873E-5</v>
      </c>
      <c r="AJ228" s="6">
        <f>J228/W228</f>
        <v>9.5722357801897163E-5</v>
      </c>
      <c r="AK228" s="6">
        <f>K228/X228</f>
        <v>1.6977478709739546E-4</v>
      </c>
      <c r="AL228" s="6">
        <f>L228/Y228</f>
        <v>7.6994178527619846E-4</v>
      </c>
      <c r="AM228" s="6">
        <f>M228/Z228</f>
        <v>2.0093136223555972E-3</v>
      </c>
      <c r="AN228" s="7">
        <f>N228/AA228</f>
        <v>1.5980313088937136E-4</v>
      </c>
    </row>
    <row r="229" spans="1:40">
      <c r="A229" s="1" t="s">
        <v>284</v>
      </c>
      <c r="B229" s="1">
        <v>2012</v>
      </c>
      <c r="C229" s="1" t="s">
        <v>288</v>
      </c>
      <c r="D229" s="1">
        <v>119</v>
      </c>
      <c r="E229" s="1">
        <v>69</v>
      </c>
      <c r="F229" s="1">
        <v>58</v>
      </c>
      <c r="G229" s="1">
        <v>54</v>
      </c>
      <c r="H229" s="1">
        <v>54</v>
      </c>
      <c r="I229" s="1">
        <v>26</v>
      </c>
      <c r="J229" s="1">
        <v>108</v>
      </c>
      <c r="K229" s="1">
        <v>141</v>
      </c>
      <c r="L229" s="1">
        <v>317</v>
      </c>
      <c r="M229" s="1">
        <v>573</v>
      </c>
      <c r="N229" s="2">
        <v>1519</v>
      </c>
      <c r="O229" s="2">
        <v>1031</v>
      </c>
      <c r="P229" s="2">
        <v>369</v>
      </c>
      <c r="Q229" s="1">
        <f>VLOOKUP(C229,'[1]Popolution Table'!$A$4:$L$472,2,FALSE)</f>
        <v>373549.68699999992</v>
      </c>
      <c r="R229" s="1">
        <f>VLOOKUP(C229,'[1]Popolution Table'!$A$4:$L$472,3,FALSE)</f>
        <v>689746.87299999991</v>
      </c>
      <c r="S229" s="1">
        <f>VLOOKUP(C229,'[1]Popolution Table'!$A$4:$L$472,4,FALSE)</f>
        <v>808175.0229999997</v>
      </c>
      <c r="T229" s="1">
        <f>VLOOKUP(C229,'[1]Popolution Table'!$A$4:$L$472,5,FALSE)</f>
        <v>753717.73399999994</v>
      </c>
      <c r="U229" s="1">
        <f>VLOOKUP(C229,'[1]Popolution Table'!$A$4:$L$472,6,FALSE)</f>
        <v>727506.81600000011</v>
      </c>
      <c r="V229" s="1">
        <f>VLOOKUP(C229,'[1]Popolution Table'!$A$4:$L$472,7,FALSE)</f>
        <v>845374.69299999997</v>
      </c>
      <c r="W229" s="1">
        <f>VLOOKUP(C229,'[1]Popolution Table'!$A$4:$L$472,8,FALSE)</f>
        <v>698495.49599999993</v>
      </c>
      <c r="X229" s="1">
        <f>VLOOKUP(C229,'[1]Popolution Table'!$A$4:$L$472,9,FALSE)</f>
        <v>434252.21000000008</v>
      </c>
      <c r="Y229" s="1">
        <f>VLOOKUP(C229,'[1]Popolution Table'!$A$4:$L$472,10,FALSE)</f>
        <v>260196.70300000007</v>
      </c>
      <c r="Z229" s="1">
        <f>VLOOKUP(C229,'[1]Popolution Table'!$A$4:$L$472,11,FALSE)</f>
        <v>110457.48900000002</v>
      </c>
      <c r="AA229" s="2">
        <f>VLOOKUP(C229,'[1]Popolution Table'!$A$4:$L$472,12,FALSE)</f>
        <v>5772855</v>
      </c>
      <c r="AB229" s="2">
        <v>804906.40200000023</v>
      </c>
      <c r="AC229" s="2">
        <v>4523016.6349999998</v>
      </c>
      <c r="AD229" s="6">
        <f>D229/Q229</f>
        <v>3.1856538538606788E-4</v>
      </c>
      <c r="AE229" s="6">
        <f>E229/S229</f>
        <v>8.5377545749765183E-5</v>
      </c>
      <c r="AF229" s="6">
        <f>F229/T229</f>
        <v>7.6951884483588396E-5</v>
      </c>
      <c r="AG229" s="6">
        <f>G229/U229</f>
        <v>7.4226108693942455E-5</v>
      </c>
      <c r="AH229" s="6">
        <f>H229/V229</f>
        <v>6.3877000869719673E-5</v>
      </c>
      <c r="AI229" s="6">
        <f>I229/R229</f>
        <v>3.7694987853899269E-5</v>
      </c>
      <c r="AJ229" s="6">
        <f>J229/W229</f>
        <v>1.5461803349981802E-4</v>
      </c>
      <c r="AK229" s="6">
        <f>K229/X229</f>
        <v>3.2469610229502339E-4</v>
      </c>
      <c r="AL229" s="6">
        <f>L229/Y229</f>
        <v>1.2183090575133072E-3</v>
      </c>
      <c r="AM229" s="6">
        <f>M229/Z229</f>
        <v>5.1875160768863754E-3</v>
      </c>
      <c r="AN229" s="7">
        <f>N229/AA229</f>
        <v>2.6312803630092907E-4</v>
      </c>
    </row>
    <row r="230" spans="1:40">
      <c r="A230" s="1" t="s">
        <v>284</v>
      </c>
      <c r="B230" s="1">
        <v>2013</v>
      </c>
      <c r="C230" s="1" t="s">
        <v>289</v>
      </c>
      <c r="D230" s="1">
        <v>103</v>
      </c>
      <c r="E230" s="1">
        <v>53</v>
      </c>
      <c r="F230" s="1">
        <v>54</v>
      </c>
      <c r="G230" s="1">
        <v>50</v>
      </c>
      <c r="H230" s="1">
        <v>63</v>
      </c>
      <c r="I230" s="1">
        <v>61</v>
      </c>
      <c r="J230" s="1">
        <v>78</v>
      </c>
      <c r="K230" s="1">
        <v>172</v>
      </c>
      <c r="L230" s="1">
        <v>318</v>
      </c>
      <c r="M230" s="1">
        <v>647</v>
      </c>
      <c r="N230" s="2">
        <v>1599</v>
      </c>
      <c r="O230" s="2">
        <v>1137</v>
      </c>
      <c r="P230" s="2">
        <v>359</v>
      </c>
      <c r="Q230" s="1">
        <f>VLOOKUP(C230,'[1]Popolution Table'!$A$4:$L$472,2,FALSE)</f>
        <v>353791.23699999991</v>
      </c>
      <c r="R230" s="1">
        <f>VLOOKUP(C230,'[1]Popolution Table'!$A$4:$L$472,3,FALSE)</f>
        <v>672250.61100000003</v>
      </c>
      <c r="S230" s="1">
        <f>VLOOKUP(C230,'[1]Popolution Table'!$A$4:$L$472,4,FALSE)</f>
        <v>775389.61400000006</v>
      </c>
      <c r="T230" s="1">
        <f>VLOOKUP(C230,'[1]Popolution Table'!$A$4:$L$472,5,FALSE)</f>
        <v>735682.34699999995</v>
      </c>
      <c r="U230" s="1">
        <f>VLOOKUP(C230,'[1]Popolution Table'!$A$4:$L$472,6,FALSE)</f>
        <v>690184.54099999997</v>
      </c>
      <c r="V230" s="1">
        <f>VLOOKUP(C230,'[1]Popolution Table'!$A$4:$L$472,7,FALSE)</f>
        <v>806044.48499999999</v>
      </c>
      <c r="W230" s="1">
        <f>VLOOKUP(C230,'[1]Popolution Table'!$A$4:$L$472,8,FALSE)</f>
        <v>686515.04299999983</v>
      </c>
      <c r="X230" s="1">
        <f>VLOOKUP(C230,'[1]Popolution Table'!$A$4:$L$472,9,FALSE)</f>
        <v>425056.95300000004</v>
      </c>
      <c r="Y230" s="1">
        <f>VLOOKUP(C230,'[1]Popolution Table'!$A$4:$L$472,10,FALSE)</f>
        <v>250309.04099999997</v>
      </c>
      <c r="Z230" s="1">
        <f>VLOOKUP(C230,'[1]Popolution Table'!$A$4:$L$472,11,FALSE)</f>
        <v>107825.95599999999</v>
      </c>
      <c r="AA230" s="2">
        <f>VLOOKUP(C230,'[1]Popolution Table'!$A$4:$L$472,12,FALSE)</f>
        <v>5560104</v>
      </c>
      <c r="AB230" s="2">
        <v>783191.95</v>
      </c>
      <c r="AC230" s="2">
        <v>4366066.6409999998</v>
      </c>
      <c r="AD230" s="6">
        <f>D230/Q230</f>
        <v>2.9113214016660347E-4</v>
      </c>
      <c r="AE230" s="6">
        <f>E230/S230</f>
        <v>6.8352733958595424E-5</v>
      </c>
      <c r="AF230" s="6">
        <f>F230/T230</f>
        <v>7.3401244735861525E-5</v>
      </c>
      <c r="AG230" s="6">
        <f>G230/U230</f>
        <v>7.2444392810588906E-5</v>
      </c>
      <c r="AH230" s="6">
        <f>H230/V230</f>
        <v>7.8159457911308706E-5</v>
      </c>
      <c r="AI230" s="6">
        <f>I230/R230</f>
        <v>9.0739969591489142E-5</v>
      </c>
      <c r="AJ230" s="6">
        <f>J230/W230</f>
        <v>1.1361732098272466E-4</v>
      </c>
      <c r="AK230" s="6">
        <f>K230/X230</f>
        <v>4.0465165617464908E-4</v>
      </c>
      <c r="AL230" s="6">
        <f>L230/Y230</f>
        <v>1.2704295407372044E-3</v>
      </c>
      <c r="AM230" s="6">
        <f>M230/Z230</f>
        <v>6.0004105134018014E-3</v>
      </c>
      <c r="AN230" s="7">
        <f>N230/AA230</f>
        <v>2.8758454877822427E-4</v>
      </c>
    </row>
    <row r="231" spans="1:40">
      <c r="A231" s="1" t="s">
        <v>284</v>
      </c>
      <c r="B231" s="1">
        <v>2014</v>
      </c>
      <c r="C231" s="1" t="s">
        <v>290</v>
      </c>
      <c r="D231" s="1">
        <v>92</v>
      </c>
      <c r="E231" s="1">
        <v>60</v>
      </c>
      <c r="F231" s="1">
        <v>51</v>
      </c>
      <c r="G231" s="1">
        <v>55</v>
      </c>
      <c r="H231" s="1">
        <v>67</v>
      </c>
      <c r="I231" s="1">
        <v>32</v>
      </c>
      <c r="J231" s="1">
        <v>81</v>
      </c>
      <c r="K231" s="1">
        <v>161</v>
      </c>
      <c r="L231" s="1">
        <v>355</v>
      </c>
      <c r="M231" s="1">
        <v>586</v>
      </c>
      <c r="N231" s="2">
        <v>1540</v>
      </c>
      <c r="O231" s="2">
        <v>1102</v>
      </c>
      <c r="P231" s="2">
        <v>346</v>
      </c>
      <c r="Q231" s="1">
        <f>VLOOKUP(C231,'[1]Popolution Table'!$A$4:$L$472,2,FALSE)</f>
        <v>364253.70500000002</v>
      </c>
      <c r="R231" s="1">
        <f>VLOOKUP(C231,'[1]Popolution Table'!$A$4:$L$472,3,FALSE)</f>
        <v>683077.06599999988</v>
      </c>
      <c r="S231" s="1">
        <f>VLOOKUP(C231,'[1]Popolution Table'!$A$4:$L$472,4,FALSE)</f>
        <v>798866.20099999988</v>
      </c>
      <c r="T231" s="1">
        <f>VLOOKUP(C231,'[1]Popolution Table'!$A$4:$L$472,5,FALSE)</f>
        <v>764137.75400000019</v>
      </c>
      <c r="U231" s="1">
        <f>VLOOKUP(C231,'[1]Popolution Table'!$A$4:$L$472,6,FALSE)</f>
        <v>707771.875</v>
      </c>
      <c r="V231" s="1">
        <f>VLOOKUP(C231,'[1]Popolution Table'!$A$4:$L$472,7,FALSE)</f>
        <v>819487.21400000015</v>
      </c>
      <c r="W231" s="1">
        <f>VLOOKUP(C231,'[1]Popolution Table'!$A$4:$L$472,8,FALSE)</f>
        <v>731425.98699999996</v>
      </c>
      <c r="X231" s="1">
        <f>VLOOKUP(C231,'[1]Popolution Table'!$A$4:$L$472,9,FALSE)</f>
        <v>459815.76800000004</v>
      </c>
      <c r="Y231" s="1">
        <f>VLOOKUP(C231,'[1]Popolution Table'!$A$4:$L$472,10,FALSE)</f>
        <v>262065.17499999993</v>
      </c>
      <c r="Z231" s="1">
        <f>VLOOKUP(C231,'[1]Popolution Table'!$A$4:$L$472,11,FALSE)</f>
        <v>112865.90399999999</v>
      </c>
      <c r="AA231" s="2">
        <f>VLOOKUP(C231,'[1]Popolution Table'!$A$4:$L$472,12,FALSE)</f>
        <v>5773588</v>
      </c>
      <c r="AB231" s="2">
        <v>834746.84699999995</v>
      </c>
      <c r="AC231" s="2">
        <v>4504766.0970000001</v>
      </c>
      <c r="AD231" s="6">
        <f>D231/Q231</f>
        <v>2.5257121269363613E-4</v>
      </c>
      <c r="AE231" s="6">
        <f>E231/S231</f>
        <v>7.5106444514605282E-5</v>
      </c>
      <c r="AF231" s="6">
        <f>F231/T231</f>
        <v>6.6741892718992632E-5</v>
      </c>
      <c r="AG231" s="6">
        <f>G231/U231</f>
        <v>7.7708654359852879E-5</v>
      </c>
      <c r="AH231" s="6">
        <f>H231/V231</f>
        <v>8.1758444616806411E-5</v>
      </c>
      <c r="AI231" s="6">
        <f>I231/R231</f>
        <v>4.6846837044884779E-5</v>
      </c>
      <c r="AJ231" s="6">
        <f>J231/W231</f>
        <v>1.107425787976549E-4</v>
      </c>
      <c r="AK231" s="6">
        <f>K231/X231</f>
        <v>3.5014023268553938E-4</v>
      </c>
      <c r="AL231" s="6">
        <f>L231/Y231</f>
        <v>1.354624856202279E-3</v>
      </c>
      <c r="AM231" s="6">
        <f>M231/Z231</f>
        <v>5.1920020062037513E-3</v>
      </c>
      <c r="AN231" s="7">
        <f>N231/AA231</f>
        <v>2.667318831894482E-4</v>
      </c>
    </row>
    <row r="232" spans="1:40">
      <c r="A232" s="1" t="s">
        <v>284</v>
      </c>
      <c r="B232" s="1">
        <v>2015</v>
      </c>
      <c r="C232" s="1" t="s">
        <v>291</v>
      </c>
      <c r="D232" s="1">
        <v>113</v>
      </c>
      <c r="E232" s="1">
        <v>69</v>
      </c>
      <c r="F232" s="1">
        <v>51</v>
      </c>
      <c r="G232" s="1">
        <v>60</v>
      </c>
      <c r="H232" s="1">
        <v>50</v>
      </c>
      <c r="I232" s="1">
        <v>58</v>
      </c>
      <c r="J232" s="1">
        <v>77</v>
      </c>
      <c r="K232" s="1">
        <v>159</v>
      </c>
      <c r="L232" s="1">
        <v>327</v>
      </c>
      <c r="M232" s="1">
        <v>663</v>
      </c>
      <c r="N232" s="2">
        <v>1627</v>
      </c>
      <c r="O232" s="2">
        <v>1149</v>
      </c>
      <c r="P232" s="2">
        <v>365</v>
      </c>
      <c r="Q232" s="1">
        <f>VLOOKUP(C232,'[1]Popolution Table'!$A$4:$L$472,2,FALSE)</f>
        <v>350015.489</v>
      </c>
      <c r="R232" s="1">
        <f>VLOOKUP(C232,'[1]Popolution Table'!$A$4:$L$472,3,FALSE)</f>
        <v>666168.87000000011</v>
      </c>
      <c r="S232" s="1">
        <f>VLOOKUP(C232,'[1]Popolution Table'!$A$4:$L$472,4,FALSE)</f>
        <v>771624.0419999999</v>
      </c>
      <c r="T232" s="1">
        <f>VLOOKUP(C232,'[1]Popolution Table'!$A$4:$L$472,5,FALSE)</f>
        <v>749220.28</v>
      </c>
      <c r="U232" s="1">
        <f>VLOOKUP(C232,'[1]Popolution Table'!$A$4:$L$472,6,FALSE)</f>
        <v>683658.93200000003</v>
      </c>
      <c r="V232" s="1">
        <f>VLOOKUP(C232,'[1]Popolution Table'!$A$4:$L$472,7,FALSE)</f>
        <v>774389.66899999999</v>
      </c>
      <c r="W232" s="1">
        <f>VLOOKUP(C232,'[1]Popolution Table'!$A$4:$L$472,8,FALSE)</f>
        <v>715375.67200000014</v>
      </c>
      <c r="X232" s="1">
        <f>VLOOKUP(C232,'[1]Popolution Table'!$A$4:$L$472,9,FALSE)</f>
        <v>454149.41800000006</v>
      </c>
      <c r="Y232" s="1">
        <f>VLOOKUP(C232,'[1]Popolution Table'!$A$4:$L$472,10,FALSE)</f>
        <v>253259.23800000001</v>
      </c>
      <c r="Z232" s="1">
        <f>VLOOKUP(C232,'[1]Popolution Table'!$A$4:$L$472,11,FALSE)</f>
        <v>109650.774</v>
      </c>
      <c r="AA232" s="2">
        <f>VLOOKUP(C232,'[1]Popolution Table'!$A$4:$L$472,12,FALSE)</f>
        <v>5583743</v>
      </c>
      <c r="AB232" s="2">
        <v>817059.43</v>
      </c>
      <c r="AC232" s="2">
        <v>4360437.4649999999</v>
      </c>
      <c r="AD232" s="6">
        <f>D232/Q232</f>
        <v>3.2284285567716692E-4</v>
      </c>
      <c r="AE232" s="6">
        <f>E232/S232</f>
        <v>8.9421786056790605E-5</v>
      </c>
      <c r="AF232" s="6">
        <f>F232/T232</f>
        <v>6.8070768185826463E-5</v>
      </c>
      <c r="AG232" s="6">
        <f>G232/U232</f>
        <v>8.7763060192125149E-5</v>
      </c>
      <c r="AH232" s="6">
        <f>H232/V232</f>
        <v>6.456697706797532E-5</v>
      </c>
      <c r="AI232" s="6">
        <f>I232/R232</f>
        <v>8.70650110083949E-5</v>
      </c>
      <c r="AJ232" s="6">
        <f>J232/W232</f>
        <v>1.0763575421111047E-4</v>
      </c>
      <c r="AK232" s="6">
        <f>K232/X232</f>
        <v>3.5010503965899605E-4</v>
      </c>
      <c r="AL232" s="6">
        <f>L232/Y232</f>
        <v>1.2911671162810653E-3</v>
      </c>
      <c r="AM232" s="6">
        <f>M232/Z232</f>
        <v>6.0464689469497037E-3</v>
      </c>
      <c r="AN232" s="7">
        <f>N232/AA232</f>
        <v>2.9138160549294621E-4</v>
      </c>
    </row>
    <row r="233" spans="1:40">
      <c r="A233" s="1" t="s">
        <v>284</v>
      </c>
      <c r="B233" s="1">
        <v>2016</v>
      </c>
      <c r="C233" s="1" t="s">
        <v>292</v>
      </c>
      <c r="D233" s="1">
        <v>118</v>
      </c>
      <c r="E233" s="1">
        <v>62</v>
      </c>
      <c r="F233" s="1">
        <v>53</v>
      </c>
      <c r="G233" s="1">
        <v>54</v>
      </c>
      <c r="H233" s="1">
        <v>73</v>
      </c>
      <c r="I233" s="1">
        <v>66</v>
      </c>
      <c r="J233" s="1">
        <v>113</v>
      </c>
      <c r="K233" s="1">
        <v>172</v>
      </c>
      <c r="L233" s="1">
        <v>292</v>
      </c>
      <c r="M233" s="1">
        <v>492</v>
      </c>
      <c r="N233" s="2">
        <v>1495</v>
      </c>
      <c r="O233" s="2">
        <v>956</v>
      </c>
      <c r="P233" s="2">
        <v>421</v>
      </c>
      <c r="Q233" s="1">
        <f>VLOOKUP(C233,'[1]Popolution Table'!$A$4:$L$472,2,FALSE)</f>
        <v>355932.80800000008</v>
      </c>
      <c r="R233" s="1">
        <f>VLOOKUP(C233,'[1]Popolution Table'!$A$4:$L$472,3,FALSE)</f>
        <v>681092.71699999995</v>
      </c>
      <c r="S233" s="1">
        <f>VLOOKUP(C233,'[1]Popolution Table'!$A$4:$L$472,4,FALSE)</f>
        <v>787866.58200000017</v>
      </c>
      <c r="T233" s="1">
        <f>VLOOKUP(C233,'[1]Popolution Table'!$A$4:$L$472,5,FALSE)</f>
        <v>767967.21999999986</v>
      </c>
      <c r="U233" s="1">
        <f>VLOOKUP(C233,'[1]Popolution Table'!$A$4:$L$472,6,FALSE)</f>
        <v>702267.55599999987</v>
      </c>
      <c r="V233" s="1">
        <f>VLOOKUP(C233,'[1]Popolution Table'!$A$4:$L$472,7,FALSE)</f>
        <v>784604.39200000023</v>
      </c>
      <c r="W233" s="1">
        <f>VLOOKUP(C233,'[1]Popolution Table'!$A$4:$L$472,8,FALSE)</f>
        <v>756558.73100000015</v>
      </c>
      <c r="X233" s="1">
        <f>VLOOKUP(C233,'[1]Popolution Table'!$A$4:$L$472,9,FALSE)</f>
        <v>496787.02</v>
      </c>
      <c r="Y233" s="1">
        <f>VLOOKUP(C233,'[1]Popolution Table'!$A$4:$L$472,10,FALSE)</f>
        <v>266535.12300000002</v>
      </c>
      <c r="Z233" s="1">
        <f>VLOOKUP(C233,'[1]Popolution Table'!$A$4:$L$472,11,FALSE)</f>
        <v>113788.272</v>
      </c>
      <c r="AA233" s="2">
        <f>VLOOKUP(C233,'[1]Popolution Table'!$A$4:$L$472,12,FALSE)</f>
        <v>5777156</v>
      </c>
      <c r="AB233" s="2">
        <v>877110.41500000004</v>
      </c>
      <c r="AC233" s="2">
        <v>4480357.1980000008</v>
      </c>
      <c r="AD233" s="6">
        <f>D233/Q233</f>
        <v>3.315232463763216E-4</v>
      </c>
      <c r="AE233" s="6">
        <f>E233/S233</f>
        <v>7.869352681847849E-5</v>
      </c>
      <c r="AF233" s="6">
        <f>F233/T233</f>
        <v>6.9013362315125911E-5</v>
      </c>
      <c r="AG233" s="6">
        <f>G233/U233</f>
        <v>7.6893770100351907E-5</v>
      </c>
      <c r="AH233" s="6">
        <f>H233/V233</f>
        <v>9.3040519202191742E-5</v>
      </c>
      <c r="AI233" s="6">
        <f>I233/R233</f>
        <v>9.6903106365179363E-5</v>
      </c>
      <c r="AJ233" s="6">
        <f>J233/W233</f>
        <v>1.4936051276632478E-4</v>
      </c>
      <c r="AK233" s="6">
        <f>K233/X233</f>
        <v>3.4622482688859304E-4</v>
      </c>
      <c r="AL233" s="6">
        <f>L233/Y233</f>
        <v>1.0955404177632529E-3</v>
      </c>
      <c r="AM233" s="6">
        <f>M233/Z233</f>
        <v>4.323819945169745E-3</v>
      </c>
      <c r="AN233" s="7">
        <f>N233/AA233</f>
        <v>2.5877784847769389E-4</v>
      </c>
    </row>
    <row r="234" spans="1:40">
      <c r="A234" s="1" t="s">
        <v>284</v>
      </c>
      <c r="B234" s="1">
        <v>2017</v>
      </c>
      <c r="C234" s="1" t="s">
        <v>293</v>
      </c>
      <c r="D234" s="1">
        <v>110</v>
      </c>
      <c r="E234" s="1">
        <v>49</v>
      </c>
      <c r="F234" s="1">
        <v>66</v>
      </c>
      <c r="G234" s="1">
        <v>53</v>
      </c>
      <c r="H234" s="1">
        <v>52</v>
      </c>
      <c r="I234" s="1">
        <v>61</v>
      </c>
      <c r="J234" s="1">
        <v>59</v>
      </c>
      <c r="K234" s="1">
        <v>181</v>
      </c>
      <c r="L234" s="1">
        <v>365</v>
      </c>
      <c r="M234" s="1">
        <v>566</v>
      </c>
      <c r="N234" s="2">
        <v>1562</v>
      </c>
      <c r="O234" s="2">
        <v>1112</v>
      </c>
      <c r="P234" s="2">
        <v>340</v>
      </c>
      <c r="Q234" s="1">
        <f>VLOOKUP(C234,'[1]Popolution Table'!$A$4:$L$472,2,FALSE)</f>
        <v>344037</v>
      </c>
      <c r="R234" s="1">
        <f>VLOOKUP(C234,'[1]Popolution Table'!$A$4:$L$472,3,FALSE)</f>
        <v>663754.68999999994</v>
      </c>
      <c r="S234" s="1">
        <f>VLOOKUP(C234,'[1]Popolution Table'!$A$4:$L$472,4,FALSE)</f>
        <v>765866</v>
      </c>
      <c r="T234" s="1">
        <f>VLOOKUP(C234,'[1]Popolution Table'!$A$4:$L$472,5,FALSE)</f>
        <v>751285</v>
      </c>
      <c r="U234" s="1">
        <f>VLOOKUP(C234,'[1]Popolution Table'!$A$4:$L$472,6,FALSE)</f>
        <v>675450</v>
      </c>
      <c r="V234" s="1">
        <f>VLOOKUP(C234,'[1]Popolution Table'!$A$4:$L$472,7,FALSE)</f>
        <v>736575</v>
      </c>
      <c r="W234" s="1">
        <f>VLOOKUP(C234,'[1]Popolution Table'!$A$4:$L$472,8,FALSE)</f>
        <v>729676</v>
      </c>
      <c r="X234" s="1">
        <f>VLOOKUP(C234,'[1]Popolution Table'!$A$4:$L$472,9,FALSE)</f>
        <v>486467</v>
      </c>
      <c r="Y234" s="1">
        <f>VLOOKUP(C234,'[1]Popolution Table'!$A$4:$L$472,10,FALSE)</f>
        <v>256393</v>
      </c>
      <c r="Z234" s="1">
        <f>VLOOKUP(C234,'[1]Popolution Table'!$A$4:$L$472,11,FALSE)</f>
        <v>110075</v>
      </c>
      <c r="AA234" s="2">
        <f>VLOOKUP(C234,'[1]Popolution Table'!$A$4:$L$472,12,FALSE)</f>
        <v>5568576</v>
      </c>
      <c r="AB234" s="2">
        <v>852935</v>
      </c>
      <c r="AC234" s="2">
        <v>4322606.6899999995</v>
      </c>
      <c r="AD234" s="6">
        <f>D234/Q234</f>
        <v>3.1973305196824763E-4</v>
      </c>
      <c r="AE234" s="6">
        <f>E234/S234</f>
        <v>6.3979860706703262E-5</v>
      </c>
      <c r="AF234" s="6">
        <f>F234/T234</f>
        <v>8.7849484549804664E-5</v>
      </c>
      <c r="AG234" s="6">
        <f>G234/U234</f>
        <v>7.8466207713376261E-5</v>
      </c>
      <c r="AH234" s="6">
        <f>H234/V234</f>
        <v>7.059701999117537E-5</v>
      </c>
      <c r="AI234" s="6">
        <f>I234/R234</f>
        <v>9.190142219560061E-5</v>
      </c>
      <c r="AJ234" s="6">
        <f>J234/W234</f>
        <v>8.0857805382114801E-5</v>
      </c>
      <c r="AK234" s="6">
        <f>K234/X234</f>
        <v>3.7207045904449838E-4</v>
      </c>
      <c r="AL234" s="6">
        <f>L234/Y234</f>
        <v>1.4235958079978782E-3</v>
      </c>
      <c r="AM234" s="6">
        <f>M234/Z234</f>
        <v>5.1419486713604363E-3</v>
      </c>
      <c r="AN234" s="7">
        <f>N234/AA234</f>
        <v>2.8050259168591757E-4</v>
      </c>
    </row>
    <row r="235" spans="1:40">
      <c r="A235" s="1" t="s">
        <v>294</v>
      </c>
      <c r="B235" s="1">
        <v>2009</v>
      </c>
      <c r="C235" s="1" t="s">
        <v>295</v>
      </c>
      <c r="D235" s="1">
        <v>83</v>
      </c>
      <c r="E235" s="1">
        <v>38</v>
      </c>
      <c r="F235" s="1">
        <v>58</v>
      </c>
      <c r="G235" s="1">
        <v>61</v>
      </c>
      <c r="H235" s="1">
        <v>39</v>
      </c>
      <c r="I235" s="1">
        <v>33</v>
      </c>
      <c r="J235" s="1">
        <v>59</v>
      </c>
      <c r="K235" s="1">
        <v>51</v>
      </c>
      <c r="L235" s="1">
        <v>67</v>
      </c>
      <c r="M235" s="1">
        <v>58</v>
      </c>
      <c r="N235" s="2">
        <v>547</v>
      </c>
      <c r="O235" s="2">
        <v>176</v>
      </c>
      <c r="P235" s="2">
        <v>288</v>
      </c>
      <c r="Q235" s="1">
        <f>VLOOKUP(C235,'[1]Popolution Table'!$A$4:$L$472,2,FALSE)</f>
        <v>58474.987000000023</v>
      </c>
      <c r="R235" s="1">
        <f>VLOOKUP(C235,'[1]Popolution Table'!$A$4:$L$472,3,FALSE)</f>
        <v>365459.35499999998</v>
      </c>
      <c r="S235" s="1">
        <f>VLOOKUP(C235,'[1]Popolution Table'!$A$4:$L$472,4,FALSE)</f>
        <v>142895.72999999998</v>
      </c>
      <c r="T235" s="1">
        <f>VLOOKUP(C235,'[1]Popolution Table'!$A$4:$L$472,5,FALSE)</f>
        <v>110958.31</v>
      </c>
      <c r="U235" s="1">
        <f>VLOOKUP(C235,'[1]Popolution Table'!$A$4:$L$472,6,FALSE)</f>
        <v>114921.76400000002</v>
      </c>
      <c r="V235" s="1">
        <f>VLOOKUP(C235,'[1]Popolution Table'!$A$4:$L$472,7,FALSE)</f>
        <v>146303.82900000003</v>
      </c>
      <c r="W235" s="1">
        <f>VLOOKUP(C235,'[1]Popolution Table'!$A$4:$L$472,8,FALSE)</f>
        <v>116524.78999999998</v>
      </c>
      <c r="X235" s="1">
        <f>VLOOKUP(C235,'[1]Popolution Table'!$A$4:$L$472,9,FALSE)</f>
        <v>67969.760999999984</v>
      </c>
      <c r="Y235" s="1">
        <f>VLOOKUP(C235,'[1]Popolution Table'!$A$4:$L$472,10,FALSE)</f>
        <v>45930.739000000001</v>
      </c>
      <c r="Z235" s="1">
        <f>VLOOKUP(C235,'[1]Popolution Table'!$A$4:$L$472,11,FALSE)</f>
        <v>17783.140999999996</v>
      </c>
      <c r="AA235" s="2">
        <f>VLOOKUP(C235,'[1]Popolution Table'!$A$4:$L$472,12,FALSE)</f>
        <v>937916</v>
      </c>
      <c r="AB235" s="2">
        <v>131683.64099999997</v>
      </c>
      <c r="AC235" s="2">
        <v>997063.77799999993</v>
      </c>
      <c r="AD235" s="6">
        <f>D235/Q235</f>
        <v>1.4194103198347007E-3</v>
      </c>
      <c r="AE235" s="6">
        <f>E235/S235</f>
        <v>2.6592817014196298E-4</v>
      </c>
      <c r="AF235" s="6">
        <f>F235/T235</f>
        <v>5.2271884818721559E-4</v>
      </c>
      <c r="AG235" s="6">
        <f>G235/U235</f>
        <v>5.3079588997607095E-4</v>
      </c>
      <c r="AH235" s="6">
        <f>H235/V235</f>
        <v>2.6656855303493112E-4</v>
      </c>
      <c r="AI235" s="6">
        <f>I235/R235</f>
        <v>9.029731910953546E-5</v>
      </c>
      <c r="AJ235" s="6">
        <f>J235/W235</f>
        <v>5.0633002642613649E-4</v>
      </c>
      <c r="AK235" s="6">
        <f>K235/X235</f>
        <v>7.5033366676101765E-4</v>
      </c>
      <c r="AL235" s="6">
        <f>L235/Y235</f>
        <v>1.4587180929094129E-3</v>
      </c>
      <c r="AM235" s="6">
        <f>M235/Z235</f>
        <v>3.2615160617575946E-3</v>
      </c>
      <c r="AN235" s="7">
        <f>N235/AA235</f>
        <v>5.8320787789098384E-4</v>
      </c>
    </row>
    <row r="236" spans="1:40">
      <c r="A236" s="1" t="s">
        <v>294</v>
      </c>
      <c r="B236" s="1">
        <v>2010</v>
      </c>
      <c r="C236" s="1" t="s">
        <v>296</v>
      </c>
      <c r="D236" s="1">
        <v>124</v>
      </c>
      <c r="E236" s="1">
        <v>58</v>
      </c>
      <c r="F236" s="1">
        <v>58</v>
      </c>
      <c r="G236" s="1">
        <v>68</v>
      </c>
      <c r="H236" s="1">
        <v>71</v>
      </c>
      <c r="I236" s="1">
        <v>66</v>
      </c>
      <c r="J236" s="1">
        <v>70</v>
      </c>
      <c r="K236" s="1">
        <v>41</v>
      </c>
      <c r="L236" s="1">
        <v>78</v>
      </c>
      <c r="M236" s="1">
        <v>93</v>
      </c>
      <c r="N236" s="2">
        <v>727</v>
      </c>
      <c r="O236" s="2">
        <v>212</v>
      </c>
      <c r="P236" s="2">
        <v>391</v>
      </c>
      <c r="Q236" s="1">
        <f>VLOOKUP(C236,'[1]Popolution Table'!$A$4:$L$472,2,FALSE)</f>
        <v>57620.566999999995</v>
      </c>
      <c r="R236" s="1">
        <f>VLOOKUP(C236,'[1]Popolution Table'!$A$4:$L$472,3,FALSE)</f>
        <v>365232.929</v>
      </c>
      <c r="S236" s="1">
        <f>VLOOKUP(C236,'[1]Popolution Table'!$A$4:$L$472,4,FALSE)</f>
        <v>133208.17299999995</v>
      </c>
      <c r="T236" s="1">
        <f>VLOOKUP(C236,'[1]Popolution Table'!$A$4:$L$472,5,FALSE)</f>
        <v>111918.81099999999</v>
      </c>
      <c r="U236" s="1">
        <f>VLOOKUP(C236,'[1]Popolution Table'!$A$4:$L$472,6,FALSE)</f>
        <v>113007.58200000002</v>
      </c>
      <c r="V236" s="1">
        <f>VLOOKUP(C236,'[1]Popolution Table'!$A$4:$L$472,7,FALSE)</f>
        <v>146682.57400000002</v>
      </c>
      <c r="W236" s="1">
        <f>VLOOKUP(C236,'[1]Popolution Table'!$A$4:$L$472,8,FALSE)</f>
        <v>124051.337</v>
      </c>
      <c r="X236" s="1">
        <f>VLOOKUP(C236,'[1]Popolution Table'!$A$4:$L$472,9,FALSE)</f>
        <v>71833.939999999988</v>
      </c>
      <c r="Y236" s="1">
        <f>VLOOKUP(C236,'[1]Popolution Table'!$A$4:$L$472,10,FALSE)</f>
        <v>45056.373000000007</v>
      </c>
      <c r="Z236" s="1">
        <f>VLOOKUP(C236,'[1]Popolution Table'!$A$4:$L$472,11,FALSE)</f>
        <v>17196.359000000004</v>
      </c>
      <c r="AA236" s="2">
        <f>VLOOKUP(C236,'[1]Popolution Table'!$A$4:$L$472,12,FALSE)</f>
        <v>937821</v>
      </c>
      <c r="AB236" s="2">
        <v>134086.67199999999</v>
      </c>
      <c r="AC236" s="2">
        <v>994101.40599999996</v>
      </c>
      <c r="AD236" s="6">
        <f>D236/Q236</f>
        <v>2.1520093684603975E-3</v>
      </c>
      <c r="AE236" s="6">
        <f>E236/S236</f>
        <v>4.35408719253285E-4</v>
      </c>
      <c r="AF236" s="6">
        <f>F236/T236</f>
        <v>5.1823281074706918E-4</v>
      </c>
      <c r="AG236" s="6">
        <f>G236/U236</f>
        <v>6.0172953705000067E-4</v>
      </c>
      <c r="AH236" s="6">
        <f>H236/V236</f>
        <v>4.840384107249167E-4</v>
      </c>
      <c r="AI236" s="6">
        <f>I236/R236</f>
        <v>1.8070659778872237E-4</v>
      </c>
      <c r="AJ236" s="6">
        <f>J236/W236</f>
        <v>5.6428251152182266E-4</v>
      </c>
      <c r="AK236" s="6">
        <f>K236/X236</f>
        <v>5.7076084090612329E-4</v>
      </c>
      <c r="AL236" s="6">
        <f>L236/Y236</f>
        <v>1.7311646456762064E-3</v>
      </c>
      <c r="AM236" s="6">
        <f>M236/Z236</f>
        <v>5.4081215680598423E-3</v>
      </c>
      <c r="AN236" s="7">
        <f>N236/AA236</f>
        <v>7.7520123776285671E-4</v>
      </c>
    </row>
    <row r="237" spans="1:40">
      <c r="A237" s="1" t="s">
        <v>294</v>
      </c>
      <c r="B237" s="1">
        <v>2011</v>
      </c>
      <c r="C237" s="1" t="s">
        <v>297</v>
      </c>
      <c r="D237" s="1">
        <v>206</v>
      </c>
      <c r="E237" s="1">
        <v>111</v>
      </c>
      <c r="F237" s="1">
        <v>103</v>
      </c>
      <c r="G237" s="1">
        <v>96</v>
      </c>
      <c r="H237" s="1">
        <v>100</v>
      </c>
      <c r="I237" s="1">
        <v>111</v>
      </c>
      <c r="J237" s="1">
        <v>130</v>
      </c>
      <c r="K237" s="1">
        <v>217</v>
      </c>
      <c r="L237" s="1">
        <v>355</v>
      </c>
      <c r="M237" s="1">
        <v>645</v>
      </c>
      <c r="N237" s="2">
        <v>2074</v>
      </c>
      <c r="O237" s="2">
        <v>1217</v>
      </c>
      <c r="P237" s="2">
        <v>651</v>
      </c>
      <c r="Q237" s="1">
        <f>VLOOKUP(C237,'[1]Popolution Table'!$A$4:$L$472,2,FALSE)</f>
        <v>56386.385999999999</v>
      </c>
      <c r="R237" s="1">
        <f>VLOOKUP(C237,'[1]Popolution Table'!$A$4:$L$472,3,FALSE)</f>
        <v>362770.78700000001</v>
      </c>
      <c r="S237" s="1">
        <f>VLOOKUP(C237,'[1]Popolution Table'!$A$4:$L$472,4,FALSE)</f>
        <v>127750.25900000001</v>
      </c>
      <c r="T237" s="1">
        <f>VLOOKUP(C237,'[1]Popolution Table'!$A$4:$L$472,5,FALSE)</f>
        <v>113866.95800000001</v>
      </c>
      <c r="U237" s="1">
        <f>VLOOKUP(C237,'[1]Popolution Table'!$A$4:$L$472,6,FALSE)</f>
        <v>108261.60699999999</v>
      </c>
      <c r="V237" s="1">
        <f>VLOOKUP(C237,'[1]Popolution Table'!$A$4:$L$472,7,FALSE)</f>
        <v>140230.05199999997</v>
      </c>
      <c r="W237" s="1">
        <f>VLOOKUP(C237,'[1]Popolution Table'!$A$4:$L$472,8,FALSE)</f>
        <v>125867.08500000002</v>
      </c>
      <c r="X237" s="1">
        <f>VLOOKUP(C237,'[1]Popolution Table'!$A$4:$L$472,9,FALSE)</f>
        <v>73037.945999999996</v>
      </c>
      <c r="Y237" s="1">
        <f>VLOOKUP(C237,'[1]Popolution Table'!$A$4:$L$472,10,FALSE)</f>
        <v>44198.577000000005</v>
      </c>
      <c r="Z237" s="1">
        <f>VLOOKUP(C237,'[1]Popolution Table'!$A$4:$L$472,11,FALSE)</f>
        <v>18023.067999999996</v>
      </c>
      <c r="AA237" s="2">
        <f>VLOOKUP(C237,'[1]Popolution Table'!$A$4:$L$472,12,FALSE)</f>
        <v>921330</v>
      </c>
      <c r="AB237" s="2">
        <v>135259.59099999999</v>
      </c>
      <c r="AC237" s="2">
        <v>978746.74799999991</v>
      </c>
      <c r="AD237" s="6">
        <f>D237/Q237</f>
        <v>3.6533641294194666E-3</v>
      </c>
      <c r="AE237" s="6">
        <f>E237/S237</f>
        <v>8.6888277854685206E-4</v>
      </c>
      <c r="AF237" s="6">
        <f>F237/T237</f>
        <v>9.0456443035915636E-4</v>
      </c>
      <c r="AG237" s="6">
        <f>G237/U237</f>
        <v>8.867409477858574E-4</v>
      </c>
      <c r="AH237" s="6">
        <f>H237/V237</f>
        <v>7.1311390514210192E-4</v>
      </c>
      <c r="AI237" s="6">
        <f>I237/R237</f>
        <v>3.0597833116038638E-4</v>
      </c>
      <c r="AJ237" s="6">
        <f>J237/W237</f>
        <v>1.0328355502949797E-3</v>
      </c>
      <c r="AK237" s="6">
        <f>K237/X237</f>
        <v>2.9710583591712725E-3</v>
      </c>
      <c r="AL237" s="6">
        <f>L237/Y237</f>
        <v>8.0319327927684172E-3</v>
      </c>
      <c r="AM237" s="6">
        <f>M237/Z237</f>
        <v>3.5787469702716547E-2</v>
      </c>
      <c r="AN237" s="7">
        <f>N237/AA237</f>
        <v>2.2510935278347607E-3</v>
      </c>
    </row>
    <row r="238" spans="1:40">
      <c r="A238" s="1" t="s">
        <v>294</v>
      </c>
      <c r="B238" s="1">
        <v>2012</v>
      </c>
      <c r="C238" s="1" t="s">
        <v>298</v>
      </c>
      <c r="D238" s="1">
        <v>109</v>
      </c>
      <c r="E238" s="1">
        <v>48</v>
      </c>
      <c r="F238" s="1">
        <v>73</v>
      </c>
      <c r="G238" s="1">
        <v>53</v>
      </c>
      <c r="H238" s="1">
        <v>57</v>
      </c>
      <c r="I238" s="1">
        <v>52</v>
      </c>
      <c r="J238" s="1">
        <v>51</v>
      </c>
      <c r="K238" s="1">
        <v>51</v>
      </c>
      <c r="L238" s="1">
        <v>49</v>
      </c>
      <c r="M238" s="1">
        <v>69</v>
      </c>
      <c r="N238" s="2">
        <v>612</v>
      </c>
      <c r="O238" s="2">
        <v>169</v>
      </c>
      <c r="P238" s="2">
        <v>334</v>
      </c>
      <c r="Q238" s="1">
        <f>VLOOKUP(C238,'[1]Popolution Table'!$A$4:$L$472,2,FALSE)</f>
        <v>55365.135999999977</v>
      </c>
      <c r="R238" s="1">
        <f>VLOOKUP(C238,'[1]Popolution Table'!$A$4:$L$472,3,FALSE)</f>
        <v>361668.571</v>
      </c>
      <c r="S238" s="1">
        <f>VLOOKUP(C238,'[1]Popolution Table'!$A$4:$L$472,4,FALSE)</f>
        <v>125397.23200000002</v>
      </c>
      <c r="T238" s="1">
        <f>VLOOKUP(C238,'[1]Popolution Table'!$A$4:$L$472,5,FALSE)</f>
        <v>113701.348</v>
      </c>
      <c r="U238" s="1">
        <f>VLOOKUP(C238,'[1]Popolution Table'!$A$4:$L$472,6,FALSE)</f>
        <v>106347.51699999999</v>
      </c>
      <c r="V238" s="1">
        <f>VLOOKUP(C238,'[1]Popolution Table'!$A$4:$L$472,7,FALSE)</f>
        <v>136559.84100000001</v>
      </c>
      <c r="W238" s="1">
        <f>VLOOKUP(C238,'[1]Popolution Table'!$A$4:$L$472,8,FALSE)</f>
        <v>129245.26499999998</v>
      </c>
      <c r="X238" s="1">
        <f>VLOOKUP(C238,'[1]Popolution Table'!$A$4:$L$472,9,FALSE)</f>
        <v>75368.889999999985</v>
      </c>
      <c r="Y238" s="1">
        <f>VLOOKUP(C238,'[1]Popolution Table'!$A$4:$L$472,10,FALSE)</f>
        <v>43365.896999999997</v>
      </c>
      <c r="Z238" s="1">
        <f>VLOOKUP(C238,'[1]Popolution Table'!$A$4:$L$472,11,FALSE)</f>
        <v>18376.076999999994</v>
      </c>
      <c r="AA238" s="2">
        <f>VLOOKUP(C238,'[1]Popolution Table'!$A$4:$L$472,12,FALSE)</f>
        <v>916291</v>
      </c>
      <c r="AB238" s="2">
        <v>137110.86399999997</v>
      </c>
      <c r="AC238" s="2">
        <v>972919.77400000009</v>
      </c>
      <c r="AD238" s="6">
        <f>D238/Q238</f>
        <v>1.9687479860972445E-3</v>
      </c>
      <c r="AE238" s="6">
        <f>E238/S238</f>
        <v>3.8278356893874652E-4</v>
      </c>
      <c r="AF238" s="6">
        <f>F238/T238</f>
        <v>6.4203284555606154E-4</v>
      </c>
      <c r="AG238" s="6">
        <f>G238/U238</f>
        <v>4.9836612546393544E-4</v>
      </c>
      <c r="AH238" s="6">
        <f>H238/V238</f>
        <v>4.173994315063679E-4</v>
      </c>
      <c r="AI238" s="6">
        <f>I238/R238</f>
        <v>1.4377804478896787E-4</v>
      </c>
      <c r="AJ238" s="6">
        <f>J238/W238</f>
        <v>3.9459859515936625E-4</v>
      </c>
      <c r="AK238" s="6">
        <f>K238/X238</f>
        <v>6.7667176735653151E-4</v>
      </c>
      <c r="AL238" s="6">
        <f>L238/Y238</f>
        <v>1.1299201305578898E-3</v>
      </c>
      <c r="AM238" s="6">
        <f>M238/Z238</f>
        <v>3.7548819587553983E-3</v>
      </c>
      <c r="AN238" s="7">
        <f>N238/AA238</f>
        <v>6.6791008533315295E-4</v>
      </c>
    </row>
    <row r="239" spans="1:40">
      <c r="A239" s="1" t="s">
        <v>294</v>
      </c>
      <c r="B239" s="1">
        <v>2013</v>
      </c>
      <c r="C239" s="1" t="s">
        <v>299</v>
      </c>
      <c r="D239" s="1">
        <v>107</v>
      </c>
      <c r="E239" s="1">
        <v>57</v>
      </c>
      <c r="F239" s="1">
        <v>64</v>
      </c>
      <c r="G239" s="1">
        <v>58</v>
      </c>
      <c r="H239" s="1">
        <v>69</v>
      </c>
      <c r="I239" s="1">
        <v>48</v>
      </c>
      <c r="J239" s="1">
        <v>60</v>
      </c>
      <c r="K239" s="1">
        <v>26</v>
      </c>
      <c r="L239" s="1">
        <v>60</v>
      </c>
      <c r="M239" s="1">
        <v>93</v>
      </c>
      <c r="N239" s="2">
        <v>642</v>
      </c>
      <c r="O239" s="2">
        <v>179</v>
      </c>
      <c r="P239" s="2">
        <v>356</v>
      </c>
      <c r="Q239" s="1">
        <f>VLOOKUP(C239,'[1]Popolution Table'!$A$4:$L$472,2,FALSE)</f>
        <v>54267.971999999987</v>
      </c>
      <c r="R239" s="1">
        <f>VLOOKUP(C239,'[1]Popolution Table'!$A$4:$L$472,3,FALSE)</f>
        <v>360166.34299999999</v>
      </c>
      <c r="S239" s="1">
        <f>VLOOKUP(C239,'[1]Popolution Table'!$A$4:$L$472,4,FALSE)</f>
        <v>122874.50999999998</v>
      </c>
      <c r="T239" s="1">
        <f>VLOOKUP(C239,'[1]Popolution Table'!$A$4:$L$472,5,FALSE)</f>
        <v>112764.58100000002</v>
      </c>
      <c r="U239" s="1">
        <f>VLOOKUP(C239,'[1]Popolution Table'!$A$4:$L$472,6,FALSE)</f>
        <v>101836.81600000002</v>
      </c>
      <c r="V239" s="1">
        <f>VLOOKUP(C239,'[1]Popolution Table'!$A$4:$L$472,7,FALSE)</f>
        <v>128437.09099999999</v>
      </c>
      <c r="W239" s="1">
        <f>VLOOKUP(C239,'[1]Popolution Table'!$A$4:$L$472,8,FALSE)</f>
        <v>127201.448</v>
      </c>
      <c r="X239" s="1">
        <f>VLOOKUP(C239,'[1]Popolution Table'!$A$4:$L$472,9,FALSE)</f>
        <v>75313.292000000016</v>
      </c>
      <c r="Y239" s="1">
        <f>VLOOKUP(C239,'[1]Popolution Table'!$A$4:$L$472,10,FALSE)</f>
        <v>42103.652000000002</v>
      </c>
      <c r="Z239" s="1">
        <f>VLOOKUP(C239,'[1]Popolution Table'!$A$4:$L$472,11,FALSE)</f>
        <v>18148.066999999999</v>
      </c>
      <c r="AA239" s="2">
        <f>VLOOKUP(C239,'[1]Popolution Table'!$A$4:$L$472,12,FALSE)</f>
        <v>892590</v>
      </c>
      <c r="AB239" s="2">
        <v>135565.01100000003</v>
      </c>
      <c r="AC239" s="2">
        <v>953280.78899999999</v>
      </c>
      <c r="AD239" s="6">
        <f>D239/Q239</f>
        <v>1.9716970444371871E-3</v>
      </c>
      <c r="AE239" s="6">
        <f>E239/S239</f>
        <v>4.6388791296095511E-4</v>
      </c>
      <c r="AF239" s="6">
        <f>F239/T239</f>
        <v>5.675540975051376E-4</v>
      </c>
      <c r="AG239" s="6">
        <f>G239/U239</f>
        <v>5.6953862343850175E-4</v>
      </c>
      <c r="AH239" s="6">
        <f>H239/V239</f>
        <v>5.3722798813623086E-4</v>
      </c>
      <c r="AI239" s="6">
        <f>I239/R239</f>
        <v>1.3327175326873893E-4</v>
      </c>
      <c r="AJ239" s="6">
        <f>J239/W239</f>
        <v>4.7169274362348452E-4</v>
      </c>
      <c r="AK239" s="6">
        <f>K239/X239</f>
        <v>3.4522458532286698E-4</v>
      </c>
      <c r="AL239" s="6">
        <f>L239/Y239</f>
        <v>1.4250545297115793E-3</v>
      </c>
      <c r="AM239" s="6">
        <f>M239/Z239</f>
        <v>5.1245127098109126E-3</v>
      </c>
      <c r="AN239" s="7">
        <f>N239/AA239</f>
        <v>7.1925520115618592E-4</v>
      </c>
    </row>
    <row r="240" spans="1:40">
      <c r="A240" s="1" t="s">
        <v>294</v>
      </c>
      <c r="B240" s="1">
        <v>2014</v>
      </c>
      <c r="C240" s="1" t="s">
        <v>300</v>
      </c>
      <c r="D240" s="1">
        <v>98</v>
      </c>
      <c r="E240" s="1">
        <v>65</v>
      </c>
      <c r="F240" s="1">
        <v>64</v>
      </c>
      <c r="G240" s="1">
        <v>60</v>
      </c>
      <c r="H240" s="1">
        <v>38</v>
      </c>
      <c r="I240" s="1">
        <v>52</v>
      </c>
      <c r="J240" s="1">
        <v>61</v>
      </c>
      <c r="K240" s="1">
        <v>51</v>
      </c>
      <c r="L240" s="1">
        <v>54</v>
      </c>
      <c r="M240" s="1">
        <v>81</v>
      </c>
      <c r="N240" s="2">
        <v>624</v>
      </c>
      <c r="O240" s="2">
        <v>186</v>
      </c>
      <c r="P240" s="2">
        <v>340</v>
      </c>
      <c r="Q240" s="1">
        <f>VLOOKUP(C240,'[1]Popolution Table'!$A$4:$L$472,2,FALSE)</f>
        <v>54287.481999999996</v>
      </c>
      <c r="R240" s="1">
        <f>VLOOKUP(C240,'[1]Popolution Table'!$A$4:$L$472,3,FALSE)</f>
        <v>359344.21500000003</v>
      </c>
      <c r="S240" s="1">
        <f>VLOOKUP(C240,'[1]Popolution Table'!$A$4:$L$472,4,FALSE)</f>
        <v>122165.49799999998</v>
      </c>
      <c r="T240" s="1">
        <f>VLOOKUP(C240,'[1]Popolution Table'!$A$4:$L$472,5,FALSE)</f>
        <v>113828.54799999998</v>
      </c>
      <c r="U240" s="1">
        <f>VLOOKUP(C240,'[1]Popolution Table'!$A$4:$L$472,6,FALSE)</f>
        <v>101108.89599999998</v>
      </c>
      <c r="V240" s="1">
        <f>VLOOKUP(C240,'[1]Popolution Table'!$A$4:$L$472,7,FALSE)</f>
        <v>122110.874</v>
      </c>
      <c r="W240" s="1">
        <f>VLOOKUP(C240,'[1]Popolution Table'!$A$4:$L$472,8,FALSE)</f>
        <v>126559.97300000001</v>
      </c>
      <c r="X240" s="1">
        <f>VLOOKUP(C240,'[1]Popolution Table'!$A$4:$L$472,9,FALSE)</f>
        <v>76946.489000000016</v>
      </c>
      <c r="Y240" s="1">
        <f>VLOOKUP(C240,'[1]Popolution Table'!$A$4:$L$472,10,FALSE)</f>
        <v>41460.132000000005</v>
      </c>
      <c r="Z240" s="1">
        <f>VLOOKUP(C240,'[1]Popolution Table'!$A$4:$L$472,11,FALSE)</f>
        <v>17786.077999999998</v>
      </c>
      <c r="AA240" s="2">
        <f>VLOOKUP(C240,'[1]Popolution Table'!$A$4:$L$472,12,FALSE)</f>
        <v>886141</v>
      </c>
      <c r="AB240" s="2">
        <v>136192.69900000002</v>
      </c>
      <c r="AC240" s="2">
        <v>945118.00399999984</v>
      </c>
      <c r="AD240" s="6">
        <f>D240/Q240</f>
        <v>1.80520437473965E-3</v>
      </c>
      <c r="AE240" s="6">
        <f>E240/S240</f>
        <v>5.3206511710859655E-4</v>
      </c>
      <c r="AF240" s="6">
        <f>F240/T240</f>
        <v>5.6224911170789957E-4</v>
      </c>
      <c r="AG240" s="6">
        <f>G240/U240</f>
        <v>5.9341959386046523E-4</v>
      </c>
      <c r="AH240" s="6">
        <f>H240/V240</f>
        <v>3.1119259698362325E-4</v>
      </c>
      <c r="AI240" s="6">
        <f>I240/R240</f>
        <v>1.4470804824282476E-4</v>
      </c>
      <c r="AJ240" s="6">
        <f>J240/W240</f>
        <v>4.8198493215544536E-4</v>
      </c>
      <c r="AK240" s="6">
        <f>K240/X240</f>
        <v>6.627982727061138E-4</v>
      </c>
      <c r="AL240" s="6">
        <f>L240/Y240</f>
        <v>1.3024560558562619E-3</v>
      </c>
      <c r="AM240" s="6">
        <f>M240/Z240</f>
        <v>4.55412373655395E-3</v>
      </c>
      <c r="AN240" s="7">
        <f>N240/AA240</f>
        <v>7.0417687478629249E-4</v>
      </c>
    </row>
    <row r="241" spans="1:40">
      <c r="A241" s="1" t="s">
        <v>294</v>
      </c>
      <c r="B241" s="1">
        <v>2015</v>
      </c>
      <c r="C241" s="1" t="s">
        <v>301</v>
      </c>
      <c r="D241" s="1">
        <v>127</v>
      </c>
      <c r="E241" s="1">
        <v>39</v>
      </c>
      <c r="F241" s="1">
        <v>66</v>
      </c>
      <c r="G241" s="1">
        <v>39</v>
      </c>
      <c r="H241" s="1">
        <v>52</v>
      </c>
      <c r="I241" s="1">
        <v>54</v>
      </c>
      <c r="J241" s="1">
        <v>58</v>
      </c>
      <c r="K241" s="1">
        <v>67</v>
      </c>
      <c r="L241" s="1">
        <v>49</v>
      </c>
      <c r="M241" s="1">
        <v>87</v>
      </c>
      <c r="N241" s="2">
        <v>638</v>
      </c>
      <c r="O241" s="2">
        <v>203</v>
      </c>
      <c r="P241" s="2">
        <v>308</v>
      </c>
      <c r="Q241" s="1">
        <f>VLOOKUP(C241,'[1]Popolution Table'!$A$4:$L$472,2,FALSE)</f>
        <v>56230.805000000015</v>
      </c>
      <c r="R241" s="1">
        <f>VLOOKUP(C241,'[1]Popolution Table'!$A$4:$L$472,3,FALSE)</f>
        <v>362415.37599999999</v>
      </c>
      <c r="S241" s="1">
        <f>VLOOKUP(C241,'[1]Popolution Table'!$A$4:$L$472,4,FALSE)</f>
        <v>129693.02500000001</v>
      </c>
      <c r="T241" s="1">
        <f>VLOOKUP(C241,'[1]Popolution Table'!$A$4:$L$472,5,FALSE)</f>
        <v>120853.871</v>
      </c>
      <c r="U241" s="1">
        <f>VLOOKUP(C241,'[1]Popolution Table'!$A$4:$L$472,6,FALSE)</f>
        <v>107961.03100000002</v>
      </c>
      <c r="V241" s="1">
        <f>VLOOKUP(C241,'[1]Popolution Table'!$A$4:$L$472,7,FALSE)</f>
        <v>126742.46800000001</v>
      </c>
      <c r="W241" s="1">
        <f>VLOOKUP(C241,'[1]Popolution Table'!$A$4:$L$472,8,FALSE)</f>
        <v>138670.495</v>
      </c>
      <c r="X241" s="1">
        <f>VLOOKUP(C241,'[1]Popolution Table'!$A$4:$L$472,9,FALSE)</f>
        <v>88342.13</v>
      </c>
      <c r="Y241" s="1">
        <f>VLOOKUP(C241,'[1]Popolution Table'!$A$4:$L$472,10,FALSE)</f>
        <v>45606.464999999997</v>
      </c>
      <c r="Z241" s="1">
        <f>VLOOKUP(C241,'[1]Popolution Table'!$A$4:$L$472,11,FALSE)</f>
        <v>19513.745000000003</v>
      </c>
      <c r="AA241" s="2">
        <f>VLOOKUP(C241,'[1]Popolution Table'!$A$4:$L$472,12,FALSE)</f>
        <v>950613</v>
      </c>
      <c r="AB241" s="2">
        <v>153462.34</v>
      </c>
      <c r="AC241" s="2">
        <v>986336.26600000006</v>
      </c>
      <c r="AD241" s="6">
        <f>D241/Q241</f>
        <v>2.2585484949041714E-3</v>
      </c>
      <c r="AE241" s="6">
        <f>E241/S241</f>
        <v>3.0071008059222922E-4</v>
      </c>
      <c r="AF241" s="6">
        <f>F241/T241</f>
        <v>5.4611407523719288E-4</v>
      </c>
      <c r="AG241" s="6">
        <f>G241/U241</f>
        <v>3.6124145572489016E-4</v>
      </c>
      <c r="AH241" s="6">
        <f>H241/V241</f>
        <v>4.1028079080801863E-4</v>
      </c>
      <c r="AI241" s="6">
        <f>I241/R241</f>
        <v>1.4900030069364386E-4</v>
      </c>
      <c r="AJ241" s="6">
        <f>J241/W241</f>
        <v>4.1825768343871567E-4</v>
      </c>
      <c r="AK241" s="6">
        <f>K241/X241</f>
        <v>7.5841503934759096E-4</v>
      </c>
      <c r="AL241" s="6">
        <f>L241/Y241</f>
        <v>1.0744090777480781E-3</v>
      </c>
      <c r="AM241" s="6">
        <f>M241/Z241</f>
        <v>4.4583958640435238E-3</v>
      </c>
      <c r="AN241" s="7">
        <f>N241/AA241</f>
        <v>6.7114588165741477E-4</v>
      </c>
    </row>
    <row r="242" spans="1:40">
      <c r="A242" s="1" t="s">
        <v>294</v>
      </c>
      <c r="B242" s="1">
        <v>2016</v>
      </c>
      <c r="C242" s="1" t="s">
        <v>302</v>
      </c>
      <c r="D242" s="1">
        <v>88</v>
      </c>
      <c r="E242" s="1">
        <v>59</v>
      </c>
      <c r="F242" s="1">
        <v>69</v>
      </c>
      <c r="G242" s="1">
        <v>45</v>
      </c>
      <c r="H242" s="1">
        <v>65</v>
      </c>
      <c r="I242" s="1">
        <v>60</v>
      </c>
      <c r="J242" s="1">
        <v>61</v>
      </c>
      <c r="K242" s="1">
        <v>66</v>
      </c>
      <c r="L242" s="1">
        <v>57</v>
      </c>
      <c r="M242" s="1">
        <v>78</v>
      </c>
      <c r="N242" s="2">
        <v>648</v>
      </c>
      <c r="O242" s="2">
        <v>201</v>
      </c>
      <c r="P242" s="2">
        <v>359</v>
      </c>
      <c r="Q242" s="1">
        <f>VLOOKUP(C242,'[1]Popolution Table'!$A$4:$L$472,2,FALSE)</f>
        <v>56921.297000000013</v>
      </c>
      <c r="R242" s="1">
        <f>VLOOKUP(C242,'[1]Popolution Table'!$A$4:$L$472,3,FALSE)</f>
        <v>363273.46799999999</v>
      </c>
      <c r="S242" s="1">
        <f>VLOOKUP(C242,'[1]Popolution Table'!$A$4:$L$472,4,FALSE)</f>
        <v>127548.40500000001</v>
      </c>
      <c r="T242" s="1">
        <f>VLOOKUP(C242,'[1]Popolution Table'!$A$4:$L$472,5,FALSE)</f>
        <v>121205.281</v>
      </c>
      <c r="U242" s="1">
        <f>VLOOKUP(C242,'[1]Popolution Table'!$A$4:$L$472,6,FALSE)</f>
        <v>108519.66700000002</v>
      </c>
      <c r="V242" s="1">
        <f>VLOOKUP(C242,'[1]Popolution Table'!$A$4:$L$472,7,FALSE)</f>
        <v>121893.217</v>
      </c>
      <c r="W242" s="1">
        <f>VLOOKUP(C242,'[1]Popolution Table'!$A$4:$L$472,8,FALSE)</f>
        <v>136596.28300000002</v>
      </c>
      <c r="X242" s="1">
        <f>VLOOKUP(C242,'[1]Popolution Table'!$A$4:$L$472,9,FALSE)</f>
        <v>90457.667999999991</v>
      </c>
      <c r="Y242" s="1">
        <f>VLOOKUP(C242,'[1]Popolution Table'!$A$4:$L$472,10,FALSE)</f>
        <v>46102.582000000002</v>
      </c>
      <c r="Z242" s="1">
        <f>VLOOKUP(C242,'[1]Popolution Table'!$A$4:$L$472,11,FALSE)</f>
        <v>19355.628000000001</v>
      </c>
      <c r="AA242" s="2">
        <f>VLOOKUP(C242,'[1]Popolution Table'!$A$4:$L$472,12,FALSE)</f>
        <v>946419</v>
      </c>
      <c r="AB242" s="2">
        <v>155915.878</v>
      </c>
      <c r="AC242" s="2">
        <v>979036.321</v>
      </c>
      <c r="AD242" s="6">
        <f>D242/Q242</f>
        <v>1.5459942875159711E-3</v>
      </c>
      <c r="AE242" s="6">
        <f>E242/S242</f>
        <v>4.6256948489477382E-4</v>
      </c>
      <c r="AF242" s="6">
        <f>F242/T242</f>
        <v>5.6928212558659055E-4</v>
      </c>
      <c r="AG242" s="6">
        <f>G242/U242</f>
        <v>4.1467137933624506E-4</v>
      </c>
      <c r="AH242" s="6">
        <f>H242/V242</f>
        <v>5.3325362640974517E-4</v>
      </c>
      <c r="AI242" s="6">
        <f>I242/R242</f>
        <v>1.6516482838763221E-4</v>
      </c>
      <c r="AJ242" s="6">
        <f>J242/W242</f>
        <v>4.4657144879996468E-4</v>
      </c>
      <c r="AK242" s="6">
        <f>K242/X242</f>
        <v>7.2962305417822624E-4</v>
      </c>
      <c r="AL242" s="6">
        <f>L242/Y242</f>
        <v>1.2363732686381859E-3</v>
      </c>
      <c r="AM242" s="6">
        <f>M242/Z242</f>
        <v>4.0298356633016504E-3</v>
      </c>
      <c r="AN242" s="7">
        <f>N242/AA242</f>
        <v>6.8468616965635732E-4</v>
      </c>
    </row>
    <row r="243" spans="1:40">
      <c r="A243" s="1" t="s">
        <v>294</v>
      </c>
      <c r="B243" s="1">
        <v>2017</v>
      </c>
      <c r="C243" s="1" t="s">
        <v>303</v>
      </c>
      <c r="D243" s="1">
        <v>92</v>
      </c>
      <c r="E243" s="1">
        <v>70</v>
      </c>
      <c r="F243" s="1">
        <v>64</v>
      </c>
      <c r="G243" s="1">
        <v>52</v>
      </c>
      <c r="H243" s="1">
        <v>40</v>
      </c>
      <c r="I243" s="1">
        <v>43</v>
      </c>
      <c r="J243" s="1">
        <v>38</v>
      </c>
      <c r="K243" s="1">
        <v>51</v>
      </c>
      <c r="L243" s="1">
        <v>46</v>
      </c>
      <c r="M243" s="1">
        <v>81</v>
      </c>
      <c r="N243" s="2">
        <v>577</v>
      </c>
      <c r="O243" s="2">
        <v>178</v>
      </c>
      <c r="P243" s="2">
        <v>307</v>
      </c>
      <c r="Q243" s="1">
        <f>VLOOKUP(C243,'[1]Popolution Table'!$A$4:$L$472,2,FALSE)</f>
        <v>47734</v>
      </c>
      <c r="R243" s="1">
        <f>VLOOKUP(C243,'[1]Popolution Table'!$A$4:$L$472,3,FALSE)</f>
        <v>354800.69</v>
      </c>
      <c r="S243" s="1">
        <f>VLOOKUP(C243,'[1]Popolution Table'!$A$4:$L$472,4,FALSE)</f>
        <v>110443</v>
      </c>
      <c r="T243" s="1">
        <f>VLOOKUP(C243,'[1]Popolution Table'!$A$4:$L$472,5,FALSE)</f>
        <v>105652</v>
      </c>
      <c r="U243" s="1">
        <f>VLOOKUP(C243,'[1]Popolution Table'!$A$4:$L$472,6,FALSE)</f>
        <v>94620</v>
      </c>
      <c r="V243" s="1">
        <f>VLOOKUP(C243,'[1]Popolution Table'!$A$4:$L$472,7,FALSE)</f>
        <v>100337</v>
      </c>
      <c r="W243" s="1">
        <f>VLOOKUP(C243,'[1]Popolution Table'!$A$4:$L$472,8,FALSE)</f>
        <v>113613</v>
      </c>
      <c r="X243" s="1">
        <f>VLOOKUP(C243,'[1]Popolution Table'!$A$4:$L$472,9,FALSE)</f>
        <v>78825</v>
      </c>
      <c r="Y243" s="1">
        <f>VLOOKUP(C243,'[1]Popolution Table'!$A$4:$L$472,10,FALSE)</f>
        <v>39276</v>
      </c>
      <c r="Z243" s="1">
        <f>VLOOKUP(C243,'[1]Popolution Table'!$A$4:$L$472,11,FALSE)</f>
        <v>16444</v>
      </c>
      <c r="AA243" s="2">
        <f>VLOOKUP(C243,'[1]Popolution Table'!$A$4:$L$472,12,FALSE)</f>
        <v>805712</v>
      </c>
      <c r="AB243" s="2">
        <v>134545</v>
      </c>
      <c r="AC243" s="2">
        <v>879465.69</v>
      </c>
      <c r="AD243" s="6">
        <f>D243/Q243</f>
        <v>1.9273473834164328E-3</v>
      </c>
      <c r="AE243" s="6">
        <f>E243/S243</f>
        <v>6.3381110618146918E-4</v>
      </c>
      <c r="AF243" s="6">
        <f>F243/T243</f>
        <v>6.0576231401203949E-4</v>
      </c>
      <c r="AG243" s="6">
        <f>G243/U243</f>
        <v>5.49566687803847E-4</v>
      </c>
      <c r="AH243" s="6">
        <f>H243/V243</f>
        <v>3.9865652750231722E-4</v>
      </c>
      <c r="AI243" s="6">
        <f>I243/R243</f>
        <v>1.2119480376433316E-4</v>
      </c>
      <c r="AJ243" s="6">
        <f>J243/W243</f>
        <v>3.3446876677844964E-4</v>
      </c>
      <c r="AK243" s="6">
        <f>K243/X243</f>
        <v>6.470028544243578E-4</v>
      </c>
      <c r="AL243" s="6">
        <f>L243/Y243</f>
        <v>1.1711986964049292E-3</v>
      </c>
      <c r="AM243" s="6">
        <f>M243/Z243</f>
        <v>4.925808805643396E-3</v>
      </c>
      <c r="AN243" s="7">
        <f>N243/AA243</f>
        <v>7.1613678336676135E-4</v>
      </c>
    </row>
    <row r="244" spans="1:40">
      <c r="A244" s="1" t="s">
        <v>304</v>
      </c>
      <c r="B244" s="1">
        <v>2009</v>
      </c>
      <c r="C244" s="1" t="s">
        <v>305</v>
      </c>
      <c r="D244" s="1">
        <v>96</v>
      </c>
      <c r="E244" s="1">
        <v>67</v>
      </c>
      <c r="F244" s="1">
        <v>54</v>
      </c>
      <c r="G244" s="1">
        <v>67</v>
      </c>
      <c r="H244" s="1">
        <v>43</v>
      </c>
      <c r="I244" s="1">
        <v>55</v>
      </c>
      <c r="J244" s="1">
        <v>58</v>
      </c>
      <c r="K244" s="1">
        <v>52</v>
      </c>
      <c r="L244" s="1">
        <v>59</v>
      </c>
      <c r="M244" s="1">
        <v>133</v>
      </c>
      <c r="N244" s="2">
        <v>684</v>
      </c>
      <c r="O244" s="2">
        <v>244</v>
      </c>
      <c r="P244" s="2">
        <v>344</v>
      </c>
      <c r="Q244" s="1">
        <f>VLOOKUP(C244,'[1]Popolution Table'!$A$4:$L$472,2,FALSE)</f>
        <v>128139.89600000001</v>
      </c>
      <c r="R244" s="1">
        <f>VLOOKUP(C244,'[1]Popolution Table'!$A$4:$L$472,3,FALSE)</f>
        <v>421920.14600000007</v>
      </c>
      <c r="S244" s="1">
        <f>VLOOKUP(C244,'[1]Popolution Table'!$A$4:$L$472,4,FALSE)</f>
        <v>267002.28300000005</v>
      </c>
      <c r="T244" s="1">
        <f>VLOOKUP(C244,'[1]Popolution Table'!$A$4:$L$472,5,FALSE)</f>
        <v>220174.52499999997</v>
      </c>
      <c r="U244" s="1">
        <f>VLOOKUP(C244,'[1]Popolution Table'!$A$4:$L$472,6,FALSE)</f>
        <v>224407.55100000004</v>
      </c>
      <c r="V244" s="1">
        <f>VLOOKUP(C244,'[1]Popolution Table'!$A$4:$L$472,7,FALSE)</f>
        <v>248826.77600000001</v>
      </c>
      <c r="W244" s="1">
        <f>VLOOKUP(C244,'[1]Popolution Table'!$A$4:$L$472,8,FALSE)</f>
        <v>183385.80200000003</v>
      </c>
      <c r="X244" s="1">
        <f>VLOOKUP(C244,'[1]Popolution Table'!$A$4:$L$472,9,FALSE)</f>
        <v>112195.69300000003</v>
      </c>
      <c r="Y244" s="1">
        <f>VLOOKUP(C244,'[1]Popolution Table'!$A$4:$L$472,10,FALSE)</f>
        <v>83098.752999999997</v>
      </c>
      <c r="Z244" s="1">
        <f>VLOOKUP(C244,'[1]Popolution Table'!$A$4:$L$472,11,FALSE)</f>
        <v>36130.972999999984</v>
      </c>
      <c r="AA244" s="2">
        <f>VLOOKUP(C244,'[1]Popolution Table'!$A$4:$L$472,12,FALSE)</f>
        <v>1736643</v>
      </c>
      <c r="AB244" s="2">
        <v>231425.41899999999</v>
      </c>
      <c r="AC244" s="2">
        <v>1565717.0830000001</v>
      </c>
      <c r="AD244" s="6">
        <f>D244/Q244</f>
        <v>7.4918119178120758E-4</v>
      </c>
      <c r="AE244" s="6">
        <f>E244/S244</f>
        <v>2.509341839597678E-4</v>
      </c>
      <c r="AF244" s="6">
        <f>F244/T244</f>
        <v>2.4525998182578122E-4</v>
      </c>
      <c r="AG244" s="6">
        <f>G244/U244</f>
        <v>2.9856392844820087E-4</v>
      </c>
      <c r="AH244" s="6">
        <f>H244/V244</f>
        <v>1.7281098397545447E-4</v>
      </c>
      <c r="AI244" s="6">
        <f>I244/R244</f>
        <v>1.3035642057253173E-4</v>
      </c>
      <c r="AJ244" s="6">
        <f>J244/W244</f>
        <v>3.162731212964894E-4</v>
      </c>
      <c r="AK244" s="6">
        <f>K244/X244</f>
        <v>4.6347590187798015E-4</v>
      </c>
      <c r="AL244" s="6">
        <f>L244/Y244</f>
        <v>7.0999862055691736E-4</v>
      </c>
      <c r="AM244" s="6">
        <f>M244/Z244</f>
        <v>3.6810522650469464E-3</v>
      </c>
      <c r="AN244" s="7">
        <f>N244/AA244</f>
        <v>3.9386333287843271E-4</v>
      </c>
    </row>
    <row r="245" spans="1:40">
      <c r="A245" s="1" t="s">
        <v>304</v>
      </c>
      <c r="B245" s="1">
        <v>2010</v>
      </c>
      <c r="C245" s="1" t="s">
        <v>306</v>
      </c>
      <c r="D245" s="1">
        <v>100</v>
      </c>
      <c r="E245" s="1">
        <v>47</v>
      </c>
      <c r="F245" s="1">
        <v>38</v>
      </c>
      <c r="G245" s="1">
        <v>71</v>
      </c>
      <c r="H245" s="1">
        <v>77</v>
      </c>
      <c r="I245" s="1">
        <v>61</v>
      </c>
      <c r="J245" s="1">
        <v>45</v>
      </c>
      <c r="K245" s="1">
        <v>58</v>
      </c>
      <c r="L245" s="1">
        <v>59</v>
      </c>
      <c r="M245" s="1">
        <v>142</v>
      </c>
      <c r="N245" s="2">
        <v>698</v>
      </c>
      <c r="O245" s="2">
        <v>259</v>
      </c>
      <c r="P245" s="2">
        <v>339</v>
      </c>
      <c r="Q245" s="1">
        <f>VLOOKUP(C245,'[1]Popolution Table'!$A$4:$L$472,2,FALSE)</f>
        <v>125435.88100000001</v>
      </c>
      <c r="R245" s="1">
        <f>VLOOKUP(C245,'[1]Popolution Table'!$A$4:$L$472,3,FALSE)</f>
        <v>423329.60200000007</v>
      </c>
      <c r="S245" s="1">
        <f>VLOOKUP(C245,'[1]Popolution Table'!$A$4:$L$472,4,FALSE)</f>
        <v>253352.886</v>
      </c>
      <c r="T245" s="1">
        <f>VLOOKUP(C245,'[1]Popolution Table'!$A$4:$L$472,5,FALSE)</f>
        <v>228635.19799999997</v>
      </c>
      <c r="U245" s="1">
        <f>VLOOKUP(C245,'[1]Popolution Table'!$A$4:$L$472,6,FALSE)</f>
        <v>219223.98799999992</v>
      </c>
      <c r="V245" s="1">
        <f>VLOOKUP(C245,'[1]Popolution Table'!$A$4:$L$472,7,FALSE)</f>
        <v>249273.43800000002</v>
      </c>
      <c r="W245" s="1">
        <f>VLOOKUP(C245,'[1]Popolution Table'!$A$4:$L$472,8,FALSE)</f>
        <v>191811.85600000003</v>
      </c>
      <c r="X245" s="1">
        <f>VLOOKUP(C245,'[1]Popolution Table'!$A$4:$L$472,9,FALSE)</f>
        <v>113781.80799999996</v>
      </c>
      <c r="Y245" s="1">
        <f>VLOOKUP(C245,'[1]Popolution Table'!$A$4:$L$472,10,FALSE)</f>
        <v>81608.409</v>
      </c>
      <c r="Z245" s="1">
        <f>VLOOKUP(C245,'[1]Popolution Table'!$A$4:$L$472,11,FALSE)</f>
        <v>35917.661000000007</v>
      </c>
      <c r="AA245" s="2">
        <f>VLOOKUP(C245,'[1]Popolution Table'!$A$4:$L$472,12,FALSE)</f>
        <v>1736701</v>
      </c>
      <c r="AB245" s="2">
        <v>231307.87799999997</v>
      </c>
      <c r="AC245" s="2">
        <v>1565626.9680000003</v>
      </c>
      <c r="AD245" s="6">
        <f>D245/Q245</f>
        <v>7.9722005540025661E-4</v>
      </c>
      <c r="AE245" s="6">
        <f>E245/S245</f>
        <v>1.8551199768057901E-4</v>
      </c>
      <c r="AF245" s="6">
        <f>F245/T245</f>
        <v>1.6620363064133285E-4</v>
      </c>
      <c r="AG245" s="6">
        <f>G245/U245</f>
        <v>3.2386966703662023E-4</v>
      </c>
      <c r="AH245" s="6">
        <f>H245/V245</f>
        <v>3.0889773341995626E-4</v>
      </c>
      <c r="AI245" s="6">
        <f>I245/R245</f>
        <v>1.4409575827395126E-4</v>
      </c>
      <c r="AJ245" s="6">
        <f>J245/W245</f>
        <v>2.3460489324497226E-4</v>
      </c>
      <c r="AK245" s="6">
        <f>K245/X245</f>
        <v>5.0974756878533714E-4</v>
      </c>
      <c r="AL245" s="6">
        <f>L245/Y245</f>
        <v>7.2296471310940517E-4</v>
      </c>
      <c r="AM245" s="6">
        <f>M245/Z245</f>
        <v>3.9534868375755306E-3</v>
      </c>
      <c r="AN245" s="7">
        <f>N245/AA245</f>
        <v>4.019114401385155E-4</v>
      </c>
    </row>
    <row r="246" spans="1:40">
      <c r="A246" s="1" t="s">
        <v>304</v>
      </c>
      <c r="B246" s="1">
        <v>2011</v>
      </c>
      <c r="C246" s="1" t="s">
        <v>307</v>
      </c>
      <c r="D246" s="1">
        <v>95</v>
      </c>
      <c r="E246" s="1">
        <v>42</v>
      </c>
      <c r="F246" s="1">
        <v>62</v>
      </c>
      <c r="G246" s="1">
        <v>54</v>
      </c>
      <c r="H246" s="1">
        <v>34</v>
      </c>
      <c r="I246" s="1">
        <v>45</v>
      </c>
      <c r="J246" s="1">
        <v>82</v>
      </c>
      <c r="K246" s="1">
        <v>54</v>
      </c>
      <c r="L246" s="1">
        <v>57</v>
      </c>
      <c r="M246" s="1">
        <v>189</v>
      </c>
      <c r="N246" s="2">
        <v>714</v>
      </c>
      <c r="O246" s="2">
        <v>300</v>
      </c>
      <c r="P246" s="2">
        <v>319</v>
      </c>
      <c r="Q246" s="1">
        <f>VLOOKUP(C246,'[1]Popolution Table'!$A$4:$L$472,2,FALSE)</f>
        <v>125020.61300000006</v>
      </c>
      <c r="R246" s="1">
        <f>VLOOKUP(C246,'[1]Popolution Table'!$A$4:$L$472,3,FALSE)</f>
        <v>423272.94800000003</v>
      </c>
      <c r="S246" s="1">
        <f>VLOOKUP(C246,'[1]Popolution Table'!$A$4:$L$472,4,FALSE)</f>
        <v>250140.05599999998</v>
      </c>
      <c r="T246" s="1">
        <f>VLOOKUP(C246,'[1]Popolution Table'!$A$4:$L$472,5,FALSE)</f>
        <v>232059.516</v>
      </c>
      <c r="U246" s="1">
        <f>VLOOKUP(C246,'[1]Popolution Table'!$A$4:$L$472,6,FALSE)</f>
        <v>217825.53299999997</v>
      </c>
      <c r="V246" s="1">
        <f>VLOOKUP(C246,'[1]Popolution Table'!$A$4:$L$472,7,FALSE)</f>
        <v>247924.17600000006</v>
      </c>
      <c r="W246" s="1">
        <f>VLOOKUP(C246,'[1]Popolution Table'!$A$4:$L$472,8,FALSE)</f>
        <v>199085.35300000003</v>
      </c>
      <c r="X246" s="1">
        <f>VLOOKUP(C246,'[1]Popolution Table'!$A$4:$L$472,9,FALSE)</f>
        <v>115113.584</v>
      </c>
      <c r="Y246" s="1">
        <f>VLOOKUP(C246,'[1]Popolution Table'!$A$4:$L$472,10,FALSE)</f>
        <v>79774.323000000019</v>
      </c>
      <c r="Z246" s="1">
        <f>VLOOKUP(C246,'[1]Popolution Table'!$A$4:$L$472,11,FALSE)</f>
        <v>35650.773000000008</v>
      </c>
      <c r="AA246" s="2">
        <f>VLOOKUP(C246,'[1]Popolution Table'!$A$4:$L$472,12,FALSE)</f>
        <v>1738683</v>
      </c>
      <c r="AB246" s="2">
        <v>230538.68000000002</v>
      </c>
      <c r="AC246" s="2">
        <v>1570307.5820000002</v>
      </c>
      <c r="AD246" s="6">
        <f>D246/Q246</f>
        <v>7.5987469362352234E-4</v>
      </c>
      <c r="AE246" s="6">
        <f>E246/S246</f>
        <v>1.6790593506543392E-4</v>
      </c>
      <c r="AF246" s="6">
        <f>F246/T246</f>
        <v>2.6717284026396055E-4</v>
      </c>
      <c r="AG246" s="6">
        <f>G246/U246</f>
        <v>2.4790482206693375E-4</v>
      </c>
      <c r="AH246" s="6">
        <f>H246/V246</f>
        <v>1.3713870324610856E-4</v>
      </c>
      <c r="AI246" s="6">
        <f>I246/R246</f>
        <v>1.0631437754911754E-4</v>
      </c>
      <c r="AJ246" s="6">
        <f>J246/W246</f>
        <v>4.1188364068149195E-4</v>
      </c>
      <c r="AK246" s="6">
        <f>K246/X246</f>
        <v>4.6910189157171926E-4</v>
      </c>
      <c r="AL246" s="6">
        <f>L246/Y246</f>
        <v>7.1451562177469042E-4</v>
      </c>
      <c r="AM246" s="6">
        <f>M246/Z246</f>
        <v>5.3014278259829028E-3</v>
      </c>
      <c r="AN246" s="7">
        <f>N246/AA246</f>
        <v>4.1065565143272233E-4</v>
      </c>
    </row>
    <row r="247" spans="1:40">
      <c r="A247" s="1" t="s">
        <v>304</v>
      </c>
      <c r="B247" s="1">
        <v>2012</v>
      </c>
      <c r="C247" s="1" t="s">
        <v>308</v>
      </c>
      <c r="D247" s="1">
        <v>91</v>
      </c>
      <c r="E247" s="1">
        <v>75</v>
      </c>
      <c r="F247" s="1">
        <v>56</v>
      </c>
      <c r="G247" s="1">
        <v>39</v>
      </c>
      <c r="H247" s="1">
        <v>45</v>
      </c>
      <c r="I247" s="1">
        <v>51</v>
      </c>
      <c r="J247" s="1">
        <v>61</v>
      </c>
      <c r="K247" s="1">
        <v>51</v>
      </c>
      <c r="L247" s="1">
        <v>79</v>
      </c>
      <c r="M247" s="1">
        <v>161</v>
      </c>
      <c r="N247" s="2">
        <v>709</v>
      </c>
      <c r="O247" s="2">
        <v>291</v>
      </c>
      <c r="P247" s="2">
        <v>327</v>
      </c>
      <c r="Q247" s="1">
        <f>VLOOKUP(C247,'[1]Popolution Table'!$A$4:$L$472,2,FALSE)</f>
        <v>122417.12199999997</v>
      </c>
      <c r="R247" s="1">
        <f>VLOOKUP(C247,'[1]Popolution Table'!$A$4:$L$472,3,FALSE)</f>
        <v>421081.22199999995</v>
      </c>
      <c r="S247" s="1">
        <f>VLOOKUP(C247,'[1]Popolution Table'!$A$4:$L$472,4,FALSE)</f>
        <v>246188.45600000006</v>
      </c>
      <c r="T247" s="1">
        <f>VLOOKUP(C247,'[1]Popolution Table'!$A$4:$L$472,5,FALSE)</f>
        <v>232039.43300000008</v>
      </c>
      <c r="U247" s="1">
        <f>VLOOKUP(C247,'[1]Popolution Table'!$A$4:$L$472,6,FALSE)</f>
        <v>209578.40299999999</v>
      </c>
      <c r="V247" s="1">
        <f>VLOOKUP(C247,'[1]Popolution Table'!$A$4:$L$472,7,FALSE)</f>
        <v>237231.36900000001</v>
      </c>
      <c r="W247" s="1">
        <f>VLOOKUP(C247,'[1]Popolution Table'!$A$4:$L$472,8,FALSE)</f>
        <v>198054.78600000005</v>
      </c>
      <c r="X247" s="1">
        <f>VLOOKUP(C247,'[1]Popolution Table'!$A$4:$L$472,9,FALSE)</f>
        <v>114648.65599999999</v>
      </c>
      <c r="Y247" s="1">
        <f>VLOOKUP(C247,'[1]Popolution Table'!$A$4:$L$472,10,FALSE)</f>
        <v>76659.371000000014</v>
      </c>
      <c r="Z247" s="1">
        <f>VLOOKUP(C247,'[1]Popolution Table'!$A$4:$L$472,11,FALSE)</f>
        <v>34208.58</v>
      </c>
      <c r="AA247" s="2">
        <f>VLOOKUP(C247,'[1]Popolution Table'!$A$4:$L$472,12,FALSE)</f>
        <v>1704870</v>
      </c>
      <c r="AB247" s="2">
        <v>225516.60700000002</v>
      </c>
      <c r="AC247" s="2">
        <v>1544173.6690000002</v>
      </c>
      <c r="AD247" s="6">
        <f>D247/Q247</f>
        <v>7.4336006690305968E-4</v>
      </c>
      <c r="AE247" s="6">
        <f>E247/S247</f>
        <v>3.0464466619832076E-4</v>
      </c>
      <c r="AF247" s="6">
        <f>F247/T247</f>
        <v>2.4133829011726632E-4</v>
      </c>
      <c r="AG247" s="6">
        <f>G247/U247</f>
        <v>1.8608787662152383E-4</v>
      </c>
      <c r="AH247" s="6">
        <f>H247/V247</f>
        <v>1.8968823638158914E-4</v>
      </c>
      <c r="AI247" s="6">
        <f>I247/R247</f>
        <v>1.2111677589840376E-4</v>
      </c>
      <c r="AJ247" s="6">
        <f>J247/W247</f>
        <v>3.0799558663530596E-4</v>
      </c>
      <c r="AK247" s="6">
        <f>K247/X247</f>
        <v>4.44837312353666E-4</v>
      </c>
      <c r="AL247" s="6">
        <f>L247/Y247</f>
        <v>1.0305328490107229E-3</v>
      </c>
      <c r="AM247" s="6">
        <f>M247/Z247</f>
        <v>4.7064216053399463E-3</v>
      </c>
      <c r="AN247" s="7">
        <f>N247/AA247</f>
        <v>4.1586748549742795E-4</v>
      </c>
    </row>
    <row r="248" spans="1:40">
      <c r="A248" s="1" t="s">
        <v>304</v>
      </c>
      <c r="B248" s="1">
        <v>2013</v>
      </c>
      <c r="C248" s="1" t="s">
        <v>309</v>
      </c>
      <c r="D248" s="1">
        <v>110</v>
      </c>
      <c r="E248" s="1">
        <v>56</v>
      </c>
      <c r="F248" s="1">
        <v>52</v>
      </c>
      <c r="G248" s="1">
        <v>46</v>
      </c>
      <c r="H248" s="1">
        <v>57</v>
      </c>
      <c r="I248" s="1">
        <v>75</v>
      </c>
      <c r="J248" s="1">
        <v>36</v>
      </c>
      <c r="K248" s="1">
        <v>64</v>
      </c>
      <c r="L248" s="1">
        <v>61</v>
      </c>
      <c r="M248" s="1">
        <v>204</v>
      </c>
      <c r="N248" s="2">
        <v>761</v>
      </c>
      <c r="O248" s="2">
        <v>329</v>
      </c>
      <c r="P248" s="2">
        <v>322</v>
      </c>
      <c r="Q248" s="1">
        <f>VLOOKUP(C248,'[1]Popolution Table'!$A$4:$L$472,2,FALSE)</f>
        <v>122878.87</v>
      </c>
      <c r="R248" s="1">
        <f>VLOOKUP(C248,'[1]Popolution Table'!$A$4:$L$472,3,FALSE)</f>
        <v>422224.40899999999</v>
      </c>
      <c r="S248" s="1">
        <f>VLOOKUP(C248,'[1]Popolution Table'!$A$4:$L$472,4,FALSE)</f>
        <v>245850.78300000002</v>
      </c>
      <c r="T248" s="1">
        <f>VLOOKUP(C248,'[1]Popolution Table'!$A$4:$L$472,5,FALSE)</f>
        <v>237231.52100000001</v>
      </c>
      <c r="U248" s="1">
        <f>VLOOKUP(C248,'[1]Popolution Table'!$A$4:$L$472,6,FALSE)</f>
        <v>210748.73699999996</v>
      </c>
      <c r="V248" s="1">
        <f>VLOOKUP(C248,'[1]Popolution Table'!$A$4:$L$472,7,FALSE)</f>
        <v>236530.81400000001</v>
      </c>
      <c r="W248" s="1">
        <f>VLOOKUP(C248,'[1]Popolution Table'!$A$4:$L$472,8,FALSE)</f>
        <v>204689.31399999995</v>
      </c>
      <c r="X248" s="1">
        <f>VLOOKUP(C248,'[1]Popolution Table'!$A$4:$L$472,9,FALSE)</f>
        <v>118380.70099999997</v>
      </c>
      <c r="Y248" s="1">
        <f>VLOOKUP(C248,'[1]Popolution Table'!$A$4:$L$472,10,FALSE)</f>
        <v>75196.06700000001</v>
      </c>
      <c r="Z248" s="1">
        <f>VLOOKUP(C248,'[1]Popolution Table'!$A$4:$L$472,11,FALSE)</f>
        <v>34816.172000000013</v>
      </c>
      <c r="AA248" s="2">
        <f>VLOOKUP(C248,'[1]Popolution Table'!$A$4:$L$472,12,FALSE)</f>
        <v>1725065</v>
      </c>
      <c r="AB248" s="2">
        <v>228392.94</v>
      </c>
      <c r="AC248" s="2">
        <v>1557275.578</v>
      </c>
      <c r="AD248" s="6">
        <f>D248/Q248</f>
        <v>8.9519052380608642E-4</v>
      </c>
      <c r="AE248" s="6">
        <f>E248/S248</f>
        <v>2.2778044192765494E-4</v>
      </c>
      <c r="AF248" s="6">
        <f>F248/T248</f>
        <v>2.1919515493052882E-4</v>
      </c>
      <c r="AG248" s="6">
        <f>G248/U248</f>
        <v>2.1826939821708164E-4</v>
      </c>
      <c r="AH248" s="6">
        <f>H248/V248</f>
        <v>2.4098340100414992E-4</v>
      </c>
      <c r="AI248" s="6">
        <f>I248/R248</f>
        <v>1.7763065896078973E-4</v>
      </c>
      <c r="AJ248" s="6">
        <f>J248/W248</f>
        <v>1.7587630392859691E-4</v>
      </c>
      <c r="AK248" s="6">
        <f>K248/X248</f>
        <v>5.4062866209923875E-4</v>
      </c>
      <c r="AL248" s="6">
        <f>L248/Y248</f>
        <v>8.1121263961850547E-4</v>
      </c>
      <c r="AM248" s="6">
        <f>M248/Z248</f>
        <v>5.8593460533225743E-3</v>
      </c>
      <c r="AN248" s="7">
        <f>N248/AA248</f>
        <v>4.4114279751777469E-4</v>
      </c>
    </row>
    <row r="249" spans="1:40">
      <c r="A249" s="1" t="s">
        <v>304</v>
      </c>
      <c r="B249" s="1">
        <v>2014</v>
      </c>
      <c r="C249" s="1" t="s">
        <v>310</v>
      </c>
      <c r="D249" s="1">
        <v>110</v>
      </c>
      <c r="E249" s="1">
        <v>43</v>
      </c>
      <c r="F249" s="1">
        <v>71</v>
      </c>
      <c r="G249" s="1">
        <v>43</v>
      </c>
      <c r="H249" s="1">
        <v>45</v>
      </c>
      <c r="I249" s="1">
        <v>67</v>
      </c>
      <c r="J249" s="1">
        <v>54</v>
      </c>
      <c r="K249" s="1">
        <v>44</v>
      </c>
      <c r="L249" s="1">
        <v>68</v>
      </c>
      <c r="M249" s="1">
        <v>163</v>
      </c>
      <c r="N249" s="2">
        <v>708</v>
      </c>
      <c r="O249" s="2">
        <v>275</v>
      </c>
      <c r="P249" s="2">
        <v>323</v>
      </c>
      <c r="Q249" s="1">
        <f>VLOOKUP(C249,'[1]Popolution Table'!$A$4:$L$472,2,FALSE)</f>
        <v>118147.92000000003</v>
      </c>
      <c r="R249" s="1">
        <f>VLOOKUP(C249,'[1]Popolution Table'!$A$4:$L$472,3,FALSE)</f>
        <v>419946.84500000003</v>
      </c>
      <c r="S249" s="1">
        <f>VLOOKUP(C249,'[1]Popolution Table'!$A$4:$L$472,4,FALSE)</f>
        <v>233436.23699999996</v>
      </c>
      <c r="T249" s="1">
        <f>VLOOKUP(C249,'[1]Popolution Table'!$A$4:$L$472,5,FALSE)</f>
        <v>229309.35000000003</v>
      </c>
      <c r="U249" s="1">
        <f>VLOOKUP(C249,'[1]Popolution Table'!$A$4:$L$472,6,FALSE)</f>
        <v>202510.62700000004</v>
      </c>
      <c r="V249" s="1">
        <f>VLOOKUP(C249,'[1]Popolution Table'!$A$4:$L$472,7,FALSE)</f>
        <v>224928.05500000002</v>
      </c>
      <c r="W249" s="1">
        <f>VLOOKUP(C249,'[1]Popolution Table'!$A$4:$L$472,8,FALSE)</f>
        <v>203256.45400000003</v>
      </c>
      <c r="X249" s="1">
        <f>VLOOKUP(C249,'[1]Popolution Table'!$A$4:$L$472,9,FALSE)</f>
        <v>119119.412</v>
      </c>
      <c r="Y249" s="1">
        <f>VLOOKUP(C249,'[1]Popolution Table'!$A$4:$L$472,10,FALSE)</f>
        <v>73817.131000000008</v>
      </c>
      <c r="Z249" s="1">
        <f>VLOOKUP(C249,'[1]Popolution Table'!$A$4:$L$472,11,FALSE)</f>
        <v>34244.006999999983</v>
      </c>
      <c r="AA249" s="2">
        <f>VLOOKUP(C249,'[1]Popolution Table'!$A$4:$L$472,12,FALSE)</f>
        <v>1668040</v>
      </c>
      <c r="AB249" s="2">
        <v>227180.55</v>
      </c>
      <c r="AC249" s="2">
        <v>1513387.568</v>
      </c>
      <c r="AD249" s="6">
        <f>D249/Q249</f>
        <v>9.3103628062178308E-4</v>
      </c>
      <c r="AE249" s="6">
        <f>E249/S249</f>
        <v>1.8420447721661999E-4</v>
      </c>
      <c r="AF249" s="6">
        <f>F249/T249</f>
        <v>3.0962540341246441E-4</v>
      </c>
      <c r="AG249" s="6">
        <f>G249/U249</f>
        <v>2.1233453590561443E-4</v>
      </c>
      <c r="AH249" s="6">
        <f>H249/V249</f>
        <v>2.0006397156637485E-4</v>
      </c>
      <c r="AI249" s="6">
        <f>I249/R249</f>
        <v>1.5954400133664536E-4</v>
      </c>
      <c r="AJ249" s="6">
        <f>J249/W249</f>
        <v>2.656742206080206E-4</v>
      </c>
      <c r="AK249" s="6">
        <f>K249/X249</f>
        <v>3.6937724306429585E-4</v>
      </c>
      <c r="AL249" s="6">
        <f>L249/Y249</f>
        <v>9.2119537943028415E-4</v>
      </c>
      <c r="AM249" s="6">
        <f>M249/Z249</f>
        <v>4.7599569758293792E-3</v>
      </c>
      <c r="AN249" s="7">
        <f>N249/AA249</f>
        <v>4.2445025299153499E-4</v>
      </c>
    </row>
    <row r="250" spans="1:40">
      <c r="A250" s="1" t="s">
        <v>304</v>
      </c>
      <c r="B250" s="1">
        <v>2015</v>
      </c>
      <c r="C250" s="1" t="s">
        <v>311</v>
      </c>
      <c r="D250" s="1">
        <v>100</v>
      </c>
      <c r="E250" s="1">
        <v>54</v>
      </c>
      <c r="F250" s="1">
        <v>36</v>
      </c>
      <c r="G250" s="1">
        <v>57</v>
      </c>
      <c r="H250" s="1">
        <v>45</v>
      </c>
      <c r="I250" s="1">
        <v>56</v>
      </c>
      <c r="J250" s="1">
        <v>65</v>
      </c>
      <c r="K250" s="1">
        <v>80</v>
      </c>
      <c r="L250" s="1">
        <v>73</v>
      </c>
      <c r="M250" s="1">
        <v>205</v>
      </c>
      <c r="N250" s="2">
        <v>771</v>
      </c>
      <c r="O250" s="2">
        <v>358</v>
      </c>
      <c r="P250" s="2">
        <v>313</v>
      </c>
      <c r="Q250" s="1">
        <f>VLOOKUP(C250,'[1]Popolution Table'!$A$4:$L$472,2,FALSE)</f>
        <v>114444.20300000002</v>
      </c>
      <c r="R250" s="1">
        <f>VLOOKUP(C250,'[1]Popolution Table'!$A$4:$L$472,3,FALSE)</f>
        <v>417563.49400000001</v>
      </c>
      <c r="S250" s="1">
        <f>VLOOKUP(C250,'[1]Popolution Table'!$A$4:$L$472,4,FALSE)</f>
        <v>236178.50999999995</v>
      </c>
      <c r="T250" s="1">
        <f>VLOOKUP(C250,'[1]Popolution Table'!$A$4:$L$472,5,FALSE)</f>
        <v>227386.77999999997</v>
      </c>
      <c r="U250" s="1">
        <f>VLOOKUP(C250,'[1]Popolution Table'!$A$4:$L$472,6,FALSE)</f>
        <v>201710.78600000002</v>
      </c>
      <c r="V250" s="1">
        <f>VLOOKUP(C250,'[1]Popolution Table'!$A$4:$L$472,7,FALSE)</f>
        <v>214982.74599999998</v>
      </c>
      <c r="W250" s="1">
        <f>VLOOKUP(C250,'[1]Popolution Table'!$A$4:$L$472,8,FALSE)</f>
        <v>201673.76599999995</v>
      </c>
      <c r="X250" s="1">
        <f>VLOOKUP(C250,'[1]Popolution Table'!$A$4:$L$472,9,FALSE)</f>
        <v>122438.01700000004</v>
      </c>
      <c r="Y250" s="1">
        <f>VLOOKUP(C250,'[1]Popolution Table'!$A$4:$L$472,10,FALSE)</f>
        <v>69792.688999999998</v>
      </c>
      <c r="Z250" s="1">
        <f>VLOOKUP(C250,'[1]Popolution Table'!$A$4:$L$472,11,FALSE)</f>
        <v>32724.071000000011</v>
      </c>
      <c r="AA250" s="2">
        <f>VLOOKUP(C250,'[1]Popolution Table'!$A$4:$L$472,12,FALSE)</f>
        <v>1649860</v>
      </c>
      <c r="AB250" s="2">
        <v>224954.77700000006</v>
      </c>
      <c r="AC250" s="2">
        <v>1499496.0819999999</v>
      </c>
      <c r="AD250" s="6">
        <f>D250/Q250</f>
        <v>8.7378825120569873E-4</v>
      </c>
      <c r="AE250" s="6">
        <f>E250/S250</f>
        <v>2.286406159476576E-4</v>
      </c>
      <c r="AF250" s="6">
        <f>F250/T250</f>
        <v>1.5832054968191204E-4</v>
      </c>
      <c r="AG250" s="6">
        <f>G250/U250</f>
        <v>2.8258280645438561E-4</v>
      </c>
      <c r="AH250" s="6">
        <f>H250/V250</f>
        <v>2.0931912368446536E-4</v>
      </c>
      <c r="AI250" s="6">
        <f>I250/R250</f>
        <v>1.3411134068152039E-4</v>
      </c>
      <c r="AJ250" s="6">
        <f>J250/W250</f>
        <v>3.2230270346615144E-4</v>
      </c>
      <c r="AK250" s="6">
        <f>K250/X250</f>
        <v>6.5339183008819861E-4</v>
      </c>
      <c r="AL250" s="6">
        <f>L250/Y250</f>
        <v>1.0459548277327443E-3</v>
      </c>
      <c r="AM250" s="6">
        <f>M250/Z250</f>
        <v>6.2645017485752283E-3</v>
      </c>
      <c r="AN250" s="7">
        <f>N250/AA250</f>
        <v>4.6731237801995323E-4</v>
      </c>
    </row>
    <row r="251" spans="1:40">
      <c r="A251" s="1" t="s">
        <v>304</v>
      </c>
      <c r="B251" s="1">
        <v>2016</v>
      </c>
      <c r="C251" s="1" t="s">
        <v>312</v>
      </c>
      <c r="D251" s="1">
        <v>108</v>
      </c>
      <c r="E251" s="1">
        <v>58</v>
      </c>
      <c r="F251" s="1">
        <v>50</v>
      </c>
      <c r="G251" s="1">
        <v>45</v>
      </c>
      <c r="H251" s="1">
        <v>69</v>
      </c>
      <c r="I251" s="1">
        <v>59</v>
      </c>
      <c r="J251" s="1">
        <v>43</v>
      </c>
      <c r="K251" s="1">
        <v>53</v>
      </c>
      <c r="L251" s="1">
        <v>49</v>
      </c>
      <c r="M251" s="1">
        <v>175</v>
      </c>
      <c r="N251" s="2">
        <v>709</v>
      </c>
      <c r="O251" s="2">
        <v>277</v>
      </c>
      <c r="P251" s="2">
        <v>324</v>
      </c>
      <c r="Q251" s="1">
        <f>VLOOKUP(C251,'[1]Popolution Table'!$A$4:$L$472,2,FALSE)</f>
        <v>125129.478</v>
      </c>
      <c r="R251" s="1">
        <f>VLOOKUP(C251,'[1]Popolution Table'!$A$4:$L$472,3,FALSE)</f>
        <v>429107.79099999991</v>
      </c>
      <c r="S251" s="1">
        <f>VLOOKUP(C251,'[1]Popolution Table'!$A$4:$L$472,4,FALSE)</f>
        <v>252837.74300000002</v>
      </c>
      <c r="T251" s="1">
        <f>VLOOKUP(C251,'[1]Popolution Table'!$A$4:$L$472,5,FALSE)</f>
        <v>244619.745</v>
      </c>
      <c r="U251" s="1">
        <f>VLOOKUP(C251,'[1]Popolution Table'!$A$4:$L$472,6,FALSE)</f>
        <v>218746.30200000003</v>
      </c>
      <c r="V251" s="1">
        <f>VLOOKUP(C251,'[1]Popolution Table'!$A$4:$L$472,7,FALSE)</f>
        <v>227817.66300000006</v>
      </c>
      <c r="W251" s="1">
        <f>VLOOKUP(C251,'[1]Popolution Table'!$A$4:$L$472,8,FALSE)</f>
        <v>221953.682</v>
      </c>
      <c r="X251" s="1">
        <f>VLOOKUP(C251,'[1]Popolution Table'!$A$4:$L$472,9,FALSE)</f>
        <v>138783.97200000001</v>
      </c>
      <c r="Y251" s="1">
        <f>VLOOKUP(C251,'[1]Popolution Table'!$A$4:$L$472,10,FALSE)</f>
        <v>77503.010999999999</v>
      </c>
      <c r="Z251" s="1">
        <f>VLOOKUP(C251,'[1]Popolution Table'!$A$4:$L$472,11,FALSE)</f>
        <v>37013.792000000001</v>
      </c>
      <c r="AA251" s="2">
        <f>VLOOKUP(C251,'[1]Popolution Table'!$A$4:$L$472,12,FALSE)</f>
        <v>1795077</v>
      </c>
      <c r="AB251" s="2">
        <v>253300.77500000002</v>
      </c>
      <c r="AC251" s="2">
        <v>1595082.926</v>
      </c>
      <c r="AD251" s="6">
        <f>D251/Q251</f>
        <v>8.631059741174657E-4</v>
      </c>
      <c r="AE251" s="6">
        <f>E251/S251</f>
        <v>2.2939613094078283E-4</v>
      </c>
      <c r="AF251" s="6">
        <f>F251/T251</f>
        <v>2.043988722169586E-4</v>
      </c>
      <c r="AG251" s="6">
        <f>G251/U251</f>
        <v>2.0571776340246427E-4</v>
      </c>
      <c r="AH251" s="6">
        <f>H251/V251</f>
        <v>3.0287379429399196E-4</v>
      </c>
      <c r="AI251" s="6">
        <f>I251/R251</f>
        <v>1.3749459049090072E-4</v>
      </c>
      <c r="AJ251" s="6">
        <f>J251/W251</f>
        <v>1.9373411430948913E-4</v>
      </c>
      <c r="AK251" s="6">
        <f>K251/X251</f>
        <v>3.8188847916818521E-4</v>
      </c>
      <c r="AL251" s="6">
        <f>L251/Y251</f>
        <v>6.3223350122487503E-4</v>
      </c>
      <c r="AM251" s="6">
        <f>M251/Z251</f>
        <v>4.7279673479550541E-3</v>
      </c>
      <c r="AN251" s="7">
        <f>N251/AA251</f>
        <v>3.949691294579564E-4</v>
      </c>
    </row>
    <row r="252" spans="1:40">
      <c r="A252" s="1" t="s">
        <v>304</v>
      </c>
      <c r="B252" s="1">
        <v>2017</v>
      </c>
      <c r="C252" s="1" t="s">
        <v>313</v>
      </c>
      <c r="D252" s="1">
        <v>109</v>
      </c>
      <c r="E252" s="1">
        <v>55</v>
      </c>
      <c r="F252" s="1">
        <v>63</v>
      </c>
      <c r="G252" s="1">
        <v>47</v>
      </c>
      <c r="H252" s="1">
        <v>51</v>
      </c>
      <c r="I252" s="1">
        <v>46</v>
      </c>
      <c r="J252" s="1">
        <v>51</v>
      </c>
      <c r="K252" s="1">
        <v>81</v>
      </c>
      <c r="L252" s="1">
        <v>78</v>
      </c>
      <c r="M252" s="1">
        <v>218</v>
      </c>
      <c r="N252" s="2">
        <v>799</v>
      </c>
      <c r="O252" s="2">
        <v>377</v>
      </c>
      <c r="P252" s="2">
        <v>313</v>
      </c>
      <c r="Q252" s="1">
        <f>VLOOKUP(C252,'[1]Popolution Table'!$A$4:$L$472,2,FALSE)</f>
        <v>119794</v>
      </c>
      <c r="R252" s="1">
        <f>VLOOKUP(C252,'[1]Popolution Table'!$A$4:$L$472,3,FALSE)</f>
        <v>424013.69</v>
      </c>
      <c r="S252" s="1">
        <f>VLOOKUP(C252,'[1]Popolution Table'!$A$4:$L$472,4,FALSE)</f>
        <v>241127</v>
      </c>
      <c r="T252" s="1">
        <f>VLOOKUP(C252,'[1]Popolution Table'!$A$4:$L$472,5,FALSE)</f>
        <v>235088</v>
      </c>
      <c r="U252" s="1">
        <f>VLOOKUP(C252,'[1]Popolution Table'!$A$4:$L$472,6,FALSE)</f>
        <v>209841</v>
      </c>
      <c r="V252" s="1">
        <f>VLOOKUP(C252,'[1]Popolution Table'!$A$4:$L$472,7,FALSE)</f>
        <v>210013</v>
      </c>
      <c r="W252" s="1">
        <f>VLOOKUP(C252,'[1]Popolution Table'!$A$4:$L$472,8,FALSE)</f>
        <v>209777</v>
      </c>
      <c r="X252" s="1">
        <f>VLOOKUP(C252,'[1]Popolution Table'!$A$4:$L$472,9,FALSE)</f>
        <v>134597</v>
      </c>
      <c r="Y252" s="1">
        <f>VLOOKUP(C252,'[1]Popolution Table'!$A$4:$L$472,10,FALSE)</f>
        <v>72353</v>
      </c>
      <c r="Z252" s="1">
        <f>VLOOKUP(C252,'[1]Popolution Table'!$A$4:$L$472,11,FALSE)</f>
        <v>33744</v>
      </c>
      <c r="AA252" s="2">
        <f>VLOOKUP(C252,'[1]Popolution Table'!$A$4:$L$472,12,FALSE)</f>
        <v>1705402</v>
      </c>
      <c r="AB252" s="2">
        <v>240694</v>
      </c>
      <c r="AC252" s="2">
        <v>1529859.69</v>
      </c>
      <c r="AD252" s="6">
        <f>D252/Q252</f>
        <v>9.0989532029984803E-4</v>
      </c>
      <c r="AE252" s="6">
        <f>E252/S252</f>
        <v>2.2809556789575618E-4</v>
      </c>
      <c r="AF252" s="6">
        <f>F252/T252</f>
        <v>2.6798475464506906E-4</v>
      </c>
      <c r="AG252" s="6">
        <f>G252/U252</f>
        <v>2.2397910799128865E-4</v>
      </c>
      <c r="AH252" s="6">
        <f>H252/V252</f>
        <v>2.4284210977415684E-4</v>
      </c>
      <c r="AI252" s="6">
        <f>I252/R252</f>
        <v>1.0848706323609504E-4</v>
      </c>
      <c r="AJ252" s="6">
        <f>J252/W252</f>
        <v>2.4311530816057051E-4</v>
      </c>
      <c r="AK252" s="6">
        <f>K252/X252</f>
        <v>6.0179647391843795E-4</v>
      </c>
      <c r="AL252" s="6">
        <f>L252/Y252</f>
        <v>1.0780479040260944E-3</v>
      </c>
      <c r="AM252" s="6">
        <f>M252/Z252</f>
        <v>6.4604077761972502E-3</v>
      </c>
      <c r="AN252" s="7">
        <f>N252/AA252</f>
        <v>4.6851123664684336E-4</v>
      </c>
    </row>
    <row r="253" spans="1:40">
      <c r="A253" s="1" t="s">
        <v>314</v>
      </c>
      <c r="B253" s="1">
        <v>2009</v>
      </c>
      <c r="C253" s="1" t="s">
        <v>315</v>
      </c>
      <c r="D253" s="1">
        <v>121</v>
      </c>
      <c r="E253" s="1">
        <v>50</v>
      </c>
      <c r="F253" s="1">
        <v>67</v>
      </c>
      <c r="G253" s="1">
        <v>63</v>
      </c>
      <c r="H253" s="1">
        <v>59</v>
      </c>
      <c r="I253" s="1">
        <v>43</v>
      </c>
      <c r="J253" s="1">
        <v>51</v>
      </c>
      <c r="K253" s="1">
        <v>68</v>
      </c>
      <c r="L253" s="1">
        <v>113</v>
      </c>
      <c r="M253" s="1">
        <v>150</v>
      </c>
      <c r="N253" s="2">
        <v>785</v>
      </c>
      <c r="O253" s="2">
        <v>331</v>
      </c>
      <c r="P253" s="2">
        <v>333</v>
      </c>
      <c r="Q253" s="1">
        <f>VLOOKUP(C253,'[1]Popolution Table'!$A$4:$L$472,2,FALSE)</f>
        <v>195159.26299999998</v>
      </c>
      <c r="R253" s="1">
        <f>VLOOKUP(C253,'[1]Popolution Table'!$A$4:$L$472,3,FALSE)</f>
        <v>483648.82699999999</v>
      </c>
      <c r="S253" s="1">
        <f>VLOOKUP(C253,'[1]Popolution Table'!$A$4:$L$472,4,FALSE)</f>
        <v>327975.00300000003</v>
      </c>
      <c r="T253" s="1">
        <f>VLOOKUP(C253,'[1]Popolution Table'!$A$4:$L$472,5,FALSE)</f>
        <v>376724.60199999996</v>
      </c>
      <c r="U253" s="1">
        <f>VLOOKUP(C253,'[1]Popolution Table'!$A$4:$L$472,6,FALSE)</f>
        <v>370811.62999999989</v>
      </c>
      <c r="V253" s="1">
        <f>VLOOKUP(C253,'[1]Popolution Table'!$A$4:$L$472,7,FALSE)</f>
        <v>346273.29499999993</v>
      </c>
      <c r="W253" s="1">
        <f>VLOOKUP(C253,'[1]Popolution Table'!$A$4:$L$472,8,FALSE)</f>
        <v>278050.359</v>
      </c>
      <c r="X253" s="1">
        <f>VLOOKUP(C253,'[1]Popolution Table'!$A$4:$L$472,9,FALSE)</f>
        <v>164275.18400000001</v>
      </c>
      <c r="Y253" s="1">
        <f>VLOOKUP(C253,'[1]Popolution Table'!$A$4:$L$472,10,FALSE)</f>
        <v>94969.47199999998</v>
      </c>
      <c r="Z253" s="1">
        <f>VLOOKUP(C253,'[1]Popolution Table'!$A$4:$L$472,11,FALSE)</f>
        <v>28295.126999999997</v>
      </c>
      <c r="AA253" s="2">
        <f>VLOOKUP(C253,'[1]Popolution Table'!$A$4:$L$472,12,FALSE)</f>
        <v>2534911</v>
      </c>
      <c r="AB253" s="2">
        <v>287539.783</v>
      </c>
      <c r="AC253" s="2">
        <v>2183483.716</v>
      </c>
      <c r="AD253" s="6">
        <f>D253/Q253</f>
        <v>6.2000644058591268E-4</v>
      </c>
      <c r="AE253" s="6">
        <f>E253/S253</f>
        <v>1.5245064270949941E-4</v>
      </c>
      <c r="AF253" s="6">
        <f>F253/T253</f>
        <v>1.7784875116810134E-4</v>
      </c>
      <c r="AG253" s="6">
        <f>G253/U253</f>
        <v>1.6989758384870513E-4</v>
      </c>
      <c r="AH253" s="6">
        <f>H253/V253</f>
        <v>1.7038564871137409E-4</v>
      </c>
      <c r="AI253" s="6">
        <f>I253/R253</f>
        <v>8.8907483280218938E-5</v>
      </c>
      <c r="AJ253" s="6">
        <f>J253/W253</f>
        <v>1.8342001133686721E-4</v>
      </c>
      <c r="AK253" s="6">
        <f>K253/X253</f>
        <v>4.1393957592523529E-4</v>
      </c>
      <c r="AL253" s="6">
        <f>L253/Y253</f>
        <v>1.1898560413182041E-3</v>
      </c>
      <c r="AM253" s="6">
        <f>M253/Z253</f>
        <v>5.3012661862235156E-3</v>
      </c>
      <c r="AN253" s="7">
        <f>N253/AA253</f>
        <v>3.0967556651890344E-4</v>
      </c>
    </row>
    <row r="254" spans="1:40">
      <c r="A254" s="1" t="s">
        <v>314</v>
      </c>
      <c r="B254" s="1">
        <v>2010</v>
      </c>
      <c r="C254" s="1" t="s">
        <v>316</v>
      </c>
      <c r="D254" s="1">
        <v>124</v>
      </c>
      <c r="E254" s="1">
        <v>69</v>
      </c>
      <c r="F254" s="1">
        <v>40</v>
      </c>
      <c r="G254" s="1">
        <v>63</v>
      </c>
      <c r="H254" s="1">
        <v>51</v>
      </c>
      <c r="I254" s="1">
        <v>49</v>
      </c>
      <c r="J254" s="1">
        <v>59</v>
      </c>
      <c r="K254" s="1">
        <v>72</v>
      </c>
      <c r="L254" s="1">
        <v>147</v>
      </c>
      <c r="M254" s="1">
        <v>115</v>
      </c>
      <c r="N254" s="2">
        <v>789</v>
      </c>
      <c r="O254" s="2">
        <v>334</v>
      </c>
      <c r="P254" s="2">
        <v>331</v>
      </c>
      <c r="Q254" s="1">
        <f>VLOOKUP(C254,'[1]Popolution Table'!$A$4:$L$472,2,FALSE)</f>
        <v>188938.50899999993</v>
      </c>
      <c r="R254" s="1">
        <f>VLOOKUP(C254,'[1]Popolution Table'!$A$4:$L$472,3,FALSE)</f>
        <v>483507.06400000001</v>
      </c>
      <c r="S254" s="1">
        <f>VLOOKUP(C254,'[1]Popolution Table'!$A$4:$L$472,4,FALSE)</f>
        <v>352832.17200000002</v>
      </c>
      <c r="T254" s="1">
        <f>VLOOKUP(C254,'[1]Popolution Table'!$A$4:$L$472,5,FALSE)</f>
        <v>380831.01599999995</v>
      </c>
      <c r="U254" s="1">
        <f>VLOOKUP(C254,'[1]Popolution Table'!$A$4:$L$472,6,FALSE)</f>
        <v>385294.76699999999</v>
      </c>
      <c r="V254" s="1">
        <f>VLOOKUP(C254,'[1]Popolution Table'!$A$4:$L$472,7,FALSE)</f>
        <v>365177.89699999994</v>
      </c>
      <c r="W254" s="1">
        <f>VLOOKUP(C254,'[1]Popolution Table'!$A$4:$L$472,8,FALSE)</f>
        <v>299854.804</v>
      </c>
      <c r="X254" s="1">
        <f>VLOOKUP(C254,'[1]Popolution Table'!$A$4:$L$472,9,FALSE)</f>
        <v>181075.54399999999</v>
      </c>
      <c r="Y254" s="1">
        <f>VLOOKUP(C254,'[1]Popolution Table'!$A$4:$L$472,10,FALSE)</f>
        <v>92019.991999999998</v>
      </c>
      <c r="Z254" s="1">
        <f>VLOOKUP(C254,'[1]Popolution Table'!$A$4:$L$472,11,FALSE)</f>
        <v>28664.335999999996</v>
      </c>
      <c r="AA254" s="2">
        <f>VLOOKUP(C254,'[1]Popolution Table'!$A$4:$L$472,12,FALSE)</f>
        <v>2633331</v>
      </c>
      <c r="AB254" s="2">
        <v>301759.87199999997</v>
      </c>
      <c r="AC254" s="2">
        <v>2267497.7199999997</v>
      </c>
      <c r="AD254" s="6">
        <f>D254/Q254</f>
        <v>6.5629818217735614E-4</v>
      </c>
      <c r="AE254" s="6">
        <f>E254/S254</f>
        <v>1.9556039804669511E-4</v>
      </c>
      <c r="AF254" s="6">
        <f>F254/T254</f>
        <v>1.0503346187538465E-4</v>
      </c>
      <c r="AG254" s="6">
        <f>G254/U254</f>
        <v>1.6351117480918189E-4</v>
      </c>
      <c r="AH254" s="6">
        <f>H254/V254</f>
        <v>1.3965795963823081E-4</v>
      </c>
      <c r="AI254" s="6">
        <f>I254/R254</f>
        <v>1.0134288337925917E-4</v>
      </c>
      <c r="AJ254" s="6">
        <f>J254/W254</f>
        <v>1.9676189680122651E-4</v>
      </c>
      <c r="AK254" s="6">
        <f>K254/X254</f>
        <v>3.9762409881259283E-4</v>
      </c>
      <c r="AL254" s="6">
        <f>L254/Y254</f>
        <v>1.5974789478355965E-3</v>
      </c>
      <c r="AM254" s="6">
        <f>M254/Z254</f>
        <v>4.0119540881742395E-3</v>
      </c>
      <c r="AN254" s="7">
        <f>N254/AA254</f>
        <v>2.9962051865109246E-4</v>
      </c>
    </row>
    <row r="255" spans="1:40">
      <c r="A255" s="1" t="s">
        <v>314</v>
      </c>
      <c r="B255" s="1">
        <v>2011</v>
      </c>
      <c r="C255" s="1" t="s">
        <v>317</v>
      </c>
      <c r="D255" s="1">
        <v>92</v>
      </c>
      <c r="E255" s="1">
        <v>68</v>
      </c>
      <c r="F255" s="1">
        <v>43</v>
      </c>
      <c r="G255" s="1">
        <v>52</v>
      </c>
      <c r="H255" s="1">
        <v>49</v>
      </c>
      <c r="I255" s="1">
        <v>59</v>
      </c>
      <c r="J255" s="1">
        <v>73</v>
      </c>
      <c r="K255" s="1">
        <v>86</v>
      </c>
      <c r="L255" s="1">
        <v>131</v>
      </c>
      <c r="M255" s="1">
        <v>107</v>
      </c>
      <c r="N255" s="2">
        <v>760</v>
      </c>
      <c r="O255" s="2">
        <v>324</v>
      </c>
      <c r="P255" s="2">
        <v>344</v>
      </c>
      <c r="Q255" s="1">
        <f>VLOOKUP(C255,'[1]Popolution Table'!$A$4:$L$472,2,FALSE)</f>
        <v>189091.56299999999</v>
      </c>
      <c r="R255" s="1">
        <f>VLOOKUP(C255,'[1]Popolution Table'!$A$4:$L$472,3,FALSE)</f>
        <v>483326.19</v>
      </c>
      <c r="S255" s="1">
        <f>VLOOKUP(C255,'[1]Popolution Table'!$A$4:$L$472,4,FALSE)</f>
        <v>357207.44500000001</v>
      </c>
      <c r="T255" s="1">
        <f>VLOOKUP(C255,'[1]Popolution Table'!$A$4:$L$472,5,FALSE)</f>
        <v>385368.41200000001</v>
      </c>
      <c r="U255" s="1">
        <f>VLOOKUP(C255,'[1]Popolution Table'!$A$4:$L$472,6,FALSE)</f>
        <v>385459.78700000001</v>
      </c>
      <c r="V255" s="1">
        <f>VLOOKUP(C255,'[1]Popolution Table'!$A$4:$L$472,7,FALSE)</f>
        <v>368813.28600000002</v>
      </c>
      <c r="W255" s="1">
        <f>VLOOKUP(C255,'[1]Popolution Table'!$A$4:$L$472,8,FALSE)</f>
        <v>306467.28299999994</v>
      </c>
      <c r="X255" s="1">
        <f>VLOOKUP(C255,'[1]Popolution Table'!$A$4:$L$472,9,FALSE)</f>
        <v>190833.26699999996</v>
      </c>
      <c r="Y255" s="1">
        <f>VLOOKUP(C255,'[1]Popolution Table'!$A$4:$L$472,10,FALSE)</f>
        <v>93936.017999999996</v>
      </c>
      <c r="Z255" s="1">
        <f>VLOOKUP(C255,'[1]Popolution Table'!$A$4:$L$472,11,FALSE)</f>
        <v>29626.705999999995</v>
      </c>
      <c r="AA255" s="2">
        <f>VLOOKUP(C255,'[1]Popolution Table'!$A$4:$L$472,12,FALSE)</f>
        <v>2667327</v>
      </c>
      <c r="AB255" s="2">
        <v>314395.99099999998</v>
      </c>
      <c r="AC255" s="2">
        <v>2286642.4029999999</v>
      </c>
      <c r="AD255" s="6">
        <f>D255/Q255</f>
        <v>4.8653677901007143E-4</v>
      </c>
      <c r="AE255" s="6">
        <f>E255/S255</f>
        <v>1.9036557314755856E-4</v>
      </c>
      <c r="AF255" s="6">
        <f>F255/T255</f>
        <v>1.1158153772084465E-4</v>
      </c>
      <c r="AG255" s="6">
        <f>G255/U255</f>
        <v>1.3490382590804472E-4</v>
      </c>
      <c r="AH255" s="6">
        <f>H255/V255</f>
        <v>1.3285855434177606E-4</v>
      </c>
      <c r="AI255" s="6">
        <f>I255/R255</f>
        <v>1.2207076963902992E-4</v>
      </c>
      <c r="AJ255" s="6">
        <f>J255/W255</f>
        <v>2.3819834628155075E-4</v>
      </c>
      <c r="AK255" s="6">
        <f>K255/X255</f>
        <v>4.5065517848101409E-4</v>
      </c>
      <c r="AL255" s="6">
        <f>L255/Y255</f>
        <v>1.3945662461442639E-3</v>
      </c>
      <c r="AM255" s="6">
        <f>M255/Z255</f>
        <v>3.6116063662291723E-3</v>
      </c>
      <c r="AN255" s="7">
        <f>N255/AA255</f>
        <v>2.8492944434634375E-4</v>
      </c>
    </row>
    <row r="256" spans="1:40">
      <c r="A256" s="1" t="s">
        <v>314</v>
      </c>
      <c r="B256" s="1">
        <v>2012</v>
      </c>
      <c r="C256" s="1" t="s">
        <v>318</v>
      </c>
      <c r="D256" s="1">
        <v>89</v>
      </c>
      <c r="E256" s="1">
        <v>46</v>
      </c>
      <c r="F256" s="1">
        <v>59</v>
      </c>
      <c r="G256" s="1">
        <v>51</v>
      </c>
      <c r="H256" s="1">
        <v>65</v>
      </c>
      <c r="I256" s="1">
        <v>54</v>
      </c>
      <c r="J256" s="1">
        <v>51</v>
      </c>
      <c r="K256" s="1">
        <v>71</v>
      </c>
      <c r="L256" s="1">
        <v>156</v>
      </c>
      <c r="M256" s="1">
        <v>137</v>
      </c>
      <c r="N256" s="2">
        <v>779</v>
      </c>
      <c r="O256" s="2">
        <v>364</v>
      </c>
      <c r="P256" s="2">
        <v>326</v>
      </c>
      <c r="Q256" s="1">
        <f>VLOOKUP(C256,'[1]Popolution Table'!$A$4:$L$472,2,FALSE)</f>
        <v>184328.69800000003</v>
      </c>
      <c r="R256" s="1">
        <f>VLOOKUP(C256,'[1]Popolution Table'!$A$4:$L$472,3,FALSE)</f>
        <v>482456.58200000005</v>
      </c>
      <c r="S256" s="1">
        <f>VLOOKUP(C256,'[1]Popolution Table'!$A$4:$L$472,4,FALSE)</f>
        <v>355629.14</v>
      </c>
      <c r="T256" s="1">
        <f>VLOOKUP(C256,'[1]Popolution Table'!$A$4:$L$472,5,FALSE)</f>
        <v>382857.65099999995</v>
      </c>
      <c r="U256" s="1">
        <f>VLOOKUP(C256,'[1]Popolution Table'!$A$4:$L$472,6,FALSE)</f>
        <v>379857.91300000006</v>
      </c>
      <c r="V256" s="1">
        <f>VLOOKUP(C256,'[1]Popolution Table'!$A$4:$L$472,7,FALSE)</f>
        <v>369203.14500000002</v>
      </c>
      <c r="W256" s="1">
        <f>VLOOKUP(C256,'[1]Popolution Table'!$A$4:$L$472,8,FALSE)</f>
        <v>312944.30700000003</v>
      </c>
      <c r="X256" s="1">
        <f>VLOOKUP(C256,'[1]Popolution Table'!$A$4:$L$472,9,FALSE)</f>
        <v>198102.46400000001</v>
      </c>
      <c r="Y256" s="1">
        <f>VLOOKUP(C256,'[1]Popolution Table'!$A$4:$L$472,10,FALSE)</f>
        <v>96029.725999999995</v>
      </c>
      <c r="Z256" s="1">
        <f>VLOOKUP(C256,'[1]Popolution Table'!$A$4:$L$472,11,FALSE)</f>
        <v>32284.492999999999</v>
      </c>
      <c r="AA256" s="2">
        <f>VLOOKUP(C256,'[1]Popolution Table'!$A$4:$L$472,12,FALSE)</f>
        <v>2669454</v>
      </c>
      <c r="AB256" s="2">
        <v>326416.68300000002</v>
      </c>
      <c r="AC256" s="2">
        <v>2282948.7380000004</v>
      </c>
      <c r="AD256" s="6">
        <f>D256/Q256</f>
        <v>4.8283311804220514E-4</v>
      </c>
      <c r="AE256" s="6">
        <f>E256/S256</f>
        <v>1.2934823057525601E-4</v>
      </c>
      <c r="AF256" s="6">
        <f>F256/T256</f>
        <v>1.5410427307876892E-4</v>
      </c>
      <c r="AG256" s="6">
        <f>G256/U256</f>
        <v>1.3426072816864024E-4</v>
      </c>
      <c r="AH256" s="6">
        <f>H256/V256</f>
        <v>1.760548383194298E-4</v>
      </c>
      <c r="AI256" s="6">
        <f>I256/R256</f>
        <v>1.1192717026710601E-4</v>
      </c>
      <c r="AJ256" s="6">
        <f>J256/W256</f>
        <v>1.6296829454705498E-4</v>
      </c>
      <c r="AK256" s="6">
        <f>K256/X256</f>
        <v>3.5840038819507058E-4</v>
      </c>
      <c r="AL256" s="6">
        <f>L256/Y256</f>
        <v>1.6244969812784847E-3</v>
      </c>
      <c r="AM256" s="6">
        <f>M256/Z256</f>
        <v>4.2435233534564108E-3</v>
      </c>
      <c r="AN256" s="7">
        <f>N256/AA256</f>
        <v>2.9181997517095258E-4</v>
      </c>
    </row>
    <row r="257" spans="1:40">
      <c r="A257" s="1" t="s">
        <v>314</v>
      </c>
      <c r="B257" s="1">
        <v>2013</v>
      </c>
      <c r="C257" s="1" t="s">
        <v>319</v>
      </c>
      <c r="D257" s="1">
        <v>73</v>
      </c>
      <c r="E257" s="1">
        <v>49</v>
      </c>
      <c r="F257" s="1">
        <v>38</v>
      </c>
      <c r="G257" s="1">
        <v>55</v>
      </c>
      <c r="H257" s="1">
        <v>65</v>
      </c>
      <c r="I257" s="1">
        <v>46</v>
      </c>
      <c r="J257" s="1">
        <v>68</v>
      </c>
      <c r="K257" s="1">
        <v>91</v>
      </c>
      <c r="L257" s="1">
        <v>107</v>
      </c>
      <c r="M257" s="1">
        <v>115</v>
      </c>
      <c r="N257" s="2">
        <v>707</v>
      </c>
      <c r="O257" s="2">
        <v>313</v>
      </c>
      <c r="P257" s="2">
        <v>321</v>
      </c>
      <c r="Q257" s="1">
        <f>VLOOKUP(C257,'[1]Popolution Table'!$A$4:$L$472,2,FALSE)</f>
        <v>182415.45899999997</v>
      </c>
      <c r="R257" s="1">
        <f>VLOOKUP(C257,'[1]Popolution Table'!$A$4:$L$472,3,FALSE)</f>
        <v>485922.26699999999</v>
      </c>
      <c r="S257" s="1">
        <f>VLOOKUP(C257,'[1]Popolution Table'!$A$4:$L$472,4,FALSE)</f>
        <v>360456.90299999999</v>
      </c>
      <c r="T257" s="1">
        <f>VLOOKUP(C257,'[1]Popolution Table'!$A$4:$L$472,5,FALSE)</f>
        <v>390176.74900000007</v>
      </c>
      <c r="U257" s="1">
        <f>VLOOKUP(C257,'[1]Popolution Table'!$A$4:$L$472,6,FALSE)</f>
        <v>381403.36600000004</v>
      </c>
      <c r="V257" s="1">
        <f>VLOOKUP(C257,'[1]Popolution Table'!$A$4:$L$472,7,FALSE)</f>
        <v>375247.69299999997</v>
      </c>
      <c r="W257" s="1">
        <f>VLOOKUP(C257,'[1]Popolution Table'!$A$4:$L$472,8,FALSE)</f>
        <v>322182.55900000001</v>
      </c>
      <c r="X257" s="1">
        <f>VLOOKUP(C257,'[1]Popolution Table'!$A$4:$L$472,9,FALSE)</f>
        <v>211326.26199999999</v>
      </c>
      <c r="Y257" s="1">
        <f>VLOOKUP(C257,'[1]Popolution Table'!$A$4:$L$472,10,FALSE)</f>
        <v>99141.567999999999</v>
      </c>
      <c r="Z257" s="1">
        <f>VLOOKUP(C257,'[1]Popolution Table'!$A$4:$L$472,11,FALSE)</f>
        <v>33443.847000000002</v>
      </c>
      <c r="AA257" s="2">
        <f>VLOOKUP(C257,'[1]Popolution Table'!$A$4:$L$472,12,FALSE)</f>
        <v>2724791</v>
      </c>
      <c r="AB257" s="2">
        <v>343911.67699999997</v>
      </c>
      <c r="AC257" s="2">
        <v>2315389.537</v>
      </c>
      <c r="AD257" s="6">
        <f>D257/Q257</f>
        <v>4.0018538121815655E-4</v>
      </c>
      <c r="AE257" s="6">
        <f>E257/S257</f>
        <v>1.3593858126223761E-4</v>
      </c>
      <c r="AF257" s="6">
        <f>F257/T257</f>
        <v>9.7391759240886988E-5</v>
      </c>
      <c r="AG257" s="6">
        <f>G257/U257</f>
        <v>1.4420428581115352E-4</v>
      </c>
      <c r="AH257" s="6">
        <f>H257/V257</f>
        <v>1.7321891969632977E-4</v>
      </c>
      <c r="AI257" s="6">
        <f>I257/R257</f>
        <v>9.466534695764415E-5</v>
      </c>
      <c r="AJ257" s="6">
        <f>J257/W257</f>
        <v>2.1106046277321919E-4</v>
      </c>
      <c r="AK257" s="6">
        <f>K257/X257</f>
        <v>4.3061377766668679E-4</v>
      </c>
      <c r="AL257" s="6">
        <f>L257/Y257</f>
        <v>1.0792647540131704E-3</v>
      </c>
      <c r="AM257" s="6">
        <f>M257/Z257</f>
        <v>3.4385996323927684E-3</v>
      </c>
      <c r="AN257" s="7">
        <f>N257/AA257</f>
        <v>2.5946944187645954E-4</v>
      </c>
    </row>
    <row r="258" spans="1:40">
      <c r="A258" s="1" t="s">
        <v>314</v>
      </c>
      <c r="B258" s="1">
        <v>2014</v>
      </c>
      <c r="C258" s="1" t="s">
        <v>320</v>
      </c>
      <c r="D258" s="1">
        <v>94</v>
      </c>
      <c r="E258" s="1">
        <v>60</v>
      </c>
      <c r="F258" s="1">
        <v>44</v>
      </c>
      <c r="G258" s="1">
        <v>68</v>
      </c>
      <c r="H258" s="1">
        <v>66</v>
      </c>
      <c r="I258" s="1">
        <v>38</v>
      </c>
      <c r="J258" s="1">
        <v>70</v>
      </c>
      <c r="K258" s="1">
        <v>152</v>
      </c>
      <c r="L258" s="1">
        <v>175</v>
      </c>
      <c r="M258" s="1">
        <v>166</v>
      </c>
      <c r="N258" s="2">
        <v>933</v>
      </c>
      <c r="O258" s="2">
        <v>493</v>
      </c>
      <c r="P258" s="2">
        <v>346</v>
      </c>
      <c r="Q258" s="1">
        <f>VLOOKUP(C258,'[1]Popolution Table'!$A$4:$L$472,2,FALSE)</f>
        <v>177718.796</v>
      </c>
      <c r="R258" s="1">
        <f>VLOOKUP(C258,'[1]Popolution Table'!$A$4:$L$472,3,FALSE)</f>
        <v>484419.36199999996</v>
      </c>
      <c r="S258" s="1">
        <f>VLOOKUP(C258,'[1]Popolution Table'!$A$4:$L$472,4,FALSE)</f>
        <v>357628.20699999999</v>
      </c>
      <c r="T258" s="1">
        <f>VLOOKUP(C258,'[1]Popolution Table'!$A$4:$L$472,5,FALSE)</f>
        <v>389602.94300000003</v>
      </c>
      <c r="U258" s="1">
        <f>VLOOKUP(C258,'[1]Popolution Table'!$A$4:$L$472,6,FALSE)</f>
        <v>375260.69400000002</v>
      </c>
      <c r="V258" s="1">
        <f>VLOOKUP(C258,'[1]Popolution Table'!$A$4:$L$472,7,FALSE)</f>
        <v>370551.55899999995</v>
      </c>
      <c r="W258" s="1">
        <f>VLOOKUP(C258,'[1]Popolution Table'!$A$4:$L$472,8,FALSE)</f>
        <v>322749.14999999997</v>
      </c>
      <c r="X258" s="1">
        <f>VLOOKUP(C258,'[1]Popolution Table'!$A$4:$L$472,9,FALSE)</f>
        <v>217576.88199999998</v>
      </c>
      <c r="Y258" s="1">
        <f>VLOOKUP(C258,'[1]Popolution Table'!$A$4:$L$472,10,FALSE)</f>
        <v>99077.527000000002</v>
      </c>
      <c r="Z258" s="1">
        <f>VLOOKUP(C258,'[1]Popolution Table'!$A$4:$L$472,11,FALSE)</f>
        <v>35485.930999999997</v>
      </c>
      <c r="AA258" s="2">
        <f>VLOOKUP(C258,'[1]Popolution Table'!$A$4:$L$472,12,FALSE)</f>
        <v>2710050</v>
      </c>
      <c r="AB258" s="2">
        <v>352140.33999999997</v>
      </c>
      <c r="AC258" s="2">
        <v>2300211.9149999996</v>
      </c>
      <c r="AD258" s="6">
        <f>D258/Q258</f>
        <v>5.2892548292978532E-4</v>
      </c>
      <c r="AE258" s="6">
        <f>E258/S258</f>
        <v>1.6777200127281907E-4</v>
      </c>
      <c r="AF258" s="6">
        <f>F258/T258</f>
        <v>1.1293549186562484E-4</v>
      </c>
      <c r="AG258" s="6">
        <f>G258/U258</f>
        <v>1.8120736087537054E-4</v>
      </c>
      <c r="AH258" s="6">
        <f>H258/V258</f>
        <v>1.7811286552973322E-4</v>
      </c>
      <c r="AI258" s="6">
        <f>I258/R258</f>
        <v>7.8444428486737489E-5</v>
      </c>
      <c r="AJ258" s="6">
        <f>J258/W258</f>
        <v>2.1688670597583295E-4</v>
      </c>
      <c r="AK258" s="6">
        <f>K258/X258</f>
        <v>6.9860363197961448E-4</v>
      </c>
      <c r="AL258" s="6">
        <f>L258/Y258</f>
        <v>1.7662935813890469E-3</v>
      </c>
      <c r="AM258" s="6">
        <f>M258/Z258</f>
        <v>4.6779102399765139E-3</v>
      </c>
      <c r="AN258" s="7">
        <f>N258/AA258</f>
        <v>3.4427409088393204E-4</v>
      </c>
    </row>
    <row r="259" spans="1:40">
      <c r="A259" s="1" t="s">
        <v>314</v>
      </c>
      <c r="B259" s="1">
        <v>2015</v>
      </c>
      <c r="C259" s="1" t="s">
        <v>321</v>
      </c>
      <c r="D259" s="1">
        <v>126</v>
      </c>
      <c r="E259" s="1">
        <v>52</v>
      </c>
      <c r="F259" s="1">
        <v>45</v>
      </c>
      <c r="G259" s="1">
        <v>53</v>
      </c>
      <c r="H259" s="1">
        <v>58</v>
      </c>
      <c r="I259" s="1">
        <v>73</v>
      </c>
      <c r="J259" s="1">
        <v>72</v>
      </c>
      <c r="K259" s="1">
        <v>128</v>
      </c>
      <c r="L259" s="1">
        <v>169</v>
      </c>
      <c r="M259" s="1">
        <v>170</v>
      </c>
      <c r="N259" s="2">
        <v>946</v>
      </c>
      <c r="O259" s="2">
        <v>467</v>
      </c>
      <c r="P259" s="2">
        <v>353</v>
      </c>
      <c r="Q259" s="1">
        <f>VLOOKUP(C259,'[1]Popolution Table'!$A$4:$L$472,2,FALSE)</f>
        <v>178956.17600000001</v>
      </c>
      <c r="R259" s="1">
        <f>VLOOKUP(C259,'[1]Popolution Table'!$A$4:$L$472,3,FALSE)</f>
        <v>487868.67200000002</v>
      </c>
      <c r="S259" s="1">
        <f>VLOOKUP(C259,'[1]Popolution Table'!$A$4:$L$472,4,FALSE)</f>
        <v>361493.36700000009</v>
      </c>
      <c r="T259" s="1">
        <f>VLOOKUP(C259,'[1]Popolution Table'!$A$4:$L$472,5,FALSE)</f>
        <v>398566.17400000012</v>
      </c>
      <c r="U259" s="1">
        <f>VLOOKUP(C259,'[1]Popolution Table'!$A$4:$L$472,6,FALSE)</f>
        <v>381134.61300000001</v>
      </c>
      <c r="V259" s="1">
        <f>VLOOKUP(C259,'[1]Popolution Table'!$A$4:$L$472,7,FALSE)</f>
        <v>379622.38600000006</v>
      </c>
      <c r="W259" s="1">
        <f>VLOOKUP(C259,'[1]Popolution Table'!$A$4:$L$472,8,FALSE)</f>
        <v>336347.7300000001</v>
      </c>
      <c r="X259" s="1">
        <f>VLOOKUP(C259,'[1]Popolution Table'!$A$4:$L$472,9,FALSE)</f>
        <v>233707.88500000004</v>
      </c>
      <c r="Y259" s="1">
        <f>VLOOKUP(C259,'[1]Popolution Table'!$A$4:$L$472,10,FALSE)</f>
        <v>106893.36899999998</v>
      </c>
      <c r="Z259" s="1">
        <f>VLOOKUP(C259,'[1]Popolution Table'!$A$4:$L$472,11,FALSE)</f>
        <v>36376.643000000004</v>
      </c>
      <c r="AA259" s="2">
        <f>VLOOKUP(C259,'[1]Popolution Table'!$A$4:$L$472,12,FALSE)</f>
        <v>2786021</v>
      </c>
      <c r="AB259" s="2">
        <v>376977.897</v>
      </c>
      <c r="AC259" s="2">
        <v>2345032.9420000003</v>
      </c>
      <c r="AD259" s="6">
        <f>D259/Q259</f>
        <v>7.0408299292224483E-4</v>
      </c>
      <c r="AE259" s="6">
        <f>E259/S259</f>
        <v>1.4384772930010632E-4</v>
      </c>
      <c r="AF259" s="6">
        <f>F259/T259</f>
        <v>1.1290471428716875E-4</v>
      </c>
      <c r="AG259" s="6">
        <f>G259/U259</f>
        <v>1.3905848010713212E-4</v>
      </c>
      <c r="AH259" s="6">
        <f>H259/V259</f>
        <v>1.5278340303145346E-4</v>
      </c>
      <c r="AI259" s="6">
        <f>I259/R259</f>
        <v>1.4963043169125643E-4</v>
      </c>
      <c r="AJ259" s="6">
        <f>J259/W259</f>
        <v>2.1406417697541761E-4</v>
      </c>
      <c r="AK259" s="6">
        <f>K259/X259</f>
        <v>5.4769226121745946E-4</v>
      </c>
      <c r="AL259" s="6">
        <f>L259/Y259</f>
        <v>1.5810148148665802E-3</v>
      </c>
      <c r="AM259" s="6">
        <f>M259/Z259</f>
        <v>4.6733284322030477E-3</v>
      </c>
      <c r="AN259" s="7">
        <f>N259/AA259</f>
        <v>3.3955235800448025E-4</v>
      </c>
    </row>
    <row r="260" spans="1:40">
      <c r="A260" s="1" t="s">
        <v>314</v>
      </c>
      <c r="B260" s="1">
        <v>2016</v>
      </c>
      <c r="C260" s="1" t="s">
        <v>322</v>
      </c>
      <c r="D260" s="1">
        <v>103</v>
      </c>
      <c r="E260" s="1">
        <v>59</v>
      </c>
      <c r="F260" s="1">
        <v>46</v>
      </c>
      <c r="G260" s="1">
        <v>44</v>
      </c>
      <c r="H260" s="1">
        <v>69</v>
      </c>
      <c r="I260" s="1">
        <v>58</v>
      </c>
      <c r="J260" s="1">
        <v>62</v>
      </c>
      <c r="K260" s="1">
        <v>111</v>
      </c>
      <c r="L260" s="1">
        <v>149</v>
      </c>
      <c r="M260" s="1">
        <v>117</v>
      </c>
      <c r="N260" s="2">
        <v>818</v>
      </c>
      <c r="O260" s="2">
        <v>377</v>
      </c>
      <c r="P260" s="2">
        <v>338</v>
      </c>
      <c r="Q260" s="1">
        <f>VLOOKUP(C260,'[1]Popolution Table'!$A$4:$L$472,2,FALSE)</f>
        <v>178087.73399999997</v>
      </c>
      <c r="R260" s="1">
        <f>VLOOKUP(C260,'[1]Popolution Table'!$A$4:$L$472,3,FALSE)</f>
        <v>488700.79599999997</v>
      </c>
      <c r="S260" s="1">
        <f>VLOOKUP(C260,'[1]Popolution Table'!$A$4:$L$472,4,FALSE)</f>
        <v>359585.58800000005</v>
      </c>
      <c r="T260" s="1">
        <f>VLOOKUP(C260,'[1]Popolution Table'!$A$4:$L$472,5,FALSE)</f>
        <v>404298.51900000003</v>
      </c>
      <c r="U260" s="1">
        <f>VLOOKUP(C260,'[1]Popolution Table'!$A$4:$L$472,6,FALSE)</f>
        <v>381004.598</v>
      </c>
      <c r="V260" s="1">
        <f>VLOOKUP(C260,'[1]Popolution Table'!$A$4:$L$472,7,FALSE)</f>
        <v>381829.94000000006</v>
      </c>
      <c r="W260" s="1">
        <f>VLOOKUP(C260,'[1]Popolution Table'!$A$4:$L$472,8,FALSE)</f>
        <v>342591.81699999992</v>
      </c>
      <c r="X260" s="1">
        <f>VLOOKUP(C260,'[1]Popolution Table'!$A$4:$L$472,9,FALSE)</f>
        <v>250033.47399999993</v>
      </c>
      <c r="Y260" s="1">
        <f>VLOOKUP(C260,'[1]Popolution Table'!$A$4:$L$472,10,FALSE)</f>
        <v>114462.568</v>
      </c>
      <c r="Z260" s="1">
        <f>VLOOKUP(C260,'[1]Popolution Table'!$A$4:$L$472,11,FALSE)</f>
        <v>37416.021999999997</v>
      </c>
      <c r="AA260" s="2">
        <f>VLOOKUP(C260,'[1]Popolution Table'!$A$4:$L$472,12,FALSE)</f>
        <v>2821018</v>
      </c>
      <c r="AB260" s="2">
        <v>401912.0639999999</v>
      </c>
      <c r="AC260" s="2">
        <v>2358011.2579999999</v>
      </c>
      <c r="AD260" s="6">
        <f>D260/Q260</f>
        <v>5.7836661563676257E-4</v>
      </c>
      <c r="AE260" s="6">
        <f>E260/S260</f>
        <v>1.6407776609778921E-4</v>
      </c>
      <c r="AF260" s="6">
        <f>F260/T260</f>
        <v>1.1377731512293765E-4</v>
      </c>
      <c r="AG260" s="6">
        <f>G260/U260</f>
        <v>1.1548417061360504E-4</v>
      </c>
      <c r="AH260" s="6">
        <f>H260/V260</f>
        <v>1.8070872074620441E-4</v>
      </c>
      <c r="AI260" s="6">
        <f>I260/R260</f>
        <v>1.1868202481912881E-4</v>
      </c>
      <c r="AJ260" s="6">
        <f>J260/W260</f>
        <v>1.8097338267714672E-4</v>
      </c>
      <c r="AK260" s="6">
        <f>K260/X260</f>
        <v>4.4394055813502808E-4</v>
      </c>
      <c r="AL260" s="6">
        <f>L260/Y260</f>
        <v>1.3017356032061066E-3</v>
      </c>
      <c r="AM260" s="6">
        <f>M260/Z260</f>
        <v>3.1270026514309836E-3</v>
      </c>
      <c r="AN260" s="7">
        <f>N260/AA260</f>
        <v>2.8996624622742572E-4</v>
      </c>
    </row>
    <row r="261" spans="1:40">
      <c r="A261" s="1" t="s">
        <v>314</v>
      </c>
      <c r="B261" s="1">
        <v>2017</v>
      </c>
      <c r="C261" s="1" t="s">
        <v>323</v>
      </c>
      <c r="D261" s="1">
        <v>99</v>
      </c>
      <c r="E261" s="1">
        <v>56</v>
      </c>
      <c r="F261" s="1">
        <v>47</v>
      </c>
      <c r="G261" s="1">
        <v>69</v>
      </c>
      <c r="H261" s="1">
        <v>67</v>
      </c>
      <c r="I261" s="1">
        <v>52</v>
      </c>
      <c r="J261" s="1">
        <v>88</v>
      </c>
      <c r="K261" s="1">
        <v>157</v>
      </c>
      <c r="L261" s="1">
        <v>142</v>
      </c>
      <c r="M261" s="1">
        <v>147</v>
      </c>
      <c r="N261" s="2">
        <v>924</v>
      </c>
      <c r="O261" s="2">
        <v>446</v>
      </c>
      <c r="P261" s="2">
        <v>379</v>
      </c>
      <c r="Q261" s="1">
        <f>VLOOKUP(C261,'[1]Popolution Table'!$A$4:$L$472,2,FALSE)</f>
        <v>177619</v>
      </c>
      <c r="R261" s="1">
        <f>VLOOKUP(C261,'[1]Popolution Table'!$A$4:$L$472,3,FALSE)</f>
        <v>488605.69</v>
      </c>
      <c r="S261" s="1">
        <f>VLOOKUP(C261,'[1]Popolution Table'!$A$4:$L$472,4,FALSE)</f>
        <v>354604</v>
      </c>
      <c r="T261" s="1">
        <f>VLOOKUP(C261,'[1]Popolution Table'!$A$4:$L$472,5,FALSE)</f>
        <v>409754</v>
      </c>
      <c r="U261" s="1">
        <f>VLOOKUP(C261,'[1]Popolution Table'!$A$4:$L$472,6,FALSE)</f>
        <v>380064</v>
      </c>
      <c r="V261" s="1">
        <f>VLOOKUP(C261,'[1]Popolution Table'!$A$4:$L$472,7,FALSE)</f>
        <v>378316</v>
      </c>
      <c r="W261" s="1">
        <f>VLOOKUP(C261,'[1]Popolution Table'!$A$4:$L$472,8,FALSE)</f>
        <v>342327</v>
      </c>
      <c r="X261" s="1">
        <f>VLOOKUP(C261,'[1]Popolution Table'!$A$4:$L$472,9,FALSE)</f>
        <v>254183</v>
      </c>
      <c r="Y261" s="1">
        <f>VLOOKUP(C261,'[1]Popolution Table'!$A$4:$L$472,10,FALSE)</f>
        <v>114725</v>
      </c>
      <c r="Z261" s="1">
        <f>VLOOKUP(C261,'[1]Popolution Table'!$A$4:$L$472,11,FALSE)</f>
        <v>38154</v>
      </c>
      <c r="AA261" s="2">
        <f>VLOOKUP(C261,'[1]Popolution Table'!$A$4:$L$472,12,FALSE)</f>
        <v>2818761</v>
      </c>
      <c r="AB261" s="2">
        <v>407062</v>
      </c>
      <c r="AC261" s="2">
        <v>2353670.69</v>
      </c>
      <c r="AD261" s="6">
        <f>D261/Q261</f>
        <v>5.5737280358520206E-4</v>
      </c>
      <c r="AE261" s="6">
        <f>E261/S261</f>
        <v>1.5792264046654859E-4</v>
      </c>
      <c r="AF261" s="6">
        <f>F261/T261</f>
        <v>1.1470296812233681E-4</v>
      </c>
      <c r="AG261" s="6">
        <f>G261/U261</f>
        <v>1.8154837080070724E-4</v>
      </c>
      <c r="AH261" s="6">
        <f>H261/V261</f>
        <v>1.7710062487444358E-4</v>
      </c>
      <c r="AI261" s="6">
        <f>I261/R261</f>
        <v>1.0642528538707767E-4</v>
      </c>
      <c r="AJ261" s="6">
        <f>J261/W261</f>
        <v>2.5706415211186964E-4</v>
      </c>
      <c r="AK261" s="6">
        <f>K261/X261</f>
        <v>6.1766522544780733E-4</v>
      </c>
      <c r="AL261" s="6">
        <f>L261/Y261</f>
        <v>1.2377424275441273E-3</v>
      </c>
      <c r="AM261" s="6">
        <f>M261/Z261</f>
        <v>3.8528070451328824E-3</v>
      </c>
      <c r="AN261" s="7">
        <f>N261/AA261</f>
        <v>3.2780359881522412E-4</v>
      </c>
    </row>
    <row r="262" spans="1:40">
      <c r="A262" s="1" t="s">
        <v>324</v>
      </c>
      <c r="B262" s="1">
        <v>2009</v>
      </c>
      <c r="C262" s="1" t="s">
        <v>325</v>
      </c>
      <c r="D262" s="1">
        <v>100</v>
      </c>
      <c r="E262" s="1">
        <v>45</v>
      </c>
      <c r="F262" s="1">
        <v>61</v>
      </c>
      <c r="G262" s="1">
        <v>49</v>
      </c>
      <c r="H262" s="1">
        <v>42</v>
      </c>
      <c r="I262" s="1">
        <v>72</v>
      </c>
      <c r="J262" s="1">
        <v>64</v>
      </c>
      <c r="K262" s="1">
        <v>58</v>
      </c>
      <c r="L262" s="1">
        <v>64</v>
      </c>
      <c r="M262" s="1">
        <v>79</v>
      </c>
      <c r="N262" s="2">
        <v>634</v>
      </c>
      <c r="O262" s="2">
        <v>201</v>
      </c>
      <c r="P262" s="2">
        <v>333</v>
      </c>
      <c r="Q262" s="1">
        <f>VLOOKUP(C262,'[1]Popolution Table'!$A$4:$L$472,2,FALSE)</f>
        <v>75863.43299999999</v>
      </c>
      <c r="R262" s="1">
        <f>VLOOKUP(C262,'[1]Popolution Table'!$A$4:$L$472,3,FALSE)</f>
        <v>393484.12100000004</v>
      </c>
      <c r="S262" s="1">
        <f>VLOOKUP(C262,'[1]Popolution Table'!$A$4:$L$472,4,FALSE)</f>
        <v>184752.06599999999</v>
      </c>
      <c r="T262" s="1">
        <f>VLOOKUP(C262,'[1]Popolution Table'!$A$4:$L$472,5,FALSE)</f>
        <v>148506.95500000002</v>
      </c>
      <c r="U262" s="1">
        <f>VLOOKUP(C262,'[1]Popolution Table'!$A$4:$L$472,6,FALSE)</f>
        <v>197501.076</v>
      </c>
      <c r="V262" s="1">
        <f>VLOOKUP(C262,'[1]Popolution Table'!$A$4:$L$472,7,FALSE)</f>
        <v>217261.481</v>
      </c>
      <c r="W262" s="1">
        <f>VLOOKUP(C262,'[1]Popolution Table'!$A$4:$L$472,8,FALSE)</f>
        <v>157433.073</v>
      </c>
      <c r="X262" s="1">
        <f>VLOOKUP(C262,'[1]Popolution Table'!$A$4:$L$472,9,FALSE)</f>
        <v>87886.144</v>
      </c>
      <c r="Y262" s="1">
        <f>VLOOKUP(C262,'[1]Popolution Table'!$A$4:$L$472,10,FALSE)</f>
        <v>57525.014000000003</v>
      </c>
      <c r="Z262" s="1">
        <f>VLOOKUP(C262,'[1]Popolution Table'!$A$4:$L$472,11,FALSE)</f>
        <v>23766.960000000003</v>
      </c>
      <c r="AA262" s="2">
        <f>VLOOKUP(C262,'[1]Popolution Table'!$A$4:$L$472,12,FALSE)</f>
        <v>1315419</v>
      </c>
      <c r="AB262" s="2">
        <v>169178.11799999999</v>
      </c>
      <c r="AC262" s="2">
        <v>1298938.7720000001</v>
      </c>
      <c r="AD262" s="6">
        <f>D262/Q262</f>
        <v>1.3181581170997102E-3</v>
      </c>
      <c r="AE262" s="6">
        <f>E262/S262</f>
        <v>2.4356967136703088E-4</v>
      </c>
      <c r="AF262" s="6">
        <f>F262/T262</f>
        <v>4.107551730489659E-4</v>
      </c>
      <c r="AG262" s="6">
        <f>G262/U262</f>
        <v>2.480999141493285E-4</v>
      </c>
      <c r="AH262" s="6">
        <f>H262/V262</f>
        <v>1.9331544554830683E-4</v>
      </c>
      <c r="AI262" s="6">
        <f>I262/R262</f>
        <v>1.8298070025550025E-4</v>
      </c>
      <c r="AJ262" s="6">
        <f>J262/W262</f>
        <v>4.0652195107695061E-4</v>
      </c>
      <c r="AK262" s="6">
        <f>K262/X262</f>
        <v>6.5994475761730991E-4</v>
      </c>
      <c r="AL262" s="6">
        <f>L262/Y262</f>
        <v>1.112559485861229E-3</v>
      </c>
      <c r="AM262" s="6">
        <f>M262/Z262</f>
        <v>3.3239421448935831E-3</v>
      </c>
      <c r="AN262" s="7">
        <f>N262/AA262</f>
        <v>4.8197570507952221E-4</v>
      </c>
    </row>
    <row r="263" spans="1:40">
      <c r="A263" s="1" t="s">
        <v>324</v>
      </c>
      <c r="B263" s="1">
        <v>2010</v>
      </c>
      <c r="C263" s="1" t="s">
        <v>326</v>
      </c>
      <c r="D263" s="1">
        <v>138</v>
      </c>
      <c r="E263" s="1">
        <v>47</v>
      </c>
      <c r="F263" s="1">
        <v>71</v>
      </c>
      <c r="G263" s="1">
        <v>61</v>
      </c>
      <c r="H263" s="1">
        <v>46</v>
      </c>
      <c r="I263" s="1">
        <v>68</v>
      </c>
      <c r="J263" s="1">
        <v>45</v>
      </c>
      <c r="K263" s="1">
        <v>28</v>
      </c>
      <c r="L263" s="1">
        <v>61</v>
      </c>
      <c r="M263" s="1">
        <v>88</v>
      </c>
      <c r="N263" s="2">
        <v>653</v>
      </c>
      <c r="O263" s="2">
        <v>177</v>
      </c>
      <c r="P263" s="2">
        <v>338</v>
      </c>
      <c r="Q263" s="1">
        <f>VLOOKUP(C263,'[1]Popolution Table'!$A$4:$L$472,2,FALSE)</f>
        <v>72299.672999999995</v>
      </c>
      <c r="R263" s="1">
        <f>VLOOKUP(C263,'[1]Popolution Table'!$A$4:$L$472,3,FALSE)</f>
        <v>393069.63699999999</v>
      </c>
      <c r="S263" s="1">
        <f>VLOOKUP(C263,'[1]Popolution Table'!$A$4:$L$472,4,FALSE)</f>
        <v>179679.99299999999</v>
      </c>
      <c r="T263" s="1">
        <f>VLOOKUP(C263,'[1]Popolution Table'!$A$4:$L$472,5,FALSE)</f>
        <v>144228.57900000003</v>
      </c>
      <c r="U263" s="1">
        <f>VLOOKUP(C263,'[1]Popolution Table'!$A$4:$L$472,6,FALSE)</f>
        <v>192146.20799999998</v>
      </c>
      <c r="V263" s="1">
        <f>VLOOKUP(C263,'[1]Popolution Table'!$A$4:$L$472,7,FALSE)</f>
        <v>221676.63200000001</v>
      </c>
      <c r="W263" s="1">
        <f>VLOOKUP(C263,'[1]Popolution Table'!$A$4:$L$472,8,FALSE)</f>
        <v>166817.65400000004</v>
      </c>
      <c r="X263" s="1">
        <f>VLOOKUP(C263,'[1]Popolution Table'!$A$4:$L$472,9,FALSE)</f>
        <v>90483.39</v>
      </c>
      <c r="Y263" s="1">
        <f>VLOOKUP(C263,'[1]Popolution Table'!$A$4:$L$472,10,FALSE)</f>
        <v>56783.51400000001</v>
      </c>
      <c r="Z263" s="1">
        <f>VLOOKUP(C263,'[1]Popolution Table'!$A$4:$L$472,11,FALSE)</f>
        <v>23051.814000000002</v>
      </c>
      <c r="AA263" s="2">
        <f>VLOOKUP(C263,'[1]Popolution Table'!$A$4:$L$472,12,FALSE)</f>
        <v>1313939</v>
      </c>
      <c r="AB263" s="2">
        <v>170318.71800000002</v>
      </c>
      <c r="AC263" s="2">
        <v>1297618.7030000002</v>
      </c>
      <c r="AD263" s="6">
        <f>D263/Q263</f>
        <v>1.9087223257565772E-3</v>
      </c>
      <c r="AE263" s="6">
        <f>E263/S263</f>
        <v>2.615761455422586E-4</v>
      </c>
      <c r="AF263" s="6">
        <f>F263/T263</f>
        <v>4.9227414214487954E-4</v>
      </c>
      <c r="AG263" s="6">
        <f>G263/U263</f>
        <v>3.1746658253073619E-4</v>
      </c>
      <c r="AH263" s="6">
        <f>H263/V263</f>
        <v>2.0750946811570105E-4</v>
      </c>
      <c r="AI263" s="6">
        <f>I263/R263</f>
        <v>1.7299733583848401E-4</v>
      </c>
      <c r="AJ263" s="6">
        <f>J263/W263</f>
        <v>2.6975562190797856E-4</v>
      </c>
      <c r="AK263" s="6">
        <f>K263/X263</f>
        <v>3.0944906020873004E-4</v>
      </c>
      <c r="AL263" s="6">
        <f>L263/Y263</f>
        <v>1.0742554608367491E-3</v>
      </c>
      <c r="AM263" s="6">
        <f>M263/Z263</f>
        <v>3.8174869882257418E-3</v>
      </c>
      <c r="AN263" s="7">
        <f>N263/AA263</f>
        <v>4.9697893128980875E-4</v>
      </c>
    </row>
    <row r="264" spans="1:40">
      <c r="A264" s="1" t="s">
        <v>324</v>
      </c>
      <c r="B264" s="1">
        <v>2011</v>
      </c>
      <c r="C264" s="1" t="s">
        <v>327</v>
      </c>
      <c r="D264" s="1">
        <v>97</v>
      </c>
      <c r="E264" s="1">
        <v>62</v>
      </c>
      <c r="F264" s="1">
        <v>30</v>
      </c>
      <c r="G264" s="1">
        <v>51</v>
      </c>
      <c r="H264" s="1">
        <v>58</v>
      </c>
      <c r="I264" s="1">
        <v>56</v>
      </c>
      <c r="J264" s="1">
        <v>58</v>
      </c>
      <c r="K264" s="1">
        <v>41</v>
      </c>
      <c r="L264" s="1">
        <v>60</v>
      </c>
      <c r="M264" s="1">
        <v>122</v>
      </c>
      <c r="N264" s="2">
        <v>635</v>
      </c>
      <c r="O264" s="2">
        <v>223</v>
      </c>
      <c r="P264" s="2">
        <v>315</v>
      </c>
      <c r="Q264" s="1">
        <f>VLOOKUP(C264,'[1]Popolution Table'!$A$4:$L$472,2,FALSE)</f>
        <v>69428.031999999992</v>
      </c>
      <c r="R264" s="1">
        <f>VLOOKUP(C264,'[1]Popolution Table'!$A$4:$L$472,3,FALSE)</f>
        <v>388689.75600000005</v>
      </c>
      <c r="S264" s="1">
        <f>VLOOKUP(C264,'[1]Popolution Table'!$A$4:$L$472,4,FALSE)</f>
        <v>169481.345</v>
      </c>
      <c r="T264" s="1">
        <f>VLOOKUP(C264,'[1]Popolution Table'!$A$4:$L$472,5,FALSE)</f>
        <v>139287.40600000002</v>
      </c>
      <c r="U264" s="1">
        <f>VLOOKUP(C264,'[1]Popolution Table'!$A$4:$L$472,6,FALSE)</f>
        <v>178594.63</v>
      </c>
      <c r="V264" s="1">
        <f>VLOOKUP(C264,'[1]Popolution Table'!$A$4:$L$472,7,FALSE)</f>
        <v>212652.25200000001</v>
      </c>
      <c r="W264" s="1">
        <f>VLOOKUP(C264,'[1]Popolution Table'!$A$4:$L$472,8,FALSE)</f>
        <v>162787.13200000001</v>
      </c>
      <c r="X264" s="1">
        <f>VLOOKUP(C264,'[1]Popolution Table'!$A$4:$L$472,9,FALSE)</f>
        <v>88909.622999999992</v>
      </c>
      <c r="Y264" s="1">
        <f>VLOOKUP(C264,'[1]Popolution Table'!$A$4:$L$472,10,FALSE)</f>
        <v>53997.485000000001</v>
      </c>
      <c r="Z264" s="1">
        <f>VLOOKUP(C264,'[1]Popolution Table'!$A$4:$L$472,11,FALSE)</f>
        <v>21840.059000000005</v>
      </c>
      <c r="AA264" s="2">
        <f>VLOOKUP(C264,'[1]Popolution Table'!$A$4:$L$472,12,FALSE)</f>
        <v>1255618</v>
      </c>
      <c r="AB264" s="2">
        <v>164747.16700000002</v>
      </c>
      <c r="AC264" s="2">
        <v>1251492.5209999999</v>
      </c>
      <c r="AD264" s="6">
        <f>D264/Q264</f>
        <v>1.3971301966329683E-3</v>
      </c>
      <c r="AE264" s="6">
        <f>E264/S264</f>
        <v>3.6582197291389209E-4</v>
      </c>
      <c r="AF264" s="6">
        <f>F264/T264</f>
        <v>2.1538199943216686E-4</v>
      </c>
      <c r="AG264" s="6">
        <f>G264/U264</f>
        <v>2.8556289738386871E-4</v>
      </c>
      <c r="AH264" s="6">
        <f>H264/V264</f>
        <v>2.7274575958875807E-4</v>
      </c>
      <c r="AI264" s="6">
        <f>I264/R264</f>
        <v>1.4407377384033758E-4</v>
      </c>
      <c r="AJ264" s="6">
        <f>J264/W264</f>
        <v>3.562935183353436E-4</v>
      </c>
      <c r="AK264" s="6">
        <f>K264/X264</f>
        <v>4.6114243449215845E-4</v>
      </c>
      <c r="AL264" s="6">
        <f>L264/Y264</f>
        <v>1.1111628624925771E-3</v>
      </c>
      <c r="AM264" s="6">
        <f>M264/Z264</f>
        <v>5.5860654955190358E-3</v>
      </c>
      <c r="AN264" s="7">
        <f>N264/AA264</f>
        <v>5.0572706030018681E-4</v>
      </c>
    </row>
    <row r="265" spans="1:40">
      <c r="A265" s="1" t="s">
        <v>324</v>
      </c>
      <c r="B265" s="1">
        <v>2012</v>
      </c>
      <c r="C265" s="1" t="s">
        <v>328</v>
      </c>
      <c r="D265" s="1">
        <v>128</v>
      </c>
      <c r="E265" s="1">
        <v>48</v>
      </c>
      <c r="F265" s="1">
        <v>43</v>
      </c>
      <c r="G265" s="1">
        <v>64</v>
      </c>
      <c r="H265" s="1">
        <v>69</v>
      </c>
      <c r="I265" s="1">
        <v>65</v>
      </c>
      <c r="J265" s="1">
        <v>60</v>
      </c>
      <c r="K265" s="1">
        <v>71</v>
      </c>
      <c r="L265" s="1">
        <v>51</v>
      </c>
      <c r="M265" s="1">
        <v>118</v>
      </c>
      <c r="N265" s="2">
        <v>717</v>
      </c>
      <c r="O265" s="2">
        <v>240</v>
      </c>
      <c r="P265" s="2">
        <v>349</v>
      </c>
      <c r="Q265" s="1">
        <f>VLOOKUP(C265,'[1]Popolution Table'!$A$4:$L$472,2,FALSE)</f>
        <v>69384.82699999999</v>
      </c>
      <c r="R265" s="1">
        <f>VLOOKUP(C265,'[1]Popolution Table'!$A$4:$L$472,3,FALSE)</f>
        <v>390668.15299999999</v>
      </c>
      <c r="S265" s="1">
        <f>VLOOKUP(C265,'[1]Popolution Table'!$A$4:$L$472,4,FALSE)</f>
        <v>178786.35500000001</v>
      </c>
      <c r="T265" s="1">
        <f>VLOOKUP(C265,'[1]Popolution Table'!$A$4:$L$472,5,FALSE)</f>
        <v>145685.83499999999</v>
      </c>
      <c r="U265" s="1">
        <f>VLOOKUP(C265,'[1]Popolution Table'!$A$4:$L$472,6,FALSE)</f>
        <v>179323.076</v>
      </c>
      <c r="V265" s="1">
        <f>VLOOKUP(C265,'[1]Popolution Table'!$A$4:$L$472,7,FALSE)</f>
        <v>223223.818</v>
      </c>
      <c r="W265" s="1">
        <f>VLOOKUP(C265,'[1]Popolution Table'!$A$4:$L$472,8,FALSE)</f>
        <v>179230.81900000002</v>
      </c>
      <c r="X265" s="1">
        <f>VLOOKUP(C265,'[1]Popolution Table'!$A$4:$L$472,9,FALSE)</f>
        <v>99044.562999999995</v>
      </c>
      <c r="Y265" s="1">
        <f>VLOOKUP(C265,'[1]Popolution Table'!$A$4:$L$472,10,FALSE)</f>
        <v>57766.875</v>
      </c>
      <c r="Z265" s="1">
        <f>VLOOKUP(C265,'[1]Popolution Table'!$A$4:$L$472,11,FALSE)</f>
        <v>24345.947</v>
      </c>
      <c r="AA265" s="2">
        <f>VLOOKUP(C265,'[1]Popolution Table'!$A$4:$L$472,12,FALSE)</f>
        <v>1317474</v>
      </c>
      <c r="AB265" s="2">
        <v>181157.38500000001</v>
      </c>
      <c r="AC265" s="2">
        <v>1296918.0559999999</v>
      </c>
      <c r="AD265" s="6">
        <f>D265/Q265</f>
        <v>1.8447837305986224E-3</v>
      </c>
      <c r="AE265" s="6">
        <f>E265/S265</f>
        <v>2.6847686446764907E-4</v>
      </c>
      <c r="AF265" s="6">
        <f>F265/T265</f>
        <v>2.9515566835993355E-4</v>
      </c>
      <c r="AG265" s="6">
        <f>G265/U265</f>
        <v>3.5689773690921963E-4</v>
      </c>
      <c r="AH265" s="6">
        <f>H265/V265</f>
        <v>3.0910679970539703E-4</v>
      </c>
      <c r="AI265" s="6">
        <f>I265/R265</f>
        <v>1.6638161954296796E-4</v>
      </c>
      <c r="AJ265" s="6">
        <f>J265/W265</f>
        <v>3.3476385553982206E-4</v>
      </c>
      <c r="AK265" s="6">
        <f>K265/X265</f>
        <v>7.1684904097158776E-4</v>
      </c>
      <c r="AL265" s="6">
        <f>L265/Y265</f>
        <v>8.8285890486546135E-4</v>
      </c>
      <c r="AM265" s="6">
        <f>M265/Z265</f>
        <v>4.8468026320767068E-3</v>
      </c>
      <c r="AN265" s="7">
        <f>N265/AA265</f>
        <v>5.4422326360899719E-4</v>
      </c>
    </row>
    <row r="266" spans="1:40">
      <c r="A266" s="1" t="s">
        <v>324</v>
      </c>
      <c r="B266" s="1">
        <v>2013</v>
      </c>
      <c r="C266" s="1" t="s">
        <v>329</v>
      </c>
      <c r="D266" s="1">
        <v>99</v>
      </c>
      <c r="E266" s="1">
        <v>47</v>
      </c>
      <c r="F266" s="1">
        <v>73</v>
      </c>
      <c r="G266" s="1">
        <v>63</v>
      </c>
      <c r="H266" s="1">
        <v>63</v>
      </c>
      <c r="I266" s="1">
        <v>61</v>
      </c>
      <c r="J266" s="1">
        <v>46</v>
      </c>
      <c r="K266" s="1">
        <v>55</v>
      </c>
      <c r="L266" s="1">
        <v>62</v>
      </c>
      <c r="M266" s="1">
        <v>92</v>
      </c>
      <c r="N266" s="2">
        <v>661</v>
      </c>
      <c r="O266" s="2">
        <v>209</v>
      </c>
      <c r="P266" s="2">
        <v>353</v>
      </c>
      <c r="Q266" s="1">
        <f>VLOOKUP(C266,'[1]Popolution Table'!$A$4:$L$472,2,FALSE)</f>
        <v>68047.467999999993</v>
      </c>
      <c r="R266" s="1">
        <f>VLOOKUP(C266,'[1]Popolution Table'!$A$4:$L$472,3,FALSE)</f>
        <v>388373.886</v>
      </c>
      <c r="S266" s="1">
        <f>VLOOKUP(C266,'[1]Popolution Table'!$A$4:$L$472,4,FALSE)</f>
        <v>178920.859</v>
      </c>
      <c r="T266" s="1">
        <f>VLOOKUP(C266,'[1]Popolution Table'!$A$4:$L$472,5,FALSE)</f>
        <v>147078.234</v>
      </c>
      <c r="U266" s="1">
        <f>VLOOKUP(C266,'[1]Popolution Table'!$A$4:$L$472,6,FALSE)</f>
        <v>172304.95500000002</v>
      </c>
      <c r="V266" s="1">
        <f>VLOOKUP(C266,'[1]Popolution Table'!$A$4:$L$472,7,FALSE)</f>
        <v>221963.51200000002</v>
      </c>
      <c r="W266" s="1">
        <f>VLOOKUP(C266,'[1]Popolution Table'!$A$4:$L$472,8,FALSE)</f>
        <v>184648.23200000002</v>
      </c>
      <c r="X266" s="1">
        <f>VLOOKUP(C266,'[1]Popolution Table'!$A$4:$L$472,9,FALSE)</f>
        <v>104007.09400000001</v>
      </c>
      <c r="Y266" s="1">
        <f>VLOOKUP(C266,'[1]Popolution Table'!$A$4:$L$472,10,FALSE)</f>
        <v>57908.990999999995</v>
      </c>
      <c r="Z266" s="1">
        <f>VLOOKUP(C266,'[1]Popolution Table'!$A$4:$L$472,11,FALSE)</f>
        <v>24943.477000000003</v>
      </c>
      <c r="AA266" s="2">
        <f>VLOOKUP(C266,'[1]Popolution Table'!$A$4:$L$472,12,FALSE)</f>
        <v>1319171</v>
      </c>
      <c r="AB266" s="2">
        <v>186859.56200000003</v>
      </c>
      <c r="AC266" s="2">
        <v>1293289.6780000003</v>
      </c>
      <c r="AD266" s="6">
        <f>D266/Q266</f>
        <v>1.4548667703550705E-3</v>
      </c>
      <c r="AE266" s="6">
        <f>E266/S266</f>
        <v>2.62685973355404E-4</v>
      </c>
      <c r="AF266" s="6">
        <f>F266/T266</f>
        <v>4.963344882152991E-4</v>
      </c>
      <c r="AG266" s="6">
        <f>G266/U266</f>
        <v>3.656308084697854E-4</v>
      </c>
      <c r="AH266" s="6">
        <f>H266/V266</f>
        <v>2.8383043425623936E-4</v>
      </c>
      <c r="AI266" s="6">
        <f>I266/R266</f>
        <v>1.5706514314919721E-4</v>
      </c>
      <c r="AJ266" s="6">
        <f>J266/W266</f>
        <v>2.4912234198917212E-4</v>
      </c>
      <c r="AK266" s="6">
        <f>K266/X266</f>
        <v>5.2881008289684542E-4</v>
      </c>
      <c r="AL266" s="6">
        <f>L266/Y266</f>
        <v>1.070645489229816E-3</v>
      </c>
      <c r="AM266" s="6">
        <f>M266/Z266</f>
        <v>3.6883390395011885E-3</v>
      </c>
      <c r="AN266" s="7">
        <f>N266/AA266</f>
        <v>5.0107226432357895E-4</v>
      </c>
    </row>
    <row r="267" spans="1:40">
      <c r="A267" s="1" t="s">
        <v>324</v>
      </c>
      <c r="B267" s="1">
        <v>2014</v>
      </c>
      <c r="C267" s="1" t="s">
        <v>330</v>
      </c>
      <c r="D267" s="1">
        <v>125</v>
      </c>
      <c r="E267" s="1">
        <v>46</v>
      </c>
      <c r="F267" s="1">
        <v>59</v>
      </c>
      <c r="G267" s="1">
        <v>51</v>
      </c>
      <c r="H267" s="1">
        <v>36</v>
      </c>
      <c r="I267" s="1">
        <v>49</v>
      </c>
      <c r="J267" s="1">
        <v>42</v>
      </c>
      <c r="K267" s="1">
        <v>35</v>
      </c>
      <c r="L267" s="1">
        <v>65</v>
      </c>
      <c r="M267" s="1">
        <v>99</v>
      </c>
      <c r="N267" s="2">
        <v>607</v>
      </c>
      <c r="O267" s="2">
        <v>199</v>
      </c>
      <c r="P267" s="2">
        <v>283</v>
      </c>
      <c r="Q267" s="1">
        <f>VLOOKUP(C267,'[1]Popolution Table'!$A$4:$L$472,2,FALSE)</f>
        <v>64619.513000000006</v>
      </c>
      <c r="R267" s="1">
        <f>VLOOKUP(C267,'[1]Popolution Table'!$A$4:$L$472,3,FALSE)</f>
        <v>383813.033</v>
      </c>
      <c r="S267" s="1">
        <f>VLOOKUP(C267,'[1]Popolution Table'!$A$4:$L$472,4,FALSE)</f>
        <v>174621.723</v>
      </c>
      <c r="T267" s="1">
        <f>VLOOKUP(C267,'[1]Popolution Table'!$A$4:$L$472,5,FALSE)</f>
        <v>144657.84999999998</v>
      </c>
      <c r="U267" s="1">
        <f>VLOOKUP(C267,'[1]Popolution Table'!$A$4:$L$472,6,FALSE)</f>
        <v>162287.337</v>
      </c>
      <c r="V267" s="1">
        <f>VLOOKUP(C267,'[1]Popolution Table'!$A$4:$L$472,7,FALSE)</f>
        <v>211505.092</v>
      </c>
      <c r="W267" s="1">
        <f>VLOOKUP(C267,'[1]Popolution Table'!$A$4:$L$472,8,FALSE)</f>
        <v>182791.454</v>
      </c>
      <c r="X267" s="1">
        <f>VLOOKUP(C267,'[1]Popolution Table'!$A$4:$L$472,9,FALSE)</f>
        <v>105526.042</v>
      </c>
      <c r="Y267" s="1">
        <f>VLOOKUP(C267,'[1]Popolution Table'!$A$4:$L$472,10,FALSE)</f>
        <v>56334.345999999998</v>
      </c>
      <c r="Z267" s="1">
        <f>VLOOKUP(C267,'[1]Popolution Table'!$A$4:$L$472,11,FALSE)</f>
        <v>24367.115000000002</v>
      </c>
      <c r="AA267" s="2">
        <f>VLOOKUP(C267,'[1]Popolution Table'!$A$4:$L$472,12,FALSE)</f>
        <v>1277778</v>
      </c>
      <c r="AB267" s="2">
        <v>186227.503</v>
      </c>
      <c r="AC267" s="2">
        <v>1259676.4889999998</v>
      </c>
      <c r="AD267" s="6">
        <f>D267/Q267</f>
        <v>1.9344002174699149E-3</v>
      </c>
      <c r="AE267" s="6">
        <f>E267/S267</f>
        <v>2.6342656119594012E-4</v>
      </c>
      <c r="AF267" s="6">
        <f>F267/T267</f>
        <v>4.0785895822452781E-4</v>
      </c>
      <c r="AG267" s="6">
        <f>G267/U267</f>
        <v>3.1425742108270589E-4</v>
      </c>
      <c r="AH267" s="6">
        <f>H267/V267</f>
        <v>1.702086680731072E-4</v>
      </c>
      <c r="AI267" s="6">
        <f>I267/R267</f>
        <v>1.2766632653664995E-4</v>
      </c>
      <c r="AJ267" s="6">
        <f>J267/W267</f>
        <v>2.2977004165632383E-4</v>
      </c>
      <c r="AK267" s="6">
        <f>K267/X267</f>
        <v>3.3167168346937524E-4</v>
      </c>
      <c r="AL267" s="6">
        <f>L267/Y267</f>
        <v>1.1538254122982097E-3</v>
      </c>
      <c r="AM267" s="6">
        <f>M267/Z267</f>
        <v>4.0628527423127439E-3</v>
      </c>
      <c r="AN267" s="7">
        <f>N267/AA267</f>
        <v>4.7504339564462684E-4</v>
      </c>
    </row>
    <row r="268" spans="1:40">
      <c r="A268" s="1" t="s">
        <v>324</v>
      </c>
      <c r="B268" s="1">
        <v>2015</v>
      </c>
      <c r="C268" s="1" t="s">
        <v>331</v>
      </c>
      <c r="D268" s="1">
        <v>120</v>
      </c>
      <c r="E268" s="1">
        <v>53</v>
      </c>
      <c r="F268" s="1">
        <v>42</v>
      </c>
      <c r="G268" s="1">
        <v>60</v>
      </c>
      <c r="H268" s="1">
        <v>60</v>
      </c>
      <c r="I268" s="1">
        <v>52</v>
      </c>
      <c r="J268" s="1">
        <v>49</v>
      </c>
      <c r="K268" s="1">
        <v>27</v>
      </c>
      <c r="L268" s="1">
        <v>41</v>
      </c>
      <c r="M268" s="1">
        <v>156</v>
      </c>
      <c r="N268" s="2">
        <v>660</v>
      </c>
      <c r="O268" s="2">
        <v>224</v>
      </c>
      <c r="P268" s="2">
        <v>316</v>
      </c>
      <c r="Q268" s="1">
        <f>VLOOKUP(C268,'[1]Popolution Table'!$A$4:$L$472,2,FALSE)</f>
        <v>62585.561000000009</v>
      </c>
      <c r="R268" s="1">
        <f>VLOOKUP(C268,'[1]Popolution Table'!$A$4:$L$472,3,FALSE)</f>
        <v>381907.511</v>
      </c>
      <c r="S268" s="1">
        <f>VLOOKUP(C268,'[1]Popolution Table'!$A$4:$L$472,4,FALSE)</f>
        <v>171239.77600000001</v>
      </c>
      <c r="T268" s="1">
        <f>VLOOKUP(C268,'[1]Popolution Table'!$A$4:$L$472,5,FALSE)</f>
        <v>144131.30299999999</v>
      </c>
      <c r="U268" s="1">
        <f>VLOOKUP(C268,'[1]Popolution Table'!$A$4:$L$472,6,FALSE)</f>
        <v>154145.52100000001</v>
      </c>
      <c r="V268" s="1">
        <f>VLOOKUP(C268,'[1]Popolution Table'!$A$4:$L$472,7,FALSE)</f>
        <v>201829.31700000001</v>
      </c>
      <c r="W268" s="1">
        <f>VLOOKUP(C268,'[1]Popolution Table'!$A$4:$L$472,8,FALSE)</f>
        <v>180085.924</v>
      </c>
      <c r="X268" s="1">
        <f>VLOOKUP(C268,'[1]Popolution Table'!$A$4:$L$472,9,FALSE)</f>
        <v>105753.231</v>
      </c>
      <c r="Y268" s="1">
        <f>VLOOKUP(C268,'[1]Popolution Table'!$A$4:$L$472,10,FALSE)</f>
        <v>54450.630999999994</v>
      </c>
      <c r="Z268" s="1">
        <f>VLOOKUP(C268,'[1]Popolution Table'!$A$4:$L$472,11,FALSE)</f>
        <v>23990.132000000001</v>
      </c>
      <c r="AA268" s="2">
        <f>VLOOKUP(C268,'[1]Popolution Table'!$A$4:$L$472,12,FALSE)</f>
        <v>1244818</v>
      </c>
      <c r="AB268" s="2">
        <v>184193.99400000001</v>
      </c>
      <c r="AC268" s="2">
        <v>1233339.352</v>
      </c>
      <c r="AD268" s="6">
        <f>D268/Q268</f>
        <v>1.9173751594237524E-3</v>
      </c>
      <c r="AE268" s="6">
        <f>E268/S268</f>
        <v>3.0950752937214772E-4</v>
      </c>
      <c r="AF268" s="6">
        <f>F268/T268</f>
        <v>2.9140095958197229E-4</v>
      </c>
      <c r="AG268" s="6">
        <f>G268/U268</f>
        <v>3.8924257812200717E-4</v>
      </c>
      <c r="AH268" s="6">
        <f>H268/V268</f>
        <v>2.9728089502477974E-4</v>
      </c>
      <c r="AI268" s="6">
        <f>I268/R268</f>
        <v>1.3615862087614191E-4</v>
      </c>
      <c r="AJ268" s="6">
        <f>J268/W268</f>
        <v>2.7209233743332432E-4</v>
      </c>
      <c r="AK268" s="6">
        <f>K268/X268</f>
        <v>2.5531134835965436E-4</v>
      </c>
      <c r="AL268" s="6">
        <f>L268/Y268</f>
        <v>7.5297566340415791E-4</v>
      </c>
      <c r="AM268" s="6">
        <f>M268/Z268</f>
        <v>6.5026736826625207E-3</v>
      </c>
      <c r="AN268" s="7">
        <f>N268/AA268</f>
        <v>5.3019798878229589E-4</v>
      </c>
    </row>
    <row r="269" spans="1:40">
      <c r="A269" s="1" t="s">
        <v>324</v>
      </c>
      <c r="B269" s="1">
        <v>2016</v>
      </c>
      <c r="C269" s="1" t="s">
        <v>332</v>
      </c>
      <c r="D269" s="1">
        <v>115</v>
      </c>
      <c r="E269" s="1">
        <v>45</v>
      </c>
      <c r="F269" s="1">
        <v>43</v>
      </c>
      <c r="G269" s="1">
        <v>52</v>
      </c>
      <c r="H269" s="1">
        <v>52</v>
      </c>
      <c r="I269" s="1">
        <v>48</v>
      </c>
      <c r="J269" s="1">
        <v>55</v>
      </c>
      <c r="K269" s="1">
        <v>63</v>
      </c>
      <c r="L269" s="1">
        <v>53</v>
      </c>
      <c r="M269" s="1">
        <v>83</v>
      </c>
      <c r="N269" s="2">
        <v>609</v>
      </c>
      <c r="O269" s="2">
        <v>199</v>
      </c>
      <c r="P269" s="2">
        <v>295</v>
      </c>
      <c r="Q269" s="1">
        <f>VLOOKUP(C269,'[1]Popolution Table'!$A$4:$L$472,2,FALSE)</f>
        <v>64868.707000000002</v>
      </c>
      <c r="R269" s="1">
        <f>VLOOKUP(C269,'[1]Popolution Table'!$A$4:$L$472,3,FALSE)</f>
        <v>383367.27799999999</v>
      </c>
      <c r="S269" s="1">
        <f>VLOOKUP(C269,'[1]Popolution Table'!$A$4:$L$472,4,FALSE)</f>
        <v>178849.234</v>
      </c>
      <c r="T269" s="1">
        <f>VLOOKUP(C269,'[1]Popolution Table'!$A$4:$L$472,5,FALSE)</f>
        <v>154721.16700000002</v>
      </c>
      <c r="U269" s="1">
        <f>VLOOKUP(C269,'[1]Popolution Table'!$A$4:$L$472,6,FALSE)</f>
        <v>158882.97700000001</v>
      </c>
      <c r="V269" s="1">
        <f>VLOOKUP(C269,'[1]Popolution Table'!$A$4:$L$472,7,FALSE)</f>
        <v>209898.07700000002</v>
      </c>
      <c r="W269" s="1">
        <f>VLOOKUP(C269,'[1]Popolution Table'!$A$4:$L$472,8,FALSE)</f>
        <v>197882.35100000002</v>
      </c>
      <c r="X269" s="1">
        <f>VLOOKUP(C269,'[1]Popolution Table'!$A$4:$L$472,9,FALSE)</f>
        <v>123489.54599999999</v>
      </c>
      <c r="Y269" s="1">
        <f>VLOOKUP(C269,'[1]Popolution Table'!$A$4:$L$472,10,FALSE)</f>
        <v>59862.112999999998</v>
      </c>
      <c r="Z269" s="1">
        <f>VLOOKUP(C269,'[1]Popolution Table'!$A$4:$L$472,11,FALSE)</f>
        <v>27162.325000000001</v>
      </c>
      <c r="AA269" s="2">
        <f>VLOOKUP(C269,'[1]Popolution Table'!$A$4:$L$472,12,FALSE)</f>
        <v>1327503</v>
      </c>
      <c r="AB269" s="2">
        <v>210513.984</v>
      </c>
      <c r="AC269" s="2">
        <v>1283601.084</v>
      </c>
      <c r="AD269" s="6">
        <f>D269/Q269</f>
        <v>1.7728116578614708E-3</v>
      </c>
      <c r="AE269" s="6">
        <f>E269/S269</f>
        <v>2.5160856993102919E-4</v>
      </c>
      <c r="AF269" s="6">
        <f>F269/T269</f>
        <v>2.7791931016135624E-4</v>
      </c>
      <c r="AG269" s="6">
        <f>G269/U269</f>
        <v>3.2728490478876155E-4</v>
      </c>
      <c r="AH269" s="6">
        <f>H269/V269</f>
        <v>2.4773928729227945E-4</v>
      </c>
      <c r="AI269" s="6">
        <f>I269/R269</f>
        <v>1.2520630412280519E-4</v>
      </c>
      <c r="AJ269" s="6">
        <f>J269/W269</f>
        <v>2.7794292781573021E-4</v>
      </c>
      <c r="AK269" s="6">
        <f>K269/X269</f>
        <v>5.1016464179081203E-4</v>
      </c>
      <c r="AL269" s="6">
        <f>L269/Y269</f>
        <v>8.8536801231857626E-4</v>
      </c>
      <c r="AM269" s="6">
        <f>M269/Z269</f>
        <v>3.0557030740188847E-3</v>
      </c>
      <c r="AN269" s="7">
        <f>N269/AA269</f>
        <v>4.5875602541011205E-4</v>
      </c>
    </row>
    <row r="270" spans="1:40">
      <c r="A270" s="1" t="s">
        <v>324</v>
      </c>
      <c r="B270" s="1">
        <v>2017</v>
      </c>
      <c r="C270" s="1" t="s">
        <v>333</v>
      </c>
      <c r="D270" s="1">
        <v>112</v>
      </c>
      <c r="E270" s="1">
        <v>71</v>
      </c>
      <c r="F270" s="1">
        <v>46</v>
      </c>
      <c r="G270" s="1">
        <v>15</v>
      </c>
      <c r="H270" s="1">
        <v>46</v>
      </c>
      <c r="I270" s="1">
        <v>54</v>
      </c>
      <c r="J270" s="1">
        <v>56</v>
      </c>
      <c r="K270" s="1">
        <v>53</v>
      </c>
      <c r="L270" s="1">
        <v>64</v>
      </c>
      <c r="M270" s="1">
        <v>116</v>
      </c>
      <c r="N270" s="2">
        <v>633</v>
      </c>
      <c r="O270" s="2">
        <v>233</v>
      </c>
      <c r="P270" s="2">
        <v>288</v>
      </c>
      <c r="Q270" s="1">
        <f>VLOOKUP(C270,'[1]Popolution Table'!$A$4:$L$472,2,FALSE)</f>
        <v>65300</v>
      </c>
      <c r="R270" s="1">
        <f>VLOOKUP(C270,'[1]Popolution Table'!$A$4:$L$472,3,FALSE)</f>
        <v>383100.69</v>
      </c>
      <c r="S270" s="1">
        <f>VLOOKUP(C270,'[1]Popolution Table'!$A$4:$L$472,4,FALSE)</f>
        <v>179985</v>
      </c>
      <c r="T270" s="1">
        <f>VLOOKUP(C270,'[1]Popolution Table'!$A$4:$L$472,5,FALSE)</f>
        <v>157503</v>
      </c>
      <c r="U270" s="1">
        <f>VLOOKUP(C270,'[1]Popolution Table'!$A$4:$L$472,6,FALSE)</f>
        <v>156749</v>
      </c>
      <c r="V270" s="1">
        <f>VLOOKUP(C270,'[1]Popolution Table'!$A$4:$L$472,7,FALSE)</f>
        <v>204485</v>
      </c>
      <c r="W270" s="1">
        <f>VLOOKUP(C270,'[1]Popolution Table'!$A$4:$L$472,8,FALSE)</f>
        <v>200207</v>
      </c>
      <c r="X270" s="1">
        <f>VLOOKUP(C270,'[1]Popolution Table'!$A$4:$L$472,9,FALSE)</f>
        <v>128218</v>
      </c>
      <c r="Y270" s="1">
        <f>VLOOKUP(C270,'[1]Popolution Table'!$A$4:$L$472,10,FALSE)</f>
        <v>60549</v>
      </c>
      <c r="Z270" s="1">
        <f>VLOOKUP(C270,'[1]Popolution Table'!$A$4:$L$472,11,FALSE)</f>
        <v>28123</v>
      </c>
      <c r="AA270" s="2">
        <f>VLOOKUP(C270,'[1]Popolution Table'!$A$4:$L$472,12,FALSE)</f>
        <v>1332309</v>
      </c>
      <c r="AB270" s="2">
        <v>216890</v>
      </c>
      <c r="AC270" s="2">
        <v>1282029.69</v>
      </c>
      <c r="AD270" s="6">
        <f>D270/Q270</f>
        <v>1.7151607963246554E-3</v>
      </c>
      <c r="AE270" s="6">
        <f>E270/S270</f>
        <v>3.9447731755424062E-4</v>
      </c>
      <c r="AF270" s="6">
        <f>F270/T270</f>
        <v>2.9205792905531957E-4</v>
      </c>
      <c r="AG270" s="6">
        <f>G270/U270</f>
        <v>9.5694390394835053E-5</v>
      </c>
      <c r="AH270" s="6">
        <f>H270/V270</f>
        <v>2.2495537569992908E-4</v>
      </c>
      <c r="AI270" s="6">
        <f>I270/R270</f>
        <v>1.4095511026096036E-4</v>
      </c>
      <c r="AJ270" s="6">
        <f>J270/W270</f>
        <v>2.7971049963287995E-4</v>
      </c>
      <c r="AK270" s="6">
        <f>K270/X270</f>
        <v>4.1335849880671979E-4</v>
      </c>
      <c r="AL270" s="6">
        <f>L270/Y270</f>
        <v>1.0569951609440287E-3</v>
      </c>
      <c r="AM270" s="6">
        <f>M270/Z270</f>
        <v>4.1247377591295377E-3</v>
      </c>
      <c r="AN270" s="7">
        <f>N270/AA270</f>
        <v>4.7511500710420781E-4</v>
      </c>
    </row>
    <row r="271" spans="1:40">
      <c r="A271" s="1" t="s">
        <v>334</v>
      </c>
      <c r="B271" s="1">
        <v>2009</v>
      </c>
      <c r="C271" s="1" t="s">
        <v>335</v>
      </c>
      <c r="D271" s="1">
        <v>105</v>
      </c>
      <c r="E271" s="1">
        <v>64</v>
      </c>
      <c r="F271" s="1">
        <v>72</v>
      </c>
      <c r="G271" s="1">
        <v>70</v>
      </c>
      <c r="H271" s="1">
        <v>37</v>
      </c>
      <c r="I271" s="1">
        <v>46</v>
      </c>
      <c r="J271" s="1">
        <v>92</v>
      </c>
      <c r="K271" s="1">
        <v>120</v>
      </c>
      <c r="L271" s="1">
        <v>363</v>
      </c>
      <c r="M271" s="1">
        <v>605</v>
      </c>
      <c r="N271" s="2">
        <v>1574</v>
      </c>
      <c r="O271" s="2">
        <v>1088</v>
      </c>
      <c r="P271" s="2">
        <v>381</v>
      </c>
      <c r="Q271" s="1">
        <f>VLOOKUP(C271,'[1]Popolution Table'!$A$4:$L$472,2,FALSE)</f>
        <v>561478.07100000011</v>
      </c>
      <c r="R271" s="1">
        <f>VLOOKUP(C271,'[1]Popolution Table'!$A$4:$L$472,3,FALSE)</f>
        <v>888254.11700000009</v>
      </c>
      <c r="S271" s="1">
        <f>VLOOKUP(C271,'[1]Popolution Table'!$A$4:$L$472,4,FALSE)</f>
        <v>1100047.1730000002</v>
      </c>
      <c r="T271" s="1">
        <f>VLOOKUP(C271,'[1]Popolution Table'!$A$4:$L$472,5,FALSE)</f>
        <v>1103869.034</v>
      </c>
      <c r="U271" s="1">
        <f>VLOOKUP(C271,'[1]Popolution Table'!$A$4:$L$472,6,FALSE)</f>
        <v>1315711.2050000001</v>
      </c>
      <c r="V271" s="1">
        <f>VLOOKUP(C271,'[1]Popolution Table'!$A$4:$L$472,7,FALSE)</f>
        <v>1329099.5839999998</v>
      </c>
      <c r="W271" s="1">
        <f>VLOOKUP(C271,'[1]Popolution Table'!$A$4:$L$472,8,FALSE)</f>
        <v>953247.45</v>
      </c>
      <c r="X271" s="1">
        <f>VLOOKUP(C271,'[1]Popolution Table'!$A$4:$L$472,9,FALSE)</f>
        <v>577340.72399999993</v>
      </c>
      <c r="Y271" s="1">
        <f>VLOOKUP(C271,'[1]Popolution Table'!$A$4:$L$472,10,FALSE)</f>
        <v>402428.85100000002</v>
      </c>
      <c r="Z271" s="1">
        <f>VLOOKUP(C271,'[1]Popolution Table'!$A$4:$L$472,11,FALSE)</f>
        <v>161651.43399999998</v>
      </c>
      <c r="AA271" s="2">
        <f>VLOOKUP(C271,'[1]Popolution Table'!$A$4:$L$472,12,FALSE)</f>
        <v>8650548</v>
      </c>
      <c r="AB271" s="2">
        <v>1141421.0089999998</v>
      </c>
      <c r="AC271" s="2">
        <v>6690228.5630000001</v>
      </c>
      <c r="AD271" s="6">
        <f>D271/Q271</f>
        <v>1.8700641293611621E-4</v>
      </c>
      <c r="AE271" s="6">
        <f>E271/S271</f>
        <v>5.8179323187988402E-5</v>
      </c>
      <c r="AF271" s="6">
        <f>F271/T271</f>
        <v>6.522512887158315E-5</v>
      </c>
      <c r="AG271" s="6">
        <f>G271/U271</f>
        <v>5.3203164747692483E-5</v>
      </c>
      <c r="AH271" s="6">
        <f>H271/V271</f>
        <v>2.7838395591582705E-5</v>
      </c>
      <c r="AI271" s="6">
        <f>I271/R271</f>
        <v>5.1786982035457309E-5</v>
      </c>
      <c r="AJ271" s="6">
        <f>J271/W271</f>
        <v>9.6512191037070183E-5</v>
      </c>
      <c r="AK271" s="6">
        <f>K271/X271</f>
        <v>2.0784953323334249E-4</v>
      </c>
      <c r="AL271" s="6">
        <f>L271/Y271</f>
        <v>9.0202280253509951E-4</v>
      </c>
      <c r="AM271" s="6">
        <f>M271/Z271</f>
        <v>3.7426206809894435E-3</v>
      </c>
      <c r="AN271" s="7">
        <f>N271/AA271</f>
        <v>1.819537906731458E-4</v>
      </c>
    </row>
    <row r="272" spans="1:40">
      <c r="A272" s="1" t="s">
        <v>334</v>
      </c>
      <c r="B272" s="1">
        <v>2010</v>
      </c>
      <c r="C272" s="1" t="s">
        <v>336</v>
      </c>
      <c r="D272" s="1">
        <v>98</v>
      </c>
      <c r="E272" s="1">
        <v>50</v>
      </c>
      <c r="F272" s="1">
        <v>54</v>
      </c>
      <c r="G272" s="1">
        <v>62</v>
      </c>
      <c r="H272" s="1">
        <v>53</v>
      </c>
      <c r="I272" s="1">
        <v>62</v>
      </c>
      <c r="J272" s="1">
        <v>72</v>
      </c>
      <c r="K272" s="1">
        <v>102</v>
      </c>
      <c r="L272" s="1">
        <v>286</v>
      </c>
      <c r="M272" s="1">
        <v>546</v>
      </c>
      <c r="N272" s="2">
        <v>1385</v>
      </c>
      <c r="O272" s="2">
        <v>934</v>
      </c>
      <c r="P272" s="2">
        <v>353</v>
      </c>
      <c r="Q272" s="1">
        <f>VLOOKUP(C272,'[1]Popolution Table'!$A$4:$L$472,2,FALSE)</f>
        <v>547056.55200000003</v>
      </c>
      <c r="R272" s="1">
        <f>VLOOKUP(C272,'[1]Popolution Table'!$A$4:$L$472,3,FALSE)</f>
        <v>893695.50399999996</v>
      </c>
      <c r="S272" s="1">
        <f>VLOOKUP(C272,'[1]Popolution Table'!$A$4:$L$472,4,FALSE)</f>
        <v>1127535.173</v>
      </c>
      <c r="T272" s="1">
        <f>VLOOKUP(C272,'[1]Popolution Table'!$A$4:$L$472,5,FALSE)</f>
        <v>1096904.2930000001</v>
      </c>
      <c r="U272" s="1">
        <f>VLOOKUP(C272,'[1]Popolution Table'!$A$4:$L$472,6,FALSE)</f>
        <v>1294285.4619999998</v>
      </c>
      <c r="V272" s="1">
        <f>VLOOKUP(C272,'[1]Popolution Table'!$A$4:$L$472,7,FALSE)</f>
        <v>1350560.2340000002</v>
      </c>
      <c r="W272" s="1">
        <f>VLOOKUP(C272,'[1]Popolution Table'!$A$4:$L$472,8,FALSE)</f>
        <v>993147.88699999987</v>
      </c>
      <c r="X272" s="1">
        <f>VLOOKUP(C272,'[1]Popolution Table'!$A$4:$L$472,9,FALSE)</f>
        <v>586230.98400000005</v>
      </c>
      <c r="Y272" s="1">
        <f>VLOOKUP(C272,'[1]Popolution Table'!$A$4:$L$472,10,FALSE)</f>
        <v>402941.60300000006</v>
      </c>
      <c r="Z272" s="1">
        <f>VLOOKUP(C272,'[1]Popolution Table'!$A$4:$L$472,11,FALSE)</f>
        <v>166413.69899999999</v>
      </c>
      <c r="AA272" s="2">
        <f>VLOOKUP(C272,'[1]Popolution Table'!$A$4:$L$472,12,FALSE)</f>
        <v>8721577</v>
      </c>
      <c r="AB272" s="2">
        <v>1155586.2860000001</v>
      </c>
      <c r="AC272" s="2">
        <v>6756128.5530000003</v>
      </c>
      <c r="AD272" s="6">
        <f>D272/Q272</f>
        <v>1.7914052878394187E-4</v>
      </c>
      <c r="AE272" s="6">
        <f>E272/S272</f>
        <v>4.4344514652227174E-5</v>
      </c>
      <c r="AF272" s="6">
        <f>F272/T272</f>
        <v>4.922945451540866E-5</v>
      </c>
      <c r="AG272" s="6">
        <f>G272/U272</f>
        <v>4.7902879094534719E-5</v>
      </c>
      <c r="AH272" s="6">
        <f>H272/V272</f>
        <v>3.9242973890196733E-5</v>
      </c>
      <c r="AI272" s="6">
        <f>I272/R272</f>
        <v>6.9374859471151601E-5</v>
      </c>
      <c r="AJ272" s="6">
        <f>J272/W272</f>
        <v>7.2496755963998748E-5</v>
      </c>
      <c r="AK272" s="6">
        <f>K272/X272</f>
        <v>1.7399285057236074E-4</v>
      </c>
      <c r="AL272" s="6">
        <f>L272/Y272</f>
        <v>7.0978027056689888E-4</v>
      </c>
      <c r="AM272" s="6">
        <f>M272/Z272</f>
        <v>3.280979890964385E-3</v>
      </c>
      <c r="AN272" s="7">
        <f>N272/AA272</f>
        <v>1.5880155618645572E-4</v>
      </c>
    </row>
    <row r="273" spans="1:40">
      <c r="A273" s="1" t="s">
        <v>334</v>
      </c>
      <c r="B273" s="1">
        <v>2011</v>
      </c>
      <c r="C273" s="1" t="s">
        <v>337</v>
      </c>
      <c r="D273" s="1">
        <v>122</v>
      </c>
      <c r="E273" s="1">
        <v>49</v>
      </c>
      <c r="F273" s="1">
        <v>53</v>
      </c>
      <c r="G273" s="1">
        <v>46</v>
      </c>
      <c r="H273" s="1">
        <v>74</v>
      </c>
      <c r="I273" s="1">
        <v>32</v>
      </c>
      <c r="J273" s="1">
        <v>79</v>
      </c>
      <c r="K273" s="1">
        <v>125</v>
      </c>
      <c r="L273" s="1">
        <v>292</v>
      </c>
      <c r="M273" s="1">
        <v>603</v>
      </c>
      <c r="N273" s="2">
        <v>1475</v>
      </c>
      <c r="O273" s="2">
        <v>1020</v>
      </c>
      <c r="P273" s="2">
        <v>333</v>
      </c>
      <c r="Q273" s="1">
        <f>VLOOKUP(C273,'[1]Popolution Table'!$A$4:$L$472,2,FALSE)</f>
        <v>543388.18300000008</v>
      </c>
      <c r="R273" s="1">
        <f>VLOOKUP(C273,'[1]Popolution Table'!$A$4:$L$472,3,FALSE)</f>
        <v>891180.91100000008</v>
      </c>
      <c r="S273" s="1">
        <f>VLOOKUP(C273,'[1]Popolution Table'!$A$4:$L$472,4,FALSE)</f>
        <v>1131399.8459999999</v>
      </c>
      <c r="T273" s="1">
        <f>VLOOKUP(C273,'[1]Popolution Table'!$A$4:$L$472,5,FALSE)</f>
        <v>1103400.0019999999</v>
      </c>
      <c r="U273" s="1">
        <f>VLOOKUP(C273,'[1]Popolution Table'!$A$4:$L$472,6,FALSE)</f>
        <v>1265709.344</v>
      </c>
      <c r="V273" s="1">
        <f>VLOOKUP(C273,'[1]Popolution Table'!$A$4:$L$472,7,FALSE)</f>
        <v>1361404.747</v>
      </c>
      <c r="W273" s="1">
        <f>VLOOKUP(C273,'[1]Popolution Table'!$A$4:$L$472,8,FALSE)</f>
        <v>1021105.956</v>
      </c>
      <c r="X273" s="1">
        <f>VLOOKUP(C273,'[1]Popolution Table'!$A$4:$L$472,9,FALSE)</f>
        <v>600153.15600000008</v>
      </c>
      <c r="Y273" s="1">
        <f>VLOOKUP(C273,'[1]Popolution Table'!$A$4:$L$472,10,FALSE)</f>
        <v>400734.31099999999</v>
      </c>
      <c r="Z273" s="1">
        <f>VLOOKUP(C273,'[1]Popolution Table'!$A$4:$L$472,11,FALSE)</f>
        <v>172153.21099999998</v>
      </c>
      <c r="AA273" s="2">
        <f>VLOOKUP(C273,'[1]Popolution Table'!$A$4:$L$472,12,FALSE)</f>
        <v>8753064</v>
      </c>
      <c r="AB273" s="2">
        <v>1173040.6780000001</v>
      </c>
      <c r="AC273" s="2">
        <v>6774200.8059999999</v>
      </c>
      <c r="AD273" s="6">
        <f>D273/Q273</f>
        <v>2.2451721221916962E-4</v>
      </c>
      <c r="AE273" s="6">
        <f>E273/S273</f>
        <v>4.3309180369112409E-5</v>
      </c>
      <c r="AF273" s="6">
        <f>F273/T273</f>
        <v>4.8033351372062088E-5</v>
      </c>
      <c r="AG273" s="6">
        <f>G273/U273</f>
        <v>3.6343257018729888E-5</v>
      </c>
      <c r="AH273" s="6">
        <f>H273/V273</f>
        <v>5.4355620665394965E-5</v>
      </c>
      <c r="AI273" s="6">
        <f>I273/R273</f>
        <v>3.5907411845359865E-5</v>
      </c>
      <c r="AJ273" s="6">
        <f>J273/W273</f>
        <v>7.7367093528147039E-5</v>
      </c>
      <c r="AK273" s="6">
        <f>K273/X273</f>
        <v>2.0828016773771657E-4</v>
      </c>
      <c r="AL273" s="6">
        <f>L273/Y273</f>
        <v>7.286623380746652E-4</v>
      </c>
      <c r="AM273" s="6">
        <f>M273/Z273</f>
        <v>3.502693888178479E-3</v>
      </c>
      <c r="AN273" s="7">
        <f>N273/AA273</f>
        <v>1.6851242033646732E-4</v>
      </c>
    </row>
    <row r="274" spans="1:40">
      <c r="A274" s="1" t="s">
        <v>334</v>
      </c>
      <c r="B274" s="1">
        <v>2012</v>
      </c>
      <c r="C274" s="1" t="s">
        <v>338</v>
      </c>
      <c r="D274" s="1">
        <v>115</v>
      </c>
      <c r="E274" s="1">
        <v>57</v>
      </c>
      <c r="F274" s="1">
        <v>64</v>
      </c>
      <c r="G274" s="1">
        <v>53</v>
      </c>
      <c r="H274" s="1">
        <v>51</v>
      </c>
      <c r="I274" s="1">
        <v>50</v>
      </c>
      <c r="J274" s="1">
        <v>66</v>
      </c>
      <c r="K274" s="1">
        <v>123</v>
      </c>
      <c r="L274" s="1">
        <v>283</v>
      </c>
      <c r="M274" s="1">
        <v>571</v>
      </c>
      <c r="N274" s="2">
        <v>1433</v>
      </c>
      <c r="O274" s="2">
        <v>977</v>
      </c>
      <c r="P274" s="2">
        <v>341</v>
      </c>
      <c r="Q274" s="1">
        <f>VLOOKUP(C274,'[1]Popolution Table'!$A$4:$L$472,2,FALSE)</f>
        <v>538329.97499999998</v>
      </c>
      <c r="R274" s="1">
        <f>VLOOKUP(C274,'[1]Popolution Table'!$A$4:$L$472,3,FALSE)</f>
        <v>891175.40599999996</v>
      </c>
      <c r="S274" s="1">
        <f>VLOOKUP(C274,'[1]Popolution Table'!$A$4:$L$472,4,FALSE)</f>
        <v>1137600.6180000002</v>
      </c>
      <c r="T274" s="1">
        <f>VLOOKUP(C274,'[1]Popolution Table'!$A$4:$L$472,5,FALSE)</f>
        <v>1113213.6039999998</v>
      </c>
      <c r="U274" s="1">
        <f>VLOOKUP(C274,'[1]Popolution Table'!$A$4:$L$472,6,FALSE)</f>
        <v>1242357.895</v>
      </c>
      <c r="V274" s="1">
        <f>VLOOKUP(C274,'[1]Popolution Table'!$A$4:$L$472,7,FALSE)</f>
        <v>1366570.034</v>
      </c>
      <c r="W274" s="1">
        <f>VLOOKUP(C274,'[1]Popolution Table'!$A$4:$L$472,8,FALSE)</f>
        <v>1050462.6259999999</v>
      </c>
      <c r="X274" s="1">
        <f>VLOOKUP(C274,'[1]Popolution Table'!$A$4:$L$472,9,FALSE)</f>
        <v>622646.61100000003</v>
      </c>
      <c r="Y274" s="1">
        <f>VLOOKUP(C274,'[1]Popolution Table'!$A$4:$L$472,10,FALSE)</f>
        <v>397869.21799999999</v>
      </c>
      <c r="Z274" s="1">
        <f>VLOOKUP(C274,'[1]Popolution Table'!$A$4:$L$472,11,FALSE)</f>
        <v>177893.38400000002</v>
      </c>
      <c r="AA274" s="2">
        <f>VLOOKUP(C274,'[1]Popolution Table'!$A$4:$L$472,12,FALSE)</f>
        <v>8793888</v>
      </c>
      <c r="AB274" s="2">
        <v>1198409.213</v>
      </c>
      <c r="AC274" s="2">
        <v>6801380.1830000002</v>
      </c>
      <c r="AD274" s="6">
        <f>D274/Q274</f>
        <v>2.1362362368916945E-4</v>
      </c>
      <c r="AE274" s="6">
        <f>E274/S274</f>
        <v>5.0105458012330287E-5</v>
      </c>
      <c r="AF274" s="6">
        <f>F274/T274</f>
        <v>5.7491212620861946E-5</v>
      </c>
      <c r="AG274" s="6">
        <f>G274/U274</f>
        <v>4.2660814740505992E-5</v>
      </c>
      <c r="AH274" s="6">
        <f>H274/V274</f>
        <v>3.7319711929231428E-5</v>
      </c>
      <c r="AI274" s="6">
        <f>I274/R274</f>
        <v>5.6105677584194915E-5</v>
      </c>
      <c r="AJ274" s="6">
        <f>J274/W274</f>
        <v>6.2829460436224986E-5</v>
      </c>
      <c r="AK274" s="6">
        <f>K274/X274</f>
        <v>1.9754383598499984E-4</v>
      </c>
      <c r="AL274" s="6">
        <f>L274/Y274</f>
        <v>7.1128900451906789E-4</v>
      </c>
      <c r="AM274" s="6">
        <f>M274/Z274</f>
        <v>3.2097877231904246E-3</v>
      </c>
      <c r="AN274" s="7">
        <f>N274/AA274</f>
        <v>1.6295408811210695E-4</v>
      </c>
    </row>
    <row r="275" spans="1:40">
      <c r="A275" s="1" t="s">
        <v>334</v>
      </c>
      <c r="B275" s="1">
        <v>2013</v>
      </c>
      <c r="C275" s="1" t="s">
        <v>339</v>
      </c>
      <c r="D275" s="1">
        <v>107</v>
      </c>
      <c r="E275" s="1">
        <v>70</v>
      </c>
      <c r="F275" s="1">
        <v>47</v>
      </c>
      <c r="G275" s="1">
        <v>53</v>
      </c>
      <c r="H275" s="1">
        <v>58</v>
      </c>
      <c r="I275" s="1">
        <v>56</v>
      </c>
      <c r="J275" s="1">
        <v>91</v>
      </c>
      <c r="K275" s="1">
        <v>141</v>
      </c>
      <c r="L275" s="1">
        <v>334</v>
      </c>
      <c r="M275" s="1">
        <v>690</v>
      </c>
      <c r="N275" s="2">
        <v>1647</v>
      </c>
      <c r="O275" s="2">
        <v>1165</v>
      </c>
      <c r="P275" s="2">
        <v>375</v>
      </c>
      <c r="Q275" s="1">
        <f>VLOOKUP(C275,'[1]Popolution Table'!$A$4:$L$472,2,FALSE)</f>
        <v>538319.11199999996</v>
      </c>
      <c r="R275" s="1">
        <f>VLOOKUP(C275,'[1]Popolution Table'!$A$4:$L$472,3,FALSE)</f>
        <v>889559.0290000001</v>
      </c>
      <c r="S275" s="1">
        <f>VLOOKUP(C275,'[1]Popolution Table'!$A$4:$L$472,4,FALSE)</f>
        <v>1143321.8850000002</v>
      </c>
      <c r="T275" s="1">
        <f>VLOOKUP(C275,'[1]Popolution Table'!$A$4:$L$472,5,FALSE)</f>
        <v>1122071.4100000001</v>
      </c>
      <c r="U275" s="1">
        <f>VLOOKUP(C275,'[1]Popolution Table'!$A$4:$L$472,6,FALSE)</f>
        <v>1216612.6680000001</v>
      </c>
      <c r="V275" s="1">
        <f>VLOOKUP(C275,'[1]Popolution Table'!$A$4:$L$472,7,FALSE)</f>
        <v>1369036.4139999999</v>
      </c>
      <c r="W275" s="1">
        <f>VLOOKUP(C275,'[1]Popolution Table'!$A$4:$L$472,8,FALSE)</f>
        <v>1078717.8339999998</v>
      </c>
      <c r="X275" s="1">
        <f>VLOOKUP(C275,'[1]Popolution Table'!$A$4:$L$472,9,FALSE)</f>
        <v>643651.13800000004</v>
      </c>
      <c r="Y275" s="1">
        <f>VLOOKUP(C275,'[1]Popolution Table'!$A$4:$L$472,10,FALSE)</f>
        <v>393734.27299999999</v>
      </c>
      <c r="Z275" s="1">
        <f>VLOOKUP(C275,'[1]Popolution Table'!$A$4:$L$472,11,FALSE)</f>
        <v>184432.49400000004</v>
      </c>
      <c r="AA275" s="2">
        <f>VLOOKUP(C275,'[1]Popolution Table'!$A$4:$L$472,12,FALSE)</f>
        <v>8832406</v>
      </c>
      <c r="AB275" s="2">
        <v>1221817.905</v>
      </c>
      <c r="AC275" s="2">
        <v>6819319.2400000002</v>
      </c>
      <c r="AD275" s="6">
        <f>D275/Q275</f>
        <v>1.9876686079835858E-4</v>
      </c>
      <c r="AE275" s="6">
        <f>E275/S275</f>
        <v>6.1225102850191645E-5</v>
      </c>
      <c r="AF275" s="6">
        <f>F275/T275</f>
        <v>4.1886817167901988E-5</v>
      </c>
      <c r="AG275" s="6">
        <f>G275/U275</f>
        <v>4.3563577294593812E-5</v>
      </c>
      <c r="AH275" s="6">
        <f>H275/V275</f>
        <v>4.2365564134658589E-5</v>
      </c>
      <c r="AI275" s="6">
        <f>I275/R275</f>
        <v>6.2952539600382148E-5</v>
      </c>
      <c r="AJ275" s="6">
        <f>J275/W275</f>
        <v>8.4359409969669618E-5</v>
      </c>
      <c r="AK275" s="6">
        <f>K275/X275</f>
        <v>2.1906276812952671E-4</v>
      </c>
      <c r="AL275" s="6">
        <f>L275/Y275</f>
        <v>8.4828785021719459E-4</v>
      </c>
      <c r="AM275" s="6">
        <f>M275/Z275</f>
        <v>3.7412062540346054E-3</v>
      </c>
      <c r="AN275" s="7">
        <f>N275/AA275</f>
        <v>1.8647240627299062E-4</v>
      </c>
    </row>
    <row r="276" spans="1:40">
      <c r="A276" s="1" t="s">
        <v>334</v>
      </c>
      <c r="B276" s="1">
        <v>2014</v>
      </c>
      <c r="C276" s="1" t="s">
        <v>340</v>
      </c>
      <c r="D276" s="1">
        <v>118</v>
      </c>
      <c r="E276" s="1">
        <v>59</v>
      </c>
      <c r="F276" s="1">
        <v>67</v>
      </c>
      <c r="G276" s="1">
        <v>60</v>
      </c>
      <c r="H276" s="1">
        <v>42</v>
      </c>
      <c r="I276" s="1">
        <v>63</v>
      </c>
      <c r="J276" s="1">
        <v>76</v>
      </c>
      <c r="K276" s="1">
        <v>133</v>
      </c>
      <c r="L276" s="1">
        <v>274</v>
      </c>
      <c r="M276" s="1">
        <v>633</v>
      </c>
      <c r="N276" s="2">
        <v>1525</v>
      </c>
      <c r="O276" s="2">
        <v>1040</v>
      </c>
      <c r="P276" s="2">
        <v>367</v>
      </c>
      <c r="Q276" s="1">
        <f>VLOOKUP(C276,'[1]Popolution Table'!$A$4:$L$472,2,FALSE)</f>
        <v>536678.34100000001</v>
      </c>
      <c r="R276" s="1">
        <f>VLOOKUP(C276,'[1]Popolution Table'!$A$4:$L$472,3,FALSE)</f>
        <v>888426.21400000015</v>
      </c>
      <c r="S276" s="1">
        <f>VLOOKUP(C276,'[1]Popolution Table'!$A$4:$L$472,4,FALSE)</f>
        <v>1148660.9939999999</v>
      </c>
      <c r="T276" s="1">
        <f>VLOOKUP(C276,'[1]Popolution Table'!$A$4:$L$472,5,FALSE)</f>
        <v>1132698.9300000002</v>
      </c>
      <c r="U276" s="1">
        <f>VLOOKUP(C276,'[1]Popolution Table'!$A$4:$L$472,6,FALSE)</f>
        <v>1201296.1939999999</v>
      </c>
      <c r="V276" s="1">
        <f>VLOOKUP(C276,'[1]Popolution Table'!$A$4:$L$472,7,FALSE)</f>
        <v>1364410.5430000001</v>
      </c>
      <c r="W276" s="1">
        <f>VLOOKUP(C276,'[1]Popolution Table'!$A$4:$L$472,8,FALSE)</f>
        <v>1107086.1980000001</v>
      </c>
      <c r="X276" s="1">
        <f>VLOOKUP(C276,'[1]Popolution Table'!$A$4:$L$472,9,FALSE)</f>
        <v>669593.62400000007</v>
      </c>
      <c r="Y276" s="1">
        <f>VLOOKUP(C276,'[1]Popolution Table'!$A$4:$L$472,10,FALSE)</f>
        <v>389664.587</v>
      </c>
      <c r="Z276" s="1">
        <f>VLOOKUP(C276,'[1]Popolution Table'!$A$4:$L$472,11,FALSE)</f>
        <v>188698.62600000005</v>
      </c>
      <c r="AA276" s="2">
        <f>VLOOKUP(C276,'[1]Popolution Table'!$A$4:$L$472,12,FALSE)</f>
        <v>8874374</v>
      </c>
      <c r="AB276" s="2">
        <v>1247956.8370000003</v>
      </c>
      <c r="AC276" s="2">
        <v>6842579.0729999999</v>
      </c>
      <c r="AD276" s="6">
        <f>D276/Q276</f>
        <v>2.1987099345229584E-4</v>
      </c>
      <c r="AE276" s="6">
        <f>E276/S276</f>
        <v>5.1364153834930347E-5</v>
      </c>
      <c r="AF276" s="6">
        <f>F276/T276</f>
        <v>5.9150757739304998E-5</v>
      </c>
      <c r="AG276" s="6">
        <f>G276/U276</f>
        <v>4.9946050191182081E-5</v>
      </c>
      <c r="AH276" s="6">
        <f>H276/V276</f>
        <v>3.0782523790568506E-5</v>
      </c>
      <c r="AI276" s="6">
        <f>I276/R276</f>
        <v>7.0911910305249039E-5</v>
      </c>
      <c r="AJ276" s="6">
        <f>J276/W276</f>
        <v>6.8648674454886482E-5</v>
      </c>
      <c r="AK276" s="6">
        <f>K276/X276</f>
        <v>1.9862793675586132E-4</v>
      </c>
      <c r="AL276" s="6">
        <f>L276/Y276</f>
        <v>7.0316885121510925E-4</v>
      </c>
      <c r="AM276" s="6">
        <f>M276/Z276</f>
        <v>3.3545554274465139E-3</v>
      </c>
      <c r="AN276" s="7">
        <f>N276/AA276</f>
        <v>1.7184310690534341E-4</v>
      </c>
    </row>
    <row r="277" spans="1:40">
      <c r="A277" s="1" t="s">
        <v>334</v>
      </c>
      <c r="B277" s="1">
        <v>2015</v>
      </c>
      <c r="C277" s="1" t="s">
        <v>341</v>
      </c>
      <c r="D277" s="1">
        <v>105</v>
      </c>
      <c r="E277" s="1">
        <v>63</v>
      </c>
      <c r="F277" s="1">
        <v>50</v>
      </c>
      <c r="G277" s="1">
        <v>59</v>
      </c>
      <c r="H277" s="1">
        <v>75</v>
      </c>
      <c r="I277" s="1">
        <v>36</v>
      </c>
      <c r="J277" s="1">
        <v>92</v>
      </c>
      <c r="K277" s="1">
        <v>150</v>
      </c>
      <c r="L277" s="1">
        <v>331</v>
      </c>
      <c r="M277" s="1">
        <v>754</v>
      </c>
      <c r="N277" s="2">
        <v>1715</v>
      </c>
      <c r="O277" s="2">
        <v>1235</v>
      </c>
      <c r="P277" s="2">
        <v>375</v>
      </c>
      <c r="Q277" s="1">
        <f>VLOOKUP(C277,'[1]Popolution Table'!$A$4:$L$472,2,FALSE)</f>
        <v>532953.62</v>
      </c>
      <c r="R277" s="1">
        <f>VLOOKUP(C277,'[1]Popolution Table'!$A$4:$L$472,3,FALSE)</f>
        <v>883839.10000000009</v>
      </c>
      <c r="S277" s="1">
        <f>VLOOKUP(C277,'[1]Popolution Table'!$A$4:$L$472,4,FALSE)</f>
        <v>1147502.5780000002</v>
      </c>
      <c r="T277" s="1">
        <f>VLOOKUP(C277,'[1]Popolution Table'!$A$4:$L$472,5,FALSE)</f>
        <v>1140738.6949999998</v>
      </c>
      <c r="U277" s="1">
        <f>VLOOKUP(C277,'[1]Popolution Table'!$A$4:$L$472,6,FALSE)</f>
        <v>1188731.6530000002</v>
      </c>
      <c r="V277" s="1">
        <f>VLOOKUP(C277,'[1]Popolution Table'!$A$4:$L$472,7,FALSE)</f>
        <v>1352773.8670000001</v>
      </c>
      <c r="W277" s="1">
        <f>VLOOKUP(C277,'[1]Popolution Table'!$A$4:$L$472,8,FALSE)</f>
        <v>1131040.22</v>
      </c>
      <c r="X277" s="1">
        <f>VLOOKUP(C277,'[1]Popolution Table'!$A$4:$L$472,9,FALSE)</f>
        <v>699335.39599999995</v>
      </c>
      <c r="Y277" s="1">
        <f>VLOOKUP(C277,'[1]Popolution Table'!$A$4:$L$472,10,FALSE)</f>
        <v>388815.15599999996</v>
      </c>
      <c r="Z277" s="1">
        <f>VLOOKUP(C277,'[1]Popolution Table'!$A$4:$L$472,11,FALSE)</f>
        <v>191618.64100000003</v>
      </c>
      <c r="AA277" s="2">
        <f>VLOOKUP(C277,'[1]Popolution Table'!$A$4:$L$472,12,FALSE)</f>
        <v>8904413</v>
      </c>
      <c r="AB277" s="2">
        <v>1279769.193</v>
      </c>
      <c r="AC277" s="2">
        <v>6844626.1130000008</v>
      </c>
      <c r="AD277" s="6">
        <f>D277/Q277</f>
        <v>1.9701526748237491E-4</v>
      </c>
      <c r="AE277" s="6">
        <f>E277/S277</f>
        <v>5.4901837440577836E-5</v>
      </c>
      <c r="AF277" s="6">
        <f>F277/T277</f>
        <v>4.383124743568027E-5</v>
      </c>
      <c r="AG277" s="6">
        <f>G277/U277</f>
        <v>4.9632732375807266E-5</v>
      </c>
      <c r="AH277" s="6">
        <f>H277/V277</f>
        <v>5.5441638716990383E-5</v>
      </c>
      <c r="AI277" s="6">
        <f>I277/R277</f>
        <v>4.0731395567360619E-5</v>
      </c>
      <c r="AJ277" s="6">
        <f>J277/W277</f>
        <v>8.1341050807194111E-5</v>
      </c>
      <c r="AK277" s="6">
        <f>K277/X277</f>
        <v>2.1448935783596461E-4</v>
      </c>
      <c r="AL277" s="6">
        <f>L277/Y277</f>
        <v>8.5130426345828979E-4</v>
      </c>
      <c r="AM277" s="6">
        <f>M277/Z277</f>
        <v>3.9348990059897143E-3</v>
      </c>
      <c r="AN277" s="7">
        <f>N277/AA277</f>
        <v>1.9260112935013234E-4</v>
      </c>
    </row>
    <row r="278" spans="1:40">
      <c r="A278" s="1" t="s">
        <v>334</v>
      </c>
      <c r="B278" s="1">
        <v>2016</v>
      </c>
      <c r="C278" s="1" t="s">
        <v>342</v>
      </c>
      <c r="D278" s="1">
        <v>114</v>
      </c>
      <c r="E278" s="1">
        <v>57</v>
      </c>
      <c r="F278" s="1">
        <v>53</v>
      </c>
      <c r="G278" s="1">
        <v>40</v>
      </c>
      <c r="H278" s="1">
        <v>55</v>
      </c>
      <c r="I278" s="1">
        <v>59</v>
      </c>
      <c r="J278" s="1">
        <v>74</v>
      </c>
      <c r="K278" s="1">
        <v>168</v>
      </c>
      <c r="L278" s="1">
        <v>281</v>
      </c>
      <c r="M278" s="1">
        <v>581</v>
      </c>
      <c r="N278" s="2">
        <v>1482</v>
      </c>
      <c r="O278" s="2">
        <v>1030</v>
      </c>
      <c r="P278" s="2">
        <v>338</v>
      </c>
      <c r="Q278" s="1">
        <f>VLOOKUP(C278,'[1]Popolution Table'!$A$4:$L$472,2,FALSE)</f>
        <v>524747.13300000003</v>
      </c>
      <c r="R278" s="1">
        <f>VLOOKUP(C278,'[1]Popolution Table'!$A$4:$L$472,3,FALSE)</f>
        <v>876422.83299999987</v>
      </c>
      <c r="S278" s="1">
        <f>VLOOKUP(C278,'[1]Popolution Table'!$A$4:$L$472,4,FALSE)</f>
        <v>1142048.6299999999</v>
      </c>
      <c r="T278" s="1">
        <f>VLOOKUP(C278,'[1]Popolution Table'!$A$4:$L$472,5,FALSE)</f>
        <v>1140935.7439999999</v>
      </c>
      <c r="U278" s="1">
        <f>VLOOKUP(C278,'[1]Popolution Table'!$A$4:$L$472,6,FALSE)</f>
        <v>1161364.8969999999</v>
      </c>
      <c r="V278" s="1">
        <f>VLOOKUP(C278,'[1]Popolution Table'!$A$4:$L$472,7,FALSE)</f>
        <v>1322254.4309999999</v>
      </c>
      <c r="W278" s="1">
        <f>VLOOKUP(C278,'[1]Popolution Table'!$A$4:$L$472,8,FALSE)</f>
        <v>1142373.9540000001</v>
      </c>
      <c r="X278" s="1">
        <f>VLOOKUP(C278,'[1]Popolution Table'!$A$4:$L$472,9,FALSE)</f>
        <v>720345.48700000008</v>
      </c>
      <c r="Y278" s="1">
        <f>VLOOKUP(C278,'[1]Popolution Table'!$A$4:$L$472,10,FALSE)</f>
        <v>387963.20999999996</v>
      </c>
      <c r="Z278" s="1">
        <f>VLOOKUP(C278,'[1]Popolution Table'!$A$4:$L$472,11,FALSE)</f>
        <v>193387.77899999995</v>
      </c>
      <c r="AA278" s="2">
        <f>VLOOKUP(C278,'[1]Popolution Table'!$A$4:$L$472,12,FALSE)</f>
        <v>8850952</v>
      </c>
      <c r="AB278" s="2">
        <v>1301696.476</v>
      </c>
      <c r="AC278" s="2">
        <v>6785400.4889999991</v>
      </c>
      <c r="AD278" s="6">
        <f>D278/Q278</f>
        <v>2.172474947090373E-4</v>
      </c>
      <c r="AE278" s="6">
        <f>E278/S278</f>
        <v>4.9910308985704056E-5</v>
      </c>
      <c r="AF278" s="6">
        <f>F278/T278</f>
        <v>4.6453098063338439E-5</v>
      </c>
      <c r="AG278" s="6">
        <f>G278/U278</f>
        <v>3.4442232672372573E-5</v>
      </c>
      <c r="AH278" s="6">
        <f>H278/V278</f>
        <v>4.1595625403504514E-5</v>
      </c>
      <c r="AI278" s="6">
        <f>I278/R278</f>
        <v>6.7319104179477731E-5</v>
      </c>
      <c r="AJ278" s="6">
        <f>J278/W278</f>
        <v>6.4777387247748808E-5</v>
      </c>
      <c r="AK278" s="6">
        <f>K278/X278</f>
        <v>2.3322142365278674E-4</v>
      </c>
      <c r="AL278" s="6">
        <f>L278/Y278</f>
        <v>7.2429548152259081E-4</v>
      </c>
      <c r="AM278" s="6">
        <f>M278/Z278</f>
        <v>3.0043263488744041E-3</v>
      </c>
      <c r="AN278" s="7">
        <f>N278/AA278</f>
        <v>1.6743961553514244E-4</v>
      </c>
    </row>
    <row r="279" spans="1:40">
      <c r="A279" s="1" t="s">
        <v>334</v>
      </c>
      <c r="B279" s="1">
        <v>2017</v>
      </c>
      <c r="C279" s="1" t="s">
        <v>343</v>
      </c>
      <c r="D279" s="1">
        <v>96</v>
      </c>
      <c r="E279" s="1">
        <v>44</v>
      </c>
      <c r="F279" s="1">
        <v>58</v>
      </c>
      <c r="G279" s="1">
        <v>52</v>
      </c>
      <c r="H279" s="1">
        <v>29</v>
      </c>
      <c r="I279" s="1">
        <v>39</v>
      </c>
      <c r="J279" s="1">
        <v>89</v>
      </c>
      <c r="K279" s="1">
        <v>143</v>
      </c>
      <c r="L279" s="1">
        <v>343</v>
      </c>
      <c r="M279" s="1">
        <v>650</v>
      </c>
      <c r="N279" s="2">
        <v>1543</v>
      </c>
      <c r="O279" s="2">
        <v>1136</v>
      </c>
      <c r="P279" s="2">
        <v>311</v>
      </c>
      <c r="Q279" s="1">
        <f>VLOOKUP(C279,'[1]Popolution Table'!$A$4:$L$472,2,FALSE)</f>
        <v>526716</v>
      </c>
      <c r="R279" s="1">
        <f>VLOOKUP(C279,'[1]Popolution Table'!$A$4:$L$472,3,FALSE)</f>
        <v>877293.69</v>
      </c>
      <c r="S279" s="1">
        <f>VLOOKUP(C279,'[1]Popolution Table'!$A$4:$L$472,4,FALSE)</f>
        <v>1150716</v>
      </c>
      <c r="T279" s="1">
        <f>VLOOKUP(C279,'[1]Popolution Table'!$A$4:$L$472,5,FALSE)</f>
        <v>1151431</v>
      </c>
      <c r="U279" s="1">
        <f>VLOOKUP(C279,'[1]Popolution Table'!$A$4:$L$472,6,FALSE)</f>
        <v>1165156</v>
      </c>
      <c r="V279" s="1">
        <f>VLOOKUP(C279,'[1]Popolution Table'!$A$4:$L$472,7,FALSE)</f>
        <v>1317652</v>
      </c>
      <c r="W279" s="1">
        <f>VLOOKUP(C279,'[1]Popolution Table'!$A$4:$L$472,8,FALSE)</f>
        <v>1175461</v>
      </c>
      <c r="X279" s="1">
        <f>VLOOKUP(C279,'[1]Popolution Table'!$A$4:$L$472,9,FALSE)</f>
        <v>755476</v>
      </c>
      <c r="Y279" s="1">
        <f>VLOOKUP(C279,'[1]Popolution Table'!$A$4:$L$472,10,FALSE)</f>
        <v>399788</v>
      </c>
      <c r="Z279" s="1">
        <f>VLOOKUP(C279,'[1]Popolution Table'!$A$4:$L$472,11,FALSE)</f>
        <v>198735</v>
      </c>
      <c r="AA279" s="2">
        <f>VLOOKUP(C279,'[1]Popolution Table'!$A$4:$L$472,12,FALSE)</f>
        <v>8960161</v>
      </c>
      <c r="AB279" s="2">
        <v>1353999</v>
      </c>
      <c r="AC279" s="2">
        <v>6837709.6899999995</v>
      </c>
      <c r="AD279" s="6">
        <f>D279/Q279</f>
        <v>1.8226140842503362E-4</v>
      </c>
      <c r="AE279" s="6">
        <f>E279/S279</f>
        <v>3.8237062837398628E-5</v>
      </c>
      <c r="AF279" s="6">
        <f>F279/T279</f>
        <v>5.0372102192836568E-5</v>
      </c>
      <c r="AG279" s="6">
        <f>G279/U279</f>
        <v>4.4629217031882425E-5</v>
      </c>
      <c r="AH279" s="6">
        <f>H279/V279</f>
        <v>2.2008846038255929E-5</v>
      </c>
      <c r="AI279" s="6">
        <f>I279/R279</f>
        <v>4.4454896284504228E-5</v>
      </c>
      <c r="AJ279" s="6">
        <f>J279/W279</f>
        <v>7.5714974805629446E-5</v>
      </c>
      <c r="AK279" s="6">
        <f>K279/X279</f>
        <v>1.8928463644113115E-4</v>
      </c>
      <c r="AL279" s="6">
        <f>L279/Y279</f>
        <v>8.5795471599947972E-4</v>
      </c>
      <c r="AM279" s="6">
        <f>M279/Z279</f>
        <v>3.2706870958814503E-3</v>
      </c>
      <c r="AN279" s="7">
        <f>N279/AA279</f>
        <v>1.7220672708894404E-4</v>
      </c>
    </row>
    <row r="280" spans="1:40">
      <c r="A280" s="1" t="s">
        <v>344</v>
      </c>
      <c r="B280" s="1">
        <v>2009</v>
      </c>
      <c r="C280" s="1" t="s">
        <v>345</v>
      </c>
      <c r="D280" s="1">
        <v>101</v>
      </c>
      <c r="E280" s="1">
        <v>63</v>
      </c>
      <c r="F280" s="1">
        <v>35</v>
      </c>
      <c r="G280" s="1">
        <v>60</v>
      </c>
      <c r="H280" s="1">
        <v>65</v>
      </c>
      <c r="I280" s="1">
        <v>63</v>
      </c>
      <c r="J280" s="1">
        <v>61</v>
      </c>
      <c r="K280" s="1">
        <v>41</v>
      </c>
      <c r="L280" s="1">
        <v>61</v>
      </c>
      <c r="M280" s="1">
        <v>135</v>
      </c>
      <c r="N280" s="2">
        <v>685</v>
      </c>
      <c r="O280" s="2">
        <v>237</v>
      </c>
      <c r="P280" s="2">
        <v>347</v>
      </c>
      <c r="Q280" s="1">
        <f>VLOOKUP(C280,'[1]Popolution Table'!$A$4:$L$472,2,FALSE)</f>
        <v>145687.71499999994</v>
      </c>
      <c r="R280" s="1">
        <f>VLOOKUP(C280,'[1]Popolution Table'!$A$4:$L$472,3,FALSE)</f>
        <v>444077.29800000001</v>
      </c>
      <c r="S280" s="1">
        <f>VLOOKUP(C280,'[1]Popolution Table'!$A$4:$L$472,4,FALSE)</f>
        <v>289012.26300000004</v>
      </c>
      <c r="T280" s="1">
        <f>VLOOKUP(C280,'[1]Popolution Table'!$A$4:$L$472,5,FALSE)</f>
        <v>263018.15699999995</v>
      </c>
      <c r="U280" s="1">
        <f>VLOOKUP(C280,'[1]Popolution Table'!$A$4:$L$472,6,FALSE)</f>
        <v>254305.32800000001</v>
      </c>
      <c r="V280" s="1">
        <f>VLOOKUP(C280,'[1]Popolution Table'!$A$4:$L$472,7,FALSE)</f>
        <v>275628.86100000003</v>
      </c>
      <c r="W280" s="1">
        <f>VLOOKUP(C280,'[1]Popolution Table'!$A$4:$L$472,8,FALSE)</f>
        <v>218002.09599999996</v>
      </c>
      <c r="X280" s="1">
        <f>VLOOKUP(C280,'[1]Popolution Table'!$A$4:$L$472,9,FALSE)</f>
        <v>132610.073</v>
      </c>
      <c r="Y280" s="1">
        <f>VLOOKUP(C280,'[1]Popolution Table'!$A$4:$L$472,10,FALSE)</f>
        <v>84982.486999999965</v>
      </c>
      <c r="Z280" s="1">
        <f>VLOOKUP(C280,'[1]Popolution Table'!$A$4:$L$472,11,FALSE)</f>
        <v>31077.452000000001</v>
      </c>
      <c r="AA280" s="2">
        <f>VLOOKUP(C280,'[1]Popolution Table'!$A$4:$L$472,12,FALSE)</f>
        <v>1964860</v>
      </c>
      <c r="AB280" s="2">
        <v>248670.01199999996</v>
      </c>
      <c r="AC280" s="2">
        <v>1744044.0029999998</v>
      </c>
      <c r="AD280" s="6">
        <f>D280/Q280</f>
        <v>6.9326367017287656E-4</v>
      </c>
      <c r="AE280" s="6">
        <f>E280/S280</f>
        <v>2.179838299802524E-4</v>
      </c>
      <c r="AF280" s="6">
        <f>F280/T280</f>
        <v>1.3307066097341716E-4</v>
      </c>
      <c r="AG280" s="6">
        <f>G280/U280</f>
        <v>2.3593685776021178E-4</v>
      </c>
      <c r="AH280" s="6">
        <f>H280/V280</f>
        <v>2.3582436093294305E-4</v>
      </c>
      <c r="AI280" s="6">
        <f>I280/R280</f>
        <v>1.4186719358033923E-4</v>
      </c>
      <c r="AJ280" s="6">
        <f>J280/W280</f>
        <v>2.7981382344140405E-4</v>
      </c>
      <c r="AK280" s="6">
        <f>K280/X280</f>
        <v>3.0917711658299141E-4</v>
      </c>
      <c r="AL280" s="6">
        <f>L280/Y280</f>
        <v>7.177949499171521E-4</v>
      </c>
      <c r="AM280" s="6">
        <f>M280/Z280</f>
        <v>4.3439854721680528E-3</v>
      </c>
      <c r="AN280" s="7">
        <f>N280/AA280</f>
        <v>3.4862534735299205E-4</v>
      </c>
    </row>
    <row r="281" spans="1:40">
      <c r="A281" s="1" t="s">
        <v>344</v>
      </c>
      <c r="B281" s="1">
        <v>2010</v>
      </c>
      <c r="C281" s="1" t="s">
        <v>346</v>
      </c>
      <c r="D281" s="1">
        <v>109</v>
      </c>
      <c r="E281" s="1">
        <v>64</v>
      </c>
      <c r="F281" s="1">
        <v>66</v>
      </c>
      <c r="G281" s="1">
        <v>56</v>
      </c>
      <c r="H281" s="1">
        <v>41</v>
      </c>
      <c r="I281" s="1">
        <v>79</v>
      </c>
      <c r="J281" s="1">
        <v>79</v>
      </c>
      <c r="K281" s="1">
        <v>58</v>
      </c>
      <c r="L281" s="1">
        <v>58</v>
      </c>
      <c r="M281" s="1">
        <v>125</v>
      </c>
      <c r="N281" s="2">
        <v>735</v>
      </c>
      <c r="O281" s="2">
        <v>241</v>
      </c>
      <c r="P281" s="2">
        <v>385</v>
      </c>
      <c r="Q281" s="1">
        <f>VLOOKUP(C281,'[1]Popolution Table'!$A$4:$L$472,2,FALSE)</f>
        <v>141911.87400000001</v>
      </c>
      <c r="R281" s="1">
        <f>VLOOKUP(C281,'[1]Popolution Table'!$A$4:$L$472,3,FALSE)</f>
        <v>443974.68499999994</v>
      </c>
      <c r="S281" s="1">
        <f>VLOOKUP(C281,'[1]Popolution Table'!$A$4:$L$472,4,FALSE)</f>
        <v>291138.15099999995</v>
      </c>
      <c r="T281" s="1">
        <f>VLOOKUP(C281,'[1]Popolution Table'!$A$4:$L$472,5,FALSE)</f>
        <v>253800.89</v>
      </c>
      <c r="U281" s="1">
        <f>VLOOKUP(C281,'[1]Popolution Table'!$A$4:$L$472,6,FALSE)</f>
        <v>252114.95599999998</v>
      </c>
      <c r="V281" s="1">
        <f>VLOOKUP(C281,'[1]Popolution Table'!$A$4:$L$472,7,FALSE)</f>
        <v>283621.5610000001</v>
      </c>
      <c r="W281" s="1">
        <f>VLOOKUP(C281,'[1]Popolution Table'!$A$4:$L$472,8,FALSE)</f>
        <v>234862.95699999997</v>
      </c>
      <c r="X281" s="1">
        <f>VLOOKUP(C281,'[1]Popolution Table'!$A$4:$L$472,9,FALSE)</f>
        <v>140986.38799999998</v>
      </c>
      <c r="Y281" s="1">
        <f>VLOOKUP(C281,'[1]Popolution Table'!$A$4:$L$472,10,FALSE)</f>
        <v>81642.289999999994</v>
      </c>
      <c r="Z281" s="1">
        <f>VLOOKUP(C281,'[1]Popolution Table'!$A$4:$L$472,11,FALSE)</f>
        <v>29812.348000000005</v>
      </c>
      <c r="AA281" s="2">
        <f>VLOOKUP(C281,'[1]Popolution Table'!$A$4:$L$472,12,FALSE)</f>
        <v>1986370</v>
      </c>
      <c r="AB281" s="2">
        <v>252441.02599999995</v>
      </c>
      <c r="AC281" s="2">
        <v>1759513.1999999997</v>
      </c>
      <c r="AD281" s="6">
        <f>D281/Q281</f>
        <v>7.6808231001163432E-4</v>
      </c>
      <c r="AE281" s="6">
        <f>E281/S281</f>
        <v>2.1982690959660594E-4</v>
      </c>
      <c r="AF281" s="6">
        <f>F281/T281</f>
        <v>2.6004636941974474E-4</v>
      </c>
      <c r="AG281" s="6">
        <f>G281/U281</f>
        <v>2.2212089631049102E-4</v>
      </c>
      <c r="AH281" s="6">
        <f>H281/V281</f>
        <v>1.445588264003666E-4</v>
      </c>
      <c r="AI281" s="6">
        <f>I281/R281</f>
        <v>1.7793807320343053E-4</v>
      </c>
      <c r="AJ281" s="6">
        <f>J281/W281</f>
        <v>3.3636636875009632E-4</v>
      </c>
      <c r="AK281" s="6">
        <f>K281/X281</f>
        <v>4.1138723264546651E-4</v>
      </c>
      <c r="AL281" s="6">
        <f>L281/Y281</f>
        <v>7.1041613359938834E-4</v>
      </c>
      <c r="AM281" s="6">
        <f>M281/Z281</f>
        <v>4.1928934950041501E-3</v>
      </c>
      <c r="AN281" s="7">
        <f>N281/AA281</f>
        <v>3.7002169787099081E-4</v>
      </c>
    </row>
    <row r="282" spans="1:40">
      <c r="A282" s="1" t="s">
        <v>344</v>
      </c>
      <c r="B282" s="1">
        <v>2011</v>
      </c>
      <c r="C282" s="1" t="s">
        <v>347</v>
      </c>
      <c r="D282" s="1">
        <v>111</v>
      </c>
      <c r="E282" s="1">
        <v>45</v>
      </c>
      <c r="F282" s="1">
        <v>71</v>
      </c>
      <c r="G282" s="1">
        <v>62</v>
      </c>
      <c r="H282" s="1">
        <v>67</v>
      </c>
      <c r="I282" s="1">
        <v>51</v>
      </c>
      <c r="J282" s="1">
        <v>44</v>
      </c>
      <c r="K282" s="1">
        <v>59</v>
      </c>
      <c r="L282" s="1">
        <v>65</v>
      </c>
      <c r="M282" s="1">
        <v>156</v>
      </c>
      <c r="N282" s="2">
        <v>731</v>
      </c>
      <c r="O282" s="2">
        <v>280</v>
      </c>
      <c r="P282" s="2">
        <v>340</v>
      </c>
      <c r="Q282" s="1">
        <f>VLOOKUP(C282,'[1]Popolution Table'!$A$4:$L$472,2,FALSE)</f>
        <v>142660.66700000002</v>
      </c>
      <c r="R282" s="1">
        <f>VLOOKUP(C282,'[1]Popolution Table'!$A$4:$L$472,3,FALSE)</f>
        <v>445598.364</v>
      </c>
      <c r="S282" s="1">
        <f>VLOOKUP(C282,'[1]Popolution Table'!$A$4:$L$472,4,FALSE)</f>
        <v>288995.21600000001</v>
      </c>
      <c r="T282" s="1">
        <f>VLOOKUP(C282,'[1]Popolution Table'!$A$4:$L$472,5,FALSE)</f>
        <v>258167.663</v>
      </c>
      <c r="U282" s="1">
        <f>VLOOKUP(C282,'[1]Popolution Table'!$A$4:$L$472,6,FALSE)</f>
        <v>247390.51799999998</v>
      </c>
      <c r="V282" s="1">
        <f>VLOOKUP(C282,'[1]Popolution Table'!$A$4:$L$472,7,FALSE)</f>
        <v>284736.70499999996</v>
      </c>
      <c r="W282" s="1">
        <f>VLOOKUP(C282,'[1]Popolution Table'!$A$4:$L$472,8,FALSE)</f>
        <v>244188.41600000003</v>
      </c>
      <c r="X282" s="1">
        <f>VLOOKUP(C282,'[1]Popolution Table'!$A$4:$L$472,9,FALSE)</f>
        <v>145805.101</v>
      </c>
      <c r="Y282" s="1">
        <f>VLOOKUP(C282,'[1]Popolution Table'!$A$4:$L$472,10,FALSE)</f>
        <v>82249.373999999996</v>
      </c>
      <c r="Z282" s="1">
        <f>VLOOKUP(C282,'[1]Popolution Table'!$A$4:$L$472,11,FALSE)</f>
        <v>30365.834999999999</v>
      </c>
      <c r="AA282" s="2">
        <f>VLOOKUP(C282,'[1]Popolution Table'!$A$4:$L$472,12,FALSE)</f>
        <v>2004554</v>
      </c>
      <c r="AB282" s="2">
        <v>258420.30999999997</v>
      </c>
      <c r="AC282" s="2">
        <v>1769076.882</v>
      </c>
      <c r="AD282" s="6">
        <f>D282/Q282</f>
        <v>7.7807010393411377E-4</v>
      </c>
      <c r="AE282" s="6">
        <f>E282/S282</f>
        <v>1.5571192015856759E-4</v>
      </c>
      <c r="AF282" s="6">
        <f>F282/T282</f>
        <v>2.7501507808900139E-4</v>
      </c>
      <c r="AG282" s="6">
        <f>G282/U282</f>
        <v>2.5061591083292854E-4</v>
      </c>
      <c r="AH282" s="6">
        <f>H282/V282</f>
        <v>2.353051040609605E-4</v>
      </c>
      <c r="AI282" s="6">
        <f>I282/R282</f>
        <v>1.1445284390676085E-4</v>
      </c>
      <c r="AJ282" s="6">
        <f>J282/W282</f>
        <v>1.8018872770770582E-4</v>
      </c>
      <c r="AK282" s="6">
        <f>K282/X282</f>
        <v>4.0464976599138326E-4</v>
      </c>
      <c r="AL282" s="6">
        <f>L282/Y282</f>
        <v>7.9027957100317873E-4</v>
      </c>
      <c r="AM282" s="6">
        <f>M282/Z282</f>
        <v>5.1373525542768705E-3</v>
      </c>
      <c r="AN282" s="7">
        <f>N282/AA282</f>
        <v>3.646696472132953E-4</v>
      </c>
    </row>
    <row r="283" spans="1:40">
      <c r="A283" s="1" t="s">
        <v>344</v>
      </c>
      <c r="B283" s="1">
        <v>2012</v>
      </c>
      <c r="C283" s="1" t="s">
        <v>348</v>
      </c>
      <c r="D283" s="1">
        <v>102</v>
      </c>
      <c r="E283" s="1">
        <v>50</v>
      </c>
      <c r="F283" s="1">
        <v>69</v>
      </c>
      <c r="G283" s="1">
        <v>50</v>
      </c>
      <c r="H283" s="1">
        <v>54</v>
      </c>
      <c r="I283" s="1">
        <v>55</v>
      </c>
      <c r="J283" s="1">
        <v>58</v>
      </c>
      <c r="K283" s="1">
        <v>55</v>
      </c>
      <c r="L283" s="1">
        <v>50</v>
      </c>
      <c r="M283" s="1">
        <v>123</v>
      </c>
      <c r="N283" s="2">
        <v>666</v>
      </c>
      <c r="O283" s="2">
        <v>228</v>
      </c>
      <c r="P283" s="2">
        <v>336</v>
      </c>
      <c r="Q283" s="1">
        <f>VLOOKUP(C283,'[1]Popolution Table'!$A$4:$L$472,2,FALSE)</f>
        <v>140717.658</v>
      </c>
      <c r="R283" s="1">
        <f>VLOOKUP(C283,'[1]Popolution Table'!$A$4:$L$472,3,FALSE)</f>
        <v>444046.88500000001</v>
      </c>
      <c r="S283" s="1">
        <f>VLOOKUP(C283,'[1]Popolution Table'!$A$4:$L$472,4,FALSE)</f>
        <v>286587.44399999996</v>
      </c>
      <c r="T283" s="1">
        <f>VLOOKUP(C283,'[1]Popolution Table'!$A$4:$L$472,5,FALSE)</f>
        <v>262762.78899999999</v>
      </c>
      <c r="U283" s="1">
        <f>VLOOKUP(C283,'[1]Popolution Table'!$A$4:$L$472,6,FALSE)</f>
        <v>244862.144</v>
      </c>
      <c r="V283" s="1">
        <f>VLOOKUP(C283,'[1]Popolution Table'!$A$4:$L$472,7,FALSE)</f>
        <v>279515.26199999999</v>
      </c>
      <c r="W283" s="1">
        <f>VLOOKUP(C283,'[1]Popolution Table'!$A$4:$L$472,8,FALSE)</f>
        <v>247739.39499999999</v>
      </c>
      <c r="X283" s="1">
        <f>VLOOKUP(C283,'[1]Popolution Table'!$A$4:$L$472,9,FALSE)</f>
        <v>148302.23200000002</v>
      </c>
      <c r="Y283" s="1">
        <f>VLOOKUP(C283,'[1]Popolution Table'!$A$4:$L$472,10,FALSE)</f>
        <v>82395.387000000017</v>
      </c>
      <c r="Z283" s="1">
        <f>VLOOKUP(C283,'[1]Popolution Table'!$A$4:$L$472,11,FALSE)</f>
        <v>31407.492999999995</v>
      </c>
      <c r="AA283" s="2">
        <f>VLOOKUP(C283,'[1]Popolution Table'!$A$4:$L$472,12,FALSE)</f>
        <v>2000640</v>
      </c>
      <c r="AB283" s="2">
        <v>262105.11200000002</v>
      </c>
      <c r="AC283" s="2">
        <v>1765513.9189999998</v>
      </c>
      <c r="AD283" s="6">
        <f>D283/Q283</f>
        <v>7.2485572492970291E-4</v>
      </c>
      <c r="AE283" s="6">
        <f>E283/S283</f>
        <v>1.7446681997694221E-4</v>
      </c>
      <c r="AF283" s="6">
        <f>F283/T283</f>
        <v>2.6259425949387376E-4</v>
      </c>
      <c r="AG283" s="6">
        <f>G283/U283</f>
        <v>2.041965294561825E-4</v>
      </c>
      <c r="AH283" s="6">
        <f>H283/V283</f>
        <v>1.9319159753072805E-4</v>
      </c>
      <c r="AI283" s="6">
        <f>I283/R283</f>
        <v>1.2386079456451992E-4</v>
      </c>
      <c r="AJ283" s="6">
        <f>J283/W283</f>
        <v>2.3411698409935973E-4</v>
      </c>
      <c r="AK283" s="6">
        <f>K283/X283</f>
        <v>3.7086427667521544E-4</v>
      </c>
      <c r="AL283" s="6">
        <f>L283/Y283</f>
        <v>6.0683008867960038E-4</v>
      </c>
      <c r="AM283" s="6">
        <f>M283/Z283</f>
        <v>3.9162629121655785E-3</v>
      </c>
      <c r="AN283" s="7">
        <f>N283/AA283</f>
        <v>3.3289347408829175E-4</v>
      </c>
    </row>
    <row r="284" spans="1:40">
      <c r="A284" s="1" t="s">
        <v>344</v>
      </c>
      <c r="B284" s="1">
        <v>2013</v>
      </c>
      <c r="C284" s="1" t="s">
        <v>349</v>
      </c>
      <c r="D284" s="1">
        <v>114</v>
      </c>
      <c r="E284" s="1">
        <v>56</v>
      </c>
      <c r="F284" s="1">
        <v>53</v>
      </c>
      <c r="G284" s="1">
        <v>56</v>
      </c>
      <c r="H284" s="1">
        <v>65</v>
      </c>
      <c r="I284" s="1">
        <v>40</v>
      </c>
      <c r="J284" s="1">
        <v>59</v>
      </c>
      <c r="K284" s="1">
        <v>59</v>
      </c>
      <c r="L284" s="1">
        <v>85</v>
      </c>
      <c r="M284" s="1">
        <v>139</v>
      </c>
      <c r="N284" s="2">
        <v>726</v>
      </c>
      <c r="O284" s="2">
        <v>283</v>
      </c>
      <c r="P284" s="2">
        <v>329</v>
      </c>
      <c r="Q284" s="1">
        <f>VLOOKUP(C284,'[1]Popolution Table'!$A$4:$L$472,2,FALSE)</f>
        <v>138758.95499999999</v>
      </c>
      <c r="R284" s="1">
        <f>VLOOKUP(C284,'[1]Popolution Table'!$A$4:$L$472,3,FALSE)</f>
        <v>444606.17200000002</v>
      </c>
      <c r="S284" s="1">
        <f>VLOOKUP(C284,'[1]Popolution Table'!$A$4:$L$472,4,FALSE)</f>
        <v>286223.63099999999</v>
      </c>
      <c r="T284" s="1">
        <f>VLOOKUP(C284,'[1]Popolution Table'!$A$4:$L$472,5,FALSE)</f>
        <v>265322.935</v>
      </c>
      <c r="U284" s="1">
        <f>VLOOKUP(C284,'[1]Popolution Table'!$A$4:$L$472,6,FALSE)</f>
        <v>243211.666</v>
      </c>
      <c r="V284" s="1">
        <f>VLOOKUP(C284,'[1]Popolution Table'!$A$4:$L$472,7,FALSE)</f>
        <v>275057.40300000005</v>
      </c>
      <c r="W284" s="1">
        <f>VLOOKUP(C284,'[1]Popolution Table'!$A$4:$L$472,8,FALSE)</f>
        <v>252090.70399999997</v>
      </c>
      <c r="X284" s="1">
        <f>VLOOKUP(C284,'[1]Popolution Table'!$A$4:$L$472,9,FALSE)</f>
        <v>155461.50099999999</v>
      </c>
      <c r="Y284" s="1">
        <f>VLOOKUP(C284,'[1]Popolution Table'!$A$4:$L$472,10,FALSE)</f>
        <v>84645.186999999976</v>
      </c>
      <c r="Z284" s="1">
        <f>VLOOKUP(C284,'[1]Popolution Table'!$A$4:$L$472,11,FALSE)</f>
        <v>32424.165999999997</v>
      </c>
      <c r="AA284" s="2">
        <f>VLOOKUP(C284,'[1]Popolution Table'!$A$4:$L$472,12,FALSE)</f>
        <v>2011476</v>
      </c>
      <c r="AB284" s="2">
        <v>272530.85399999993</v>
      </c>
      <c r="AC284" s="2">
        <v>1766512.5109999999</v>
      </c>
      <c r="AD284" s="6">
        <f>D284/Q284</f>
        <v>8.215685971402711E-4</v>
      </c>
      <c r="AE284" s="6">
        <f>E284/S284</f>
        <v>1.9565121092325182E-4</v>
      </c>
      <c r="AF284" s="6">
        <f>F284/T284</f>
        <v>1.9975657211842616E-4</v>
      </c>
      <c r="AG284" s="6">
        <f>G284/U284</f>
        <v>2.3025211298869191E-4</v>
      </c>
      <c r="AH284" s="6">
        <f>H284/V284</f>
        <v>2.363143085445331E-4</v>
      </c>
      <c r="AI284" s="6">
        <f>I284/R284</f>
        <v>8.9967262082902433E-5</v>
      </c>
      <c r="AJ284" s="6">
        <f>J284/W284</f>
        <v>2.3404274359914521E-4</v>
      </c>
      <c r="AK284" s="6">
        <f>K284/X284</f>
        <v>3.7951518299054635E-4</v>
      </c>
      <c r="AL284" s="6">
        <f>L284/Y284</f>
        <v>1.0041917681627903E-3</v>
      </c>
      <c r="AM284" s="6">
        <f>M284/Z284</f>
        <v>4.286925992175096E-3</v>
      </c>
      <c r="AN284" s="7">
        <f>N284/AA284</f>
        <v>3.609289894584872E-4</v>
      </c>
    </row>
    <row r="285" spans="1:40">
      <c r="A285" s="1" t="s">
        <v>344</v>
      </c>
      <c r="B285" s="1">
        <v>2014</v>
      </c>
      <c r="C285" s="1" t="s">
        <v>350</v>
      </c>
      <c r="D285" s="1">
        <v>101</v>
      </c>
      <c r="E285" s="1">
        <v>55</v>
      </c>
      <c r="F285" s="1">
        <v>58</v>
      </c>
      <c r="G285" s="1">
        <v>47</v>
      </c>
      <c r="H285" s="1">
        <v>54</v>
      </c>
      <c r="I285" s="1">
        <v>41</v>
      </c>
      <c r="J285" s="1">
        <v>48</v>
      </c>
      <c r="K285" s="1">
        <v>56</v>
      </c>
      <c r="L285" s="1">
        <v>66</v>
      </c>
      <c r="M285" s="1">
        <v>122</v>
      </c>
      <c r="N285" s="2">
        <v>648</v>
      </c>
      <c r="O285" s="2">
        <v>244</v>
      </c>
      <c r="P285" s="2">
        <v>303</v>
      </c>
      <c r="Q285" s="1">
        <f>VLOOKUP(C285,'[1]Popolution Table'!$A$4:$L$472,2,FALSE)</f>
        <v>133591.897</v>
      </c>
      <c r="R285" s="1">
        <f>VLOOKUP(C285,'[1]Popolution Table'!$A$4:$L$472,3,FALSE)</f>
        <v>443963.82700000005</v>
      </c>
      <c r="S285" s="1">
        <f>VLOOKUP(C285,'[1]Popolution Table'!$A$4:$L$472,4,FALSE)</f>
        <v>281977.52399999998</v>
      </c>
      <c r="T285" s="1">
        <f>VLOOKUP(C285,'[1]Popolution Table'!$A$4:$L$472,5,FALSE)</f>
        <v>262371.87299999996</v>
      </c>
      <c r="U285" s="1">
        <f>VLOOKUP(C285,'[1]Popolution Table'!$A$4:$L$472,6,FALSE)</f>
        <v>236405.64100000003</v>
      </c>
      <c r="V285" s="1">
        <f>VLOOKUP(C285,'[1]Popolution Table'!$A$4:$L$472,7,FALSE)</f>
        <v>264802.01500000001</v>
      </c>
      <c r="W285" s="1">
        <f>VLOOKUP(C285,'[1]Popolution Table'!$A$4:$L$472,8,FALSE)</f>
        <v>253007.39299999998</v>
      </c>
      <c r="X285" s="1">
        <f>VLOOKUP(C285,'[1]Popolution Table'!$A$4:$L$472,9,FALSE)</f>
        <v>160794.44999999995</v>
      </c>
      <c r="Y285" s="1">
        <f>VLOOKUP(C285,'[1]Popolution Table'!$A$4:$L$472,10,FALSE)</f>
        <v>86369.568999999989</v>
      </c>
      <c r="Z285" s="1">
        <f>VLOOKUP(C285,'[1]Popolution Table'!$A$4:$L$472,11,FALSE)</f>
        <v>31741.363999999998</v>
      </c>
      <c r="AA285" s="2">
        <f>VLOOKUP(C285,'[1]Popolution Table'!$A$4:$L$472,12,FALSE)</f>
        <v>1983368</v>
      </c>
      <c r="AB285" s="2">
        <v>278905.38299999991</v>
      </c>
      <c r="AC285" s="2">
        <v>1742528.2729999998</v>
      </c>
      <c r="AD285" s="6">
        <f>D285/Q285</f>
        <v>7.5603387831224523E-4</v>
      </c>
      <c r="AE285" s="6">
        <f>E285/S285</f>
        <v>1.9505100697316571E-4</v>
      </c>
      <c r="AF285" s="6">
        <f>F285/T285</f>
        <v>2.2106028110719021E-4</v>
      </c>
      <c r="AG285" s="6">
        <f>G285/U285</f>
        <v>1.9881082279250685E-4</v>
      </c>
      <c r="AH285" s="6">
        <f>H285/V285</f>
        <v>2.0392594066929588E-4</v>
      </c>
      <c r="AI285" s="6">
        <f>I285/R285</f>
        <v>9.2349866152496236E-5</v>
      </c>
      <c r="AJ285" s="6">
        <f>J285/W285</f>
        <v>1.8971777634972114E-4</v>
      </c>
      <c r="AK285" s="6">
        <f>K285/X285</f>
        <v>3.4827072700581403E-4</v>
      </c>
      <c r="AL285" s="6">
        <f>L285/Y285</f>
        <v>7.6415803348515044E-4</v>
      </c>
      <c r="AM285" s="6">
        <f>M285/Z285</f>
        <v>3.8435651347560238E-3</v>
      </c>
      <c r="AN285" s="7">
        <f>N285/AA285</f>
        <v>3.2671697839231043E-4</v>
      </c>
    </row>
    <row r="286" spans="1:40">
      <c r="A286" s="1" t="s">
        <v>344</v>
      </c>
      <c r="B286" s="1">
        <v>2015</v>
      </c>
      <c r="C286" s="1" t="s">
        <v>351</v>
      </c>
      <c r="D286" s="1">
        <v>128</v>
      </c>
      <c r="E286" s="1">
        <v>71</v>
      </c>
      <c r="F286" s="1">
        <v>58</v>
      </c>
      <c r="G286" s="1">
        <v>58</v>
      </c>
      <c r="H286" s="1">
        <v>48</v>
      </c>
      <c r="I286" s="1">
        <v>49</v>
      </c>
      <c r="J286" s="1">
        <v>58</v>
      </c>
      <c r="K286" s="1">
        <v>53</v>
      </c>
      <c r="L286" s="1">
        <v>88</v>
      </c>
      <c r="M286" s="1">
        <v>116</v>
      </c>
      <c r="N286" s="2">
        <v>727</v>
      </c>
      <c r="O286" s="2">
        <v>257</v>
      </c>
      <c r="P286" s="2">
        <v>342</v>
      </c>
      <c r="Q286" s="1">
        <f>VLOOKUP(C286,'[1]Popolution Table'!$A$4:$L$472,2,FALSE)</f>
        <v>128774.43699999998</v>
      </c>
      <c r="R286" s="1">
        <f>VLOOKUP(C286,'[1]Popolution Table'!$A$4:$L$472,3,FALSE)</f>
        <v>438188.40399999998</v>
      </c>
      <c r="S286" s="1">
        <f>VLOOKUP(C286,'[1]Popolution Table'!$A$4:$L$472,4,FALSE)</f>
        <v>272575.81599999999</v>
      </c>
      <c r="T286" s="1">
        <f>VLOOKUP(C286,'[1]Popolution Table'!$A$4:$L$472,5,FALSE)</f>
        <v>260683.22099999996</v>
      </c>
      <c r="U286" s="1">
        <f>VLOOKUP(C286,'[1]Popolution Table'!$A$4:$L$472,6,FALSE)</f>
        <v>229148.478</v>
      </c>
      <c r="V286" s="1">
        <f>VLOOKUP(C286,'[1]Popolution Table'!$A$4:$L$472,7,FALSE)</f>
        <v>252433.33000000002</v>
      </c>
      <c r="W286" s="1">
        <f>VLOOKUP(C286,'[1]Popolution Table'!$A$4:$L$472,8,FALSE)</f>
        <v>248135.28899999999</v>
      </c>
      <c r="X286" s="1">
        <f>VLOOKUP(C286,'[1]Popolution Table'!$A$4:$L$472,9,FALSE)</f>
        <v>163625.014</v>
      </c>
      <c r="Y286" s="1">
        <f>VLOOKUP(C286,'[1]Popolution Table'!$A$4:$L$472,10,FALSE)</f>
        <v>85489.934999999998</v>
      </c>
      <c r="Z286" s="1">
        <f>VLOOKUP(C286,'[1]Popolution Table'!$A$4:$L$472,11,FALSE)</f>
        <v>31939.522000000004</v>
      </c>
      <c r="AA286" s="2">
        <f>VLOOKUP(C286,'[1]Popolution Table'!$A$4:$L$472,12,FALSE)</f>
        <v>1938740</v>
      </c>
      <c r="AB286" s="2">
        <v>281054.47100000002</v>
      </c>
      <c r="AC286" s="2">
        <v>1701164.5379999997</v>
      </c>
      <c r="AD286" s="6">
        <f>D286/Q286</f>
        <v>9.9398609679031262E-4</v>
      </c>
      <c r="AE286" s="6">
        <f>E286/S286</f>
        <v>2.6047798752623012E-4</v>
      </c>
      <c r="AF286" s="6">
        <f>F286/T286</f>
        <v>2.2249226389603344E-4</v>
      </c>
      <c r="AG286" s="6">
        <f>G286/U286</f>
        <v>2.5311099818869405E-4</v>
      </c>
      <c r="AH286" s="6">
        <f>H286/V286</f>
        <v>1.9014921682489392E-4</v>
      </c>
      <c r="AI286" s="6">
        <f>I286/R286</f>
        <v>1.118240454395959E-4</v>
      </c>
      <c r="AJ286" s="6">
        <f>J286/W286</f>
        <v>2.3374345597413192E-4</v>
      </c>
      <c r="AK286" s="6">
        <f>K286/X286</f>
        <v>3.2391135502057161E-4</v>
      </c>
      <c r="AL286" s="6">
        <f>L286/Y286</f>
        <v>1.0293609417295732E-3</v>
      </c>
      <c r="AM286" s="6">
        <f>M286/Z286</f>
        <v>3.6318639959608658E-3</v>
      </c>
      <c r="AN286" s="7">
        <f>N286/AA286</f>
        <v>3.7498581552967389E-4</v>
      </c>
    </row>
    <row r="287" spans="1:40">
      <c r="A287" s="1" t="s">
        <v>344</v>
      </c>
      <c r="B287" s="1">
        <v>2016</v>
      </c>
      <c r="C287" s="1" t="s">
        <v>352</v>
      </c>
      <c r="D287" s="1">
        <v>89</v>
      </c>
      <c r="E287" s="1">
        <v>57</v>
      </c>
      <c r="F287" s="1">
        <v>42</v>
      </c>
      <c r="G287" s="1">
        <v>55</v>
      </c>
      <c r="H287" s="1">
        <v>54</v>
      </c>
      <c r="I287" s="1">
        <v>63</v>
      </c>
      <c r="J287" s="1">
        <v>52</v>
      </c>
      <c r="K287" s="1">
        <v>61</v>
      </c>
      <c r="L287" s="1">
        <v>77</v>
      </c>
      <c r="M287" s="1">
        <v>104</v>
      </c>
      <c r="N287" s="2">
        <v>654</v>
      </c>
      <c r="O287" s="2">
        <v>242</v>
      </c>
      <c r="P287" s="2">
        <v>323</v>
      </c>
      <c r="Q287" s="1">
        <f>VLOOKUP(C287,'[1]Popolution Table'!$A$4:$L$472,2,FALSE)</f>
        <v>126153.17999999998</v>
      </c>
      <c r="R287" s="1">
        <f>VLOOKUP(C287,'[1]Popolution Table'!$A$4:$L$472,3,FALSE)</f>
        <v>440525.03300000005</v>
      </c>
      <c r="S287" s="1">
        <f>VLOOKUP(C287,'[1]Popolution Table'!$A$4:$L$472,4,FALSE)</f>
        <v>276736.21000000008</v>
      </c>
      <c r="T287" s="1">
        <f>VLOOKUP(C287,'[1]Popolution Table'!$A$4:$L$472,5,FALSE)</f>
        <v>264652.04600000003</v>
      </c>
      <c r="U287" s="1">
        <f>VLOOKUP(C287,'[1]Popolution Table'!$A$4:$L$472,6,FALSE)</f>
        <v>236391.89100000006</v>
      </c>
      <c r="V287" s="1">
        <f>VLOOKUP(C287,'[1]Popolution Table'!$A$4:$L$472,7,FALSE)</f>
        <v>253827.09600000002</v>
      </c>
      <c r="W287" s="1">
        <f>VLOOKUP(C287,'[1]Popolution Table'!$A$4:$L$472,8,FALSE)</f>
        <v>257617.182</v>
      </c>
      <c r="X287" s="1">
        <f>VLOOKUP(C287,'[1]Popolution Table'!$A$4:$L$472,9,FALSE)</f>
        <v>177184.26199999999</v>
      </c>
      <c r="Y287" s="1">
        <f>VLOOKUP(C287,'[1]Popolution Table'!$A$4:$L$472,10,FALSE)</f>
        <v>88652.38499999998</v>
      </c>
      <c r="Z287" s="1">
        <f>VLOOKUP(C287,'[1]Popolution Table'!$A$4:$L$472,11,FALSE)</f>
        <v>33449.786999999997</v>
      </c>
      <c r="AA287" s="2">
        <f>VLOOKUP(C287,'[1]Popolution Table'!$A$4:$L$472,12,FALSE)</f>
        <v>1984131</v>
      </c>
      <c r="AB287" s="2">
        <v>299286.43400000001</v>
      </c>
      <c r="AC287" s="2">
        <v>1729749.4580000001</v>
      </c>
      <c r="AD287" s="6">
        <f>D287/Q287</f>
        <v>7.0549153021747066E-4</v>
      </c>
      <c r="AE287" s="6">
        <f>E287/S287</f>
        <v>2.0597232288467051E-4</v>
      </c>
      <c r="AF287" s="6">
        <f>F287/T287</f>
        <v>1.586989431398539E-4</v>
      </c>
      <c r="AG287" s="6">
        <f>G287/U287</f>
        <v>2.3266449524700483E-4</v>
      </c>
      <c r="AH287" s="6">
        <f>H287/V287</f>
        <v>2.1274324471647424E-4</v>
      </c>
      <c r="AI287" s="6">
        <f>I287/R287</f>
        <v>1.4301116912917862E-4</v>
      </c>
      <c r="AJ287" s="6">
        <f>J287/W287</f>
        <v>2.0184989058687864E-4</v>
      </c>
      <c r="AK287" s="6">
        <f>K287/X287</f>
        <v>3.4427436901816937E-4</v>
      </c>
      <c r="AL287" s="6">
        <f>L287/Y287</f>
        <v>8.6856095298507778E-4</v>
      </c>
      <c r="AM287" s="6">
        <f>M287/Z287</f>
        <v>3.1091378847943039E-3</v>
      </c>
      <c r="AN287" s="7">
        <f>N287/AA287</f>
        <v>3.2961533285856629E-4</v>
      </c>
    </row>
    <row r="288" spans="1:40">
      <c r="A288" s="1" t="s">
        <v>344</v>
      </c>
      <c r="B288" s="1">
        <v>2017</v>
      </c>
      <c r="C288" s="1" t="s">
        <v>353</v>
      </c>
      <c r="D288" s="1">
        <v>112</v>
      </c>
      <c r="E288" s="1">
        <v>63</v>
      </c>
      <c r="F288" s="1">
        <v>42</v>
      </c>
      <c r="G288" s="1">
        <v>51</v>
      </c>
      <c r="H288" s="1">
        <v>47</v>
      </c>
      <c r="I288" s="1">
        <v>43</v>
      </c>
      <c r="J288" s="1">
        <v>31</v>
      </c>
      <c r="K288" s="1">
        <v>71</v>
      </c>
      <c r="L288" s="1">
        <v>80</v>
      </c>
      <c r="M288" s="1">
        <v>106</v>
      </c>
      <c r="N288" s="2">
        <v>646</v>
      </c>
      <c r="O288" s="2">
        <v>257</v>
      </c>
      <c r="P288" s="2">
        <v>277</v>
      </c>
      <c r="Q288" s="1">
        <f>VLOOKUP(C288,'[1]Popolution Table'!$A$4:$L$472,2,FALSE)</f>
        <v>129195</v>
      </c>
      <c r="R288" s="1">
        <f>VLOOKUP(C288,'[1]Popolution Table'!$A$4:$L$472,3,FALSE)</f>
        <v>444938.69</v>
      </c>
      <c r="S288" s="1">
        <f>VLOOKUP(C288,'[1]Popolution Table'!$A$4:$L$472,4,FALSE)</f>
        <v>281051</v>
      </c>
      <c r="T288" s="1">
        <f>VLOOKUP(C288,'[1]Popolution Table'!$A$4:$L$472,5,FALSE)</f>
        <v>273618</v>
      </c>
      <c r="U288" s="1">
        <f>VLOOKUP(C288,'[1]Popolution Table'!$A$4:$L$472,6,FALSE)</f>
        <v>239501</v>
      </c>
      <c r="V288" s="1">
        <f>VLOOKUP(C288,'[1]Popolution Table'!$A$4:$L$472,7,FALSE)</f>
        <v>251627</v>
      </c>
      <c r="W288" s="1">
        <f>VLOOKUP(C288,'[1]Popolution Table'!$A$4:$L$472,8,FALSE)</f>
        <v>261426</v>
      </c>
      <c r="X288" s="1">
        <f>VLOOKUP(C288,'[1]Popolution Table'!$A$4:$L$472,9,FALSE)</f>
        <v>183480</v>
      </c>
      <c r="Y288" s="1">
        <f>VLOOKUP(C288,'[1]Popolution Table'!$A$4:$L$472,10,FALSE)</f>
        <v>91678</v>
      </c>
      <c r="Z288" s="1">
        <f>VLOOKUP(C288,'[1]Popolution Table'!$A$4:$L$472,11,FALSE)</f>
        <v>35086</v>
      </c>
      <c r="AA288" s="2">
        <f>VLOOKUP(C288,'[1]Popolution Table'!$A$4:$L$472,12,FALSE)</f>
        <v>2022867</v>
      </c>
      <c r="AB288" s="2">
        <v>310244</v>
      </c>
      <c r="AC288" s="2">
        <v>1752161.69</v>
      </c>
      <c r="AD288" s="6">
        <f>D288/Q288</f>
        <v>8.6690661403305083E-4</v>
      </c>
      <c r="AE288" s="6">
        <f>E288/S288</f>
        <v>2.2415860466605704E-4</v>
      </c>
      <c r="AF288" s="6">
        <f>F288/T288</f>
        <v>1.5349867333289477E-4</v>
      </c>
      <c r="AG288" s="6">
        <f>G288/U288</f>
        <v>2.1294274345409831E-4</v>
      </c>
      <c r="AH288" s="6">
        <f>H288/V288</f>
        <v>1.8678440707873162E-4</v>
      </c>
      <c r="AI288" s="6">
        <f>I288/R288</f>
        <v>9.6642528434647928E-5</v>
      </c>
      <c r="AJ288" s="6">
        <f>J288/W288</f>
        <v>1.1858040133728091E-4</v>
      </c>
      <c r="AK288" s="6">
        <f>K288/X288</f>
        <v>3.8696315674732941E-4</v>
      </c>
      <c r="AL288" s="6">
        <f>L288/Y288</f>
        <v>8.7261938523964307E-4</v>
      </c>
      <c r="AM288" s="6">
        <f>M288/Z288</f>
        <v>3.0211480362537764E-3</v>
      </c>
      <c r="AN288" s="7">
        <f>N288/AA288</f>
        <v>3.193487263374211E-4</v>
      </c>
    </row>
    <row r="289" spans="1:40">
      <c r="A289" s="1" t="s">
        <v>354</v>
      </c>
      <c r="B289" s="1">
        <v>2009</v>
      </c>
      <c r="C289" s="1" t="s">
        <v>355</v>
      </c>
      <c r="D289" s="1">
        <v>123</v>
      </c>
      <c r="E289" s="1">
        <v>51</v>
      </c>
      <c r="F289" s="1">
        <v>34</v>
      </c>
      <c r="G289" s="1">
        <v>67</v>
      </c>
      <c r="H289" s="1">
        <v>190</v>
      </c>
      <c r="I289" s="1">
        <v>45</v>
      </c>
      <c r="J289" s="1">
        <v>286</v>
      </c>
      <c r="K289" s="1">
        <v>534</v>
      </c>
      <c r="L289" s="1">
        <v>1254</v>
      </c>
      <c r="M289" s="1">
        <v>2090</v>
      </c>
      <c r="N289" s="2">
        <v>4674</v>
      </c>
      <c r="O289" s="2">
        <v>3878</v>
      </c>
      <c r="P289" s="2">
        <v>673</v>
      </c>
      <c r="Q289" s="1">
        <f>VLOOKUP(C289,'[1]Popolution Table'!$A$4:$L$472,2,FALSE)</f>
        <v>1218885.2499999998</v>
      </c>
      <c r="R289" s="1">
        <f>VLOOKUP(C289,'[1]Popolution Table'!$A$4:$L$472,3,FALSE)</f>
        <v>1579379.7689999999</v>
      </c>
      <c r="S289" s="1">
        <f>VLOOKUP(C289,'[1]Popolution Table'!$A$4:$L$472,4,FALSE)</f>
        <v>2697088.4879999994</v>
      </c>
      <c r="T289" s="1">
        <f>VLOOKUP(C289,'[1]Popolution Table'!$A$4:$L$472,5,FALSE)</f>
        <v>2607132.2549999999</v>
      </c>
      <c r="U289" s="1">
        <f>VLOOKUP(C289,'[1]Popolution Table'!$A$4:$L$472,6,FALSE)</f>
        <v>2835916.2369999997</v>
      </c>
      <c r="V289" s="1">
        <f>VLOOKUP(C289,'[1]Popolution Table'!$A$4:$L$472,7,FALSE)</f>
        <v>2882213.9930000007</v>
      </c>
      <c r="W289" s="1">
        <f>VLOOKUP(C289,'[1]Popolution Table'!$A$4:$L$472,8,FALSE)</f>
        <v>2162934.6440000003</v>
      </c>
      <c r="X289" s="1">
        <f>VLOOKUP(C289,'[1]Popolution Table'!$A$4:$L$472,9,FALSE)</f>
        <v>1304993.324</v>
      </c>
      <c r="Y289" s="1">
        <f>VLOOKUP(C289,'[1]Popolution Table'!$A$4:$L$472,10,FALSE)</f>
        <v>891487.54300000006</v>
      </c>
      <c r="Z289" s="1">
        <f>VLOOKUP(C289,'[1]Popolution Table'!$A$4:$L$472,11,FALSE)</f>
        <v>365830.23300000001</v>
      </c>
      <c r="AA289" s="2">
        <f>VLOOKUP(C289,'[1]Popolution Table'!$A$4:$L$472,12,FALSE)</f>
        <v>19423896</v>
      </c>
      <c r="AB289" s="2">
        <v>2562311.1</v>
      </c>
      <c r="AC289" s="2">
        <v>14764665.386</v>
      </c>
      <c r="AD289" s="6">
        <f>D289/Q289</f>
        <v>1.0091187829207058E-4</v>
      </c>
      <c r="AE289" s="6">
        <f>E289/S289</f>
        <v>1.8909279479301983E-5</v>
      </c>
      <c r="AF289" s="6">
        <f>F289/T289</f>
        <v>1.3041148923225608E-5</v>
      </c>
      <c r="AG289" s="6">
        <f>G289/U289</f>
        <v>2.3625521489617963E-5</v>
      </c>
      <c r="AH289" s="6">
        <f>H289/V289</f>
        <v>6.5921545194579852E-5</v>
      </c>
      <c r="AI289" s="6">
        <f>I289/R289</f>
        <v>2.8492197306346531E-5</v>
      </c>
      <c r="AJ289" s="6">
        <f>J289/W289</f>
        <v>1.3222775861183162E-4</v>
      </c>
      <c r="AK289" s="6">
        <f>K289/X289</f>
        <v>4.0919749563408491E-4</v>
      </c>
      <c r="AL289" s="6">
        <f>L289/Y289</f>
        <v>1.4066377145103865E-3</v>
      </c>
      <c r="AM289" s="6">
        <f>M289/Z289</f>
        <v>5.7130324709931775E-3</v>
      </c>
      <c r="AN289" s="7">
        <f>N289/AA289</f>
        <v>2.4063143665925725E-4</v>
      </c>
    </row>
    <row r="290" spans="1:40">
      <c r="A290" s="1" t="s">
        <v>354</v>
      </c>
      <c r="B290" s="1">
        <v>2010</v>
      </c>
      <c r="C290" s="1" t="s">
        <v>356</v>
      </c>
      <c r="D290" s="1">
        <v>108</v>
      </c>
      <c r="E290" s="1">
        <v>51</v>
      </c>
      <c r="F290" s="1">
        <v>55</v>
      </c>
      <c r="G290" s="1">
        <v>50</v>
      </c>
      <c r="H290" s="1">
        <v>137</v>
      </c>
      <c r="I290" s="1">
        <v>57</v>
      </c>
      <c r="J290" s="1">
        <v>326</v>
      </c>
      <c r="K290" s="1">
        <v>523</v>
      </c>
      <c r="L290" s="1">
        <v>1269</v>
      </c>
      <c r="M290" s="1">
        <v>2273</v>
      </c>
      <c r="N290" s="2">
        <v>4849</v>
      </c>
      <c r="O290" s="2">
        <v>4065</v>
      </c>
      <c r="P290" s="2">
        <v>676</v>
      </c>
      <c r="Q290" s="1">
        <f>VLOOKUP(C290,'[1]Popolution Table'!$A$4:$L$472,2,FALSE)</f>
        <v>1160340.3079999997</v>
      </c>
      <c r="R290" s="1">
        <f>VLOOKUP(C290,'[1]Popolution Table'!$A$4:$L$472,3,FALSE)</f>
        <v>1544953.4480000001</v>
      </c>
      <c r="S290" s="1">
        <f>VLOOKUP(C290,'[1]Popolution Table'!$A$4:$L$472,4,FALSE)</f>
        <v>2752967.0010000002</v>
      </c>
      <c r="T290" s="1">
        <f>VLOOKUP(C290,'[1]Popolution Table'!$A$4:$L$472,5,FALSE)</f>
        <v>2606551.7590000005</v>
      </c>
      <c r="U290" s="1">
        <f>VLOOKUP(C290,'[1]Popolution Table'!$A$4:$L$472,6,FALSE)</f>
        <v>2726523.8130000005</v>
      </c>
      <c r="V290" s="1">
        <f>VLOOKUP(C290,'[1]Popolution Table'!$A$4:$L$472,7,FALSE)</f>
        <v>2837319.5559999999</v>
      </c>
      <c r="W290" s="1">
        <f>VLOOKUP(C290,'[1]Popolution Table'!$A$4:$L$472,8,FALSE)</f>
        <v>2192211.06</v>
      </c>
      <c r="X290" s="1">
        <f>VLOOKUP(C290,'[1]Popolution Table'!$A$4:$L$472,9,FALSE)</f>
        <v>1306542.328</v>
      </c>
      <c r="Y290" s="1">
        <f>VLOOKUP(C290,'[1]Popolution Table'!$A$4:$L$472,10,FALSE)</f>
        <v>883289.32200000004</v>
      </c>
      <c r="Z290" s="1">
        <f>VLOOKUP(C290,'[1]Popolution Table'!$A$4:$L$472,11,FALSE)</f>
        <v>366708.0610000001</v>
      </c>
      <c r="AA290" s="2">
        <f>VLOOKUP(C290,'[1]Popolution Table'!$A$4:$L$472,12,FALSE)</f>
        <v>19229752</v>
      </c>
      <c r="AB290" s="2">
        <v>2556539.7110000001</v>
      </c>
      <c r="AC290" s="2">
        <v>14660526.637000002</v>
      </c>
      <c r="AD290" s="6">
        <f>D290/Q290</f>
        <v>9.3076142624186104E-5</v>
      </c>
      <c r="AE290" s="6">
        <f>E290/S290</f>
        <v>1.8525467243695449E-5</v>
      </c>
      <c r="AF290" s="6">
        <f>F290/T290</f>
        <v>2.1100674410202645E-5</v>
      </c>
      <c r="AG290" s="6">
        <f>G290/U290</f>
        <v>1.8338369084326788E-5</v>
      </c>
      <c r="AH290" s="6">
        <f>H290/V290</f>
        <v>4.8285008895205322E-5</v>
      </c>
      <c r="AI290" s="6">
        <f>I290/R290</f>
        <v>3.6894315536684051E-5</v>
      </c>
      <c r="AJ290" s="6">
        <f>J290/W290</f>
        <v>1.4870830913516145E-4</v>
      </c>
      <c r="AK290" s="6">
        <f>K290/X290</f>
        <v>4.002931927973481E-4</v>
      </c>
      <c r="AL290" s="6">
        <f>L290/Y290</f>
        <v>1.4366753547146356E-3</v>
      </c>
      <c r="AM290" s="6">
        <f>M290/Z290</f>
        <v>6.1983911501743601E-3</v>
      </c>
      <c r="AN290" s="7">
        <f>N290/AA290</f>
        <v>2.5216133832615207E-4</v>
      </c>
    </row>
    <row r="291" spans="1:40">
      <c r="A291" s="1" t="s">
        <v>354</v>
      </c>
      <c r="B291" s="1">
        <v>2011</v>
      </c>
      <c r="C291" s="1" t="s">
        <v>357</v>
      </c>
      <c r="D291" s="1">
        <v>122</v>
      </c>
      <c r="E291" s="1">
        <v>56</v>
      </c>
      <c r="F291" s="1">
        <v>27</v>
      </c>
      <c r="G291" s="1">
        <v>57</v>
      </c>
      <c r="H291" s="1">
        <v>165</v>
      </c>
      <c r="I291" s="1">
        <v>46</v>
      </c>
      <c r="J291" s="1">
        <v>333</v>
      </c>
      <c r="K291" s="1">
        <v>530</v>
      </c>
      <c r="L291" s="1">
        <v>1268</v>
      </c>
      <c r="M291" s="1">
        <v>2498</v>
      </c>
      <c r="N291" s="2">
        <v>5102</v>
      </c>
      <c r="O291" s="2">
        <v>4296</v>
      </c>
      <c r="P291" s="2">
        <v>684</v>
      </c>
      <c r="Q291" s="1">
        <f>VLOOKUP(C291,'[1]Popolution Table'!$A$4:$L$472,2,FALSE)</f>
        <v>1153971.1410000003</v>
      </c>
      <c r="R291" s="1">
        <f>VLOOKUP(C291,'[1]Popolution Table'!$A$4:$L$472,3,FALSE)</f>
        <v>1526112.0190000001</v>
      </c>
      <c r="S291" s="1">
        <f>VLOOKUP(C291,'[1]Popolution Table'!$A$4:$L$472,4,FALSE)</f>
        <v>2738510.0500000007</v>
      </c>
      <c r="T291" s="1">
        <f>VLOOKUP(C291,'[1]Popolution Table'!$A$4:$L$472,5,FALSE)</f>
        <v>2623421.7389999996</v>
      </c>
      <c r="U291" s="1">
        <f>VLOOKUP(C291,'[1]Popolution Table'!$A$4:$L$472,6,FALSE)</f>
        <v>2660881.1830000002</v>
      </c>
      <c r="V291" s="1">
        <f>VLOOKUP(C291,'[1]Popolution Table'!$A$4:$L$472,7,FALSE)</f>
        <v>2834787.0280000004</v>
      </c>
      <c r="W291" s="1">
        <f>VLOOKUP(C291,'[1]Popolution Table'!$A$4:$L$472,8,FALSE)</f>
        <v>2244459.3060000003</v>
      </c>
      <c r="X291" s="1">
        <f>VLOOKUP(C291,'[1]Popolution Table'!$A$4:$L$472,9,FALSE)</f>
        <v>1330835.4980000001</v>
      </c>
      <c r="Y291" s="1">
        <f>VLOOKUP(C291,'[1]Popolution Table'!$A$4:$L$472,10,FALSE)</f>
        <v>873209.68900000025</v>
      </c>
      <c r="Z291" s="1">
        <f>VLOOKUP(C291,'[1]Popolution Table'!$A$4:$L$472,11,FALSE)</f>
        <v>376048.65199999994</v>
      </c>
      <c r="AA291" s="2">
        <f>VLOOKUP(C291,'[1]Popolution Table'!$A$4:$L$472,12,FALSE)</f>
        <v>19219373</v>
      </c>
      <c r="AB291" s="2">
        <v>2580093.8390000002</v>
      </c>
      <c r="AC291" s="2">
        <v>14628171.325000001</v>
      </c>
      <c r="AD291" s="6">
        <f>D291/Q291</f>
        <v>1.0572188130656204E-4</v>
      </c>
      <c r="AE291" s="6">
        <f>E291/S291</f>
        <v>2.0449075949164394E-5</v>
      </c>
      <c r="AF291" s="6">
        <f>F291/T291</f>
        <v>1.0291902212524894E-5</v>
      </c>
      <c r="AG291" s="6">
        <f>G291/U291</f>
        <v>2.1421475097860464E-5</v>
      </c>
      <c r="AH291" s="6">
        <f>H291/V291</f>
        <v>5.8205430732625737E-5</v>
      </c>
      <c r="AI291" s="6">
        <f>I291/R291</f>
        <v>3.0141955129966117E-5</v>
      </c>
      <c r="AJ291" s="6">
        <f>J291/W291</f>
        <v>1.4836535423467373E-4</v>
      </c>
      <c r="AK291" s="6">
        <f>K291/X291</f>
        <v>3.9824606481904943E-4</v>
      </c>
      <c r="AL291" s="6">
        <f>L291/Y291</f>
        <v>1.4521139835863635E-3</v>
      </c>
      <c r="AM291" s="6">
        <f>M291/Z291</f>
        <v>6.6427574908578596E-3</v>
      </c>
      <c r="AN291" s="7">
        <f>N291/AA291</f>
        <v>2.6546131343618753E-4</v>
      </c>
    </row>
    <row r="292" spans="1:40">
      <c r="A292" s="1" t="s">
        <v>354</v>
      </c>
      <c r="B292" s="1">
        <v>2012</v>
      </c>
      <c r="C292" s="1" t="s">
        <v>358</v>
      </c>
      <c r="D292" s="1">
        <v>120</v>
      </c>
      <c r="E292" s="1">
        <v>37</v>
      </c>
      <c r="F292" s="1">
        <v>66</v>
      </c>
      <c r="G292" s="1">
        <v>60</v>
      </c>
      <c r="H292" s="1">
        <v>125</v>
      </c>
      <c r="I292" s="1">
        <v>53</v>
      </c>
      <c r="J292" s="1">
        <v>307</v>
      </c>
      <c r="K292" s="1">
        <v>509</v>
      </c>
      <c r="L292" s="1">
        <v>1152</v>
      </c>
      <c r="M292" s="1">
        <v>2208</v>
      </c>
      <c r="N292" s="2">
        <v>4637</v>
      </c>
      <c r="O292" s="2">
        <v>3869</v>
      </c>
      <c r="P292" s="2">
        <v>648</v>
      </c>
      <c r="Q292" s="1">
        <f>VLOOKUP(C292,'[1]Popolution Table'!$A$4:$L$472,2,FALSE)</f>
        <v>1146866.3539999998</v>
      </c>
      <c r="R292" s="1">
        <f>VLOOKUP(C292,'[1]Popolution Table'!$A$4:$L$472,3,FALSE)</f>
        <v>1502847.7539999997</v>
      </c>
      <c r="S292" s="1">
        <f>VLOOKUP(C292,'[1]Popolution Table'!$A$4:$L$472,4,FALSE)</f>
        <v>2737009.5679999995</v>
      </c>
      <c r="T292" s="1">
        <f>VLOOKUP(C292,'[1]Popolution Table'!$A$4:$L$472,5,FALSE)</f>
        <v>2647514.6920000007</v>
      </c>
      <c r="U292" s="1">
        <f>VLOOKUP(C292,'[1]Popolution Table'!$A$4:$L$472,6,FALSE)</f>
        <v>2589442.7719999999</v>
      </c>
      <c r="V292" s="1">
        <f>VLOOKUP(C292,'[1]Popolution Table'!$A$4:$L$472,7,FALSE)</f>
        <v>2814410.6379999993</v>
      </c>
      <c r="W292" s="1">
        <f>VLOOKUP(C292,'[1]Popolution Table'!$A$4:$L$472,8,FALSE)</f>
        <v>2275178.6430000002</v>
      </c>
      <c r="X292" s="1">
        <f>VLOOKUP(C292,'[1]Popolution Table'!$A$4:$L$472,9,FALSE)</f>
        <v>1357349.8230000001</v>
      </c>
      <c r="Y292" s="1">
        <f>VLOOKUP(C292,'[1]Popolution Table'!$A$4:$L$472,10,FALSE)</f>
        <v>856409.27200000035</v>
      </c>
      <c r="Z292" s="1">
        <f>VLOOKUP(C292,'[1]Popolution Table'!$A$4:$L$472,11,FALSE)</f>
        <v>384980.28500000021</v>
      </c>
      <c r="AA292" s="2">
        <f>VLOOKUP(C292,'[1]Popolution Table'!$A$4:$L$472,12,FALSE)</f>
        <v>19158450</v>
      </c>
      <c r="AB292" s="2">
        <v>2598739.3800000008</v>
      </c>
      <c r="AC292" s="2">
        <v>14566404.066999998</v>
      </c>
      <c r="AD292" s="6">
        <f>D292/Q292</f>
        <v>1.0463294138978639E-4</v>
      </c>
      <c r="AE292" s="6">
        <f>E292/S292</f>
        <v>1.3518403600991725E-5</v>
      </c>
      <c r="AF292" s="6">
        <f>F292/T292</f>
        <v>2.4929040129383342E-5</v>
      </c>
      <c r="AG292" s="6">
        <f>G292/U292</f>
        <v>2.3171008314525516E-5</v>
      </c>
      <c r="AH292" s="6">
        <f>H292/V292</f>
        <v>4.441427214360893E-5</v>
      </c>
      <c r="AI292" s="6">
        <f>I292/R292</f>
        <v>3.5266380016827709E-5</v>
      </c>
      <c r="AJ292" s="6">
        <f>J292/W292</f>
        <v>1.3493445929819233E-4</v>
      </c>
      <c r="AK292" s="6">
        <f>K292/X292</f>
        <v>3.7499544433948034E-4</v>
      </c>
      <c r="AL292" s="6">
        <f>L292/Y292</f>
        <v>1.3451512467978039E-3</v>
      </c>
      <c r="AM292" s="6">
        <f>M292/Z292</f>
        <v>5.7353586301179E-3</v>
      </c>
      <c r="AN292" s="7">
        <f>N292/AA292</f>
        <v>2.4203419378916353E-4</v>
      </c>
    </row>
    <row r="293" spans="1:40">
      <c r="A293" s="1" t="s">
        <v>354</v>
      </c>
      <c r="B293" s="1">
        <v>2013</v>
      </c>
      <c r="C293" s="1" t="s">
        <v>359</v>
      </c>
      <c r="D293" s="1">
        <v>84</v>
      </c>
      <c r="E293" s="1">
        <v>59</v>
      </c>
      <c r="F293" s="1">
        <v>40</v>
      </c>
      <c r="G293" s="1">
        <v>58</v>
      </c>
      <c r="H293" s="1">
        <v>139</v>
      </c>
      <c r="I293" s="1">
        <v>59</v>
      </c>
      <c r="J293" s="1">
        <v>350</v>
      </c>
      <c r="K293" s="1">
        <v>636</v>
      </c>
      <c r="L293" s="1">
        <v>1216</v>
      </c>
      <c r="M293" s="1">
        <v>2430</v>
      </c>
      <c r="N293" s="2">
        <v>5071</v>
      </c>
      <c r="O293" s="2">
        <v>4282</v>
      </c>
      <c r="P293" s="2">
        <v>705</v>
      </c>
      <c r="Q293" s="1">
        <f>VLOOKUP(C293,'[1]Popolution Table'!$A$4:$L$472,2,FALSE)</f>
        <v>1165089.23</v>
      </c>
      <c r="R293" s="1">
        <f>VLOOKUP(C293,'[1]Popolution Table'!$A$4:$L$472,3,FALSE)</f>
        <v>1505492.1039999998</v>
      </c>
      <c r="S293" s="1">
        <f>VLOOKUP(C293,'[1]Popolution Table'!$A$4:$L$472,4,FALSE)</f>
        <v>2747594.8949999996</v>
      </c>
      <c r="T293" s="1">
        <f>VLOOKUP(C293,'[1]Popolution Table'!$A$4:$L$472,5,FALSE)</f>
        <v>2711324.8859999999</v>
      </c>
      <c r="U293" s="1">
        <f>VLOOKUP(C293,'[1]Popolution Table'!$A$4:$L$472,6,FALSE)</f>
        <v>2567450.995000001</v>
      </c>
      <c r="V293" s="1">
        <f>VLOOKUP(C293,'[1]Popolution Table'!$A$4:$L$472,7,FALSE)</f>
        <v>2842429.2110000001</v>
      </c>
      <c r="W293" s="1">
        <f>VLOOKUP(C293,'[1]Popolution Table'!$A$4:$L$472,8,FALSE)</f>
        <v>2358721.1319999993</v>
      </c>
      <c r="X293" s="1">
        <f>VLOOKUP(C293,'[1]Popolution Table'!$A$4:$L$472,9,FALSE)</f>
        <v>1421781.42</v>
      </c>
      <c r="Y293" s="1">
        <f>VLOOKUP(C293,'[1]Popolution Table'!$A$4:$L$472,10,FALSE)</f>
        <v>866502.95900000003</v>
      </c>
      <c r="Z293" s="1">
        <f>VLOOKUP(C293,'[1]Popolution Table'!$A$4:$L$472,11,FALSE)</f>
        <v>399894.11800000007</v>
      </c>
      <c r="AA293" s="2">
        <f>VLOOKUP(C293,'[1]Popolution Table'!$A$4:$L$472,12,FALSE)</f>
        <v>19427961</v>
      </c>
      <c r="AB293" s="2">
        <v>2688178.497</v>
      </c>
      <c r="AC293" s="2">
        <v>14733013.223000001</v>
      </c>
      <c r="AD293" s="6">
        <f>D293/Q293</f>
        <v>7.2097482181686639E-5</v>
      </c>
      <c r="AE293" s="6">
        <f>E293/S293</f>
        <v>2.1473325673798069E-5</v>
      </c>
      <c r="AF293" s="6">
        <f>F293/T293</f>
        <v>1.4752935071168008E-5</v>
      </c>
      <c r="AG293" s="6">
        <f>G293/U293</f>
        <v>2.2590499336872437E-5</v>
      </c>
      <c r="AH293" s="6">
        <f>H293/V293</f>
        <v>4.8901833495828087E-5</v>
      </c>
      <c r="AI293" s="6">
        <f>I293/R293</f>
        <v>3.9189843535705459E-5</v>
      </c>
      <c r="AJ293" s="6">
        <f>J293/W293</f>
        <v>1.4838549383887069E-4</v>
      </c>
      <c r="AK293" s="6">
        <f>K293/X293</f>
        <v>4.4732614384565528E-4</v>
      </c>
      <c r="AL293" s="6">
        <f>L293/Y293</f>
        <v>1.4033420052060087E-3</v>
      </c>
      <c r="AM293" s="6">
        <f>M293/Z293</f>
        <v>6.0766085086552827E-3</v>
      </c>
      <c r="AN293" s="7">
        <f>N293/AA293</f>
        <v>2.6101555381956965E-4</v>
      </c>
    </row>
    <row r="294" spans="1:40">
      <c r="A294" s="1" t="s">
        <v>354</v>
      </c>
      <c r="B294" s="1">
        <v>2014</v>
      </c>
      <c r="C294" s="1" t="s">
        <v>360</v>
      </c>
      <c r="D294" s="1">
        <v>79</v>
      </c>
      <c r="E294" s="1">
        <v>59</v>
      </c>
      <c r="F294" s="1">
        <v>57</v>
      </c>
      <c r="G294" s="1">
        <v>61</v>
      </c>
      <c r="H294" s="1">
        <v>164</v>
      </c>
      <c r="I294" s="1">
        <v>43</v>
      </c>
      <c r="J294" s="1">
        <v>394</v>
      </c>
      <c r="K294" s="1">
        <v>615</v>
      </c>
      <c r="L294" s="1">
        <v>1171</v>
      </c>
      <c r="M294" s="1">
        <v>2244</v>
      </c>
      <c r="N294" s="2">
        <v>4887</v>
      </c>
      <c r="O294" s="2">
        <v>4030</v>
      </c>
      <c r="P294" s="2">
        <v>778</v>
      </c>
      <c r="Q294" s="1">
        <f>VLOOKUP(C294,'[1]Popolution Table'!$A$4:$L$472,2,FALSE)</f>
        <v>1166343.5849999997</v>
      </c>
      <c r="R294" s="1">
        <f>VLOOKUP(C294,'[1]Popolution Table'!$A$4:$L$472,3,FALSE)</f>
        <v>1488672.8629999997</v>
      </c>
      <c r="S294" s="1">
        <f>VLOOKUP(C294,'[1]Popolution Table'!$A$4:$L$472,4,FALSE)</f>
        <v>2729728.3850000002</v>
      </c>
      <c r="T294" s="1">
        <f>VLOOKUP(C294,'[1]Popolution Table'!$A$4:$L$472,5,FALSE)</f>
        <v>2752112.8480000002</v>
      </c>
      <c r="U294" s="1">
        <f>VLOOKUP(C294,'[1]Popolution Table'!$A$4:$L$472,6,FALSE)</f>
        <v>2543783.4970000004</v>
      </c>
      <c r="V294" s="1">
        <f>VLOOKUP(C294,'[1]Popolution Table'!$A$4:$L$472,7,FALSE)</f>
        <v>2826453.5099999993</v>
      </c>
      <c r="W294" s="1">
        <f>VLOOKUP(C294,'[1]Popolution Table'!$A$4:$L$472,8,FALSE)</f>
        <v>2402138.2779999999</v>
      </c>
      <c r="X294" s="1">
        <f>VLOOKUP(C294,'[1]Popolution Table'!$A$4:$L$472,9,FALSE)</f>
        <v>1470911.2529999998</v>
      </c>
      <c r="Y294" s="1">
        <f>VLOOKUP(C294,'[1]Popolution Table'!$A$4:$L$472,10,FALSE)</f>
        <v>857353.13500000013</v>
      </c>
      <c r="Z294" s="1">
        <f>VLOOKUP(C294,'[1]Popolution Table'!$A$4:$L$472,11,FALSE)</f>
        <v>409762.80599999987</v>
      </c>
      <c r="AA294" s="2">
        <f>VLOOKUP(C294,'[1]Popolution Table'!$A$4:$L$472,12,FALSE)</f>
        <v>19503160</v>
      </c>
      <c r="AB294" s="2">
        <v>2738027.1939999997</v>
      </c>
      <c r="AC294" s="2">
        <v>14742889.381000001</v>
      </c>
      <c r="AD294" s="6">
        <f>D294/Q294</f>
        <v>6.7733042832314298E-5</v>
      </c>
      <c r="AE294" s="6">
        <f>E294/S294</f>
        <v>2.1613872033645572E-5</v>
      </c>
      <c r="AF294" s="6">
        <f>F294/T294</f>
        <v>2.0711360016150035E-5</v>
      </c>
      <c r="AG294" s="6">
        <f>G294/U294</f>
        <v>2.3980028202848267E-5</v>
      </c>
      <c r="AH294" s="6">
        <f>H294/V294</f>
        <v>5.8023243410785848E-5</v>
      </c>
      <c r="AI294" s="6">
        <f>I294/R294</f>
        <v>2.8884787967012206E-5</v>
      </c>
      <c r="AJ294" s="6">
        <f>J294/W294</f>
        <v>1.6402053270973271E-4</v>
      </c>
      <c r="AK294" s="6">
        <f>K294/X294</f>
        <v>4.1810816168934436E-4</v>
      </c>
      <c r="AL294" s="6">
        <f>L294/Y294</f>
        <v>1.3658315951687746E-3</v>
      </c>
      <c r="AM294" s="6">
        <f>M294/Z294</f>
        <v>5.4763389139813748E-3</v>
      </c>
      <c r="AN294" s="7">
        <f>N294/AA294</f>
        <v>2.5057477865125447E-4</v>
      </c>
    </row>
    <row r="295" spans="1:40">
      <c r="A295" s="1" t="s">
        <v>354</v>
      </c>
      <c r="B295" s="1">
        <v>2015</v>
      </c>
      <c r="C295" s="1" t="s">
        <v>361</v>
      </c>
      <c r="D295" s="1">
        <v>104</v>
      </c>
      <c r="E295" s="1">
        <v>58</v>
      </c>
      <c r="F295" s="1">
        <v>61</v>
      </c>
      <c r="G295" s="1">
        <v>51</v>
      </c>
      <c r="H295" s="1">
        <v>135</v>
      </c>
      <c r="I295" s="1">
        <v>42</v>
      </c>
      <c r="J295" s="1">
        <v>329</v>
      </c>
      <c r="K295" s="1">
        <v>620</v>
      </c>
      <c r="L295" s="1">
        <v>1214</v>
      </c>
      <c r="M295" s="1">
        <v>2464</v>
      </c>
      <c r="N295" s="2">
        <v>5078</v>
      </c>
      <c r="O295" s="2">
        <v>4298</v>
      </c>
      <c r="P295" s="2">
        <v>676</v>
      </c>
      <c r="Q295" s="1">
        <f>VLOOKUP(C295,'[1]Popolution Table'!$A$4:$L$472,2,FALSE)</f>
        <v>1171359.1710000001</v>
      </c>
      <c r="R295" s="1">
        <f>VLOOKUP(C295,'[1]Popolution Table'!$A$4:$L$472,3,FALSE)</f>
        <v>1478531.1370000003</v>
      </c>
      <c r="S295" s="1">
        <f>VLOOKUP(C295,'[1]Popolution Table'!$A$4:$L$472,4,FALSE)</f>
        <v>2707201.2360000005</v>
      </c>
      <c r="T295" s="1">
        <f>VLOOKUP(C295,'[1]Popolution Table'!$A$4:$L$472,5,FALSE)</f>
        <v>2789845.6220000004</v>
      </c>
      <c r="U295" s="1">
        <f>VLOOKUP(C295,'[1]Popolution Table'!$A$4:$L$472,6,FALSE)</f>
        <v>2519397.9450000003</v>
      </c>
      <c r="V295" s="1">
        <f>VLOOKUP(C295,'[1]Popolution Table'!$A$4:$L$472,7,FALSE)</f>
        <v>2800220.6159999995</v>
      </c>
      <c r="W295" s="1">
        <f>VLOOKUP(C295,'[1]Popolution Table'!$A$4:$L$472,8,FALSE)</f>
        <v>2444596.1239999998</v>
      </c>
      <c r="X295" s="1">
        <f>VLOOKUP(C295,'[1]Popolution Table'!$A$4:$L$472,9,FALSE)</f>
        <v>1524700.9130000002</v>
      </c>
      <c r="Y295" s="1">
        <f>VLOOKUP(C295,'[1]Popolution Table'!$A$4:$L$472,10,FALSE)</f>
        <v>854353.20699999994</v>
      </c>
      <c r="Z295" s="1">
        <f>VLOOKUP(C295,'[1]Popolution Table'!$A$4:$L$472,11,FALSE)</f>
        <v>414236.19699999981</v>
      </c>
      <c r="AA295" s="2">
        <f>VLOOKUP(C295,'[1]Popolution Table'!$A$4:$L$472,12,FALSE)</f>
        <v>19540557</v>
      </c>
      <c r="AB295" s="2">
        <v>2793290.3169999998</v>
      </c>
      <c r="AC295" s="2">
        <v>14739792.680000002</v>
      </c>
      <c r="AD295" s="6">
        <f>D295/Q295</f>
        <v>8.8785747851544321E-5</v>
      </c>
      <c r="AE295" s="6">
        <f>E295/S295</f>
        <v>2.1424340100293892E-5</v>
      </c>
      <c r="AF295" s="6">
        <f>F295/T295</f>
        <v>2.1865009131318875E-5</v>
      </c>
      <c r="AG295" s="6">
        <f>G295/U295</f>
        <v>2.0242931491317064E-5</v>
      </c>
      <c r="AH295" s="6">
        <f>H295/V295</f>
        <v>4.8210487141131748E-5</v>
      </c>
      <c r="AI295" s="6">
        <f>I295/R295</f>
        <v>2.8406571190120286E-5</v>
      </c>
      <c r="AJ295" s="6">
        <f>J295/W295</f>
        <v>1.3458255814529797E-4</v>
      </c>
      <c r="AK295" s="6">
        <f>K295/X295</f>
        <v>4.0663712778927152E-4</v>
      </c>
      <c r="AL295" s="6">
        <f>L295/Y295</f>
        <v>1.4209579715430273E-3</v>
      </c>
      <c r="AM295" s="6">
        <f>M295/Z295</f>
        <v>5.9482971740395761E-3</v>
      </c>
      <c r="AN295" s="7">
        <f>N295/AA295</f>
        <v>2.5986976727429008E-4</v>
      </c>
    </row>
    <row r="296" spans="1:40">
      <c r="A296" s="1" t="s">
        <v>354</v>
      </c>
      <c r="B296" s="1">
        <v>2016</v>
      </c>
      <c r="C296" s="1" t="s">
        <v>362</v>
      </c>
      <c r="D296" s="1">
        <v>126</v>
      </c>
      <c r="E296" s="1">
        <v>60</v>
      </c>
      <c r="F296" s="1">
        <v>60</v>
      </c>
      <c r="G296" s="1">
        <v>68</v>
      </c>
      <c r="H296" s="1">
        <v>105</v>
      </c>
      <c r="I296" s="1">
        <v>53</v>
      </c>
      <c r="J296" s="1">
        <v>376</v>
      </c>
      <c r="K296" s="1">
        <v>695</v>
      </c>
      <c r="L296" s="1">
        <v>1127</v>
      </c>
      <c r="M296" s="1">
        <v>2081</v>
      </c>
      <c r="N296" s="2">
        <v>4751</v>
      </c>
      <c r="O296" s="2">
        <v>3903</v>
      </c>
      <c r="P296" s="2">
        <v>722</v>
      </c>
      <c r="Q296" s="1">
        <f>VLOOKUP(C296,'[1]Popolution Table'!$A$4:$L$472,2,FALSE)</f>
        <v>1169454.7979999997</v>
      </c>
      <c r="R296" s="1">
        <f>VLOOKUP(C296,'[1]Popolution Table'!$A$4:$L$472,3,FALSE)</f>
        <v>1474672.0640000002</v>
      </c>
      <c r="S296" s="1">
        <f>VLOOKUP(C296,'[1]Popolution Table'!$A$4:$L$472,4,FALSE)</f>
        <v>2691833.1459999997</v>
      </c>
      <c r="T296" s="1">
        <f>VLOOKUP(C296,'[1]Popolution Table'!$A$4:$L$472,5,FALSE)</f>
        <v>2827994.8609999996</v>
      </c>
      <c r="U296" s="1">
        <f>VLOOKUP(C296,'[1]Popolution Table'!$A$4:$L$472,6,FALSE)</f>
        <v>2500141.2679999997</v>
      </c>
      <c r="V296" s="1">
        <f>VLOOKUP(C296,'[1]Popolution Table'!$A$4:$L$472,7,FALSE)</f>
        <v>2771845.483</v>
      </c>
      <c r="W296" s="1">
        <f>VLOOKUP(C296,'[1]Popolution Table'!$A$4:$L$472,8,FALSE)</f>
        <v>2489961.8030000003</v>
      </c>
      <c r="X296" s="1">
        <f>VLOOKUP(C296,'[1]Popolution Table'!$A$4:$L$472,9,FALSE)</f>
        <v>1594041.6060000006</v>
      </c>
      <c r="Y296" s="1">
        <f>VLOOKUP(C296,'[1]Popolution Table'!$A$4:$L$472,10,FALSE)</f>
        <v>865857.85999999987</v>
      </c>
      <c r="Z296" s="1">
        <f>VLOOKUP(C296,'[1]Popolution Table'!$A$4:$L$472,11,FALSE)</f>
        <v>424766.72799999994</v>
      </c>
      <c r="AA296" s="2">
        <f>VLOOKUP(C296,'[1]Popolution Table'!$A$4:$L$472,12,FALSE)</f>
        <v>19651526</v>
      </c>
      <c r="AB296" s="2">
        <v>2884666.1940000006</v>
      </c>
      <c r="AC296" s="2">
        <v>14756448.625</v>
      </c>
      <c r="AD296" s="6">
        <f>D296/Q296</f>
        <v>1.0774251404627614E-4</v>
      </c>
      <c r="AE296" s="6">
        <f>E296/S296</f>
        <v>2.2289643059473644E-5</v>
      </c>
      <c r="AF296" s="6">
        <f>F296/T296</f>
        <v>2.1216445909234631E-5</v>
      </c>
      <c r="AG296" s="6">
        <f>G296/U296</f>
        <v>2.7198463091006429E-5</v>
      </c>
      <c r="AH296" s="6">
        <f>H296/V296</f>
        <v>3.7880899438289503E-5</v>
      </c>
      <c r="AI296" s="6">
        <f>I296/R296</f>
        <v>3.5940193954877818E-5</v>
      </c>
      <c r="AJ296" s="6">
        <f>J296/W296</f>
        <v>1.5100633252565599E-4</v>
      </c>
      <c r="AK296" s="6">
        <f>K296/X296</f>
        <v>4.3599865736503225E-4</v>
      </c>
      <c r="AL296" s="6">
        <f>L296/Y296</f>
        <v>1.3015993179296198E-3</v>
      </c>
      <c r="AM296" s="6">
        <f>M296/Z296</f>
        <v>4.899159615910407E-3</v>
      </c>
      <c r="AN296" s="7">
        <f>N296/AA296</f>
        <v>2.417623954495951E-4</v>
      </c>
    </row>
    <row r="297" spans="1:40">
      <c r="A297" s="1" t="s">
        <v>354</v>
      </c>
      <c r="B297" s="1">
        <v>2017</v>
      </c>
      <c r="C297" s="1" t="s">
        <v>363</v>
      </c>
      <c r="D297" s="1">
        <v>86</v>
      </c>
      <c r="E297" s="1">
        <v>59</v>
      </c>
      <c r="F297" s="1">
        <v>50</v>
      </c>
      <c r="G297" s="1">
        <v>62</v>
      </c>
      <c r="H297" s="1">
        <v>107</v>
      </c>
      <c r="I297" s="1">
        <v>61</v>
      </c>
      <c r="J297" s="1">
        <v>333</v>
      </c>
      <c r="K297" s="1">
        <v>655</v>
      </c>
      <c r="L297" s="1">
        <v>1134</v>
      </c>
      <c r="M297" s="1">
        <v>2166</v>
      </c>
      <c r="N297" s="2">
        <v>4713</v>
      </c>
      <c r="O297" s="2">
        <v>3955</v>
      </c>
      <c r="P297" s="2">
        <v>672</v>
      </c>
      <c r="Q297" s="1">
        <f>VLOOKUP(C297,'[1]Popolution Table'!$A$4:$L$472,2,FALSE)</f>
        <v>1173210</v>
      </c>
      <c r="R297" s="1">
        <f>VLOOKUP(C297,'[1]Popolution Table'!$A$4:$L$472,3,FALSE)</f>
        <v>1460934.69</v>
      </c>
      <c r="S297" s="1">
        <f>VLOOKUP(C297,'[1]Popolution Table'!$A$4:$L$472,4,FALSE)</f>
        <v>2653520</v>
      </c>
      <c r="T297" s="1">
        <f>VLOOKUP(C297,'[1]Popolution Table'!$A$4:$L$472,5,FALSE)</f>
        <v>2871094</v>
      </c>
      <c r="U297" s="1">
        <f>VLOOKUP(C297,'[1]Popolution Table'!$A$4:$L$472,6,FALSE)</f>
        <v>2474240</v>
      </c>
      <c r="V297" s="1">
        <f>VLOOKUP(C297,'[1]Popolution Table'!$A$4:$L$472,7,FALSE)</f>
        <v>2725042</v>
      </c>
      <c r="W297" s="1">
        <f>VLOOKUP(C297,'[1]Popolution Table'!$A$4:$L$472,8,FALSE)</f>
        <v>2516354</v>
      </c>
      <c r="X297" s="1">
        <f>VLOOKUP(C297,'[1]Popolution Table'!$A$4:$L$472,9,FALSE)</f>
        <v>1657882</v>
      </c>
      <c r="Y297" s="1">
        <f>VLOOKUP(C297,'[1]Popolution Table'!$A$4:$L$472,10,FALSE)</f>
        <v>886199</v>
      </c>
      <c r="Z297" s="1">
        <f>VLOOKUP(C297,'[1]Popolution Table'!$A$4:$L$472,11,FALSE)</f>
        <v>433729</v>
      </c>
      <c r="AA297" s="2">
        <f>VLOOKUP(C297,'[1]Popolution Table'!$A$4:$L$472,12,FALSE)</f>
        <v>19683115</v>
      </c>
      <c r="AB297" s="2">
        <v>2977810</v>
      </c>
      <c r="AC297" s="2">
        <v>14701184.689999999</v>
      </c>
      <c r="AD297" s="6">
        <f>D297/Q297</f>
        <v>7.3303159707128299E-5</v>
      </c>
      <c r="AE297" s="6">
        <f>E297/S297</f>
        <v>2.2234616660134463E-5</v>
      </c>
      <c r="AF297" s="6">
        <f>F297/T297</f>
        <v>1.7414964469989489E-5</v>
      </c>
      <c r="AG297" s="6">
        <f>G297/U297</f>
        <v>2.5058199689601656E-5</v>
      </c>
      <c r="AH297" s="6">
        <f>H297/V297</f>
        <v>3.9265449853616934E-5</v>
      </c>
      <c r="AI297" s="6">
        <f>I297/R297</f>
        <v>4.1754091005943599E-5</v>
      </c>
      <c r="AJ297" s="6">
        <f>J297/W297</f>
        <v>1.3233432180050978E-4</v>
      </c>
      <c r="AK297" s="6">
        <f>K297/X297</f>
        <v>3.9508240031558336E-4</v>
      </c>
      <c r="AL297" s="6">
        <f>L297/Y297</f>
        <v>1.2796222970235804E-3</v>
      </c>
      <c r="AM297" s="6">
        <f>M297/Z297</f>
        <v>4.9939017220430272E-3</v>
      </c>
      <c r="AN297" s="7">
        <f>N297/AA297</f>
        <v>2.3944380754773825E-4</v>
      </c>
    </row>
    <row r="298" spans="1:40">
      <c r="A298" s="1" t="s">
        <v>364</v>
      </c>
      <c r="B298" s="1">
        <v>2009</v>
      </c>
      <c r="C298" s="1" t="s">
        <v>365</v>
      </c>
      <c r="D298" s="1">
        <v>110</v>
      </c>
      <c r="E298" s="1">
        <v>64</v>
      </c>
      <c r="F298" s="1">
        <v>59</v>
      </c>
      <c r="G298" s="1">
        <v>42</v>
      </c>
      <c r="H298" s="1">
        <v>73</v>
      </c>
      <c r="I298" s="1">
        <v>39</v>
      </c>
      <c r="J298" s="1">
        <v>104</v>
      </c>
      <c r="K298" s="1">
        <v>260</v>
      </c>
      <c r="L298" s="1">
        <v>475</v>
      </c>
      <c r="M298" s="1">
        <v>697</v>
      </c>
      <c r="N298" s="2">
        <v>1923</v>
      </c>
      <c r="O298" s="2">
        <v>1432</v>
      </c>
      <c r="P298" s="2">
        <v>381</v>
      </c>
      <c r="Q298" s="1">
        <f>VLOOKUP(C298,'[1]Popolution Table'!$A$4:$L$472,2,FALSE)</f>
        <v>629907.10199999996</v>
      </c>
      <c r="R298" s="1">
        <f>VLOOKUP(C298,'[1]Popolution Table'!$A$4:$L$472,3,FALSE)</f>
        <v>903782.46100000013</v>
      </c>
      <c r="S298" s="1">
        <f>VLOOKUP(C298,'[1]Popolution Table'!$A$4:$L$472,4,FALSE)</f>
        <v>1259853.5949999997</v>
      </c>
      <c r="T298" s="1">
        <f>VLOOKUP(C298,'[1]Popolution Table'!$A$4:$L$472,5,FALSE)</f>
        <v>1200419.0210000002</v>
      </c>
      <c r="U298" s="1">
        <f>VLOOKUP(C298,'[1]Popolution Table'!$A$4:$L$472,6,FALSE)</f>
        <v>1313075.2689999999</v>
      </c>
      <c r="V298" s="1">
        <f>VLOOKUP(C298,'[1]Popolution Table'!$A$4:$L$472,7,FALSE)</f>
        <v>1275395.4469999997</v>
      </c>
      <c r="W298" s="1">
        <f>VLOOKUP(C298,'[1]Popolution Table'!$A$4:$L$472,8,FALSE)</f>
        <v>997468.33899999992</v>
      </c>
      <c r="X298" s="1">
        <f>VLOOKUP(C298,'[1]Popolution Table'!$A$4:$L$472,9,FALSE)</f>
        <v>600753.60299999989</v>
      </c>
      <c r="Y298" s="1">
        <f>VLOOKUP(C298,'[1]Popolution Table'!$A$4:$L$472,10,FALSE)</f>
        <v>378439.97200000007</v>
      </c>
      <c r="Z298" s="1">
        <f>VLOOKUP(C298,'[1]Popolution Table'!$A$4:$L$472,11,FALSE)</f>
        <v>132036.57000000007</v>
      </c>
      <c r="AA298" s="2">
        <f>VLOOKUP(C298,'[1]Popolution Table'!$A$4:$L$472,12,FALSE)</f>
        <v>8979738</v>
      </c>
      <c r="AB298" s="2">
        <v>1111230.145</v>
      </c>
      <c r="AC298" s="2">
        <v>6949994.1319999993</v>
      </c>
      <c r="AD298" s="6">
        <f>D298/Q298</f>
        <v>1.7462892488549845E-4</v>
      </c>
      <c r="AE298" s="6">
        <f>E298/S298</f>
        <v>5.0799553419538413E-5</v>
      </c>
      <c r="AF298" s="6">
        <f>F298/T298</f>
        <v>4.9149504437917428E-5</v>
      </c>
      <c r="AG298" s="6">
        <f>G298/U298</f>
        <v>3.1985980538637352E-5</v>
      </c>
      <c r="AH298" s="6">
        <f>H298/V298</f>
        <v>5.7237149600707345E-5</v>
      </c>
      <c r="AI298" s="6">
        <f>I298/R298</f>
        <v>4.3151977033110396E-5</v>
      </c>
      <c r="AJ298" s="6">
        <f>J298/W298</f>
        <v>1.0426396100377879E-4</v>
      </c>
      <c r="AK298" s="6">
        <f>K298/X298</f>
        <v>4.3278974724684263E-4</v>
      </c>
      <c r="AL298" s="6">
        <f>L298/Y298</f>
        <v>1.255152825135501E-3</v>
      </c>
      <c r="AM298" s="6">
        <f>M298/Z298</f>
        <v>5.2788405515229583E-3</v>
      </c>
      <c r="AN298" s="7">
        <f>N298/AA298</f>
        <v>2.1414878696906302E-4</v>
      </c>
    </row>
    <row r="299" spans="1:40">
      <c r="A299" s="1" t="s">
        <v>364</v>
      </c>
      <c r="B299" s="1">
        <v>2010</v>
      </c>
      <c r="C299" s="1" t="s">
        <v>366</v>
      </c>
      <c r="D299" s="1">
        <v>107</v>
      </c>
      <c r="E299" s="1">
        <v>57</v>
      </c>
      <c r="F299" s="1">
        <v>62</v>
      </c>
      <c r="G299" s="1">
        <v>61</v>
      </c>
      <c r="H299" s="1">
        <v>66</v>
      </c>
      <c r="I299" s="1">
        <v>62</v>
      </c>
      <c r="J299" s="1">
        <v>128</v>
      </c>
      <c r="K299" s="1">
        <v>213</v>
      </c>
      <c r="L299" s="1">
        <v>440</v>
      </c>
      <c r="M299" s="1">
        <v>783</v>
      </c>
      <c r="N299" s="2">
        <v>1979</v>
      </c>
      <c r="O299" s="2">
        <v>1436</v>
      </c>
      <c r="P299" s="2">
        <v>436</v>
      </c>
      <c r="Q299" s="1">
        <f>VLOOKUP(C299,'[1]Popolution Table'!$A$4:$L$472,2,FALSE)</f>
        <v>619388.9049999998</v>
      </c>
      <c r="R299" s="1">
        <f>VLOOKUP(C299,'[1]Popolution Table'!$A$4:$L$472,3,FALSE)</f>
        <v>920297.30300000007</v>
      </c>
      <c r="S299" s="1">
        <f>VLOOKUP(C299,'[1]Popolution Table'!$A$4:$L$472,4,FALSE)</f>
        <v>1287084.7030000002</v>
      </c>
      <c r="T299" s="1">
        <f>VLOOKUP(C299,'[1]Popolution Table'!$A$4:$L$472,5,FALSE)</f>
        <v>1215825.483</v>
      </c>
      <c r="U299" s="1">
        <f>VLOOKUP(C299,'[1]Popolution Table'!$A$4:$L$472,6,FALSE)</f>
        <v>1332852.5079999999</v>
      </c>
      <c r="V299" s="1">
        <f>VLOOKUP(C299,'[1]Popolution Table'!$A$4:$L$472,7,FALSE)</f>
        <v>1323392.8719999997</v>
      </c>
      <c r="W299" s="1">
        <f>VLOOKUP(C299,'[1]Popolution Table'!$A$4:$L$472,8,FALSE)</f>
        <v>1062270.7980000002</v>
      </c>
      <c r="X299" s="1">
        <f>VLOOKUP(C299,'[1]Popolution Table'!$A$4:$L$472,9,FALSE)</f>
        <v>646932.05300000007</v>
      </c>
      <c r="Y299" s="1">
        <f>VLOOKUP(C299,'[1]Popolution Table'!$A$4:$L$472,10,FALSE)</f>
        <v>379510.88500000001</v>
      </c>
      <c r="Z299" s="1">
        <f>VLOOKUP(C299,'[1]Popolution Table'!$A$4:$L$472,11,FALSE)</f>
        <v>134309.69200000007</v>
      </c>
      <c r="AA299" s="2">
        <f>VLOOKUP(C299,'[1]Popolution Table'!$A$4:$L$472,12,FALSE)</f>
        <v>9229081</v>
      </c>
      <c r="AB299" s="2">
        <v>1160752.6300000001</v>
      </c>
      <c r="AC299" s="2">
        <v>7141723.6669999994</v>
      </c>
      <c r="AD299" s="6">
        <f>D299/Q299</f>
        <v>1.7275091487148941E-4</v>
      </c>
      <c r="AE299" s="6">
        <f>E299/S299</f>
        <v>4.4286129628564152E-5</v>
      </c>
      <c r="AF299" s="6">
        <f>F299/T299</f>
        <v>5.0994160647971874E-5</v>
      </c>
      <c r="AG299" s="6">
        <f>G299/U299</f>
        <v>4.5766504271003706E-5</v>
      </c>
      <c r="AH299" s="6">
        <f>H299/V299</f>
        <v>4.9871811611208386E-5</v>
      </c>
      <c r="AI299" s="6">
        <f>I299/R299</f>
        <v>6.7369533516931315E-5</v>
      </c>
      <c r="AJ299" s="6">
        <f>J299/W299</f>
        <v>1.2049658170119441E-4</v>
      </c>
      <c r="AK299" s="6">
        <f>K299/X299</f>
        <v>3.2924632349295573E-4</v>
      </c>
      <c r="AL299" s="6">
        <f>L299/Y299</f>
        <v>1.1593870357631507E-3</v>
      </c>
      <c r="AM299" s="6">
        <f>M299/Z299</f>
        <v>5.8298101078215533E-3</v>
      </c>
      <c r="AN299" s="7">
        <f>N299/AA299</f>
        <v>2.1443088428847899E-4</v>
      </c>
    </row>
    <row r="300" spans="1:40">
      <c r="A300" s="1" t="s">
        <v>364</v>
      </c>
      <c r="B300" s="1">
        <v>2011</v>
      </c>
      <c r="C300" s="1" t="s">
        <v>367</v>
      </c>
      <c r="D300" s="1">
        <v>118</v>
      </c>
      <c r="E300" s="1">
        <v>52</v>
      </c>
      <c r="F300" s="1">
        <v>38</v>
      </c>
      <c r="G300" s="1">
        <v>48</v>
      </c>
      <c r="H300" s="1">
        <v>54</v>
      </c>
      <c r="I300" s="1">
        <v>48</v>
      </c>
      <c r="J300" s="1">
        <v>107</v>
      </c>
      <c r="K300" s="1">
        <v>223</v>
      </c>
      <c r="L300" s="1">
        <v>412</v>
      </c>
      <c r="M300" s="1">
        <v>709</v>
      </c>
      <c r="N300" s="2">
        <v>1809</v>
      </c>
      <c r="O300" s="2">
        <v>1344</v>
      </c>
      <c r="P300" s="2">
        <v>347</v>
      </c>
      <c r="Q300" s="1">
        <f>VLOOKUP(C300,'[1]Popolution Table'!$A$4:$L$472,2,FALSE)</f>
        <v>619095.12699999986</v>
      </c>
      <c r="R300" s="1">
        <f>VLOOKUP(C300,'[1]Popolution Table'!$A$4:$L$472,3,FALSE)</f>
        <v>924620.28700000024</v>
      </c>
      <c r="S300" s="1">
        <f>VLOOKUP(C300,'[1]Popolution Table'!$A$4:$L$472,4,FALSE)</f>
        <v>1293502.3370000001</v>
      </c>
      <c r="T300" s="1">
        <f>VLOOKUP(C300,'[1]Popolution Table'!$A$4:$L$472,5,FALSE)</f>
        <v>1217300.085</v>
      </c>
      <c r="U300" s="1">
        <f>VLOOKUP(C300,'[1]Popolution Table'!$A$4:$L$472,6,FALSE)</f>
        <v>1317098.6530000004</v>
      </c>
      <c r="V300" s="1">
        <f>VLOOKUP(C300,'[1]Popolution Table'!$A$4:$L$472,7,FALSE)</f>
        <v>1327171.2470000002</v>
      </c>
      <c r="W300" s="1">
        <f>VLOOKUP(C300,'[1]Popolution Table'!$A$4:$L$472,8,FALSE)</f>
        <v>1086486.598</v>
      </c>
      <c r="X300" s="1">
        <f>VLOOKUP(C300,'[1]Popolution Table'!$A$4:$L$472,9,FALSE)</f>
        <v>659010.88199999998</v>
      </c>
      <c r="Y300" s="1">
        <f>VLOOKUP(C300,'[1]Popolution Table'!$A$4:$L$472,10,FALSE)</f>
        <v>380524.299</v>
      </c>
      <c r="Z300" s="1">
        <f>VLOOKUP(C300,'[1]Popolution Table'!$A$4:$L$472,11,FALSE)</f>
        <v>137430.04000000004</v>
      </c>
      <c r="AA300" s="2">
        <f>VLOOKUP(C300,'[1]Popolution Table'!$A$4:$L$472,12,FALSE)</f>
        <v>9277245</v>
      </c>
      <c r="AB300" s="2">
        <v>1176965.2209999999</v>
      </c>
      <c r="AC300" s="2">
        <v>7166179.2070000013</v>
      </c>
      <c r="AD300" s="6">
        <f>D300/Q300</f>
        <v>1.9060075722418022E-4</v>
      </c>
      <c r="AE300" s="6">
        <f>E300/S300</f>
        <v>4.0200932393058366E-5</v>
      </c>
      <c r="AF300" s="6">
        <f>F300/T300</f>
        <v>3.1216624781554997E-5</v>
      </c>
      <c r="AG300" s="6">
        <f>G300/U300</f>
        <v>3.6443739343798406E-5</v>
      </c>
      <c r="AH300" s="6">
        <f>H300/V300</f>
        <v>4.0688042422606817E-5</v>
      </c>
      <c r="AI300" s="6">
        <f>I300/R300</f>
        <v>5.1913202289492905E-5</v>
      </c>
      <c r="AJ300" s="6">
        <f>J300/W300</f>
        <v>9.8482576956738499E-5</v>
      </c>
      <c r="AK300" s="6">
        <f>K300/X300</f>
        <v>3.3838591454397258E-4</v>
      </c>
      <c r="AL300" s="6">
        <f>L300/Y300</f>
        <v>1.0827166650926542E-3</v>
      </c>
      <c r="AM300" s="6">
        <f>M300/Z300</f>
        <v>5.1589885297275602E-3</v>
      </c>
      <c r="AN300" s="7">
        <f>N300/AA300</f>
        <v>1.9499323344376483E-4</v>
      </c>
    </row>
    <row r="301" spans="1:40">
      <c r="A301" s="1" t="s">
        <v>364</v>
      </c>
      <c r="B301" s="1">
        <v>2012</v>
      </c>
      <c r="C301" s="1" t="s">
        <v>368</v>
      </c>
      <c r="D301" s="1">
        <v>103</v>
      </c>
      <c r="E301" s="1">
        <v>59</v>
      </c>
      <c r="F301" s="1">
        <v>52</v>
      </c>
      <c r="G301" s="1">
        <v>58</v>
      </c>
      <c r="H301" s="1">
        <v>48</v>
      </c>
      <c r="I301" s="1">
        <v>49</v>
      </c>
      <c r="J301" s="1">
        <v>174</v>
      </c>
      <c r="K301" s="1">
        <v>293</v>
      </c>
      <c r="L301" s="1">
        <v>510</v>
      </c>
      <c r="M301" s="1">
        <v>794</v>
      </c>
      <c r="N301" s="2">
        <v>2140</v>
      </c>
      <c r="O301" s="2">
        <v>1597</v>
      </c>
      <c r="P301" s="2">
        <v>440</v>
      </c>
      <c r="Q301" s="1">
        <f>VLOOKUP(C301,'[1]Popolution Table'!$A$4:$L$472,2,FALSE)</f>
        <v>616253.6329999998</v>
      </c>
      <c r="R301" s="1">
        <f>VLOOKUP(C301,'[1]Popolution Table'!$A$4:$L$472,3,FALSE)</f>
        <v>928117.05099999998</v>
      </c>
      <c r="S301" s="1">
        <f>VLOOKUP(C301,'[1]Popolution Table'!$A$4:$L$472,4,FALSE)</f>
        <v>1304008.0090000001</v>
      </c>
      <c r="T301" s="1">
        <f>VLOOKUP(C301,'[1]Popolution Table'!$A$4:$L$472,5,FALSE)</f>
        <v>1225213.8540000003</v>
      </c>
      <c r="U301" s="1">
        <f>VLOOKUP(C301,'[1]Popolution Table'!$A$4:$L$472,6,FALSE)</f>
        <v>1302627.946</v>
      </c>
      <c r="V301" s="1">
        <f>VLOOKUP(C301,'[1]Popolution Table'!$A$4:$L$472,7,FALSE)</f>
        <v>1326692.875</v>
      </c>
      <c r="W301" s="1">
        <f>VLOOKUP(C301,'[1]Popolution Table'!$A$4:$L$472,8,FALSE)</f>
        <v>1109451.7729999998</v>
      </c>
      <c r="X301" s="1">
        <f>VLOOKUP(C301,'[1]Popolution Table'!$A$4:$L$472,9,FALSE)</f>
        <v>684126.66299999994</v>
      </c>
      <c r="Y301" s="1">
        <f>VLOOKUP(C301,'[1]Popolution Table'!$A$4:$L$472,10,FALSE)</f>
        <v>381596.29299999995</v>
      </c>
      <c r="Z301" s="1">
        <f>VLOOKUP(C301,'[1]Popolution Table'!$A$4:$L$472,11,FALSE)</f>
        <v>140049.56700000001</v>
      </c>
      <c r="AA301" s="2">
        <f>VLOOKUP(C301,'[1]Popolution Table'!$A$4:$L$472,12,FALSE)</f>
        <v>9333264</v>
      </c>
      <c r="AB301" s="2">
        <v>1205772.5229999998</v>
      </c>
      <c r="AC301" s="2">
        <v>7196111.5080000004</v>
      </c>
      <c r="AD301" s="6">
        <f>D301/Q301</f>
        <v>1.6713897409185747E-4</v>
      </c>
      <c r="AE301" s="6">
        <f>E301/S301</f>
        <v>4.5245120883302796E-5</v>
      </c>
      <c r="AF301" s="6">
        <f>F301/T301</f>
        <v>4.2441570367682103E-5</v>
      </c>
      <c r="AG301" s="6">
        <f>G301/U301</f>
        <v>4.4525376703379893E-5</v>
      </c>
      <c r="AH301" s="6">
        <f>H301/V301</f>
        <v>3.6180189782054874E-5</v>
      </c>
      <c r="AI301" s="6">
        <f>I301/R301</f>
        <v>5.2795064962124051E-5</v>
      </c>
      <c r="AJ301" s="6">
        <f>J301/W301</f>
        <v>1.5683421689389652E-4</v>
      </c>
      <c r="AK301" s="6">
        <f>K301/X301</f>
        <v>4.2828326367978445E-4</v>
      </c>
      <c r="AL301" s="6">
        <f>L301/Y301</f>
        <v>1.3364909705765933E-3</v>
      </c>
      <c r="AM301" s="6">
        <f>M301/Z301</f>
        <v>5.6694213128127696E-3</v>
      </c>
      <c r="AN301" s="7">
        <f>N301/AA301</f>
        <v>2.2928741756367334E-4</v>
      </c>
    </row>
    <row r="302" spans="1:40">
      <c r="A302" s="1" t="s">
        <v>364</v>
      </c>
      <c r="B302" s="1">
        <v>2013</v>
      </c>
      <c r="C302" s="1" t="s">
        <v>369</v>
      </c>
      <c r="D302" s="1">
        <v>131</v>
      </c>
      <c r="E302" s="1">
        <v>33</v>
      </c>
      <c r="F302" s="1">
        <v>57</v>
      </c>
      <c r="G302" s="1">
        <v>57</v>
      </c>
      <c r="H302" s="1">
        <v>82</v>
      </c>
      <c r="I302" s="1">
        <v>72</v>
      </c>
      <c r="J302" s="1">
        <v>167</v>
      </c>
      <c r="K302" s="1">
        <v>288</v>
      </c>
      <c r="L302" s="1">
        <v>501</v>
      </c>
      <c r="M302" s="1">
        <v>797</v>
      </c>
      <c r="N302" s="2">
        <v>2185</v>
      </c>
      <c r="O302" s="2">
        <v>1586</v>
      </c>
      <c r="P302" s="2">
        <v>468</v>
      </c>
      <c r="Q302" s="1">
        <f>VLOOKUP(C302,'[1]Popolution Table'!$A$4:$L$472,2,FALSE)</f>
        <v>616638.81700000004</v>
      </c>
      <c r="R302" s="1">
        <f>VLOOKUP(C302,'[1]Popolution Table'!$A$4:$L$472,3,FALSE)</f>
        <v>937407.17100000009</v>
      </c>
      <c r="S302" s="1">
        <f>VLOOKUP(C302,'[1]Popolution Table'!$A$4:$L$472,4,FALSE)</f>
        <v>1323872.145</v>
      </c>
      <c r="T302" s="1">
        <f>VLOOKUP(C302,'[1]Popolution Table'!$A$4:$L$472,5,FALSE)</f>
        <v>1239162.7349999999</v>
      </c>
      <c r="U302" s="1">
        <f>VLOOKUP(C302,'[1]Popolution Table'!$A$4:$L$472,6,FALSE)</f>
        <v>1301525.1850000001</v>
      </c>
      <c r="V302" s="1">
        <f>VLOOKUP(C302,'[1]Popolution Table'!$A$4:$L$472,7,FALSE)</f>
        <v>1342227.8359999997</v>
      </c>
      <c r="W302" s="1">
        <f>VLOOKUP(C302,'[1]Popolution Table'!$A$4:$L$472,8,FALSE)</f>
        <v>1144432.7350000001</v>
      </c>
      <c r="X302" s="1">
        <f>VLOOKUP(C302,'[1]Popolution Table'!$A$4:$L$472,9,FALSE)</f>
        <v>720958.55300000007</v>
      </c>
      <c r="Y302" s="1">
        <f>VLOOKUP(C302,'[1]Popolution Table'!$A$4:$L$472,10,FALSE)</f>
        <v>388435.29</v>
      </c>
      <c r="Z302" s="1">
        <f>VLOOKUP(C302,'[1]Popolution Table'!$A$4:$L$472,11,FALSE)</f>
        <v>146756.739</v>
      </c>
      <c r="AA302" s="2">
        <f>VLOOKUP(C302,'[1]Popolution Table'!$A$4:$L$472,12,FALSE)</f>
        <v>9484977</v>
      </c>
      <c r="AB302" s="2">
        <v>1256150.5820000002</v>
      </c>
      <c r="AC302" s="2">
        <v>7288627.8069999991</v>
      </c>
      <c r="AD302" s="6">
        <f>D302/Q302</f>
        <v>2.1244202665885692E-4</v>
      </c>
      <c r="AE302" s="6">
        <f>E302/S302</f>
        <v>2.4926878418459358E-5</v>
      </c>
      <c r="AF302" s="6">
        <f>F302/T302</f>
        <v>4.5998800956518438E-5</v>
      </c>
      <c r="AG302" s="6">
        <f>G302/U302</f>
        <v>4.3794772976290886E-5</v>
      </c>
      <c r="AH302" s="6">
        <f>H302/V302</f>
        <v>6.1092459715609727E-5</v>
      </c>
      <c r="AI302" s="6">
        <f>I302/R302</f>
        <v>7.6807605304739015E-5</v>
      </c>
      <c r="AJ302" s="6">
        <f>J302/W302</f>
        <v>1.459238231244757E-4</v>
      </c>
      <c r="AK302" s="6">
        <f>K302/X302</f>
        <v>3.9946817858196626E-4</v>
      </c>
      <c r="AL302" s="6">
        <f>L302/Y302</f>
        <v>1.2897901217986656E-3</v>
      </c>
      <c r="AM302" s="6">
        <f>M302/Z302</f>
        <v>5.4307557215481604E-3</v>
      </c>
      <c r="AN302" s="7">
        <f>N302/AA302</f>
        <v>2.3036429081483276E-4</v>
      </c>
    </row>
    <row r="303" spans="1:40">
      <c r="A303" s="1" t="s">
        <v>364</v>
      </c>
      <c r="B303" s="1">
        <v>2014</v>
      </c>
      <c r="C303" s="1" t="s">
        <v>370</v>
      </c>
      <c r="D303" s="1">
        <v>116</v>
      </c>
      <c r="E303" s="1">
        <v>56</v>
      </c>
      <c r="F303" s="1">
        <v>41</v>
      </c>
      <c r="G303" s="1">
        <v>62</v>
      </c>
      <c r="H303" s="1">
        <v>85</v>
      </c>
      <c r="I303" s="1">
        <v>40</v>
      </c>
      <c r="J303" s="1">
        <v>162</v>
      </c>
      <c r="K303" s="1">
        <v>304</v>
      </c>
      <c r="L303" s="1">
        <v>479</v>
      </c>
      <c r="M303" s="1">
        <v>745</v>
      </c>
      <c r="N303" s="2">
        <v>2090</v>
      </c>
      <c r="O303" s="2">
        <v>1528</v>
      </c>
      <c r="P303" s="2">
        <v>446</v>
      </c>
      <c r="Q303" s="1">
        <f>VLOOKUP(C303,'[1]Popolution Table'!$A$4:$L$472,2,FALSE)</f>
        <v>611557.70200000016</v>
      </c>
      <c r="R303" s="1">
        <f>VLOOKUP(C303,'[1]Popolution Table'!$A$4:$L$472,3,FALSE)</f>
        <v>943850.31099999999</v>
      </c>
      <c r="S303" s="1">
        <f>VLOOKUP(C303,'[1]Popolution Table'!$A$4:$L$472,4,FALSE)</f>
        <v>1334033.6940000001</v>
      </c>
      <c r="T303" s="1">
        <f>VLOOKUP(C303,'[1]Popolution Table'!$A$4:$L$472,5,FALSE)</f>
        <v>1251813.713</v>
      </c>
      <c r="U303" s="1">
        <f>VLOOKUP(C303,'[1]Popolution Table'!$A$4:$L$472,6,FALSE)</f>
        <v>1296224.3319999997</v>
      </c>
      <c r="V303" s="1">
        <f>VLOOKUP(C303,'[1]Popolution Table'!$A$4:$L$472,7,FALSE)</f>
        <v>1345358.327</v>
      </c>
      <c r="W303" s="1">
        <f>VLOOKUP(C303,'[1]Popolution Table'!$A$4:$L$472,8,FALSE)</f>
        <v>1177148.361</v>
      </c>
      <c r="X303" s="1">
        <f>VLOOKUP(C303,'[1]Popolution Table'!$A$4:$L$472,9,FALSE)</f>
        <v>766343.79999999993</v>
      </c>
      <c r="Y303" s="1">
        <f>VLOOKUP(C303,'[1]Popolution Table'!$A$4:$L$472,10,FALSE)</f>
        <v>401730.05099999992</v>
      </c>
      <c r="Z303" s="1">
        <f>VLOOKUP(C303,'[1]Popolution Table'!$A$4:$L$472,11,FALSE)</f>
        <v>155891.88399999999</v>
      </c>
      <c r="AA303" s="2">
        <f>VLOOKUP(C303,'[1]Popolution Table'!$A$4:$L$472,12,FALSE)</f>
        <v>9609925</v>
      </c>
      <c r="AB303" s="2">
        <v>1323965.7349999999</v>
      </c>
      <c r="AC303" s="2">
        <v>7348428.7379999999</v>
      </c>
      <c r="AD303" s="6">
        <f>D303/Q303</f>
        <v>1.8967956681870056E-4</v>
      </c>
      <c r="AE303" s="6">
        <f>E303/S303</f>
        <v>4.1977950221098381E-5</v>
      </c>
      <c r="AF303" s="6">
        <f>F303/T303</f>
        <v>3.2752477125164709E-5</v>
      </c>
      <c r="AG303" s="6">
        <f>G303/U303</f>
        <v>4.7831226794159587E-5</v>
      </c>
      <c r="AH303" s="6">
        <f>H303/V303</f>
        <v>6.3180193926134592E-5</v>
      </c>
      <c r="AI303" s="6">
        <f>I303/R303</f>
        <v>4.237960144084754E-5</v>
      </c>
      <c r="AJ303" s="6">
        <f>J303/W303</f>
        <v>1.3762071576294707E-4</v>
      </c>
      <c r="AK303" s="6">
        <f>K303/X303</f>
        <v>3.9668879685592816E-4</v>
      </c>
      <c r="AL303" s="6">
        <f>L303/Y303</f>
        <v>1.1923429646541431E-3</v>
      </c>
      <c r="AM303" s="6">
        <f>M303/Z303</f>
        <v>4.7789530852035888E-3</v>
      </c>
      <c r="AN303" s="7">
        <f>N303/AA303</f>
        <v>2.1748348712398899E-4</v>
      </c>
    </row>
    <row r="304" spans="1:40">
      <c r="A304" s="1" t="s">
        <v>364</v>
      </c>
      <c r="B304" s="1">
        <v>2015</v>
      </c>
      <c r="C304" s="1" t="s">
        <v>371</v>
      </c>
      <c r="D304" s="1">
        <v>93</v>
      </c>
      <c r="E304" s="1">
        <v>56</v>
      </c>
      <c r="F304" s="1">
        <v>63</v>
      </c>
      <c r="G304" s="1">
        <v>60</v>
      </c>
      <c r="H304" s="1">
        <v>75</v>
      </c>
      <c r="I304" s="1">
        <v>50</v>
      </c>
      <c r="J304" s="1">
        <v>186</v>
      </c>
      <c r="K304" s="1">
        <v>365</v>
      </c>
      <c r="L304" s="1">
        <v>510</v>
      </c>
      <c r="M304" s="1">
        <v>903</v>
      </c>
      <c r="N304" s="2">
        <v>2361</v>
      </c>
      <c r="O304" s="2">
        <v>1778</v>
      </c>
      <c r="P304" s="2">
        <v>490</v>
      </c>
      <c r="Q304" s="1">
        <f>VLOOKUP(C304,'[1]Popolution Table'!$A$4:$L$472,2,FALSE)</f>
        <v>571738.84400000004</v>
      </c>
      <c r="R304" s="1">
        <f>VLOOKUP(C304,'[1]Popolution Table'!$A$4:$L$472,3,FALSE)</f>
        <v>911090.47400000016</v>
      </c>
      <c r="S304" s="1">
        <f>VLOOKUP(C304,'[1]Popolution Table'!$A$4:$L$472,4,FALSE)</f>
        <v>1273622.4140000001</v>
      </c>
      <c r="T304" s="1">
        <f>VLOOKUP(C304,'[1]Popolution Table'!$A$4:$L$472,5,FALSE)</f>
        <v>1192207.0379999999</v>
      </c>
      <c r="U304" s="1">
        <f>VLOOKUP(C304,'[1]Popolution Table'!$A$4:$L$472,6,FALSE)</f>
        <v>1216011.6380000003</v>
      </c>
      <c r="V304" s="1">
        <f>VLOOKUP(C304,'[1]Popolution Table'!$A$4:$L$472,7,FALSE)</f>
        <v>1265547.2829999998</v>
      </c>
      <c r="W304" s="1">
        <f>VLOOKUP(C304,'[1]Popolution Table'!$A$4:$L$472,8,FALSE)</f>
        <v>1121255.737</v>
      </c>
      <c r="X304" s="1">
        <f>VLOOKUP(C304,'[1]Popolution Table'!$A$4:$L$472,9,FALSE)</f>
        <v>742216.82499999995</v>
      </c>
      <c r="Y304" s="1">
        <f>VLOOKUP(C304,'[1]Popolution Table'!$A$4:$L$472,10,FALSE)</f>
        <v>378201.20900000015</v>
      </c>
      <c r="Z304" s="1">
        <f>VLOOKUP(C304,'[1]Popolution Table'!$A$4:$L$472,11,FALSE)</f>
        <v>144175.75600000002</v>
      </c>
      <c r="AA304" s="2">
        <f>VLOOKUP(C304,'[1]Popolution Table'!$A$4:$L$472,12,FALSE)</f>
        <v>9108554</v>
      </c>
      <c r="AB304" s="2">
        <v>1264593.79</v>
      </c>
      <c r="AC304" s="2">
        <v>6979734.5839999998</v>
      </c>
      <c r="AD304" s="6">
        <f>D304/Q304</f>
        <v>1.6266167844982034E-4</v>
      </c>
      <c r="AE304" s="6">
        <f>E304/S304</f>
        <v>4.3969075437455353E-5</v>
      </c>
      <c r="AF304" s="6">
        <f>F304/T304</f>
        <v>5.2843170684251572E-5</v>
      </c>
      <c r="AG304" s="6">
        <f>G304/U304</f>
        <v>4.9341633028022044E-5</v>
      </c>
      <c r="AH304" s="6">
        <f>H304/V304</f>
        <v>5.9262898358259137E-5</v>
      </c>
      <c r="AI304" s="6">
        <f>I304/R304</f>
        <v>5.4879291823217976E-5</v>
      </c>
      <c r="AJ304" s="6">
        <f>J304/W304</f>
        <v>1.6588543885416929E-4</v>
      </c>
      <c r="AK304" s="6">
        <f>K304/X304</f>
        <v>4.9177004307332972E-4</v>
      </c>
      <c r="AL304" s="6">
        <f>L304/Y304</f>
        <v>1.348488550178061E-3</v>
      </c>
      <c r="AM304" s="6">
        <f>M304/Z304</f>
        <v>6.2631889372579382E-3</v>
      </c>
      <c r="AN304" s="7">
        <f>N304/AA304</f>
        <v>2.5920689496927832E-4</v>
      </c>
    </row>
    <row r="305" spans="1:40">
      <c r="A305" s="1" t="s">
        <v>364</v>
      </c>
      <c r="B305" s="1">
        <v>2016</v>
      </c>
      <c r="C305" s="1" t="s">
        <v>372</v>
      </c>
      <c r="D305" s="1">
        <v>117</v>
      </c>
      <c r="E305" s="1">
        <v>77</v>
      </c>
      <c r="F305" s="1">
        <v>57</v>
      </c>
      <c r="G305" s="1">
        <v>46</v>
      </c>
      <c r="H305" s="1">
        <v>99</v>
      </c>
      <c r="I305" s="1">
        <v>50</v>
      </c>
      <c r="J305" s="1">
        <v>182</v>
      </c>
      <c r="K305" s="1">
        <v>323</v>
      </c>
      <c r="L305" s="1">
        <v>487</v>
      </c>
      <c r="M305" s="1">
        <v>740</v>
      </c>
      <c r="N305" s="2">
        <v>2178</v>
      </c>
      <c r="O305" s="2">
        <v>1550</v>
      </c>
      <c r="P305" s="2">
        <v>511</v>
      </c>
      <c r="Q305" s="1">
        <f>VLOOKUP(C305,'[1]Popolution Table'!$A$4:$L$472,2,FALSE)</f>
        <v>581748.34299999976</v>
      </c>
      <c r="R305" s="1">
        <f>VLOOKUP(C305,'[1]Popolution Table'!$A$4:$L$472,3,FALSE)</f>
        <v>929565.18599999999</v>
      </c>
      <c r="S305" s="1">
        <f>VLOOKUP(C305,'[1]Popolution Table'!$A$4:$L$472,4,FALSE)</f>
        <v>1300771.7190000005</v>
      </c>
      <c r="T305" s="1">
        <f>VLOOKUP(C305,'[1]Popolution Table'!$A$4:$L$472,5,FALSE)</f>
        <v>1243246.1399999999</v>
      </c>
      <c r="U305" s="1">
        <f>VLOOKUP(C305,'[1]Popolution Table'!$A$4:$L$472,6,FALSE)</f>
        <v>1247091.3969999999</v>
      </c>
      <c r="V305" s="1">
        <f>VLOOKUP(C305,'[1]Popolution Table'!$A$4:$L$472,7,FALSE)</f>
        <v>1306406.3749999995</v>
      </c>
      <c r="W305" s="1">
        <f>VLOOKUP(C305,'[1]Popolution Table'!$A$4:$L$472,8,FALSE)</f>
        <v>1171056.3589999997</v>
      </c>
      <c r="X305" s="1">
        <f>VLOOKUP(C305,'[1]Popolution Table'!$A$4:$L$472,9,FALSE)</f>
        <v>794983.86499999999</v>
      </c>
      <c r="Y305" s="1">
        <f>VLOOKUP(C305,'[1]Popolution Table'!$A$4:$L$472,10,FALSE)</f>
        <v>398491.9549999999</v>
      </c>
      <c r="Z305" s="1">
        <f>VLOOKUP(C305,'[1]Popolution Table'!$A$4:$L$472,11,FALSE)</f>
        <v>152052.54899999997</v>
      </c>
      <c r="AA305" s="2">
        <f>VLOOKUP(C305,'[1]Popolution Table'!$A$4:$L$472,12,FALSE)</f>
        <v>9436298</v>
      </c>
      <c r="AB305" s="2">
        <v>1345528.3689999997</v>
      </c>
      <c r="AC305" s="2">
        <v>7198137.175999999</v>
      </c>
      <c r="AD305" s="6">
        <f>D305/Q305</f>
        <v>2.0111789128035394E-4</v>
      </c>
      <c r="AE305" s="6">
        <f>E305/S305</f>
        <v>5.9195628929567746E-5</v>
      </c>
      <c r="AF305" s="6">
        <f>F305/T305</f>
        <v>4.5847719261770643E-5</v>
      </c>
      <c r="AG305" s="6">
        <f>G305/U305</f>
        <v>3.6885828986277583E-5</v>
      </c>
      <c r="AH305" s="6">
        <f>H305/V305</f>
        <v>7.5780401791134891E-5</v>
      </c>
      <c r="AI305" s="6">
        <f>I305/R305</f>
        <v>5.3788589281354609E-5</v>
      </c>
      <c r="AJ305" s="6">
        <f>J305/W305</f>
        <v>1.5541523565562232E-4</v>
      </c>
      <c r="AK305" s="6">
        <f>K305/X305</f>
        <v>4.062975542277201E-4</v>
      </c>
      <c r="AL305" s="6">
        <f>L305/Y305</f>
        <v>1.2221074826968593E-3</v>
      </c>
      <c r="AM305" s="6">
        <f>M305/Z305</f>
        <v>4.8667385378721945E-3</v>
      </c>
      <c r="AN305" s="7">
        <f>N305/AA305</f>
        <v>2.3081085400227929E-4</v>
      </c>
    </row>
    <row r="306" spans="1:40">
      <c r="A306" s="1" t="s">
        <v>364</v>
      </c>
      <c r="B306" s="1">
        <v>2017</v>
      </c>
      <c r="C306" s="1" t="s">
        <v>373</v>
      </c>
      <c r="D306" s="1">
        <v>131</v>
      </c>
      <c r="E306" s="1">
        <v>53</v>
      </c>
      <c r="F306" s="1">
        <v>45</v>
      </c>
      <c r="G306" s="1">
        <v>57</v>
      </c>
      <c r="H306" s="1">
        <v>81</v>
      </c>
      <c r="I306" s="1">
        <v>57</v>
      </c>
      <c r="J306" s="1">
        <v>215</v>
      </c>
      <c r="K306" s="1">
        <v>363</v>
      </c>
      <c r="L306" s="1">
        <v>514</v>
      </c>
      <c r="M306" s="1">
        <v>813</v>
      </c>
      <c r="N306" s="2">
        <v>2329</v>
      </c>
      <c r="O306" s="2">
        <v>1690</v>
      </c>
      <c r="P306" s="2">
        <v>508</v>
      </c>
      <c r="Q306" s="1">
        <f>VLOOKUP(C306,'[1]Popolution Table'!$A$4:$L$472,2,FALSE)</f>
        <v>596188</v>
      </c>
      <c r="R306" s="1">
        <f>VLOOKUP(C306,'[1]Popolution Table'!$A$4:$L$472,3,FALSE)</f>
        <v>949076.69</v>
      </c>
      <c r="S306" s="1">
        <f>VLOOKUP(C306,'[1]Popolution Table'!$A$4:$L$472,4,FALSE)</f>
        <v>1349978</v>
      </c>
      <c r="T306" s="1">
        <f>VLOOKUP(C306,'[1]Popolution Table'!$A$4:$L$472,5,FALSE)</f>
        <v>1299950</v>
      </c>
      <c r="U306" s="1">
        <f>VLOOKUP(C306,'[1]Popolution Table'!$A$4:$L$472,6,FALSE)</f>
        <v>1277317</v>
      </c>
      <c r="V306" s="1">
        <f>VLOOKUP(C306,'[1]Popolution Table'!$A$4:$L$472,7,FALSE)</f>
        <v>1350960</v>
      </c>
      <c r="W306" s="1">
        <f>VLOOKUP(C306,'[1]Popolution Table'!$A$4:$L$472,8,FALSE)</f>
        <v>1243861</v>
      </c>
      <c r="X306" s="1">
        <f>VLOOKUP(C306,'[1]Popolution Table'!$A$4:$L$472,9,FALSE)</f>
        <v>874333</v>
      </c>
      <c r="Y306" s="1">
        <f>VLOOKUP(C306,'[1]Popolution Table'!$A$4:$L$472,10,FALSE)</f>
        <v>429212</v>
      </c>
      <c r="Z306" s="1">
        <f>VLOOKUP(C306,'[1]Popolution Table'!$A$4:$L$472,11,FALSE)</f>
        <v>162068</v>
      </c>
      <c r="AA306" s="2">
        <f>VLOOKUP(C306,'[1]Popolution Table'!$A$4:$L$472,12,FALSE)</f>
        <v>9857165</v>
      </c>
      <c r="AB306" s="2">
        <v>1465613</v>
      </c>
      <c r="AC306" s="2">
        <v>7471142.6899999995</v>
      </c>
      <c r="AD306" s="6">
        <f>D306/Q306</f>
        <v>2.1972934711869411E-4</v>
      </c>
      <c r="AE306" s="6">
        <f>E306/S306</f>
        <v>3.9259899050206744E-5</v>
      </c>
      <c r="AF306" s="6">
        <f>F306/T306</f>
        <v>3.4616716027539522E-5</v>
      </c>
      <c r="AG306" s="6">
        <f>G306/U306</f>
        <v>4.4624787738674114E-5</v>
      </c>
      <c r="AH306" s="6">
        <f>H306/V306</f>
        <v>5.9957363652513771E-5</v>
      </c>
      <c r="AI306" s="6">
        <f>I306/R306</f>
        <v>6.005837104691719E-5</v>
      </c>
      <c r="AJ306" s="6">
        <f>J306/W306</f>
        <v>1.7284889549555778E-4</v>
      </c>
      <c r="AK306" s="6">
        <f>K306/X306</f>
        <v>4.1517362377949818E-4</v>
      </c>
      <c r="AL306" s="6">
        <f>L306/Y306</f>
        <v>1.1975434051238083E-3</v>
      </c>
      <c r="AM306" s="6">
        <f>M306/Z306</f>
        <v>5.0164128637362098E-3</v>
      </c>
      <c r="AN306" s="7">
        <f>N306/AA306</f>
        <v>2.3627483155653782E-4</v>
      </c>
    </row>
    <row r="307" spans="1:40">
      <c r="A307" s="1" t="s">
        <v>374</v>
      </c>
      <c r="B307" s="1">
        <v>2009</v>
      </c>
      <c r="C307" s="1" t="s">
        <v>375</v>
      </c>
      <c r="D307" s="1">
        <v>120</v>
      </c>
      <c r="E307" s="1">
        <v>54</v>
      </c>
      <c r="F307" s="1">
        <v>56</v>
      </c>
      <c r="G307" s="1">
        <v>37</v>
      </c>
      <c r="H307" s="1">
        <v>51</v>
      </c>
      <c r="I307" s="1">
        <v>46</v>
      </c>
      <c r="J307" s="1">
        <v>85</v>
      </c>
      <c r="K307" s="1">
        <v>40</v>
      </c>
      <c r="L307" s="1">
        <v>76</v>
      </c>
      <c r="M307" s="1">
        <v>68</v>
      </c>
      <c r="N307" s="2">
        <v>633</v>
      </c>
      <c r="O307" s="2">
        <v>184</v>
      </c>
      <c r="P307" s="2">
        <v>329</v>
      </c>
      <c r="Q307" s="1">
        <f>VLOOKUP(C307,'[1]Popolution Table'!$A$4:$L$472,2,FALSE)</f>
        <v>39268.421999999999</v>
      </c>
      <c r="R307" s="1">
        <f>VLOOKUP(C307,'[1]Popolution Table'!$A$4:$L$472,3,FALSE)</f>
        <v>343590.00900000002</v>
      </c>
      <c r="S307" s="1">
        <f>VLOOKUP(C307,'[1]Popolution Table'!$A$4:$L$472,4,FALSE)</f>
        <v>110411.41799999999</v>
      </c>
      <c r="T307" s="1">
        <f>VLOOKUP(C307,'[1]Popolution Table'!$A$4:$L$472,5,FALSE)</f>
        <v>75390.819999999978</v>
      </c>
      <c r="U307" s="1">
        <f>VLOOKUP(C307,'[1]Popolution Table'!$A$4:$L$472,6,FALSE)</f>
        <v>72782.008999999991</v>
      </c>
      <c r="V307" s="1">
        <f>VLOOKUP(C307,'[1]Popolution Table'!$A$4:$L$472,7,FALSE)</f>
        <v>88506.627999999997</v>
      </c>
      <c r="W307" s="1">
        <f>VLOOKUP(C307,'[1]Popolution Table'!$A$4:$L$472,8,FALSE)</f>
        <v>65287.616000000009</v>
      </c>
      <c r="X307" s="1">
        <f>VLOOKUP(C307,'[1]Popolution Table'!$A$4:$L$472,9,FALSE)</f>
        <v>40961.864000000001</v>
      </c>
      <c r="Y307" s="1">
        <f>VLOOKUP(C307,'[1]Popolution Table'!$A$4:$L$472,10,FALSE)</f>
        <v>32564.284999999996</v>
      </c>
      <c r="Z307" s="1">
        <f>VLOOKUP(C307,'[1]Popolution Table'!$A$4:$L$472,11,FALSE)</f>
        <v>15286.261</v>
      </c>
      <c r="AA307" s="2">
        <f>VLOOKUP(C307,'[1]Popolution Table'!$A$4:$L$472,12,FALSE)</f>
        <v>614109</v>
      </c>
      <c r="AB307" s="2">
        <v>88812.41</v>
      </c>
      <c r="AC307" s="2">
        <v>755968.5</v>
      </c>
      <c r="AD307" s="6">
        <f>D307/Q307</f>
        <v>3.0558905575579281E-3</v>
      </c>
      <c r="AE307" s="6">
        <f>E307/S307</f>
        <v>4.8907985223050037E-4</v>
      </c>
      <c r="AF307" s="6">
        <f>F307/T307</f>
        <v>7.4279600619810236E-4</v>
      </c>
      <c r="AG307" s="6">
        <f>G307/U307</f>
        <v>5.0836739062808784E-4</v>
      </c>
      <c r="AH307" s="6">
        <f>H307/V307</f>
        <v>5.7622803119332486E-4</v>
      </c>
      <c r="AI307" s="6">
        <f>I307/R307</f>
        <v>1.3388049359723959E-4</v>
      </c>
      <c r="AJ307" s="6">
        <f>J307/W307</f>
        <v>1.3019314413318444E-3</v>
      </c>
      <c r="AK307" s="6">
        <f>K307/X307</f>
        <v>9.7651806079918622E-4</v>
      </c>
      <c r="AL307" s="6">
        <f>L307/Y307</f>
        <v>2.3338451926704367E-3</v>
      </c>
      <c r="AM307" s="6">
        <f>M307/Z307</f>
        <v>4.448439026391084E-3</v>
      </c>
      <c r="AN307" s="7">
        <f>N307/AA307</f>
        <v>1.0307616400345868E-3</v>
      </c>
    </row>
    <row r="308" spans="1:40">
      <c r="A308" s="1" t="s">
        <v>374</v>
      </c>
      <c r="B308" s="1">
        <v>2010</v>
      </c>
      <c r="C308" s="1" t="s">
        <v>376</v>
      </c>
      <c r="D308" s="1">
        <v>129</v>
      </c>
      <c r="E308" s="1">
        <v>51</v>
      </c>
      <c r="F308" s="1">
        <v>54</v>
      </c>
      <c r="G308" s="1">
        <v>57</v>
      </c>
      <c r="H308" s="1">
        <v>55</v>
      </c>
      <c r="I308" s="1">
        <v>45</v>
      </c>
      <c r="J308" s="1">
        <v>61</v>
      </c>
      <c r="K308" s="1">
        <v>59</v>
      </c>
      <c r="L308" s="1">
        <v>41</v>
      </c>
      <c r="M308" s="1">
        <v>52</v>
      </c>
      <c r="N308" s="2">
        <v>604</v>
      </c>
      <c r="O308" s="2">
        <v>152</v>
      </c>
      <c r="P308" s="2">
        <v>323</v>
      </c>
      <c r="Q308" s="1">
        <f>VLOOKUP(C308,'[1]Popolution Table'!$A$4:$L$472,2,FALSE)</f>
        <v>35805.02900000001</v>
      </c>
      <c r="R308" s="1">
        <f>VLOOKUP(C308,'[1]Popolution Table'!$A$4:$L$472,3,FALSE)</f>
        <v>340652.81200000003</v>
      </c>
      <c r="S308" s="1">
        <f>VLOOKUP(C308,'[1]Popolution Table'!$A$4:$L$472,4,FALSE)</f>
        <v>86648.111999999994</v>
      </c>
      <c r="T308" s="1">
        <f>VLOOKUP(C308,'[1]Popolution Table'!$A$4:$L$472,5,FALSE)</f>
        <v>70893.408999999985</v>
      </c>
      <c r="U308" s="1">
        <f>VLOOKUP(C308,'[1]Popolution Table'!$A$4:$L$472,6,FALSE)</f>
        <v>66339.70199999999</v>
      </c>
      <c r="V308" s="1">
        <f>VLOOKUP(C308,'[1]Popolution Table'!$A$4:$L$472,7,FALSE)</f>
        <v>82738.121000000014</v>
      </c>
      <c r="W308" s="1">
        <f>VLOOKUP(C308,'[1]Popolution Table'!$A$4:$L$472,8,FALSE)</f>
        <v>64705.954000000005</v>
      </c>
      <c r="X308" s="1">
        <f>VLOOKUP(C308,'[1]Popolution Table'!$A$4:$L$472,9,FALSE)</f>
        <v>39193.004000000001</v>
      </c>
      <c r="Y308" s="1">
        <f>VLOOKUP(C308,'[1]Popolution Table'!$A$4:$L$472,10,FALSE)</f>
        <v>29374.663999999997</v>
      </c>
      <c r="Z308" s="1">
        <f>VLOOKUP(C308,'[1]Popolution Table'!$A$4:$L$472,11,FALSE)</f>
        <v>13776.968999999997</v>
      </c>
      <c r="AA308" s="2">
        <f>VLOOKUP(C308,'[1]Popolution Table'!$A$4:$L$472,12,FALSE)</f>
        <v>557840</v>
      </c>
      <c r="AB308" s="2">
        <v>82344.637000000002</v>
      </c>
      <c r="AC308" s="2">
        <v>711978.11</v>
      </c>
      <c r="AD308" s="6">
        <f>D308/Q308</f>
        <v>3.60284584604023E-3</v>
      </c>
      <c r="AE308" s="6">
        <f>E308/S308</f>
        <v>5.8858755052851016E-4</v>
      </c>
      <c r="AF308" s="6">
        <f>F308/T308</f>
        <v>7.617069169293299E-4</v>
      </c>
      <c r="AG308" s="6">
        <f>G308/U308</f>
        <v>8.5921398923377752E-4</v>
      </c>
      <c r="AH308" s="6">
        <f>H308/V308</f>
        <v>6.6474799445832215E-4</v>
      </c>
      <c r="AI308" s="6">
        <f>I308/R308</f>
        <v>1.3209930584691604E-4</v>
      </c>
      <c r="AJ308" s="6">
        <f>J308/W308</f>
        <v>9.4272622887223015E-4</v>
      </c>
      <c r="AK308" s="6">
        <f>K308/X308</f>
        <v>1.5053707034041075E-3</v>
      </c>
      <c r="AL308" s="6">
        <f>L308/Y308</f>
        <v>1.3957606459770911E-3</v>
      </c>
      <c r="AM308" s="6">
        <f>M308/Z308</f>
        <v>3.7744151126419758E-3</v>
      </c>
      <c r="AN308" s="7">
        <f>N308/AA308</f>
        <v>1.0827477412878245E-3</v>
      </c>
    </row>
    <row r="309" spans="1:40">
      <c r="A309" s="1" t="s">
        <v>374</v>
      </c>
      <c r="B309" s="1">
        <v>2011</v>
      </c>
      <c r="C309" s="1" t="s">
        <v>377</v>
      </c>
      <c r="D309" s="1">
        <v>101</v>
      </c>
      <c r="E309" s="1">
        <v>61</v>
      </c>
      <c r="F309" s="1">
        <v>43</v>
      </c>
      <c r="G309" s="1">
        <v>40</v>
      </c>
      <c r="H309" s="1">
        <v>46</v>
      </c>
      <c r="I309" s="1">
        <v>53</v>
      </c>
      <c r="J309" s="1">
        <v>58</v>
      </c>
      <c r="K309" s="1">
        <v>35</v>
      </c>
      <c r="L309" s="1">
        <v>63</v>
      </c>
      <c r="M309" s="1">
        <v>65</v>
      </c>
      <c r="N309" s="2">
        <v>565</v>
      </c>
      <c r="O309" s="2">
        <v>163</v>
      </c>
      <c r="P309" s="2">
        <v>301</v>
      </c>
      <c r="Q309" s="1">
        <f>VLOOKUP(C309,'[1]Popolution Table'!$A$4:$L$472,2,FALSE)</f>
        <v>42127.234999999993</v>
      </c>
      <c r="R309" s="1">
        <f>VLOOKUP(C309,'[1]Popolution Table'!$A$4:$L$472,3,FALSE)</f>
        <v>344894.59899999999</v>
      </c>
      <c r="S309" s="1">
        <f>VLOOKUP(C309,'[1]Popolution Table'!$A$4:$L$472,4,FALSE)</f>
        <v>107728.15000000001</v>
      </c>
      <c r="T309" s="1">
        <f>VLOOKUP(C309,'[1]Popolution Table'!$A$4:$L$472,5,FALSE)</f>
        <v>85941.306000000011</v>
      </c>
      <c r="U309" s="1">
        <f>VLOOKUP(C309,'[1]Popolution Table'!$A$4:$L$472,6,FALSE)</f>
        <v>75048.103000000003</v>
      </c>
      <c r="V309" s="1">
        <f>VLOOKUP(C309,'[1]Popolution Table'!$A$4:$L$472,7,FALSE)</f>
        <v>94145.4</v>
      </c>
      <c r="W309" s="1">
        <f>VLOOKUP(C309,'[1]Popolution Table'!$A$4:$L$472,8,FALSE)</f>
        <v>76774.972000000009</v>
      </c>
      <c r="X309" s="1">
        <f>VLOOKUP(C309,'[1]Popolution Table'!$A$4:$L$472,9,FALSE)</f>
        <v>45038.945000000007</v>
      </c>
      <c r="Y309" s="1">
        <f>VLOOKUP(C309,'[1]Popolution Table'!$A$4:$L$472,10,FALSE)</f>
        <v>33402.345000000001</v>
      </c>
      <c r="Z309" s="1">
        <f>VLOOKUP(C309,'[1]Popolution Table'!$A$4:$L$472,11,FALSE)</f>
        <v>15838.497000000007</v>
      </c>
      <c r="AA309" s="2">
        <f>VLOOKUP(C309,'[1]Popolution Table'!$A$4:$L$472,12,FALSE)</f>
        <v>655121</v>
      </c>
      <c r="AB309" s="2">
        <v>94279.787000000011</v>
      </c>
      <c r="AC309" s="2">
        <v>784532.53</v>
      </c>
      <c r="AD309" s="6">
        <f>D309/Q309</f>
        <v>2.3974989101468447E-3</v>
      </c>
      <c r="AE309" s="6">
        <f>E309/S309</f>
        <v>5.6624011458472081E-4</v>
      </c>
      <c r="AF309" s="6">
        <f>F309/T309</f>
        <v>5.0034147724029227E-4</v>
      </c>
      <c r="AG309" s="6">
        <f>G309/U309</f>
        <v>5.329914868068017E-4</v>
      </c>
      <c r="AH309" s="6">
        <f>H309/V309</f>
        <v>4.8860592232865337E-4</v>
      </c>
      <c r="AI309" s="6">
        <f>I309/R309</f>
        <v>1.5367013619137598E-4</v>
      </c>
      <c r="AJ309" s="6">
        <f>J309/W309</f>
        <v>7.5545452494596801E-4</v>
      </c>
      <c r="AK309" s="6">
        <f>K309/X309</f>
        <v>7.7710523636821411E-4</v>
      </c>
      <c r="AL309" s="6">
        <f>L309/Y309</f>
        <v>1.8860951229621751E-3</v>
      </c>
      <c r="AM309" s="6">
        <f>M309/Z309</f>
        <v>4.1039247600324685E-3</v>
      </c>
      <c r="AN309" s="7">
        <f>N309/AA309</f>
        <v>8.6243609959076267E-4</v>
      </c>
    </row>
    <row r="310" spans="1:40">
      <c r="A310" s="1" t="s">
        <v>374</v>
      </c>
      <c r="B310" s="1">
        <v>2012</v>
      </c>
      <c r="C310" s="1" t="s">
        <v>378</v>
      </c>
      <c r="D310" s="1">
        <v>104</v>
      </c>
      <c r="E310" s="1">
        <v>67</v>
      </c>
      <c r="F310" s="1">
        <v>35</v>
      </c>
      <c r="G310" s="1">
        <v>54</v>
      </c>
      <c r="H310" s="1">
        <v>53</v>
      </c>
      <c r="I310" s="1">
        <v>49</v>
      </c>
      <c r="J310" s="1">
        <v>57</v>
      </c>
      <c r="K310" s="1">
        <v>57</v>
      </c>
      <c r="L310" s="1">
        <v>43</v>
      </c>
      <c r="M310" s="1">
        <v>72</v>
      </c>
      <c r="N310" s="2">
        <v>591</v>
      </c>
      <c r="O310" s="2">
        <v>172</v>
      </c>
      <c r="P310" s="2">
        <v>315</v>
      </c>
      <c r="Q310" s="1">
        <f>VLOOKUP(C310,'[1]Popolution Table'!$A$4:$L$472,2,FALSE)</f>
        <v>41924.51999999999</v>
      </c>
      <c r="R310" s="1">
        <f>VLOOKUP(C310,'[1]Popolution Table'!$A$4:$L$472,3,FALSE)</f>
        <v>342918.87400000001</v>
      </c>
      <c r="S310" s="1">
        <f>VLOOKUP(C310,'[1]Popolution Table'!$A$4:$L$472,4,FALSE)</f>
        <v>104730.633</v>
      </c>
      <c r="T310" s="1">
        <f>VLOOKUP(C310,'[1]Popolution Table'!$A$4:$L$472,5,FALSE)</f>
        <v>86940.061999999991</v>
      </c>
      <c r="U310" s="1">
        <f>VLOOKUP(C310,'[1]Popolution Table'!$A$4:$L$472,6,FALSE)</f>
        <v>72774.089999999982</v>
      </c>
      <c r="V310" s="1">
        <f>VLOOKUP(C310,'[1]Popolution Table'!$A$4:$L$472,7,FALSE)</f>
        <v>90960.793999999994</v>
      </c>
      <c r="W310" s="1">
        <f>VLOOKUP(C310,'[1]Popolution Table'!$A$4:$L$472,8,FALSE)</f>
        <v>78184.996999999988</v>
      </c>
      <c r="X310" s="1">
        <f>VLOOKUP(C310,'[1]Popolution Table'!$A$4:$L$472,9,FALSE)</f>
        <v>45268.493000000002</v>
      </c>
      <c r="Y310" s="1">
        <f>VLOOKUP(C310,'[1]Popolution Table'!$A$4:$L$472,10,FALSE)</f>
        <v>31167.890999999996</v>
      </c>
      <c r="Z310" s="1">
        <f>VLOOKUP(C310,'[1]Popolution Table'!$A$4:$L$472,11,FALSE)</f>
        <v>14947.589000000004</v>
      </c>
      <c r="AA310" s="2">
        <f>VLOOKUP(C310,'[1]Popolution Table'!$A$4:$L$472,12,FALSE)</f>
        <v>644077</v>
      </c>
      <c r="AB310" s="2">
        <v>91383.972999999998</v>
      </c>
      <c r="AC310" s="2">
        <v>776509.45</v>
      </c>
      <c r="AD310" s="6">
        <f>D310/Q310</f>
        <v>2.480648556024017E-3</v>
      </c>
      <c r="AE310" s="6">
        <f>E310/S310</f>
        <v>6.3973641790172312E-4</v>
      </c>
      <c r="AF310" s="6">
        <f>F310/T310</f>
        <v>4.0257620244163163E-4</v>
      </c>
      <c r="AG310" s="6">
        <f>G310/U310</f>
        <v>7.4202233239879757E-4</v>
      </c>
      <c r="AH310" s="6">
        <f>H310/V310</f>
        <v>5.8266861654703679E-4</v>
      </c>
      <c r="AI310" s="6">
        <f>I310/R310</f>
        <v>1.428909392721265E-4</v>
      </c>
      <c r="AJ310" s="6">
        <f>J310/W310</f>
        <v>7.2904012517900347E-4</v>
      </c>
      <c r="AK310" s="6">
        <f>K310/X310</f>
        <v>1.2591539108668805E-3</v>
      </c>
      <c r="AL310" s="6">
        <f>L310/Y310</f>
        <v>1.3796249479953585E-3</v>
      </c>
      <c r="AM310" s="6">
        <f>M310/Z310</f>
        <v>4.8168303262820502E-3</v>
      </c>
      <c r="AN310" s="7">
        <f>N310/AA310</f>
        <v>9.1759215124899668E-4</v>
      </c>
    </row>
    <row r="311" spans="1:40">
      <c r="A311" s="1" t="s">
        <v>374</v>
      </c>
      <c r="B311" s="1">
        <v>2013</v>
      </c>
      <c r="C311" s="1" t="s">
        <v>379</v>
      </c>
      <c r="D311" s="1">
        <v>133</v>
      </c>
      <c r="E311" s="1">
        <v>40</v>
      </c>
      <c r="F311" s="1">
        <v>44</v>
      </c>
      <c r="G311" s="1">
        <v>46</v>
      </c>
      <c r="H311" s="1">
        <v>45</v>
      </c>
      <c r="I311" s="1">
        <v>58</v>
      </c>
      <c r="J311" s="1">
        <v>53</v>
      </c>
      <c r="K311" s="1">
        <v>39</v>
      </c>
      <c r="L311" s="1">
        <v>59</v>
      </c>
      <c r="M311" s="1">
        <v>64</v>
      </c>
      <c r="N311" s="2">
        <v>581</v>
      </c>
      <c r="O311" s="2">
        <v>162</v>
      </c>
      <c r="P311" s="2">
        <v>286</v>
      </c>
      <c r="Q311" s="1">
        <f>VLOOKUP(C311,'[1]Popolution Table'!$A$4:$L$472,2,FALSE)</f>
        <v>41571.671999999999</v>
      </c>
      <c r="R311" s="1">
        <f>VLOOKUP(C311,'[1]Popolution Table'!$A$4:$L$472,3,FALSE)</f>
        <v>342687.34399999998</v>
      </c>
      <c r="S311" s="1">
        <f>VLOOKUP(C311,'[1]Popolution Table'!$A$4:$L$472,4,FALSE)</f>
        <v>104486.215</v>
      </c>
      <c r="T311" s="1">
        <f>VLOOKUP(C311,'[1]Popolution Table'!$A$4:$L$472,5,FALSE)</f>
        <v>87393.347000000009</v>
      </c>
      <c r="U311" s="1">
        <f>VLOOKUP(C311,'[1]Popolution Table'!$A$4:$L$472,6,FALSE)</f>
        <v>71085.01999999999</v>
      </c>
      <c r="V311" s="1">
        <f>VLOOKUP(C311,'[1]Popolution Table'!$A$4:$L$472,7,FALSE)</f>
        <v>86611.937999999995</v>
      </c>
      <c r="W311" s="1">
        <f>VLOOKUP(C311,'[1]Popolution Table'!$A$4:$L$472,8,FALSE)</f>
        <v>78879.33600000001</v>
      </c>
      <c r="X311" s="1">
        <f>VLOOKUP(C311,'[1]Popolution Table'!$A$4:$L$472,9,FALSE)</f>
        <v>44860.286999999997</v>
      </c>
      <c r="Y311" s="1">
        <f>VLOOKUP(C311,'[1]Popolution Table'!$A$4:$L$472,10,FALSE)</f>
        <v>30600.975999999995</v>
      </c>
      <c r="Z311" s="1">
        <f>VLOOKUP(C311,'[1]Popolution Table'!$A$4:$L$472,11,FALSE)</f>
        <v>14456.888000000004</v>
      </c>
      <c r="AA311" s="2">
        <f>VLOOKUP(C311,'[1]Popolution Table'!$A$4:$L$472,12,FALSE)</f>
        <v>636576</v>
      </c>
      <c r="AB311" s="2">
        <v>89918.150999999998</v>
      </c>
      <c r="AC311" s="2">
        <v>771143.2</v>
      </c>
      <c r="AD311" s="6">
        <f>D311/Q311</f>
        <v>3.1992939807665181E-3</v>
      </c>
      <c r="AE311" s="6">
        <f>E311/S311</f>
        <v>3.8282561962838831E-4</v>
      </c>
      <c r="AF311" s="6">
        <f>F311/T311</f>
        <v>5.0347081912310778E-4</v>
      </c>
      <c r="AG311" s="6">
        <f>G311/U311</f>
        <v>6.471124295948711E-4</v>
      </c>
      <c r="AH311" s="6">
        <f>H311/V311</f>
        <v>5.1955886265932531E-4</v>
      </c>
      <c r="AI311" s="6">
        <f>I311/R311</f>
        <v>1.692504874063864E-4</v>
      </c>
      <c r="AJ311" s="6">
        <f>J311/W311</f>
        <v>6.7191234976927278E-4</v>
      </c>
      <c r="AK311" s="6">
        <f>K311/X311</f>
        <v>8.6936581569351087E-4</v>
      </c>
      <c r="AL311" s="6">
        <f>L311/Y311</f>
        <v>1.928043079410278E-3</v>
      </c>
      <c r="AM311" s="6">
        <f>M311/Z311</f>
        <v>4.4269555107572236E-3</v>
      </c>
      <c r="AN311" s="7">
        <f>N311/AA311</f>
        <v>9.1269542049967321E-4</v>
      </c>
    </row>
    <row r="312" spans="1:40">
      <c r="A312" s="1" t="s">
        <v>374</v>
      </c>
      <c r="B312" s="1">
        <v>2014</v>
      </c>
      <c r="C312" s="1" t="s">
        <v>380</v>
      </c>
      <c r="D312" s="1">
        <v>104</v>
      </c>
      <c r="E312" s="1">
        <v>60</v>
      </c>
      <c r="F312" s="1">
        <v>57</v>
      </c>
      <c r="G312" s="1">
        <v>49</v>
      </c>
      <c r="H312" s="1">
        <v>37</v>
      </c>
      <c r="I312" s="1">
        <v>75</v>
      </c>
      <c r="J312" s="1">
        <v>33</v>
      </c>
      <c r="K312" s="1">
        <v>44</v>
      </c>
      <c r="L312" s="1">
        <v>56</v>
      </c>
      <c r="M312" s="1">
        <v>105</v>
      </c>
      <c r="N312" s="2">
        <v>620</v>
      </c>
      <c r="O312" s="2">
        <v>205</v>
      </c>
      <c r="P312" s="2">
        <v>311</v>
      </c>
      <c r="Q312" s="1">
        <f>VLOOKUP(C312,'[1]Popolution Table'!$A$4:$L$472,2,FALSE)</f>
        <v>42181.464000000007</v>
      </c>
      <c r="R312" s="1">
        <f>VLOOKUP(C312,'[1]Popolution Table'!$A$4:$L$472,3,FALSE)</f>
        <v>342691.973</v>
      </c>
      <c r="S312" s="1">
        <f>VLOOKUP(C312,'[1]Popolution Table'!$A$4:$L$472,4,FALSE)</f>
        <v>104687.647</v>
      </c>
      <c r="T312" s="1">
        <f>VLOOKUP(C312,'[1]Popolution Table'!$A$4:$L$472,5,FALSE)</f>
        <v>89141.655999999988</v>
      </c>
      <c r="U312" s="1">
        <f>VLOOKUP(C312,'[1]Popolution Table'!$A$4:$L$472,6,FALSE)</f>
        <v>71128.285000000003</v>
      </c>
      <c r="V312" s="1">
        <f>VLOOKUP(C312,'[1]Popolution Table'!$A$4:$L$472,7,FALSE)</f>
        <v>80527.825000000012</v>
      </c>
      <c r="W312" s="1">
        <f>VLOOKUP(C312,'[1]Popolution Table'!$A$4:$L$472,8,FALSE)</f>
        <v>75842.453999999983</v>
      </c>
      <c r="X312" s="1">
        <f>VLOOKUP(C312,'[1]Popolution Table'!$A$4:$L$472,9,FALSE)</f>
        <v>44025.642</v>
      </c>
      <c r="Y312" s="1">
        <f>VLOOKUP(C312,'[1]Popolution Table'!$A$4:$L$472,10,FALSE)</f>
        <v>27978.368000000009</v>
      </c>
      <c r="Z312" s="1">
        <f>VLOOKUP(C312,'[1]Popolution Table'!$A$4:$L$472,11,FALSE)</f>
        <v>13147.647999999996</v>
      </c>
      <c r="AA312" s="2">
        <f>VLOOKUP(C312,'[1]Popolution Table'!$A$4:$L$472,12,FALSE)</f>
        <v>626359</v>
      </c>
      <c r="AB312" s="2">
        <v>85151.65800000001</v>
      </c>
      <c r="AC312" s="2">
        <v>764019.84</v>
      </c>
      <c r="AD312" s="6">
        <f>D312/Q312</f>
        <v>2.4655379433961796E-3</v>
      </c>
      <c r="AE312" s="6">
        <f>E312/S312</f>
        <v>5.731335235760911E-4</v>
      </c>
      <c r="AF312" s="6">
        <f>F312/T312</f>
        <v>6.3943169285524614E-4</v>
      </c>
      <c r="AG312" s="6">
        <f>G312/U312</f>
        <v>6.8889612620352087E-4</v>
      </c>
      <c r="AH312" s="6">
        <f>H312/V312</f>
        <v>4.5946851290221727E-4</v>
      </c>
      <c r="AI312" s="6">
        <f>I312/R312</f>
        <v>2.188554326015684E-4</v>
      </c>
      <c r="AJ312" s="6">
        <f>J312/W312</f>
        <v>4.3511250308435443E-4</v>
      </c>
      <c r="AK312" s="6">
        <f>K312/X312</f>
        <v>9.9941756669897058E-4</v>
      </c>
      <c r="AL312" s="6">
        <f>L312/Y312</f>
        <v>2.001546337513324E-3</v>
      </c>
      <c r="AM312" s="6">
        <f>M312/Z312</f>
        <v>7.986219284240044E-3</v>
      </c>
      <c r="AN312" s="7">
        <f>N312/AA312</f>
        <v>9.8984767521501245E-4</v>
      </c>
    </row>
    <row r="313" spans="1:40">
      <c r="A313" s="1" t="s">
        <v>374</v>
      </c>
      <c r="B313" s="1">
        <v>2015</v>
      </c>
      <c r="C313" s="1" t="s">
        <v>381</v>
      </c>
      <c r="D313" s="1">
        <v>90</v>
      </c>
      <c r="E313" s="1">
        <v>49</v>
      </c>
      <c r="F313" s="1">
        <v>59</v>
      </c>
      <c r="G313" s="1">
        <v>40</v>
      </c>
      <c r="H313" s="1">
        <v>58</v>
      </c>
      <c r="I313" s="1">
        <v>66</v>
      </c>
      <c r="J313" s="1">
        <v>57</v>
      </c>
      <c r="K313" s="1">
        <v>63</v>
      </c>
      <c r="L313" s="1">
        <v>57</v>
      </c>
      <c r="M313" s="1">
        <v>76</v>
      </c>
      <c r="N313" s="2">
        <v>615</v>
      </c>
      <c r="O313" s="2">
        <v>196</v>
      </c>
      <c r="P313" s="2">
        <v>329</v>
      </c>
      <c r="Q313" s="1">
        <f>VLOOKUP(C313,'[1]Popolution Table'!$A$4:$L$472,2,FALSE)</f>
        <v>43447.164999999994</v>
      </c>
      <c r="R313" s="1">
        <f>VLOOKUP(C313,'[1]Popolution Table'!$A$4:$L$472,3,FALSE)</f>
        <v>343052.038</v>
      </c>
      <c r="S313" s="1">
        <f>VLOOKUP(C313,'[1]Popolution Table'!$A$4:$L$472,4,FALSE)</f>
        <v>105687.87899999999</v>
      </c>
      <c r="T313" s="1">
        <f>VLOOKUP(C313,'[1]Popolution Table'!$A$4:$L$472,5,FALSE)</f>
        <v>94618.745999999985</v>
      </c>
      <c r="U313" s="1">
        <f>VLOOKUP(C313,'[1]Popolution Table'!$A$4:$L$472,6,FALSE)</f>
        <v>73289.823000000004</v>
      </c>
      <c r="V313" s="1">
        <f>VLOOKUP(C313,'[1]Popolution Table'!$A$4:$L$472,7,FALSE)</f>
        <v>82751.443999999989</v>
      </c>
      <c r="W313" s="1">
        <f>VLOOKUP(C313,'[1]Popolution Table'!$A$4:$L$472,8,FALSE)</f>
        <v>81499.17300000001</v>
      </c>
      <c r="X313" s="1">
        <f>VLOOKUP(C313,'[1]Popolution Table'!$A$4:$L$472,9,FALSE)</f>
        <v>47167.547000000006</v>
      </c>
      <c r="Y313" s="1">
        <f>VLOOKUP(C313,'[1]Popolution Table'!$A$4:$L$472,10,FALSE)</f>
        <v>28891.247999999992</v>
      </c>
      <c r="Z313" s="1">
        <f>VLOOKUP(C313,'[1]Popolution Table'!$A$4:$L$472,11,FALSE)</f>
        <v>14632.179000000002</v>
      </c>
      <c r="AA313" s="2">
        <f>VLOOKUP(C313,'[1]Popolution Table'!$A$4:$L$472,12,FALSE)</f>
        <v>651126</v>
      </c>
      <c r="AB313" s="2">
        <v>90690.974000000002</v>
      </c>
      <c r="AC313" s="2">
        <v>780899.10299999989</v>
      </c>
      <c r="AD313" s="6">
        <f>D313/Q313</f>
        <v>2.0714815339504893E-3</v>
      </c>
      <c r="AE313" s="6">
        <f>E313/S313</f>
        <v>4.6362932498626459E-4</v>
      </c>
      <c r="AF313" s="6">
        <f>F313/T313</f>
        <v>6.2355508283739051E-4</v>
      </c>
      <c r="AG313" s="6">
        <f>G313/U313</f>
        <v>5.4577836816443125E-4</v>
      </c>
      <c r="AH313" s="6">
        <f>H313/V313</f>
        <v>7.0089411370271692E-4</v>
      </c>
      <c r="AI313" s="6">
        <f>I313/R313</f>
        <v>1.9239063666486657E-4</v>
      </c>
      <c r="AJ313" s="6">
        <f>J313/W313</f>
        <v>6.9939359998168313E-4</v>
      </c>
      <c r="AK313" s="6">
        <f>K313/X313</f>
        <v>1.3356641166859917E-3</v>
      </c>
      <c r="AL313" s="6">
        <f>L313/Y313</f>
        <v>1.9729158117364823E-3</v>
      </c>
      <c r="AM313" s="6">
        <f>M313/Z313</f>
        <v>5.1940315929705338E-3</v>
      </c>
      <c r="AN313" s="7">
        <f>N313/AA313</f>
        <v>9.44517650961565E-4</v>
      </c>
    </row>
    <row r="314" spans="1:40">
      <c r="A314" s="1" t="s">
        <v>374</v>
      </c>
      <c r="B314" s="1">
        <v>2016</v>
      </c>
      <c r="C314" s="1" t="s">
        <v>382</v>
      </c>
      <c r="D314" s="1">
        <v>104</v>
      </c>
      <c r="E314" s="1">
        <v>46</v>
      </c>
      <c r="F314" s="1">
        <v>41</v>
      </c>
      <c r="G314" s="1">
        <v>62</v>
      </c>
      <c r="H314" s="1">
        <v>50</v>
      </c>
      <c r="I314" s="1">
        <v>65</v>
      </c>
      <c r="J314" s="1">
        <v>57</v>
      </c>
      <c r="K314" s="1">
        <v>59</v>
      </c>
      <c r="L314" s="1">
        <v>34</v>
      </c>
      <c r="M314" s="1">
        <v>46</v>
      </c>
      <c r="N314" s="2">
        <v>564</v>
      </c>
      <c r="O314" s="2">
        <v>139</v>
      </c>
      <c r="P314" s="2">
        <v>321</v>
      </c>
      <c r="Q314" s="1">
        <f>VLOOKUP(C314,'[1]Popolution Table'!$A$4:$L$472,2,FALSE)</f>
        <v>39452.471999999987</v>
      </c>
      <c r="R314" s="1">
        <f>VLOOKUP(C314,'[1]Popolution Table'!$A$4:$L$472,3,FALSE)</f>
        <v>338647.364</v>
      </c>
      <c r="S314" s="1">
        <f>VLOOKUP(C314,'[1]Popolution Table'!$A$4:$L$472,4,FALSE)</f>
        <v>86864.62</v>
      </c>
      <c r="T314" s="1">
        <f>VLOOKUP(C314,'[1]Popolution Table'!$A$4:$L$472,5,FALSE)</f>
        <v>84411.347999999998</v>
      </c>
      <c r="U314" s="1">
        <f>VLOOKUP(C314,'[1]Popolution Table'!$A$4:$L$472,6,FALSE)</f>
        <v>65240.151000000013</v>
      </c>
      <c r="V314" s="1">
        <f>VLOOKUP(C314,'[1]Popolution Table'!$A$4:$L$472,7,FALSE)</f>
        <v>70875.867000000013</v>
      </c>
      <c r="W314" s="1">
        <f>VLOOKUP(C314,'[1]Popolution Table'!$A$4:$L$472,8,FALSE)</f>
        <v>71415.011999999988</v>
      </c>
      <c r="X314" s="1">
        <f>VLOOKUP(C314,'[1]Popolution Table'!$A$4:$L$472,9,FALSE)</f>
        <v>42129.401999999995</v>
      </c>
      <c r="Y314" s="1">
        <f>VLOOKUP(C314,'[1]Popolution Table'!$A$4:$L$472,10,FALSE)</f>
        <v>25164.021000000001</v>
      </c>
      <c r="Z314" s="1">
        <f>VLOOKUP(C314,'[1]Popolution Table'!$A$4:$L$472,11,FALSE)</f>
        <v>13460.289000000001</v>
      </c>
      <c r="AA314" s="2">
        <f>VLOOKUP(C314,'[1]Popolution Table'!$A$4:$L$472,12,FALSE)</f>
        <v>569318</v>
      </c>
      <c r="AB314" s="2">
        <v>80753.712</v>
      </c>
      <c r="AC314" s="2">
        <v>717454.36199999996</v>
      </c>
      <c r="AD314" s="6">
        <f>D314/Q314</f>
        <v>2.6360832345309069E-3</v>
      </c>
      <c r="AE314" s="6">
        <f>E314/S314</f>
        <v>5.2955967573449351E-4</v>
      </c>
      <c r="AF314" s="6">
        <f>F314/T314</f>
        <v>4.8571668349615743E-4</v>
      </c>
      <c r="AG314" s="6">
        <f>G314/U314</f>
        <v>9.5033501685181548E-4</v>
      </c>
      <c r="AH314" s="6">
        <f>H314/V314</f>
        <v>7.054587423953486E-4</v>
      </c>
      <c r="AI314" s="6">
        <f>I314/R314</f>
        <v>1.9194007368679829E-4</v>
      </c>
      <c r="AJ314" s="6">
        <f>J314/W314</f>
        <v>7.981515146983384E-4</v>
      </c>
      <c r="AK314" s="6">
        <f>K314/X314</f>
        <v>1.4004471271631153E-3</v>
      </c>
      <c r="AL314" s="6">
        <f>L314/Y314</f>
        <v>1.3511354167126152E-3</v>
      </c>
      <c r="AM314" s="6">
        <f>M314/Z314</f>
        <v>3.4174600560210851E-3</v>
      </c>
      <c r="AN314" s="7">
        <f>N314/AA314</f>
        <v>9.9065899901285394E-4</v>
      </c>
    </row>
    <row r="315" spans="1:40">
      <c r="A315" s="1" t="s">
        <v>374</v>
      </c>
      <c r="B315" s="1">
        <v>2017</v>
      </c>
      <c r="C315" s="1" t="s">
        <v>383</v>
      </c>
      <c r="D315" s="1">
        <v>113</v>
      </c>
      <c r="E315" s="1">
        <v>64</v>
      </c>
      <c r="F315" s="1">
        <v>30</v>
      </c>
      <c r="G315" s="1">
        <v>32</v>
      </c>
      <c r="H315" s="1">
        <v>68</v>
      </c>
      <c r="I315" s="1">
        <v>45</v>
      </c>
      <c r="J315" s="1">
        <v>56</v>
      </c>
      <c r="K315" s="1">
        <v>59</v>
      </c>
      <c r="L315" s="1">
        <v>53</v>
      </c>
      <c r="M315" s="1">
        <v>53</v>
      </c>
      <c r="N315" s="2">
        <v>573</v>
      </c>
      <c r="O315" s="2">
        <v>165</v>
      </c>
      <c r="P315" s="2">
        <v>295</v>
      </c>
      <c r="Q315" s="1">
        <f>VLOOKUP(C315,'[1]Popolution Table'!$A$4:$L$472,2,FALSE)</f>
        <v>46750</v>
      </c>
      <c r="R315" s="1">
        <f>VLOOKUP(C315,'[1]Popolution Table'!$A$4:$L$472,3,FALSE)</f>
        <v>345879.69</v>
      </c>
      <c r="S315" s="1">
        <f>VLOOKUP(C315,'[1]Popolution Table'!$A$4:$L$472,4,FALSE)</f>
        <v>112320</v>
      </c>
      <c r="T315" s="1">
        <f>VLOOKUP(C315,'[1]Popolution Table'!$A$4:$L$472,5,FALSE)</f>
        <v>103395</v>
      </c>
      <c r="U315" s="1">
        <f>VLOOKUP(C315,'[1]Popolution Table'!$A$4:$L$472,6,FALSE)</f>
        <v>79044</v>
      </c>
      <c r="V315" s="1">
        <f>VLOOKUP(C315,'[1]Popolution Table'!$A$4:$L$472,7,FALSE)</f>
        <v>81634</v>
      </c>
      <c r="W315" s="1">
        <f>VLOOKUP(C315,'[1]Popolution Table'!$A$4:$L$472,8,FALSE)</f>
        <v>86268</v>
      </c>
      <c r="X315" s="1">
        <f>VLOOKUP(C315,'[1]Popolution Table'!$A$4:$L$472,9,FALSE)</f>
        <v>54231</v>
      </c>
      <c r="Y315" s="1">
        <f>VLOOKUP(C315,'[1]Popolution Table'!$A$4:$L$472,10,FALSE)</f>
        <v>31040</v>
      </c>
      <c r="Z315" s="1">
        <f>VLOOKUP(C315,'[1]Popolution Table'!$A$4:$L$472,11,FALSE)</f>
        <v>16168</v>
      </c>
      <c r="AA315" s="2">
        <f>VLOOKUP(C315,'[1]Popolution Table'!$A$4:$L$472,12,FALSE)</f>
        <v>695295</v>
      </c>
      <c r="AB315" s="2">
        <v>101439</v>
      </c>
      <c r="AC315" s="2">
        <v>808540.69</v>
      </c>
      <c r="AD315" s="6">
        <f>D315/Q315</f>
        <v>2.4171122994652407E-3</v>
      </c>
      <c r="AE315" s="6">
        <f>E315/S315</f>
        <v>5.6980056980056976E-4</v>
      </c>
      <c r="AF315" s="6">
        <f>F315/T315</f>
        <v>2.9014942695488178E-4</v>
      </c>
      <c r="AG315" s="6">
        <f>G315/U315</f>
        <v>4.0483781185162695E-4</v>
      </c>
      <c r="AH315" s="6">
        <f>H315/V315</f>
        <v>8.3298625572678054E-4</v>
      </c>
      <c r="AI315" s="6">
        <f>I315/R315</f>
        <v>1.301030424769954E-4</v>
      </c>
      <c r="AJ315" s="6">
        <f>J315/W315</f>
        <v>6.4913988964621875E-4</v>
      </c>
      <c r="AK315" s="6">
        <f>K315/X315</f>
        <v>1.0879386328852502E-3</v>
      </c>
      <c r="AL315" s="6">
        <f>L315/Y315</f>
        <v>1.7074742268041237E-3</v>
      </c>
      <c r="AM315" s="6">
        <f>M315/Z315</f>
        <v>3.2780801583374569E-3</v>
      </c>
      <c r="AN315" s="7">
        <f>N315/AA315</f>
        <v>8.2411062930123186E-4</v>
      </c>
    </row>
    <row r="316" spans="1:40">
      <c r="A316" s="1" t="s">
        <v>384</v>
      </c>
      <c r="B316" s="1">
        <v>2009</v>
      </c>
      <c r="C316" s="1" t="s">
        <v>385</v>
      </c>
      <c r="D316" s="1">
        <v>95</v>
      </c>
      <c r="E316" s="1">
        <v>57</v>
      </c>
      <c r="F316" s="1">
        <v>67</v>
      </c>
      <c r="G316" s="1">
        <v>68</v>
      </c>
      <c r="H316" s="1">
        <v>98</v>
      </c>
      <c r="I316" s="1">
        <v>70</v>
      </c>
      <c r="J316" s="1">
        <v>152</v>
      </c>
      <c r="K316" s="1">
        <v>245</v>
      </c>
      <c r="L316" s="1">
        <v>570</v>
      </c>
      <c r="M316" s="1">
        <v>825</v>
      </c>
      <c r="N316" s="2">
        <v>2247</v>
      </c>
      <c r="O316" s="2">
        <v>1640</v>
      </c>
      <c r="P316" s="2">
        <v>512</v>
      </c>
      <c r="Q316" s="1">
        <f>VLOOKUP(C316,'[1]Popolution Table'!$A$4:$L$472,2,FALSE)</f>
        <v>737234.78499999945</v>
      </c>
      <c r="R316" s="1">
        <f>VLOOKUP(C316,'[1]Popolution Table'!$A$4:$L$472,3,FALSE)</f>
        <v>1082077.4550000001</v>
      </c>
      <c r="S316" s="1">
        <f>VLOOKUP(C316,'[1]Popolution Table'!$A$4:$L$472,4,FALSE)</f>
        <v>1550587.9070000001</v>
      </c>
      <c r="T316" s="1">
        <f>VLOOKUP(C316,'[1]Popolution Table'!$A$4:$L$472,5,FALSE)</f>
        <v>1462744.3210000002</v>
      </c>
      <c r="U316" s="1">
        <f>VLOOKUP(C316,'[1]Popolution Table'!$A$4:$L$472,6,FALSE)</f>
        <v>1585350.2919999999</v>
      </c>
      <c r="V316" s="1">
        <f>VLOOKUP(C316,'[1]Popolution Table'!$A$4:$L$472,7,FALSE)</f>
        <v>1737749.56</v>
      </c>
      <c r="W316" s="1">
        <f>VLOOKUP(C316,'[1]Popolution Table'!$A$4:$L$472,8,FALSE)</f>
        <v>1296379.6650000005</v>
      </c>
      <c r="X316" s="1">
        <f>VLOOKUP(C316,'[1]Popolution Table'!$A$4:$L$472,9,FALSE)</f>
        <v>793425.80099999998</v>
      </c>
      <c r="Y316" s="1">
        <f>VLOOKUP(C316,'[1]Popolution Table'!$A$4:$L$472,10,FALSE)</f>
        <v>551716.95000000007</v>
      </c>
      <c r="Z316" s="1">
        <f>VLOOKUP(C316,'[1]Popolution Table'!$A$4:$L$472,11,FALSE)</f>
        <v>212146.69900000008</v>
      </c>
      <c r="AA316" s="2">
        <f>VLOOKUP(C316,'[1]Popolution Table'!$A$4:$L$472,12,FALSE)</f>
        <v>11448785</v>
      </c>
      <c r="AB316" s="2">
        <v>1557289.4500000002</v>
      </c>
      <c r="AC316" s="2">
        <v>8714889.2000000011</v>
      </c>
      <c r="AD316" s="6">
        <f>D316/Q316</f>
        <v>1.2885989908899926E-4</v>
      </c>
      <c r="AE316" s="6">
        <f>E316/S316</f>
        <v>3.6760250575074294E-5</v>
      </c>
      <c r="AF316" s="6">
        <f>F316/T316</f>
        <v>4.5804313876396164E-5</v>
      </c>
      <c r="AG316" s="6">
        <f>G316/U316</f>
        <v>4.2892728719414146E-5</v>
      </c>
      <c r="AH316" s="6">
        <f>H316/V316</f>
        <v>5.6394777622616692E-5</v>
      </c>
      <c r="AI316" s="6">
        <f>I316/R316</f>
        <v>6.4690378379614241E-5</v>
      </c>
      <c r="AJ316" s="6">
        <f>J316/W316</f>
        <v>1.1724960218347759E-4</v>
      </c>
      <c r="AK316" s="6">
        <f>K316/X316</f>
        <v>3.08787538407766E-4</v>
      </c>
      <c r="AL316" s="6">
        <f>L316/Y316</f>
        <v>1.0331384598569972E-3</v>
      </c>
      <c r="AM316" s="6">
        <f>M316/Z316</f>
        <v>3.8888184633030735E-3</v>
      </c>
      <c r="AN316" s="7">
        <f>N316/AA316</f>
        <v>1.9626536789711747E-4</v>
      </c>
    </row>
    <row r="317" spans="1:40">
      <c r="A317" s="1" t="s">
        <v>384</v>
      </c>
      <c r="B317" s="1">
        <v>2010</v>
      </c>
      <c r="C317" s="1" t="s">
        <v>386</v>
      </c>
      <c r="D317" s="1">
        <v>87</v>
      </c>
      <c r="E317" s="1">
        <v>63</v>
      </c>
      <c r="F317" s="1">
        <v>58</v>
      </c>
      <c r="G317" s="1">
        <v>49</v>
      </c>
      <c r="H317" s="1">
        <v>49</v>
      </c>
      <c r="I317" s="1">
        <v>49</v>
      </c>
      <c r="J317" s="1">
        <v>164</v>
      </c>
      <c r="K317" s="1">
        <v>244</v>
      </c>
      <c r="L317" s="1">
        <v>532</v>
      </c>
      <c r="M317" s="1">
        <v>893</v>
      </c>
      <c r="N317" s="2">
        <v>2188</v>
      </c>
      <c r="O317" s="2">
        <v>1669</v>
      </c>
      <c r="P317" s="2">
        <v>432</v>
      </c>
      <c r="Q317" s="1">
        <f>VLOOKUP(C317,'[1]Popolution Table'!$A$4:$L$472,2,FALSE)</f>
        <v>720747.25300000003</v>
      </c>
      <c r="R317" s="1">
        <f>VLOOKUP(C317,'[1]Popolution Table'!$A$4:$L$472,3,FALSE)</f>
        <v>1084884.7150000003</v>
      </c>
      <c r="S317" s="1">
        <f>VLOOKUP(C317,'[1]Popolution Table'!$A$4:$L$472,4,FALSE)</f>
        <v>1581923.4410000001</v>
      </c>
      <c r="T317" s="1">
        <f>VLOOKUP(C317,'[1]Popolution Table'!$A$4:$L$472,5,FALSE)</f>
        <v>1406369.0840000005</v>
      </c>
      <c r="U317" s="1">
        <f>VLOOKUP(C317,'[1]Popolution Table'!$A$4:$L$472,6,FALSE)</f>
        <v>1536275.7080000006</v>
      </c>
      <c r="V317" s="1">
        <f>VLOOKUP(C317,'[1]Popolution Table'!$A$4:$L$472,7,FALSE)</f>
        <v>1732980.3539999996</v>
      </c>
      <c r="W317" s="1">
        <f>VLOOKUP(C317,'[1]Popolution Table'!$A$4:$L$472,8,FALSE)</f>
        <v>1355252.1490000002</v>
      </c>
      <c r="X317" s="1">
        <f>VLOOKUP(C317,'[1]Popolution Table'!$A$4:$L$472,9,FALSE)</f>
        <v>811120.67199999979</v>
      </c>
      <c r="Y317" s="1">
        <f>VLOOKUP(C317,'[1]Popolution Table'!$A$4:$L$472,10,FALSE)</f>
        <v>546898.27099999995</v>
      </c>
      <c r="Z317" s="1">
        <f>VLOOKUP(C317,'[1]Popolution Table'!$A$4:$L$472,11,FALSE)</f>
        <v>215826.77799999999</v>
      </c>
      <c r="AA317" s="2">
        <f>VLOOKUP(C317,'[1]Popolution Table'!$A$4:$L$472,12,FALSE)</f>
        <v>11441027</v>
      </c>
      <c r="AB317" s="2">
        <v>1573845.7209999997</v>
      </c>
      <c r="AC317" s="2">
        <v>8697685.4510000013</v>
      </c>
      <c r="AD317" s="6">
        <f>D317/Q317</f>
        <v>1.207080563094425E-4</v>
      </c>
      <c r="AE317" s="6">
        <f>E317/S317</f>
        <v>3.9824936129763053E-5</v>
      </c>
      <c r="AF317" s="6">
        <f>F317/T317</f>
        <v>4.1240952079973323E-5</v>
      </c>
      <c r="AG317" s="6">
        <f>G317/U317</f>
        <v>3.1895316540408372E-5</v>
      </c>
      <c r="AH317" s="6">
        <f>H317/V317</f>
        <v>2.8274988742313237E-5</v>
      </c>
      <c r="AI317" s="6">
        <f>I317/R317</f>
        <v>4.5166089375680794E-5</v>
      </c>
      <c r="AJ317" s="6">
        <f>J317/W317</f>
        <v>1.210106917159369E-4</v>
      </c>
      <c r="AK317" s="6">
        <f>K317/X317</f>
        <v>3.00818371942566E-4</v>
      </c>
      <c r="AL317" s="6">
        <f>L317/Y317</f>
        <v>9.7275860650874145E-4</v>
      </c>
      <c r="AM317" s="6">
        <f>M317/Z317</f>
        <v>4.1375774047833864E-3</v>
      </c>
      <c r="AN317" s="7">
        <f>N317/AA317</f>
        <v>1.9124157298116681E-4</v>
      </c>
    </row>
    <row r="318" spans="1:40">
      <c r="A318" s="1" t="s">
        <v>384</v>
      </c>
      <c r="B318" s="1">
        <v>2011</v>
      </c>
      <c r="C318" s="1" t="s">
        <v>387</v>
      </c>
      <c r="D318" s="1">
        <v>86</v>
      </c>
      <c r="E318" s="1">
        <v>47</v>
      </c>
      <c r="F318" s="1">
        <v>42</v>
      </c>
      <c r="G318" s="1">
        <v>53</v>
      </c>
      <c r="H318" s="1">
        <v>111</v>
      </c>
      <c r="I318" s="1">
        <v>70</v>
      </c>
      <c r="J318" s="1">
        <v>187</v>
      </c>
      <c r="K318" s="1">
        <v>275</v>
      </c>
      <c r="L318" s="1">
        <v>592</v>
      </c>
      <c r="M318" s="1">
        <v>1025</v>
      </c>
      <c r="N318" s="2">
        <v>2488</v>
      </c>
      <c r="O318" s="2">
        <v>1892</v>
      </c>
      <c r="P318" s="2">
        <v>510</v>
      </c>
      <c r="Q318" s="1">
        <f>VLOOKUP(C318,'[1]Popolution Table'!$A$4:$L$472,2,FALSE)</f>
        <v>715799.32300000009</v>
      </c>
      <c r="R318" s="1">
        <f>VLOOKUP(C318,'[1]Popolution Table'!$A$4:$L$472,3,FALSE)</f>
        <v>1074270.7039999999</v>
      </c>
      <c r="S318" s="1">
        <f>VLOOKUP(C318,'[1]Popolution Table'!$A$4:$L$472,4,FALSE)</f>
        <v>1570250.1689999995</v>
      </c>
      <c r="T318" s="1">
        <f>VLOOKUP(C318,'[1]Popolution Table'!$A$4:$L$472,5,FALSE)</f>
        <v>1405988.074</v>
      </c>
      <c r="U318" s="1">
        <f>VLOOKUP(C318,'[1]Popolution Table'!$A$4:$L$472,6,FALSE)</f>
        <v>1500698.875</v>
      </c>
      <c r="V318" s="1">
        <f>VLOOKUP(C318,'[1]Popolution Table'!$A$4:$L$472,7,FALSE)</f>
        <v>1725018.9839999997</v>
      </c>
      <c r="W318" s="1">
        <f>VLOOKUP(C318,'[1]Popolution Table'!$A$4:$L$472,8,FALSE)</f>
        <v>1398172.5179999997</v>
      </c>
      <c r="X318" s="1">
        <f>VLOOKUP(C318,'[1]Popolution Table'!$A$4:$L$472,9,FALSE)</f>
        <v>826714.66199999978</v>
      </c>
      <c r="Y318" s="1">
        <f>VLOOKUP(C318,'[1]Popolution Table'!$A$4:$L$472,10,FALSE)</f>
        <v>540927.31699999992</v>
      </c>
      <c r="Z318" s="1">
        <f>VLOOKUP(C318,'[1]Popolution Table'!$A$4:$L$472,11,FALSE)</f>
        <v>221086.8299999999</v>
      </c>
      <c r="AA318" s="2">
        <f>VLOOKUP(C318,'[1]Popolution Table'!$A$4:$L$472,12,FALSE)</f>
        <v>11424081</v>
      </c>
      <c r="AB318" s="2">
        <v>1588728.8089999997</v>
      </c>
      <c r="AC318" s="2">
        <v>8674399.3239999991</v>
      </c>
      <c r="AD318" s="6">
        <f>D318/Q318</f>
        <v>1.2014540561391393E-4</v>
      </c>
      <c r="AE318" s="6">
        <f>E318/S318</f>
        <v>2.9931536342346998E-5</v>
      </c>
      <c r="AF318" s="6">
        <f>F318/T318</f>
        <v>2.9872230623202286E-5</v>
      </c>
      <c r="AG318" s="6">
        <f>G318/U318</f>
        <v>3.5316878610973837E-5</v>
      </c>
      <c r="AH318" s="6">
        <f>H318/V318</f>
        <v>6.4347117932935172E-5</v>
      </c>
      <c r="AI318" s="6">
        <f>I318/R318</f>
        <v>6.5160484912562598E-5</v>
      </c>
      <c r="AJ318" s="6">
        <f>J318/W318</f>
        <v>1.337460131654512E-4</v>
      </c>
      <c r="AK318" s="6">
        <f>K318/X318</f>
        <v>3.326419775049303E-4</v>
      </c>
      <c r="AL318" s="6">
        <f>L318/Y318</f>
        <v>1.0944169048131103E-3</v>
      </c>
      <c r="AM318" s="6">
        <f>M318/Z318</f>
        <v>4.6361875105812517E-3</v>
      </c>
      <c r="AN318" s="7">
        <f>N318/AA318</f>
        <v>2.1778557067303708E-4</v>
      </c>
    </row>
    <row r="319" spans="1:40">
      <c r="A319" s="1" t="s">
        <v>384</v>
      </c>
      <c r="B319" s="1">
        <v>2012</v>
      </c>
      <c r="C319" s="1" t="s">
        <v>388</v>
      </c>
      <c r="D319" s="1">
        <v>122</v>
      </c>
      <c r="E319" s="1">
        <v>44</v>
      </c>
      <c r="F319" s="1">
        <v>39</v>
      </c>
      <c r="G319" s="1">
        <v>61</v>
      </c>
      <c r="H319" s="1">
        <v>66</v>
      </c>
      <c r="I319" s="1">
        <v>61</v>
      </c>
      <c r="J319" s="1">
        <v>178</v>
      </c>
      <c r="K319" s="1">
        <v>254</v>
      </c>
      <c r="L319" s="1">
        <v>574</v>
      </c>
      <c r="M319" s="1">
        <v>1053</v>
      </c>
      <c r="N319" s="2">
        <v>2452</v>
      </c>
      <c r="O319" s="2">
        <v>1881</v>
      </c>
      <c r="P319" s="2">
        <v>449</v>
      </c>
      <c r="Q319" s="1">
        <f>VLOOKUP(C319,'[1]Popolution Table'!$A$4:$L$472,2,FALSE)</f>
        <v>703301.87200000056</v>
      </c>
      <c r="R319" s="1">
        <f>VLOOKUP(C319,'[1]Popolution Table'!$A$4:$L$472,3,FALSE)</f>
        <v>1067015.2940000005</v>
      </c>
      <c r="S319" s="1">
        <f>VLOOKUP(C319,'[1]Popolution Table'!$A$4:$L$472,4,FALSE)</f>
        <v>1567710.9789999994</v>
      </c>
      <c r="T319" s="1">
        <f>VLOOKUP(C319,'[1]Popolution Table'!$A$4:$L$472,5,FALSE)</f>
        <v>1409455.9789999998</v>
      </c>
      <c r="U319" s="1">
        <f>VLOOKUP(C319,'[1]Popolution Table'!$A$4:$L$472,6,FALSE)</f>
        <v>1467493.39</v>
      </c>
      <c r="V319" s="1">
        <f>VLOOKUP(C319,'[1]Popolution Table'!$A$4:$L$472,7,FALSE)</f>
        <v>1706270.706</v>
      </c>
      <c r="W319" s="1">
        <f>VLOOKUP(C319,'[1]Popolution Table'!$A$4:$L$472,8,FALSE)</f>
        <v>1439027.9269999999</v>
      </c>
      <c r="X319" s="1">
        <f>VLOOKUP(C319,'[1]Popolution Table'!$A$4:$L$472,9,FALSE)</f>
        <v>850556.59499999997</v>
      </c>
      <c r="Y319" s="1">
        <f>VLOOKUP(C319,'[1]Popolution Table'!$A$4:$L$472,10,FALSE)</f>
        <v>538197.4650000002</v>
      </c>
      <c r="Z319" s="1">
        <f>VLOOKUP(C319,'[1]Popolution Table'!$A$4:$L$472,11,FALSE)</f>
        <v>228884.58899999992</v>
      </c>
      <c r="AA319" s="2">
        <f>VLOOKUP(C319,'[1]Popolution Table'!$A$4:$L$472,12,FALSE)</f>
        <v>11411140</v>
      </c>
      <c r="AB319" s="2">
        <v>1617638.649</v>
      </c>
      <c r="AC319" s="2">
        <v>8656974.2750000004</v>
      </c>
      <c r="AD319" s="6">
        <f>D319/Q319</f>
        <v>1.7346747514415816E-4</v>
      </c>
      <c r="AE319" s="6">
        <f>E319/S319</f>
        <v>2.8066397817834008E-5</v>
      </c>
      <c r="AF319" s="6">
        <f>F319/T319</f>
        <v>2.7670250494570434E-5</v>
      </c>
      <c r="AG319" s="6">
        <f>G319/U319</f>
        <v>4.1567478542441686E-5</v>
      </c>
      <c r="AH319" s="6">
        <f>H319/V319</f>
        <v>3.8680849274335491E-5</v>
      </c>
      <c r="AI319" s="6">
        <f>I319/R319</f>
        <v>5.7168815051680009E-5</v>
      </c>
      <c r="AJ319" s="6">
        <f>J319/W319</f>
        <v>1.2369461124433063E-4</v>
      </c>
      <c r="AK319" s="6">
        <f>K319/X319</f>
        <v>2.9862798253889268E-4</v>
      </c>
      <c r="AL319" s="6">
        <f>L319/Y319</f>
        <v>1.0665230465178794E-3</v>
      </c>
      <c r="AM319" s="6">
        <f>M319/Z319</f>
        <v>4.6005718628788954E-3</v>
      </c>
      <c r="AN319" s="7">
        <f>N319/AA319</f>
        <v>2.148777422764071E-4</v>
      </c>
    </row>
    <row r="320" spans="1:40">
      <c r="A320" s="1" t="s">
        <v>384</v>
      </c>
      <c r="B320" s="1">
        <v>2013</v>
      </c>
      <c r="C320" s="1" t="s">
        <v>389</v>
      </c>
      <c r="D320" s="1">
        <v>122</v>
      </c>
      <c r="E320" s="1">
        <v>41</v>
      </c>
      <c r="F320" s="1">
        <v>22</v>
      </c>
      <c r="G320" s="1">
        <v>50</v>
      </c>
      <c r="H320" s="1">
        <v>77</v>
      </c>
      <c r="I320" s="1">
        <v>58</v>
      </c>
      <c r="J320" s="1">
        <v>217</v>
      </c>
      <c r="K320" s="1">
        <v>310</v>
      </c>
      <c r="L320" s="1">
        <v>641</v>
      </c>
      <c r="M320" s="1">
        <v>1054</v>
      </c>
      <c r="N320" s="2">
        <v>2592</v>
      </c>
      <c r="O320" s="2">
        <v>2005</v>
      </c>
      <c r="P320" s="2">
        <v>465</v>
      </c>
      <c r="Q320" s="1">
        <f>VLOOKUP(C320,'[1]Popolution Table'!$A$4:$L$472,2,FALSE)</f>
        <v>680908.41100000008</v>
      </c>
      <c r="R320" s="1">
        <f>VLOOKUP(C320,'[1]Popolution Table'!$A$4:$L$472,3,FALSE)</f>
        <v>1044412.0159999998</v>
      </c>
      <c r="S320" s="1">
        <f>VLOOKUP(C320,'[1]Popolution Table'!$A$4:$L$472,4,FALSE)</f>
        <v>1533236.7659999998</v>
      </c>
      <c r="T320" s="1">
        <f>VLOOKUP(C320,'[1]Popolution Table'!$A$4:$L$472,5,FALSE)</f>
        <v>1381016.3719999995</v>
      </c>
      <c r="U320" s="1">
        <f>VLOOKUP(C320,'[1]Popolution Table'!$A$4:$L$472,6,FALSE)</f>
        <v>1405833.6089999997</v>
      </c>
      <c r="V320" s="1">
        <f>VLOOKUP(C320,'[1]Popolution Table'!$A$4:$L$472,7,FALSE)</f>
        <v>1642384.7079999996</v>
      </c>
      <c r="W320" s="1">
        <f>VLOOKUP(C320,'[1]Popolution Table'!$A$4:$L$472,8,FALSE)</f>
        <v>1441855.0970000001</v>
      </c>
      <c r="X320" s="1">
        <f>VLOOKUP(C320,'[1]Popolution Table'!$A$4:$L$472,9,FALSE)</f>
        <v>855745.39599999995</v>
      </c>
      <c r="Y320" s="1">
        <f>VLOOKUP(C320,'[1]Popolution Table'!$A$4:$L$472,10,FALSE)</f>
        <v>520648.41100000008</v>
      </c>
      <c r="Z320" s="1">
        <f>VLOOKUP(C320,'[1]Popolution Table'!$A$4:$L$472,11,FALSE)</f>
        <v>228111.48500000004</v>
      </c>
      <c r="AA320" s="2">
        <f>VLOOKUP(C320,'[1]Popolution Table'!$A$4:$L$472,12,FALSE)</f>
        <v>11150834</v>
      </c>
      <c r="AB320" s="2">
        <v>1604505.2920000001</v>
      </c>
      <c r="AC320" s="2">
        <v>8448738.5679999981</v>
      </c>
      <c r="AD320" s="6">
        <f>D320/Q320</f>
        <v>1.7917240854879084E-4</v>
      </c>
      <c r="AE320" s="6">
        <f>E320/S320</f>
        <v>2.6740814536402792E-5</v>
      </c>
      <c r="AF320" s="6">
        <f>F320/T320</f>
        <v>1.5930296299195508E-5</v>
      </c>
      <c r="AG320" s="6">
        <f>G320/U320</f>
        <v>3.5566086683306777E-5</v>
      </c>
      <c r="AH320" s="6">
        <f>H320/V320</f>
        <v>4.6883047330467485E-5</v>
      </c>
      <c r="AI320" s="6">
        <f>I320/R320</f>
        <v>5.5533639130402355E-5</v>
      </c>
      <c r="AJ320" s="6">
        <f>J320/W320</f>
        <v>1.5050056032086834E-4</v>
      </c>
      <c r="AK320" s="6">
        <f>K320/X320</f>
        <v>3.6225728055217025E-4</v>
      </c>
      <c r="AL320" s="6">
        <f>L320/Y320</f>
        <v>1.2311571234200885E-3</v>
      </c>
      <c r="AM320" s="6">
        <f>M320/Z320</f>
        <v>4.6205477115718215E-3</v>
      </c>
      <c r="AN320" s="7">
        <f>N320/AA320</f>
        <v>2.3244898094617854E-4</v>
      </c>
    </row>
    <row r="321" spans="1:40">
      <c r="A321" s="1" t="s">
        <v>384</v>
      </c>
      <c r="B321" s="1">
        <v>2014</v>
      </c>
      <c r="C321" s="1" t="s">
        <v>390</v>
      </c>
      <c r="D321" s="1">
        <v>103</v>
      </c>
      <c r="E321" s="1">
        <v>49</v>
      </c>
      <c r="F321" s="1">
        <v>51</v>
      </c>
      <c r="G321" s="1">
        <v>57</v>
      </c>
      <c r="H321" s="1">
        <v>111</v>
      </c>
      <c r="I321" s="1">
        <v>63</v>
      </c>
      <c r="J321" s="1">
        <v>226</v>
      </c>
      <c r="K321" s="1">
        <v>360</v>
      </c>
      <c r="L321" s="1">
        <v>590</v>
      </c>
      <c r="M321" s="1">
        <v>1075</v>
      </c>
      <c r="N321" s="2">
        <v>2685</v>
      </c>
      <c r="O321" s="2">
        <v>2025</v>
      </c>
      <c r="P321" s="2">
        <v>557</v>
      </c>
      <c r="Q321" s="1">
        <f>VLOOKUP(C321,'[1]Popolution Table'!$A$4:$L$472,2,FALSE)</f>
        <v>692002.89000000025</v>
      </c>
      <c r="R321" s="1">
        <f>VLOOKUP(C321,'[1]Popolution Table'!$A$4:$L$472,3,FALSE)</f>
        <v>1057531.2139999997</v>
      </c>
      <c r="S321" s="1">
        <f>VLOOKUP(C321,'[1]Popolution Table'!$A$4:$L$472,4,FALSE)</f>
        <v>1559899.1040000005</v>
      </c>
      <c r="T321" s="1">
        <f>VLOOKUP(C321,'[1]Popolution Table'!$A$4:$L$472,5,FALSE)</f>
        <v>1425749.057</v>
      </c>
      <c r="U321" s="1">
        <f>VLOOKUP(C321,'[1]Popolution Table'!$A$4:$L$472,6,FALSE)</f>
        <v>1421567.635</v>
      </c>
      <c r="V321" s="1">
        <f>VLOOKUP(C321,'[1]Popolution Table'!$A$4:$L$472,7,FALSE)</f>
        <v>1651334.841</v>
      </c>
      <c r="W321" s="1">
        <f>VLOOKUP(C321,'[1]Popolution Table'!$A$4:$L$472,8,FALSE)</f>
        <v>1507430.8340000003</v>
      </c>
      <c r="X321" s="1">
        <f>VLOOKUP(C321,'[1]Popolution Table'!$A$4:$L$472,9,FALSE)</f>
        <v>908882.17599999974</v>
      </c>
      <c r="Y321" s="1">
        <f>VLOOKUP(C321,'[1]Popolution Table'!$A$4:$L$472,10,FALSE)</f>
        <v>529690.26700000023</v>
      </c>
      <c r="Z321" s="1">
        <f>VLOOKUP(C321,'[1]Popolution Table'!$A$4:$L$472,11,FALSE)</f>
        <v>238200.67199999996</v>
      </c>
      <c r="AA321" s="2">
        <f>VLOOKUP(C321,'[1]Popolution Table'!$A$4:$L$472,12,FALSE)</f>
        <v>11418726</v>
      </c>
      <c r="AB321" s="2">
        <v>1676773.115</v>
      </c>
      <c r="AC321" s="2">
        <v>8623512.6850000005</v>
      </c>
      <c r="AD321" s="6">
        <f>D321/Q321</f>
        <v>1.4884330902144058E-4</v>
      </c>
      <c r="AE321" s="6">
        <f>E321/S321</f>
        <v>3.1412288060394951E-5</v>
      </c>
      <c r="AF321" s="6">
        <f>F321/T321</f>
        <v>3.5770670686826204E-5</v>
      </c>
      <c r="AG321" s="6">
        <f>G321/U321</f>
        <v>4.0096579717081133E-5</v>
      </c>
      <c r="AH321" s="6">
        <f>H321/V321</f>
        <v>6.721834799584417E-5</v>
      </c>
      <c r="AI321" s="6">
        <f>I321/R321</f>
        <v>5.9572709690250352E-5</v>
      </c>
      <c r="AJ321" s="6">
        <f>J321/W321</f>
        <v>1.4992395996060669E-4</v>
      </c>
      <c r="AK321" s="6">
        <f>K321/X321</f>
        <v>3.9609094501595783E-4</v>
      </c>
      <c r="AL321" s="6">
        <f>L321/Y321</f>
        <v>1.1138584881719184E-3</v>
      </c>
      <c r="AM321" s="6">
        <f>M321/Z321</f>
        <v>4.5130015418260458E-3</v>
      </c>
      <c r="AN321" s="7">
        <f>N321/AA321</f>
        <v>2.3514006728946819E-4</v>
      </c>
    </row>
    <row r="322" spans="1:40">
      <c r="A322" s="1" t="s">
        <v>384</v>
      </c>
      <c r="B322" s="1">
        <v>2015</v>
      </c>
      <c r="C322" s="1" t="s">
        <v>391</v>
      </c>
      <c r="D322" s="1">
        <v>127</v>
      </c>
      <c r="E322" s="1">
        <v>51</v>
      </c>
      <c r="F322" s="1">
        <v>42</v>
      </c>
      <c r="G322" s="1">
        <v>75</v>
      </c>
      <c r="H322" s="1">
        <v>91</v>
      </c>
      <c r="I322" s="1">
        <v>56</v>
      </c>
      <c r="J322" s="1">
        <v>204</v>
      </c>
      <c r="K322" s="1">
        <v>361</v>
      </c>
      <c r="L322" s="1">
        <v>596</v>
      </c>
      <c r="M322" s="1">
        <v>1136</v>
      </c>
      <c r="N322" s="2">
        <v>2739</v>
      </c>
      <c r="O322" s="2">
        <v>2093</v>
      </c>
      <c r="P322" s="2">
        <v>519</v>
      </c>
      <c r="Q322" s="1">
        <f>VLOOKUP(C322,'[1]Popolution Table'!$A$4:$L$472,2,FALSE)</f>
        <v>660374.39700000058</v>
      </c>
      <c r="R322" s="1">
        <f>VLOOKUP(C322,'[1]Popolution Table'!$A$4:$L$472,3,FALSE)</f>
        <v>1020607.173</v>
      </c>
      <c r="S322" s="1">
        <f>VLOOKUP(C322,'[1]Popolution Table'!$A$4:$L$472,4,FALSE)</f>
        <v>1480497.9500000002</v>
      </c>
      <c r="T322" s="1">
        <f>VLOOKUP(C322,'[1]Popolution Table'!$A$4:$L$472,5,FALSE)</f>
        <v>1379763.4210000001</v>
      </c>
      <c r="U322" s="1">
        <f>VLOOKUP(C322,'[1]Popolution Table'!$A$4:$L$472,6,FALSE)</f>
        <v>1349681.7509999997</v>
      </c>
      <c r="V322" s="1">
        <f>VLOOKUP(C322,'[1]Popolution Table'!$A$4:$L$472,7,FALSE)</f>
        <v>1550576.9250000003</v>
      </c>
      <c r="W322" s="1">
        <f>VLOOKUP(C322,'[1]Popolution Table'!$A$4:$L$472,8,FALSE)</f>
        <v>1468611.6770000001</v>
      </c>
      <c r="X322" s="1">
        <f>VLOOKUP(C322,'[1]Popolution Table'!$A$4:$L$472,9,FALSE)</f>
        <v>907910.8879999998</v>
      </c>
      <c r="Y322" s="1">
        <f>VLOOKUP(C322,'[1]Popolution Table'!$A$4:$L$472,10,FALSE)</f>
        <v>508438.19499999995</v>
      </c>
      <c r="Z322" s="1">
        <f>VLOOKUP(C322,'[1]Popolution Table'!$A$4:$L$472,11,FALSE)</f>
        <v>235188.27099999998</v>
      </c>
      <c r="AA322" s="2">
        <f>VLOOKUP(C322,'[1]Popolution Table'!$A$4:$L$472,12,FALSE)</f>
        <v>10951050</v>
      </c>
      <c r="AB322" s="2">
        <v>1651537.3539999996</v>
      </c>
      <c r="AC322" s="2">
        <v>8249738.8970000008</v>
      </c>
      <c r="AD322" s="6">
        <f>D322/Q322</f>
        <v>1.9231514815980954E-4</v>
      </c>
      <c r="AE322" s="6">
        <f>E322/S322</f>
        <v>3.4447869380703967E-5</v>
      </c>
      <c r="AF322" s="6">
        <f>F322/T322</f>
        <v>3.0440001061602283E-5</v>
      </c>
      <c r="AG322" s="6">
        <f>G322/U322</f>
        <v>5.5568655310358434E-5</v>
      </c>
      <c r="AH322" s="6">
        <f>H322/V322</f>
        <v>5.8687833239876174E-5</v>
      </c>
      <c r="AI322" s="6">
        <f>I322/R322</f>
        <v>5.4869298865882067E-5</v>
      </c>
      <c r="AJ322" s="6">
        <f>J322/W322</f>
        <v>1.3890669888770059E-4</v>
      </c>
      <c r="AK322" s="6">
        <f>K322/X322</f>
        <v>3.9761611494188852E-4</v>
      </c>
      <c r="AL322" s="6">
        <f>L322/Y322</f>
        <v>1.1722172052790016E-3</v>
      </c>
      <c r="AM322" s="6">
        <f>M322/Z322</f>
        <v>4.8301728448014317E-3</v>
      </c>
      <c r="AN322" s="7">
        <f>N322/AA322</f>
        <v>2.5011300286273918E-4</v>
      </c>
    </row>
    <row r="323" spans="1:40">
      <c r="A323" s="1" t="s">
        <v>384</v>
      </c>
      <c r="B323" s="1">
        <v>2016</v>
      </c>
      <c r="C323" s="1" t="s">
        <v>392</v>
      </c>
      <c r="D323" s="1">
        <v>89</v>
      </c>
      <c r="E323" s="1">
        <v>61</v>
      </c>
      <c r="F323" s="1">
        <v>64</v>
      </c>
      <c r="G323" s="1">
        <v>72</v>
      </c>
      <c r="H323" s="1">
        <v>75</v>
      </c>
      <c r="I323" s="1">
        <v>48</v>
      </c>
      <c r="J323" s="1">
        <v>211</v>
      </c>
      <c r="K323" s="1">
        <v>355</v>
      </c>
      <c r="L323" s="1">
        <v>539</v>
      </c>
      <c r="M323" s="1">
        <v>879</v>
      </c>
      <c r="N323" s="2">
        <v>2393</v>
      </c>
      <c r="O323" s="2">
        <v>1773</v>
      </c>
      <c r="P323" s="2">
        <v>531</v>
      </c>
      <c r="Q323" s="1">
        <f>VLOOKUP(C323,'[1]Popolution Table'!$A$4:$L$472,2,FALSE)</f>
        <v>670869.60899999994</v>
      </c>
      <c r="R323" s="1">
        <f>VLOOKUP(C323,'[1]Popolution Table'!$A$4:$L$472,3,FALSE)</f>
        <v>1027403.469</v>
      </c>
      <c r="S323" s="1">
        <f>VLOOKUP(C323,'[1]Popolution Table'!$A$4:$L$472,4,FALSE)</f>
        <v>1517003.2539999997</v>
      </c>
      <c r="T323" s="1">
        <f>VLOOKUP(C323,'[1]Popolution Table'!$A$4:$L$472,5,FALSE)</f>
        <v>1421581.2209999997</v>
      </c>
      <c r="U323" s="1">
        <f>VLOOKUP(C323,'[1]Popolution Table'!$A$4:$L$472,6,FALSE)</f>
        <v>1351854.1610000001</v>
      </c>
      <c r="V323" s="1">
        <f>VLOOKUP(C323,'[1]Popolution Table'!$A$4:$L$472,7,FALSE)</f>
        <v>1540725.4870000002</v>
      </c>
      <c r="W323" s="1">
        <f>VLOOKUP(C323,'[1]Popolution Table'!$A$4:$L$472,8,FALSE)</f>
        <v>1509244.3640000005</v>
      </c>
      <c r="X323" s="1">
        <f>VLOOKUP(C323,'[1]Popolution Table'!$A$4:$L$472,9,FALSE)</f>
        <v>968571.00399999972</v>
      </c>
      <c r="Y323" s="1">
        <f>VLOOKUP(C323,'[1]Popolution Table'!$A$4:$L$472,10,FALSE)</f>
        <v>519739.94700000004</v>
      </c>
      <c r="Z323" s="1">
        <f>VLOOKUP(C323,'[1]Popolution Table'!$A$4:$L$472,11,FALSE)</f>
        <v>241161.90899999999</v>
      </c>
      <c r="AA323" s="2">
        <f>VLOOKUP(C323,'[1]Popolution Table'!$A$4:$L$472,12,FALSE)</f>
        <v>11161098</v>
      </c>
      <c r="AB323" s="2">
        <v>1729472.8599999999</v>
      </c>
      <c r="AC323" s="2">
        <v>8367811.9560000002</v>
      </c>
      <c r="AD323" s="6">
        <f>D323/Q323</f>
        <v>1.3266363359738957E-4</v>
      </c>
      <c r="AE323" s="6">
        <f>E323/S323</f>
        <v>4.0210856396752338E-5</v>
      </c>
      <c r="AF323" s="6">
        <f>F323/T323</f>
        <v>4.5020290824452315E-5</v>
      </c>
      <c r="AG323" s="6">
        <f>G323/U323</f>
        <v>5.3260182996914261E-5</v>
      </c>
      <c r="AH323" s="6">
        <f>H323/V323</f>
        <v>4.867836654408508E-5</v>
      </c>
      <c r="AI323" s="6">
        <f>I323/R323</f>
        <v>4.6719717665270992E-5</v>
      </c>
      <c r="AJ323" s="6">
        <f>J323/W323</f>
        <v>1.3980506075290529E-4</v>
      </c>
      <c r="AK323" s="6">
        <f>K323/X323</f>
        <v>3.6651933470434567E-4</v>
      </c>
      <c r="AL323" s="6">
        <f>L323/Y323</f>
        <v>1.0370570957864047E-3</v>
      </c>
      <c r="AM323" s="6">
        <f>M323/Z323</f>
        <v>3.6448542128599591E-3</v>
      </c>
      <c r="AN323" s="7">
        <f>N323/AA323</f>
        <v>2.1440542856984143E-4</v>
      </c>
    </row>
    <row r="324" spans="1:40">
      <c r="A324" s="1" t="s">
        <v>384</v>
      </c>
      <c r="B324" s="1">
        <v>2017</v>
      </c>
      <c r="C324" s="1" t="s">
        <v>393</v>
      </c>
      <c r="D324" s="1">
        <v>105</v>
      </c>
      <c r="E324" s="1">
        <v>46</v>
      </c>
      <c r="F324" s="1">
        <v>50</v>
      </c>
      <c r="G324" s="1">
        <v>60</v>
      </c>
      <c r="H324" s="1">
        <v>86</v>
      </c>
      <c r="I324" s="1">
        <v>46</v>
      </c>
      <c r="J324" s="1">
        <v>212</v>
      </c>
      <c r="K324" s="1">
        <v>381</v>
      </c>
      <c r="L324" s="1">
        <v>544</v>
      </c>
      <c r="M324" s="1">
        <v>963</v>
      </c>
      <c r="N324" s="2">
        <v>2493</v>
      </c>
      <c r="O324" s="2">
        <v>1888</v>
      </c>
      <c r="P324" s="2">
        <v>500</v>
      </c>
      <c r="Q324" s="1">
        <f>VLOOKUP(C324,'[1]Popolution Table'!$A$4:$L$472,2,FALSE)</f>
        <v>669127</v>
      </c>
      <c r="R324" s="1">
        <f>VLOOKUP(C324,'[1]Popolution Table'!$A$4:$L$472,3,FALSE)</f>
        <v>1022210.69</v>
      </c>
      <c r="S324" s="1">
        <f>VLOOKUP(C324,'[1]Popolution Table'!$A$4:$L$472,4,FALSE)</f>
        <v>1501292</v>
      </c>
      <c r="T324" s="1">
        <f>VLOOKUP(C324,'[1]Popolution Table'!$A$4:$L$472,5,FALSE)</f>
        <v>1430750</v>
      </c>
      <c r="U324" s="1">
        <f>VLOOKUP(C324,'[1]Popolution Table'!$A$4:$L$472,6,FALSE)</f>
        <v>1340026</v>
      </c>
      <c r="V324" s="1">
        <f>VLOOKUP(C324,'[1]Popolution Table'!$A$4:$L$472,7,FALSE)</f>
        <v>1509164</v>
      </c>
      <c r="W324" s="1">
        <f>VLOOKUP(C324,'[1]Popolution Table'!$A$4:$L$472,8,FALSE)</f>
        <v>1523106</v>
      </c>
      <c r="X324" s="1">
        <f>VLOOKUP(C324,'[1]Popolution Table'!$A$4:$L$472,9,FALSE)</f>
        <v>1000157</v>
      </c>
      <c r="Y324" s="1">
        <f>VLOOKUP(C324,'[1]Popolution Table'!$A$4:$L$472,10,FALSE)</f>
        <v>524848</v>
      </c>
      <c r="Z324" s="1">
        <f>VLOOKUP(C324,'[1]Popolution Table'!$A$4:$L$472,11,FALSE)</f>
        <v>243639</v>
      </c>
      <c r="AA324" s="2">
        <f>VLOOKUP(C324,'[1]Popolution Table'!$A$4:$L$472,12,FALSE)</f>
        <v>11149752</v>
      </c>
      <c r="AB324" s="2">
        <v>1768644</v>
      </c>
      <c r="AC324" s="2">
        <v>8326548.6899999995</v>
      </c>
      <c r="AD324" s="6">
        <f>D324/Q324</f>
        <v>1.5692088347951883E-4</v>
      </c>
      <c r="AE324" s="6">
        <f>E324/S324</f>
        <v>3.0640275176314804E-5</v>
      </c>
      <c r="AF324" s="6">
        <f>F324/T324</f>
        <v>3.4946706272933774E-5</v>
      </c>
      <c r="AG324" s="6">
        <f>G324/U324</f>
        <v>4.4775250629465401E-5</v>
      </c>
      <c r="AH324" s="6">
        <f>H324/V324</f>
        <v>5.6985191801553709E-5</v>
      </c>
      <c r="AI324" s="6">
        <f>I324/R324</f>
        <v>4.5000507674205601E-5</v>
      </c>
      <c r="AJ324" s="6">
        <f>J324/W324</f>
        <v>1.3918926194237302E-4</v>
      </c>
      <c r="AK324" s="6">
        <f>K324/X324</f>
        <v>3.8094019238979482E-4</v>
      </c>
      <c r="AL324" s="6">
        <f>L324/Y324</f>
        <v>1.036490564887358E-3</v>
      </c>
      <c r="AM324" s="6">
        <f>M324/Z324</f>
        <v>3.952569169960474E-3</v>
      </c>
      <c r="AN324" s="7">
        <f>N324/AA324</f>
        <v>2.235924171228203E-4</v>
      </c>
    </row>
    <row r="325" spans="1:40">
      <c r="A325" s="1" t="s">
        <v>394</v>
      </c>
      <c r="B325" s="1">
        <v>2009</v>
      </c>
      <c r="C325" s="1" t="s">
        <v>395</v>
      </c>
      <c r="D325" s="1">
        <v>89</v>
      </c>
      <c r="E325" s="1">
        <v>55</v>
      </c>
      <c r="F325" s="1">
        <v>64</v>
      </c>
      <c r="G325" s="1">
        <v>52</v>
      </c>
      <c r="H325" s="1">
        <v>71</v>
      </c>
      <c r="I325" s="1">
        <v>41</v>
      </c>
      <c r="J325" s="1">
        <v>62</v>
      </c>
      <c r="K325" s="1">
        <v>104</v>
      </c>
      <c r="L325" s="1">
        <v>234</v>
      </c>
      <c r="M325" s="1">
        <v>326</v>
      </c>
      <c r="N325" s="2">
        <v>1098</v>
      </c>
      <c r="O325" s="2">
        <v>664</v>
      </c>
      <c r="P325" s="2">
        <v>345</v>
      </c>
      <c r="Q325" s="1">
        <f>VLOOKUP(C325,'[1]Popolution Table'!$A$4:$L$472,2,FALSE)</f>
        <v>258213.86299999998</v>
      </c>
      <c r="R325" s="1">
        <f>VLOOKUP(C325,'[1]Popolution Table'!$A$4:$L$472,3,FALSE)</f>
        <v>545554.62699999998</v>
      </c>
      <c r="S325" s="1">
        <f>VLOOKUP(C325,'[1]Popolution Table'!$A$4:$L$472,4,FALSE)</f>
        <v>535193.098</v>
      </c>
      <c r="T325" s="1">
        <f>VLOOKUP(C325,'[1]Popolution Table'!$A$4:$L$472,5,FALSE)</f>
        <v>477054.06299999997</v>
      </c>
      <c r="U325" s="1">
        <f>VLOOKUP(C325,'[1]Popolution Table'!$A$4:$L$472,6,FALSE)</f>
        <v>460877.55399999989</v>
      </c>
      <c r="V325" s="1">
        <f>VLOOKUP(C325,'[1]Popolution Table'!$A$4:$L$472,7,FALSE)</f>
        <v>500837.42099999997</v>
      </c>
      <c r="W325" s="1">
        <f>VLOOKUP(C325,'[1]Popolution Table'!$A$4:$L$472,8,FALSE)</f>
        <v>391958.25799999997</v>
      </c>
      <c r="X325" s="1">
        <f>VLOOKUP(C325,'[1]Popolution Table'!$A$4:$L$472,9,FALSE)</f>
        <v>252411.476</v>
      </c>
      <c r="Y325" s="1">
        <f>VLOOKUP(C325,'[1]Popolution Table'!$A$4:$L$472,10,FALSE)</f>
        <v>164486.84400000004</v>
      </c>
      <c r="Z325" s="1">
        <f>VLOOKUP(C325,'[1]Popolution Table'!$A$4:$L$472,11,FALSE)</f>
        <v>60693.196000000004</v>
      </c>
      <c r="AA325" s="2">
        <f>VLOOKUP(C325,'[1]Popolution Table'!$A$4:$L$472,12,FALSE)</f>
        <v>3585543</v>
      </c>
      <c r="AB325" s="2">
        <v>477591.51600000006</v>
      </c>
      <c r="AC325" s="2">
        <v>2911475.0210000002</v>
      </c>
      <c r="AD325" s="6">
        <f>D325/Q325</f>
        <v>3.4467552967905524E-4</v>
      </c>
      <c r="AE325" s="6">
        <f>E325/S325</f>
        <v>1.0276664666553678E-4</v>
      </c>
      <c r="AF325" s="6">
        <f>F325/T325</f>
        <v>1.3415670248677876E-4</v>
      </c>
      <c r="AG325" s="6">
        <f>G325/U325</f>
        <v>1.1282823289762558E-4</v>
      </c>
      <c r="AH325" s="6">
        <f>H325/V325</f>
        <v>1.4176257009357933E-4</v>
      </c>
      <c r="AI325" s="6">
        <f>I325/R325</f>
        <v>7.5152877403787471E-5</v>
      </c>
      <c r="AJ325" s="6">
        <f>J325/W325</f>
        <v>1.5818010906661393E-4</v>
      </c>
      <c r="AK325" s="6">
        <f>K325/X325</f>
        <v>4.1202564022881435E-4</v>
      </c>
      <c r="AL325" s="6">
        <f>L325/Y325</f>
        <v>1.422606175117567E-3</v>
      </c>
      <c r="AM325" s="6">
        <f>M325/Z325</f>
        <v>5.3712775316692831E-3</v>
      </c>
      <c r="AN325" s="7">
        <f>N325/AA325</f>
        <v>3.0622976770882401E-4</v>
      </c>
    </row>
    <row r="326" spans="1:40">
      <c r="A326" s="1" t="s">
        <v>394</v>
      </c>
      <c r="B326" s="1">
        <v>2010</v>
      </c>
      <c r="C326" s="1" t="s">
        <v>396</v>
      </c>
      <c r="D326" s="1">
        <v>108</v>
      </c>
      <c r="E326" s="1">
        <v>52</v>
      </c>
      <c r="F326" s="1">
        <v>55</v>
      </c>
      <c r="G326" s="1">
        <v>60</v>
      </c>
      <c r="H326" s="1">
        <v>42</v>
      </c>
      <c r="I326" s="1">
        <v>65</v>
      </c>
      <c r="J326" s="1">
        <v>65</v>
      </c>
      <c r="K326" s="1">
        <v>68</v>
      </c>
      <c r="L326" s="1">
        <v>225</v>
      </c>
      <c r="M326" s="1">
        <v>298</v>
      </c>
      <c r="N326" s="2">
        <v>1038</v>
      </c>
      <c r="O326" s="2">
        <v>591</v>
      </c>
      <c r="P326" s="2">
        <v>339</v>
      </c>
      <c r="Q326" s="1">
        <f>VLOOKUP(C326,'[1]Popolution Table'!$A$4:$L$472,2,FALSE)</f>
        <v>253015.45399999997</v>
      </c>
      <c r="R326" s="1">
        <f>VLOOKUP(C326,'[1]Popolution Table'!$A$4:$L$472,3,FALSE)</f>
        <v>550194.43000000005</v>
      </c>
      <c r="S326" s="1">
        <f>VLOOKUP(C326,'[1]Popolution Table'!$A$4:$L$472,4,FALSE)</f>
        <v>530036.02099999995</v>
      </c>
      <c r="T326" s="1">
        <f>VLOOKUP(C326,'[1]Popolution Table'!$A$4:$L$472,5,FALSE)</f>
        <v>476729.70399999991</v>
      </c>
      <c r="U326" s="1">
        <f>VLOOKUP(C326,'[1]Popolution Table'!$A$4:$L$472,6,FALSE)</f>
        <v>460451.26400000008</v>
      </c>
      <c r="V326" s="1">
        <f>VLOOKUP(C326,'[1]Popolution Table'!$A$4:$L$472,7,FALSE)</f>
        <v>511301.527</v>
      </c>
      <c r="W326" s="1">
        <f>VLOOKUP(C326,'[1]Popolution Table'!$A$4:$L$472,8,FALSE)</f>
        <v>409842.28500000003</v>
      </c>
      <c r="X326" s="1">
        <f>VLOOKUP(C326,'[1]Popolution Table'!$A$4:$L$472,9,FALSE)</f>
        <v>262033.00300000003</v>
      </c>
      <c r="Y326" s="1">
        <f>VLOOKUP(C326,'[1]Popolution Table'!$A$4:$L$472,10,FALSE)</f>
        <v>158677.04700000002</v>
      </c>
      <c r="Z326" s="1">
        <f>VLOOKUP(C326,'[1]Popolution Table'!$A$4:$L$472,11,FALSE)</f>
        <v>58731.873999999989</v>
      </c>
      <c r="AA326" s="2">
        <f>VLOOKUP(C326,'[1]Popolution Table'!$A$4:$L$472,12,FALSE)</f>
        <v>3615270</v>
      </c>
      <c r="AB326" s="2">
        <v>479441.92400000006</v>
      </c>
      <c r="AC326" s="2">
        <v>2938555.2309999997</v>
      </c>
      <c r="AD326" s="6">
        <f>D326/Q326</f>
        <v>4.2685139699016178E-4</v>
      </c>
      <c r="AE326" s="6">
        <f>E326/S326</f>
        <v>9.8106539819488994E-5</v>
      </c>
      <c r="AF326" s="6">
        <f>F326/T326</f>
        <v>1.153693582307177E-4</v>
      </c>
      <c r="AG326" s="6">
        <f>G326/U326</f>
        <v>1.3030695035729122E-4</v>
      </c>
      <c r="AH326" s="6">
        <f>H326/V326</f>
        <v>8.2143310321074002E-5</v>
      </c>
      <c r="AI326" s="6">
        <f>I326/R326</f>
        <v>1.181400545985171E-4</v>
      </c>
      <c r="AJ326" s="6">
        <f>J326/W326</f>
        <v>1.5859759321808385E-4</v>
      </c>
      <c r="AK326" s="6">
        <f>K326/X326</f>
        <v>2.5950929547603589E-4</v>
      </c>
      <c r="AL326" s="6">
        <f>L326/Y326</f>
        <v>1.4179744597843441E-3</v>
      </c>
      <c r="AM326" s="6">
        <f>M326/Z326</f>
        <v>5.0739058658336028E-3</v>
      </c>
      <c r="AN326" s="7">
        <f>N326/AA326</f>
        <v>2.8711548515048668E-4</v>
      </c>
    </row>
    <row r="327" spans="1:40">
      <c r="A327" s="1" t="s">
        <v>394</v>
      </c>
      <c r="B327" s="1">
        <v>2011</v>
      </c>
      <c r="C327" s="1" t="s">
        <v>397</v>
      </c>
      <c r="D327" s="1">
        <v>116</v>
      </c>
      <c r="E327" s="1">
        <v>55</v>
      </c>
      <c r="F327" s="1">
        <v>53</v>
      </c>
      <c r="G327" s="1">
        <v>72</v>
      </c>
      <c r="H327" s="1">
        <v>48</v>
      </c>
      <c r="I327" s="1">
        <v>56</v>
      </c>
      <c r="J327" s="1">
        <v>76</v>
      </c>
      <c r="K327" s="1">
        <v>143</v>
      </c>
      <c r="L327" s="1">
        <v>219</v>
      </c>
      <c r="M327" s="1">
        <v>326</v>
      </c>
      <c r="N327" s="2">
        <v>1164</v>
      </c>
      <c r="O327" s="2">
        <v>688</v>
      </c>
      <c r="P327" s="2">
        <v>360</v>
      </c>
      <c r="Q327" s="1">
        <f>VLOOKUP(C327,'[1]Popolution Table'!$A$4:$L$472,2,FALSE)</f>
        <v>246470.08900000004</v>
      </c>
      <c r="R327" s="1">
        <f>VLOOKUP(C327,'[1]Popolution Table'!$A$4:$L$472,3,FALSE)</f>
        <v>542416.70699999994</v>
      </c>
      <c r="S327" s="1">
        <f>VLOOKUP(C327,'[1]Popolution Table'!$A$4:$L$472,4,FALSE)</f>
        <v>508189.08100000001</v>
      </c>
      <c r="T327" s="1">
        <f>VLOOKUP(C327,'[1]Popolution Table'!$A$4:$L$472,5,FALSE)</f>
        <v>471822.13600000012</v>
      </c>
      <c r="U327" s="1">
        <f>VLOOKUP(C327,'[1]Popolution Table'!$A$4:$L$472,6,FALSE)</f>
        <v>442658.35</v>
      </c>
      <c r="V327" s="1">
        <f>VLOOKUP(C327,'[1]Popolution Table'!$A$4:$L$472,7,FALSE)</f>
        <v>493925.20400000003</v>
      </c>
      <c r="W327" s="1">
        <f>VLOOKUP(C327,'[1]Popolution Table'!$A$4:$L$472,8,FALSE)</f>
        <v>405397.30500000005</v>
      </c>
      <c r="X327" s="1">
        <f>VLOOKUP(C327,'[1]Popolution Table'!$A$4:$L$472,9,FALSE)</f>
        <v>256838.63400000002</v>
      </c>
      <c r="Y327" s="1">
        <f>VLOOKUP(C327,'[1]Popolution Table'!$A$4:$L$472,10,FALSE)</f>
        <v>153660.18399999998</v>
      </c>
      <c r="Z327" s="1">
        <f>VLOOKUP(C327,'[1]Popolution Table'!$A$4:$L$472,11,FALSE)</f>
        <v>56428.22</v>
      </c>
      <c r="AA327" s="2">
        <f>VLOOKUP(C327,'[1]Popolution Table'!$A$4:$L$472,12,FALSE)</f>
        <v>3516036</v>
      </c>
      <c r="AB327" s="2">
        <v>466927.03799999994</v>
      </c>
      <c r="AC327" s="2">
        <v>2864408.7830000003</v>
      </c>
      <c r="AD327" s="6">
        <f>D327/Q327</f>
        <v>4.706453447176707E-4</v>
      </c>
      <c r="AE327" s="6">
        <f>E327/S327</f>
        <v>1.0822743356030508E-4</v>
      </c>
      <c r="AF327" s="6">
        <f>F327/T327</f>
        <v>1.1233046513951602E-4</v>
      </c>
      <c r="AG327" s="6">
        <f>G327/U327</f>
        <v>1.6265365828973971E-4</v>
      </c>
      <c r="AH327" s="6">
        <f>H327/V327</f>
        <v>9.7180705927288536E-5</v>
      </c>
      <c r="AI327" s="6">
        <f>I327/R327</f>
        <v>1.0324165770948499E-4</v>
      </c>
      <c r="AJ327" s="6">
        <f>J327/W327</f>
        <v>1.8747041251297906E-4</v>
      </c>
      <c r="AK327" s="6">
        <f>K327/X327</f>
        <v>5.5676981991735713E-4</v>
      </c>
      <c r="AL327" s="6">
        <f>L327/Y327</f>
        <v>1.4252228150397114E-3</v>
      </c>
      <c r="AM327" s="6">
        <f>M327/Z327</f>
        <v>5.7772511697161454E-3</v>
      </c>
      <c r="AN327" s="7">
        <f>N327/AA327</f>
        <v>3.3105463083995726E-4</v>
      </c>
    </row>
    <row r="328" spans="1:40">
      <c r="A328" s="1" t="s">
        <v>394</v>
      </c>
      <c r="B328" s="1">
        <v>2012</v>
      </c>
      <c r="C328" s="1" t="s">
        <v>398</v>
      </c>
      <c r="D328" s="1">
        <v>90</v>
      </c>
      <c r="E328" s="1">
        <v>29</v>
      </c>
      <c r="F328" s="1">
        <v>33</v>
      </c>
      <c r="G328" s="1">
        <v>55</v>
      </c>
      <c r="H328" s="1">
        <v>44</v>
      </c>
      <c r="I328" s="1">
        <v>64</v>
      </c>
      <c r="J328" s="1">
        <v>79</v>
      </c>
      <c r="K328" s="1">
        <v>83</v>
      </c>
      <c r="L328" s="1">
        <v>131</v>
      </c>
      <c r="M328" s="1">
        <v>229</v>
      </c>
      <c r="N328" s="2">
        <v>837</v>
      </c>
      <c r="O328" s="2">
        <v>443</v>
      </c>
      <c r="P328" s="2">
        <v>304</v>
      </c>
      <c r="Q328" s="1">
        <f>VLOOKUP(C328,'[1]Popolution Table'!$A$4:$L$472,2,FALSE)</f>
        <v>257608.98900000003</v>
      </c>
      <c r="R328" s="1">
        <f>VLOOKUP(C328,'[1]Popolution Table'!$A$4:$L$472,3,FALSE)</f>
        <v>556665.35100000002</v>
      </c>
      <c r="S328" s="1">
        <f>VLOOKUP(C328,'[1]Popolution Table'!$A$4:$L$472,4,FALSE)</f>
        <v>530832.35200000007</v>
      </c>
      <c r="T328" s="1">
        <f>VLOOKUP(C328,'[1]Popolution Table'!$A$4:$L$472,5,FALSE)</f>
        <v>496966.77000000008</v>
      </c>
      <c r="U328" s="1">
        <f>VLOOKUP(C328,'[1]Popolution Table'!$A$4:$L$472,6,FALSE)</f>
        <v>457711.74100000004</v>
      </c>
      <c r="V328" s="1">
        <f>VLOOKUP(C328,'[1]Popolution Table'!$A$4:$L$472,7,FALSE)</f>
        <v>512697.97700000001</v>
      </c>
      <c r="W328" s="1">
        <f>VLOOKUP(C328,'[1]Popolution Table'!$A$4:$L$472,8,FALSE)</f>
        <v>435945.97400000005</v>
      </c>
      <c r="X328" s="1">
        <f>VLOOKUP(C328,'[1]Popolution Table'!$A$4:$L$472,9,FALSE)</f>
        <v>277931.41900000005</v>
      </c>
      <c r="Y328" s="1">
        <f>VLOOKUP(C328,'[1]Popolution Table'!$A$4:$L$472,10,FALSE)</f>
        <v>161864.98700000002</v>
      </c>
      <c r="Z328" s="1">
        <f>VLOOKUP(C328,'[1]Popolution Table'!$A$4:$L$472,11,FALSE)</f>
        <v>61579.676999999981</v>
      </c>
      <c r="AA328" s="2">
        <f>VLOOKUP(C328,'[1]Popolution Table'!$A$4:$L$472,12,FALSE)</f>
        <v>3700163</v>
      </c>
      <c r="AB328" s="2">
        <v>501376.08300000004</v>
      </c>
      <c r="AC328" s="2">
        <v>2990820.165</v>
      </c>
      <c r="AD328" s="6">
        <f>D328/Q328</f>
        <v>3.4936669077180373E-4</v>
      </c>
      <c r="AE328" s="6">
        <f>E328/S328</f>
        <v>5.4631184197303778E-5</v>
      </c>
      <c r="AF328" s="6">
        <f>F328/T328</f>
        <v>6.6402830112765885E-5</v>
      </c>
      <c r="AG328" s="6">
        <f>G328/U328</f>
        <v>1.2016296518817069E-4</v>
      </c>
      <c r="AH328" s="6">
        <f>H328/V328</f>
        <v>8.5820506368021029E-5</v>
      </c>
      <c r="AI328" s="6">
        <f>I328/R328</f>
        <v>1.1497033160952027E-4</v>
      </c>
      <c r="AJ328" s="6">
        <f>J328/W328</f>
        <v>1.8121511543079416E-4</v>
      </c>
      <c r="AK328" s="6">
        <f>K328/X328</f>
        <v>2.9863482257110334E-4</v>
      </c>
      <c r="AL328" s="6">
        <f>L328/Y328</f>
        <v>8.0931647064599573E-4</v>
      </c>
      <c r="AM328" s="6">
        <f>M328/Z328</f>
        <v>3.7187593562726883E-3</v>
      </c>
      <c r="AN328" s="7">
        <f>N328/AA328</f>
        <v>2.2620625091381109E-4</v>
      </c>
    </row>
    <row r="329" spans="1:40">
      <c r="A329" s="1" t="s">
        <v>394</v>
      </c>
      <c r="B329" s="1">
        <v>2013</v>
      </c>
      <c r="C329" s="1" t="s">
        <v>399</v>
      </c>
      <c r="D329" s="1">
        <v>124</v>
      </c>
      <c r="E329" s="1">
        <v>58</v>
      </c>
      <c r="F329" s="1">
        <v>54</v>
      </c>
      <c r="G329" s="1">
        <v>40</v>
      </c>
      <c r="H329" s="1">
        <v>41</v>
      </c>
      <c r="I329" s="1">
        <v>57</v>
      </c>
      <c r="J329" s="1">
        <v>87</v>
      </c>
      <c r="K329" s="1">
        <v>114</v>
      </c>
      <c r="L329" s="1">
        <v>149</v>
      </c>
      <c r="M329" s="1">
        <v>305</v>
      </c>
      <c r="N329" s="2">
        <v>1029</v>
      </c>
      <c r="O329" s="2">
        <v>568</v>
      </c>
      <c r="P329" s="2">
        <v>337</v>
      </c>
      <c r="Q329" s="1">
        <f>VLOOKUP(C329,'[1]Popolution Table'!$A$4:$L$472,2,FALSE)</f>
        <v>254534.60899999994</v>
      </c>
      <c r="R329" s="1">
        <f>VLOOKUP(C329,'[1]Popolution Table'!$A$4:$L$472,3,FALSE)</f>
        <v>554343.37300000002</v>
      </c>
      <c r="S329" s="1">
        <f>VLOOKUP(C329,'[1]Popolution Table'!$A$4:$L$472,4,FALSE)</f>
        <v>520749.81599999999</v>
      </c>
      <c r="T329" s="1">
        <f>VLOOKUP(C329,'[1]Popolution Table'!$A$4:$L$472,5,FALSE)</f>
        <v>494308.06999999995</v>
      </c>
      <c r="U329" s="1">
        <f>VLOOKUP(C329,'[1]Popolution Table'!$A$4:$L$472,6,FALSE)</f>
        <v>448599.00899999996</v>
      </c>
      <c r="V329" s="1">
        <f>VLOOKUP(C329,'[1]Popolution Table'!$A$4:$L$472,7,FALSE)</f>
        <v>495390.60900000005</v>
      </c>
      <c r="W329" s="1">
        <f>VLOOKUP(C329,'[1]Popolution Table'!$A$4:$L$472,8,FALSE)</f>
        <v>435985.7</v>
      </c>
      <c r="X329" s="1">
        <f>VLOOKUP(C329,'[1]Popolution Table'!$A$4:$L$472,9,FALSE)</f>
        <v>280609.67000000004</v>
      </c>
      <c r="Y329" s="1">
        <f>VLOOKUP(C329,'[1]Popolution Table'!$A$4:$L$472,10,FALSE)</f>
        <v>160140.55399999997</v>
      </c>
      <c r="Z329" s="1">
        <f>VLOOKUP(C329,'[1]Popolution Table'!$A$4:$L$472,11,FALSE)</f>
        <v>61062.736999999994</v>
      </c>
      <c r="AA329" s="2">
        <f>VLOOKUP(C329,'[1]Popolution Table'!$A$4:$L$472,12,FALSE)</f>
        <v>3650821</v>
      </c>
      <c r="AB329" s="2">
        <v>501812.96100000001</v>
      </c>
      <c r="AC329" s="2">
        <v>2949376.5770000005</v>
      </c>
      <c r="AD329" s="6">
        <f>D329/Q329</f>
        <v>4.8716361396653932E-4</v>
      </c>
      <c r="AE329" s="6">
        <f>E329/S329</f>
        <v>1.1137785980513914E-4</v>
      </c>
      <c r="AF329" s="6">
        <f>F329/T329</f>
        <v>1.0924361400775837E-4</v>
      </c>
      <c r="AG329" s="6">
        <f>G329/U329</f>
        <v>8.9166492117685449E-5</v>
      </c>
      <c r="AH329" s="6">
        <f>H329/V329</f>
        <v>8.2762973813256112E-5</v>
      </c>
      <c r="AI329" s="6">
        <f>I329/R329</f>
        <v>1.028243554018278E-4</v>
      </c>
      <c r="AJ329" s="6">
        <f>J329/W329</f>
        <v>1.9954782920632489E-4</v>
      </c>
      <c r="AK329" s="6">
        <f>K329/X329</f>
        <v>4.0625827328046103E-4</v>
      </c>
      <c r="AL329" s="6">
        <f>L329/Y329</f>
        <v>9.3043264980836784E-4</v>
      </c>
      <c r="AM329" s="6">
        <f>M329/Z329</f>
        <v>4.994862906325343E-3</v>
      </c>
      <c r="AN329" s="7">
        <f>N329/AA329</f>
        <v>2.8185441028196124E-4</v>
      </c>
    </row>
    <row r="330" spans="1:40">
      <c r="A330" s="1" t="s">
        <v>394</v>
      </c>
      <c r="B330" s="1">
        <v>2014</v>
      </c>
      <c r="C330" s="1" t="s">
        <v>400</v>
      </c>
      <c r="D330" s="1">
        <v>109</v>
      </c>
      <c r="E330" s="1">
        <v>51</v>
      </c>
      <c r="F330" s="1">
        <v>48</v>
      </c>
      <c r="G330" s="1">
        <v>63</v>
      </c>
      <c r="H330" s="1">
        <v>52</v>
      </c>
      <c r="I330" s="1">
        <v>35</v>
      </c>
      <c r="J330" s="1">
        <v>94</v>
      </c>
      <c r="K330" s="1">
        <v>102</v>
      </c>
      <c r="L330" s="1">
        <v>141</v>
      </c>
      <c r="M330" s="1">
        <v>257</v>
      </c>
      <c r="N330" s="2">
        <v>952</v>
      </c>
      <c r="O330" s="2">
        <v>500</v>
      </c>
      <c r="P330" s="2">
        <v>343</v>
      </c>
      <c r="Q330" s="1">
        <f>VLOOKUP(C330,'[1]Popolution Table'!$A$4:$L$472,2,FALSE)</f>
        <v>249171.59599999996</v>
      </c>
      <c r="R330" s="1">
        <f>VLOOKUP(C330,'[1]Popolution Table'!$A$4:$L$472,3,FALSE)</f>
        <v>546873.40299999993</v>
      </c>
      <c r="S330" s="1">
        <f>VLOOKUP(C330,'[1]Popolution Table'!$A$4:$L$472,4,FALSE)</f>
        <v>514677.88</v>
      </c>
      <c r="T330" s="1">
        <f>VLOOKUP(C330,'[1]Popolution Table'!$A$4:$L$472,5,FALSE)</f>
        <v>493348.7570000001</v>
      </c>
      <c r="U330" s="1">
        <f>VLOOKUP(C330,'[1]Popolution Table'!$A$4:$L$472,6,FALSE)</f>
        <v>438199.37399999995</v>
      </c>
      <c r="V330" s="1">
        <f>VLOOKUP(C330,'[1]Popolution Table'!$A$4:$L$472,7,FALSE)</f>
        <v>473207.91799999995</v>
      </c>
      <c r="W330" s="1">
        <f>VLOOKUP(C330,'[1]Popolution Table'!$A$4:$L$472,8,FALSE)</f>
        <v>432580.38099999999</v>
      </c>
      <c r="X330" s="1">
        <f>VLOOKUP(C330,'[1]Popolution Table'!$A$4:$L$472,9,FALSE)</f>
        <v>278355.12800000003</v>
      </c>
      <c r="Y330" s="1">
        <f>VLOOKUP(C330,'[1]Popolution Table'!$A$4:$L$472,10,FALSE)</f>
        <v>155768.64500000002</v>
      </c>
      <c r="Z330" s="1">
        <f>VLOOKUP(C330,'[1]Popolution Table'!$A$4:$L$472,11,FALSE)</f>
        <v>61222.388999999996</v>
      </c>
      <c r="AA330" s="2">
        <f>VLOOKUP(C330,'[1]Popolution Table'!$A$4:$L$472,12,FALSE)</f>
        <v>3585650</v>
      </c>
      <c r="AB330" s="2">
        <v>495346.16200000001</v>
      </c>
      <c r="AC330" s="2">
        <v>2898887.713</v>
      </c>
      <c r="AD330" s="6">
        <f>D330/Q330</f>
        <v>4.3744953979425494E-4</v>
      </c>
      <c r="AE330" s="6">
        <f>E330/S330</f>
        <v>9.9091105294830232E-5</v>
      </c>
      <c r="AF330" s="6">
        <f>F330/T330</f>
        <v>9.7294255471287199E-5</v>
      </c>
      <c r="AG330" s="6">
        <f>G330/U330</f>
        <v>1.4377017343708028E-4</v>
      </c>
      <c r="AH330" s="6">
        <f>H330/V330</f>
        <v>1.0988827114258052E-4</v>
      </c>
      <c r="AI330" s="6">
        <f>I330/R330</f>
        <v>6.4000186895174355E-5</v>
      </c>
      <c r="AJ330" s="6">
        <f>J330/W330</f>
        <v>2.1730065469612687E-4</v>
      </c>
      <c r="AK330" s="6">
        <f>K330/X330</f>
        <v>3.6643837220775037E-4</v>
      </c>
      <c r="AL330" s="6">
        <f>L330/Y330</f>
        <v>9.0518858914128699E-4</v>
      </c>
      <c r="AM330" s="6">
        <f>M330/Z330</f>
        <v>4.1978107061454266E-3</v>
      </c>
      <c r="AN330" s="7">
        <f>N330/AA330</f>
        <v>2.6550276797791193E-4</v>
      </c>
    </row>
    <row r="331" spans="1:40">
      <c r="A331" s="1" t="s">
        <v>394</v>
      </c>
      <c r="B331" s="1">
        <v>2015</v>
      </c>
      <c r="C331" s="1" t="s">
        <v>401</v>
      </c>
      <c r="D331" s="1">
        <v>114</v>
      </c>
      <c r="E331" s="1">
        <v>48</v>
      </c>
      <c r="F331" s="1">
        <v>49</v>
      </c>
      <c r="G331" s="1">
        <v>51</v>
      </c>
      <c r="H331" s="1">
        <v>62</v>
      </c>
      <c r="I331" s="1">
        <v>59</v>
      </c>
      <c r="J331" s="1">
        <v>66</v>
      </c>
      <c r="K331" s="1">
        <v>112</v>
      </c>
      <c r="L331" s="1">
        <v>210</v>
      </c>
      <c r="M331" s="1">
        <v>256</v>
      </c>
      <c r="N331" s="2">
        <v>1027</v>
      </c>
      <c r="O331" s="2">
        <v>578</v>
      </c>
      <c r="P331" s="2">
        <v>335</v>
      </c>
      <c r="Q331" s="1">
        <f>VLOOKUP(C331,'[1]Popolution Table'!$A$4:$L$472,2,FALSE)</f>
        <v>250608.39600000001</v>
      </c>
      <c r="R331" s="1">
        <f>VLOOKUP(C331,'[1]Popolution Table'!$A$4:$L$472,3,FALSE)</f>
        <v>553733.55100000009</v>
      </c>
      <c r="S331" s="1">
        <f>VLOOKUP(C331,'[1]Popolution Table'!$A$4:$L$472,4,FALSE)</f>
        <v>511678.22499999992</v>
      </c>
      <c r="T331" s="1">
        <f>VLOOKUP(C331,'[1]Popolution Table'!$A$4:$L$472,5,FALSE)</f>
        <v>499350.74599999993</v>
      </c>
      <c r="U331" s="1">
        <f>VLOOKUP(C331,'[1]Popolution Table'!$A$4:$L$472,6,FALSE)</f>
        <v>445631.57200000004</v>
      </c>
      <c r="V331" s="1">
        <f>VLOOKUP(C331,'[1]Popolution Table'!$A$4:$L$472,7,FALSE)</f>
        <v>475480.69500000007</v>
      </c>
      <c r="W331" s="1">
        <f>VLOOKUP(C331,'[1]Popolution Table'!$A$4:$L$472,8,FALSE)</f>
        <v>448539.24599999993</v>
      </c>
      <c r="X331" s="1">
        <f>VLOOKUP(C331,'[1]Popolution Table'!$A$4:$L$472,9,FALSE)</f>
        <v>295149.73700000008</v>
      </c>
      <c r="Y331" s="1">
        <f>VLOOKUP(C331,'[1]Popolution Table'!$A$4:$L$472,10,FALSE)</f>
        <v>161829.54399999999</v>
      </c>
      <c r="Z331" s="1">
        <f>VLOOKUP(C331,'[1]Popolution Table'!$A$4:$L$472,11,FALSE)</f>
        <v>64089.093999999997</v>
      </c>
      <c r="AA331" s="2">
        <f>VLOOKUP(C331,'[1]Popolution Table'!$A$4:$L$472,12,FALSE)</f>
        <v>3652845</v>
      </c>
      <c r="AB331" s="2">
        <v>521068.37500000006</v>
      </c>
      <c r="AC331" s="2">
        <v>2934414.0349999997</v>
      </c>
      <c r="AD331" s="6">
        <f>D331/Q331</f>
        <v>4.5489297972283415E-4</v>
      </c>
      <c r="AE331" s="6">
        <f>E331/S331</f>
        <v>9.3808955813978618E-5</v>
      </c>
      <c r="AF331" s="6">
        <f>F331/T331</f>
        <v>9.8127419238901086E-5</v>
      </c>
      <c r="AG331" s="6">
        <f>G331/U331</f>
        <v>1.1444431500019481E-4</v>
      </c>
      <c r="AH331" s="6">
        <f>H331/V331</f>
        <v>1.3039435807167733E-4</v>
      </c>
      <c r="AI331" s="6">
        <f>I331/R331</f>
        <v>1.0654944041850191E-4</v>
      </c>
      <c r="AJ331" s="6">
        <f>J331/W331</f>
        <v>1.4714431476972701E-4</v>
      </c>
      <c r="AK331" s="6">
        <f>K331/X331</f>
        <v>3.7946840521833148E-4</v>
      </c>
      <c r="AL331" s="6">
        <f>L331/Y331</f>
        <v>1.2976616927252789E-3</v>
      </c>
      <c r="AM331" s="6">
        <f>M331/Z331</f>
        <v>3.9944393659239437E-3</v>
      </c>
      <c r="AN331" s="7">
        <f>N331/AA331</f>
        <v>2.8115071950767141E-4</v>
      </c>
    </row>
    <row r="332" spans="1:40">
      <c r="A332" s="1" t="s">
        <v>394</v>
      </c>
      <c r="B332" s="1">
        <v>2016</v>
      </c>
      <c r="C332" s="1" t="s">
        <v>402</v>
      </c>
      <c r="D332" s="1">
        <v>95</v>
      </c>
      <c r="E332" s="1">
        <v>55</v>
      </c>
      <c r="F332" s="1">
        <v>52</v>
      </c>
      <c r="G332" s="1">
        <v>45</v>
      </c>
      <c r="H332" s="1">
        <v>69</v>
      </c>
      <c r="I332" s="1">
        <v>62</v>
      </c>
      <c r="J332" s="1">
        <v>73</v>
      </c>
      <c r="K332" s="1">
        <v>72</v>
      </c>
      <c r="L332" s="1">
        <v>133</v>
      </c>
      <c r="M332" s="1">
        <v>194</v>
      </c>
      <c r="N332" s="2">
        <v>850</v>
      </c>
      <c r="O332" s="2">
        <v>399</v>
      </c>
      <c r="P332" s="2">
        <v>356</v>
      </c>
      <c r="Q332" s="1">
        <f>VLOOKUP(C332,'[1]Popolution Table'!$A$4:$L$472,2,FALSE)</f>
        <v>244520.52700000003</v>
      </c>
      <c r="R332" s="1">
        <f>VLOOKUP(C332,'[1]Popolution Table'!$A$4:$L$472,3,FALSE)</f>
        <v>547922.51100000006</v>
      </c>
      <c r="S332" s="1">
        <f>VLOOKUP(C332,'[1]Popolution Table'!$A$4:$L$472,4,FALSE)</f>
        <v>502919.48900000018</v>
      </c>
      <c r="T332" s="1">
        <f>VLOOKUP(C332,'[1]Popolution Table'!$A$4:$L$472,5,FALSE)</f>
        <v>492288.56800000003</v>
      </c>
      <c r="U332" s="1">
        <f>VLOOKUP(C332,'[1]Popolution Table'!$A$4:$L$472,6,FALSE)</f>
        <v>435565.20700000005</v>
      </c>
      <c r="V332" s="1">
        <f>VLOOKUP(C332,'[1]Popolution Table'!$A$4:$L$472,7,FALSE)</f>
        <v>448923.70699999994</v>
      </c>
      <c r="W332" s="1">
        <f>VLOOKUP(C332,'[1]Popolution Table'!$A$4:$L$472,8,FALSE)</f>
        <v>435774.07999999996</v>
      </c>
      <c r="X332" s="1">
        <f>VLOOKUP(C332,'[1]Popolution Table'!$A$4:$L$472,9,FALSE)</f>
        <v>292960.85900000011</v>
      </c>
      <c r="Y332" s="1">
        <f>VLOOKUP(C332,'[1]Popolution Table'!$A$4:$L$472,10,FALSE)</f>
        <v>155918.28500000003</v>
      </c>
      <c r="Z332" s="1">
        <f>VLOOKUP(C332,'[1]Popolution Table'!$A$4:$L$472,11,FALSE)</f>
        <v>60734.857999999993</v>
      </c>
      <c r="AA332" s="2">
        <f>VLOOKUP(C332,'[1]Popolution Table'!$A$4:$L$472,12,FALSE)</f>
        <v>3556746</v>
      </c>
      <c r="AB332" s="2">
        <v>509614.00200000015</v>
      </c>
      <c r="AC332" s="2">
        <v>2863393.5620000004</v>
      </c>
      <c r="AD332" s="6">
        <f>D332/Q332</f>
        <v>3.8851543944202273E-4</v>
      </c>
      <c r="AE332" s="6">
        <f>E332/S332</f>
        <v>1.0936144095223158E-4</v>
      </c>
      <c r="AF332" s="6">
        <f>F332/T332</f>
        <v>1.0562910329455385E-4</v>
      </c>
      <c r="AG332" s="6">
        <f>G332/U332</f>
        <v>1.0331403720224144E-4</v>
      </c>
      <c r="AH332" s="6">
        <f>H332/V332</f>
        <v>1.5370094945776612E-4</v>
      </c>
      <c r="AI332" s="6">
        <f>I332/R332</f>
        <v>1.1315468657574464E-4</v>
      </c>
      <c r="AJ332" s="6">
        <f>J332/W332</f>
        <v>1.675179946452988E-4</v>
      </c>
      <c r="AK332" s="6">
        <f>K332/X332</f>
        <v>2.4576661962886982E-4</v>
      </c>
      <c r="AL332" s="6">
        <f>L332/Y332</f>
        <v>8.5301092171453767E-4</v>
      </c>
      <c r="AM332" s="6">
        <f>M332/Z332</f>
        <v>3.1942117984370693E-3</v>
      </c>
      <c r="AN332" s="7">
        <f>N332/AA332</f>
        <v>2.3898248567651444E-4</v>
      </c>
    </row>
    <row r="333" spans="1:40">
      <c r="A333" s="1" t="s">
        <v>394</v>
      </c>
      <c r="B333" s="1">
        <v>2017</v>
      </c>
      <c r="C333" s="1" t="s">
        <v>403</v>
      </c>
      <c r="D333" s="1">
        <v>123</v>
      </c>
      <c r="E333" s="1">
        <v>67</v>
      </c>
      <c r="F333" s="1">
        <v>77</v>
      </c>
      <c r="G333" s="1">
        <v>49</v>
      </c>
      <c r="H333" s="1">
        <v>62</v>
      </c>
      <c r="I333" s="1">
        <v>49</v>
      </c>
      <c r="J333" s="1">
        <v>69</v>
      </c>
      <c r="K333" s="1">
        <v>129</v>
      </c>
      <c r="L333" s="1">
        <v>157</v>
      </c>
      <c r="M333" s="1">
        <v>206</v>
      </c>
      <c r="N333" s="2">
        <v>988</v>
      </c>
      <c r="O333" s="2">
        <v>492</v>
      </c>
      <c r="P333" s="2">
        <v>373</v>
      </c>
      <c r="Q333" s="1">
        <f>VLOOKUP(C333,'[1]Popolution Table'!$A$4:$L$472,2,FALSE)</f>
        <v>242749</v>
      </c>
      <c r="R333" s="1">
        <f>VLOOKUP(C333,'[1]Popolution Table'!$A$4:$L$472,3,FALSE)</f>
        <v>548666.68999999994</v>
      </c>
      <c r="S333" s="1">
        <f>VLOOKUP(C333,'[1]Popolution Table'!$A$4:$L$472,4,FALSE)</f>
        <v>487488</v>
      </c>
      <c r="T333" s="1">
        <f>VLOOKUP(C333,'[1]Popolution Table'!$A$4:$L$472,5,FALSE)</f>
        <v>495859</v>
      </c>
      <c r="U333" s="1">
        <f>VLOOKUP(C333,'[1]Popolution Table'!$A$4:$L$472,6,FALSE)</f>
        <v>441690</v>
      </c>
      <c r="V333" s="1">
        <f>VLOOKUP(C333,'[1]Popolution Table'!$A$4:$L$472,7,FALSE)</f>
        <v>444369</v>
      </c>
      <c r="W333" s="1">
        <f>VLOOKUP(C333,'[1]Popolution Table'!$A$4:$L$472,8,FALSE)</f>
        <v>441974</v>
      </c>
      <c r="X333" s="1">
        <f>VLOOKUP(C333,'[1]Popolution Table'!$A$4:$L$472,9,FALSE)</f>
        <v>299506</v>
      </c>
      <c r="Y333" s="1">
        <f>VLOOKUP(C333,'[1]Popolution Table'!$A$4:$L$472,10,FALSE)</f>
        <v>155834</v>
      </c>
      <c r="Z333" s="1">
        <f>VLOOKUP(C333,'[1]Popolution Table'!$A$4:$L$472,11,FALSE)</f>
        <v>60226</v>
      </c>
      <c r="AA333" s="2">
        <f>VLOOKUP(C333,'[1]Popolution Table'!$A$4:$L$472,12,FALSE)</f>
        <v>3559968</v>
      </c>
      <c r="AB333" s="2">
        <v>515566</v>
      </c>
      <c r="AC333" s="2">
        <v>2860046.69</v>
      </c>
      <c r="AD333" s="6">
        <f>D333/Q333</f>
        <v>5.0669621708019394E-4</v>
      </c>
      <c r="AE333" s="6">
        <f>E333/S333</f>
        <v>1.374392805566496E-4</v>
      </c>
      <c r="AF333" s="6">
        <f>F333/T333</f>
        <v>1.5528607930883579E-4</v>
      </c>
      <c r="AG333" s="6">
        <f>G333/U333</f>
        <v>1.109375353754896E-4</v>
      </c>
      <c r="AH333" s="6">
        <f>H333/V333</f>
        <v>1.3952368414538367E-4</v>
      </c>
      <c r="AI333" s="6">
        <f>I333/R333</f>
        <v>8.930740810964851E-5</v>
      </c>
      <c r="AJ333" s="6">
        <f>J333/W333</f>
        <v>1.5611778068393164E-4</v>
      </c>
      <c r="AK333" s="6">
        <f>K333/X333</f>
        <v>4.307092345395418E-4</v>
      </c>
      <c r="AL333" s="6">
        <f>L333/Y333</f>
        <v>1.0074823209312474E-3</v>
      </c>
      <c r="AM333" s="6">
        <f>M333/Z333</f>
        <v>3.4204496396904992E-3</v>
      </c>
      <c r="AN333" s="7">
        <f>N333/AA333</f>
        <v>2.7753058454458017E-4</v>
      </c>
    </row>
    <row r="334" spans="1:40">
      <c r="A334" s="1" t="s">
        <v>404</v>
      </c>
      <c r="B334" s="1">
        <v>2009</v>
      </c>
      <c r="C334" s="1" t="s">
        <v>405</v>
      </c>
      <c r="D334" s="1">
        <v>114</v>
      </c>
      <c r="E334" s="1">
        <v>66</v>
      </c>
      <c r="F334" s="1">
        <v>49</v>
      </c>
      <c r="G334" s="1">
        <v>51</v>
      </c>
      <c r="H334" s="1">
        <v>56</v>
      </c>
      <c r="I334" s="1">
        <v>63</v>
      </c>
      <c r="J334" s="1">
        <v>54</v>
      </c>
      <c r="K334" s="1">
        <v>59</v>
      </c>
      <c r="L334" s="1">
        <v>111</v>
      </c>
      <c r="M334" s="1">
        <v>214</v>
      </c>
      <c r="N334" s="2">
        <v>837</v>
      </c>
      <c r="O334" s="2">
        <v>384</v>
      </c>
      <c r="P334" s="2">
        <v>339</v>
      </c>
      <c r="Q334" s="1">
        <f>VLOOKUP(C334,'[1]Popolution Table'!$A$4:$L$472,2,FALSE)</f>
        <v>236504.04600000006</v>
      </c>
      <c r="R334" s="1">
        <f>VLOOKUP(C334,'[1]Popolution Table'!$A$4:$L$472,3,FALSE)</f>
        <v>541839.10800000001</v>
      </c>
      <c r="S334" s="1">
        <f>VLOOKUP(C334,'[1]Popolution Table'!$A$4:$L$472,4,FALSE)</f>
        <v>504990.28</v>
      </c>
      <c r="T334" s="1">
        <f>VLOOKUP(C334,'[1]Popolution Table'!$A$4:$L$472,5,FALSE)</f>
        <v>499858.20899999997</v>
      </c>
      <c r="U334" s="1">
        <f>VLOOKUP(C334,'[1]Popolution Table'!$A$4:$L$472,6,FALSE)</f>
        <v>500841.478</v>
      </c>
      <c r="V334" s="1">
        <f>VLOOKUP(C334,'[1]Popolution Table'!$A$4:$L$472,7,FALSE)</f>
        <v>547268.3060000001</v>
      </c>
      <c r="W334" s="1">
        <f>VLOOKUP(C334,'[1]Popolution Table'!$A$4:$L$472,8,FALSE)</f>
        <v>450193.31000000006</v>
      </c>
      <c r="X334" s="1">
        <f>VLOOKUP(C334,'[1]Popolution Table'!$A$4:$L$472,9,FALSE)</f>
        <v>250652.08800000002</v>
      </c>
      <c r="Y334" s="1">
        <f>VLOOKUP(C334,'[1]Popolution Table'!$A$4:$L$472,10,FALSE)</f>
        <v>164591.23800000001</v>
      </c>
      <c r="Z334" s="1">
        <f>VLOOKUP(C334,'[1]Popolution Table'!$A$4:$L$472,11,FALSE)</f>
        <v>73065.760000000009</v>
      </c>
      <c r="AA334" s="2">
        <f>VLOOKUP(C334,'[1]Popolution Table'!$A$4:$L$472,12,FALSE)</f>
        <v>3694697</v>
      </c>
      <c r="AB334" s="2">
        <v>488309.08600000001</v>
      </c>
      <c r="AC334" s="2">
        <v>3044990.6910000001</v>
      </c>
      <c r="AD334" s="6">
        <f>D334/Q334</f>
        <v>4.820213519729805E-4</v>
      </c>
      <c r="AE334" s="6">
        <f>E334/S334</f>
        <v>1.3069558487343558E-4</v>
      </c>
      <c r="AF334" s="6">
        <f>F334/T334</f>
        <v>9.8027798919273133E-5</v>
      </c>
      <c r="AG334" s="6">
        <f>G334/U334</f>
        <v>1.0182862690138455E-4</v>
      </c>
      <c r="AH334" s="6">
        <f>H334/V334</f>
        <v>1.0232640806354313E-4</v>
      </c>
      <c r="AI334" s="6">
        <f>I334/R334</f>
        <v>1.1627067716197406E-4</v>
      </c>
      <c r="AJ334" s="6">
        <f>J334/W334</f>
        <v>1.1994847280160604E-4</v>
      </c>
      <c r="AK334" s="6">
        <f>K334/X334</f>
        <v>2.3538603037689436E-4</v>
      </c>
      <c r="AL334" s="6">
        <f>L334/Y334</f>
        <v>6.7439798952116756E-4</v>
      </c>
      <c r="AM334" s="6">
        <f>M334/Z334</f>
        <v>2.928868460411552E-3</v>
      </c>
      <c r="AN334" s="7">
        <f>N334/AA334</f>
        <v>2.265409044368185E-4</v>
      </c>
    </row>
    <row r="335" spans="1:40">
      <c r="A335" s="1" t="s">
        <v>404</v>
      </c>
      <c r="B335" s="1">
        <v>2010</v>
      </c>
      <c r="C335" s="1" t="s">
        <v>406</v>
      </c>
      <c r="D335" s="1">
        <v>108</v>
      </c>
      <c r="E335" s="1">
        <v>61</v>
      </c>
      <c r="F335" s="1">
        <v>64</v>
      </c>
      <c r="G335" s="1">
        <v>42</v>
      </c>
      <c r="H335" s="1">
        <v>52</v>
      </c>
      <c r="I335" s="1">
        <v>55</v>
      </c>
      <c r="J335" s="1">
        <v>55</v>
      </c>
      <c r="K335" s="1">
        <v>59</v>
      </c>
      <c r="L335" s="1">
        <v>83</v>
      </c>
      <c r="M335" s="1">
        <v>227</v>
      </c>
      <c r="N335" s="2">
        <v>806</v>
      </c>
      <c r="O335" s="2">
        <v>369</v>
      </c>
      <c r="P335" s="2">
        <v>329</v>
      </c>
      <c r="Q335" s="1">
        <f>VLOOKUP(C335,'[1]Popolution Table'!$A$4:$L$472,2,FALSE)</f>
        <v>233858.70399999997</v>
      </c>
      <c r="R335" s="1">
        <f>VLOOKUP(C335,'[1]Popolution Table'!$A$4:$L$472,3,FALSE)</f>
        <v>545960.22699999996</v>
      </c>
      <c r="S335" s="1">
        <f>VLOOKUP(C335,'[1]Popolution Table'!$A$4:$L$472,4,FALSE)</f>
        <v>507890.42300000007</v>
      </c>
      <c r="T335" s="1">
        <f>VLOOKUP(C335,'[1]Popolution Table'!$A$4:$L$472,5,FALSE)</f>
        <v>508182.65899999999</v>
      </c>
      <c r="U335" s="1">
        <f>VLOOKUP(C335,'[1]Popolution Table'!$A$4:$L$472,6,FALSE)</f>
        <v>502560.31000000006</v>
      </c>
      <c r="V335" s="1">
        <f>VLOOKUP(C335,'[1]Popolution Table'!$A$4:$L$472,7,FALSE)</f>
        <v>545179.745</v>
      </c>
      <c r="W335" s="1">
        <f>VLOOKUP(C335,'[1]Popolution Table'!$A$4:$L$472,8,FALSE)</f>
        <v>475385.28799999988</v>
      </c>
      <c r="X335" s="1">
        <f>VLOOKUP(C335,'[1]Popolution Table'!$A$4:$L$472,9,FALSE)</f>
        <v>266703.67600000004</v>
      </c>
      <c r="Y335" s="1">
        <f>VLOOKUP(C335,'[1]Popolution Table'!$A$4:$L$472,10,FALSE)</f>
        <v>166284.67200000002</v>
      </c>
      <c r="Z335" s="1">
        <f>VLOOKUP(C335,'[1]Popolution Table'!$A$4:$L$472,11,FALSE)</f>
        <v>74236.012000000002</v>
      </c>
      <c r="AA335" s="2">
        <f>VLOOKUP(C335,'[1]Popolution Table'!$A$4:$L$472,12,FALSE)</f>
        <v>3754561</v>
      </c>
      <c r="AB335" s="2">
        <v>507224.36000000004</v>
      </c>
      <c r="AC335" s="2">
        <v>3085158.6519999998</v>
      </c>
      <c r="AD335" s="6">
        <f>D335/Q335</f>
        <v>4.6181732025676501E-4</v>
      </c>
      <c r="AE335" s="6">
        <f>E335/S335</f>
        <v>1.2010464706084838E-4</v>
      </c>
      <c r="AF335" s="6">
        <f>F335/T335</f>
        <v>1.2593896872817141E-4</v>
      </c>
      <c r="AG335" s="6">
        <f>G335/U335</f>
        <v>8.3572059242004198E-5</v>
      </c>
      <c r="AH335" s="6">
        <f>H335/V335</f>
        <v>9.5381386555364419E-5</v>
      </c>
      <c r="AI335" s="6">
        <f>I335/R335</f>
        <v>1.0073993906519495E-4</v>
      </c>
      <c r="AJ335" s="6">
        <f>J335/W335</f>
        <v>1.1569562918404831E-4</v>
      </c>
      <c r="AK335" s="6">
        <f>K335/X335</f>
        <v>2.2121929807971598E-4</v>
      </c>
      <c r="AL335" s="6">
        <f>L335/Y335</f>
        <v>4.9914402212610431E-4</v>
      </c>
      <c r="AM335" s="6">
        <f>M335/Z335</f>
        <v>3.0578151207799253E-3</v>
      </c>
      <c r="AN335" s="7">
        <f>N335/AA335</f>
        <v>2.1467223465006962E-4</v>
      </c>
    </row>
    <row r="336" spans="1:40">
      <c r="A336" s="1" t="s">
        <v>404</v>
      </c>
      <c r="B336" s="1">
        <v>2011</v>
      </c>
      <c r="C336" s="1" t="s">
        <v>407</v>
      </c>
      <c r="D336" s="1">
        <v>116</v>
      </c>
      <c r="E336" s="1">
        <v>70</v>
      </c>
      <c r="F336" s="1">
        <v>43</v>
      </c>
      <c r="G336" s="1">
        <v>57</v>
      </c>
      <c r="H336" s="1">
        <v>33</v>
      </c>
      <c r="I336" s="1">
        <v>63</v>
      </c>
      <c r="J336" s="1">
        <v>44</v>
      </c>
      <c r="K336" s="1">
        <v>53</v>
      </c>
      <c r="L336" s="1">
        <v>73</v>
      </c>
      <c r="M336" s="1">
        <v>207</v>
      </c>
      <c r="N336" s="2">
        <v>759</v>
      </c>
      <c r="O336" s="2">
        <v>333</v>
      </c>
      <c r="P336" s="2">
        <v>310</v>
      </c>
      <c r="Q336" s="1">
        <f>VLOOKUP(C336,'[1]Popolution Table'!$A$4:$L$472,2,FALSE)</f>
        <v>232896.51800000004</v>
      </c>
      <c r="R336" s="1">
        <f>VLOOKUP(C336,'[1]Popolution Table'!$A$4:$L$472,3,FALSE)</f>
        <v>542568.79799999995</v>
      </c>
      <c r="S336" s="1">
        <f>VLOOKUP(C336,'[1]Popolution Table'!$A$4:$L$472,4,FALSE)</f>
        <v>502699.46500000008</v>
      </c>
      <c r="T336" s="1">
        <f>VLOOKUP(C336,'[1]Popolution Table'!$A$4:$L$472,5,FALSE)</f>
        <v>512170.59299999999</v>
      </c>
      <c r="U336" s="1">
        <f>VLOOKUP(C336,'[1]Popolution Table'!$A$4:$L$472,6,FALSE)</f>
        <v>496041.27600000007</v>
      </c>
      <c r="V336" s="1">
        <f>VLOOKUP(C336,'[1]Popolution Table'!$A$4:$L$472,7,FALSE)</f>
        <v>534242.473</v>
      </c>
      <c r="W336" s="1">
        <f>VLOOKUP(C336,'[1]Popolution Table'!$A$4:$L$472,8,FALSE)</f>
        <v>485870.09200000006</v>
      </c>
      <c r="X336" s="1">
        <f>VLOOKUP(C336,'[1]Popolution Table'!$A$4:$L$472,9,FALSE)</f>
        <v>273136.61699999997</v>
      </c>
      <c r="Y336" s="1">
        <f>VLOOKUP(C336,'[1]Popolution Table'!$A$4:$L$472,10,FALSE)</f>
        <v>163937.76999999999</v>
      </c>
      <c r="Z336" s="1">
        <f>VLOOKUP(C336,'[1]Popolution Table'!$A$4:$L$472,11,FALSE)</f>
        <v>72578.395999999993</v>
      </c>
      <c r="AA336" s="2">
        <f>VLOOKUP(C336,'[1]Popolution Table'!$A$4:$L$472,12,FALSE)</f>
        <v>3745417</v>
      </c>
      <c r="AB336" s="2">
        <v>509652.783</v>
      </c>
      <c r="AC336" s="2">
        <v>3073592.6970000006</v>
      </c>
      <c r="AD336" s="6">
        <f>D336/Q336</f>
        <v>4.980752868104279E-4</v>
      </c>
      <c r="AE336" s="6">
        <f>E336/S336</f>
        <v>1.392482086687719E-4</v>
      </c>
      <c r="AF336" s="6">
        <f>F336/T336</f>
        <v>8.3956401612460404E-5</v>
      </c>
      <c r="AG336" s="6">
        <f>G336/U336</f>
        <v>1.1490979230526775E-4</v>
      </c>
      <c r="AH336" s="6">
        <f>H336/V336</f>
        <v>6.1769705082957715E-5</v>
      </c>
      <c r="AI336" s="6">
        <f>I336/R336</f>
        <v>1.1611430703761185E-4</v>
      </c>
      <c r="AJ336" s="6">
        <f>J336/W336</f>
        <v>9.0559185931534951E-5</v>
      </c>
      <c r="AK336" s="6">
        <f>K336/X336</f>
        <v>1.9404208993333181E-4</v>
      </c>
      <c r="AL336" s="6">
        <f>L336/Y336</f>
        <v>4.4529091740115779E-4</v>
      </c>
      <c r="AM336" s="6">
        <f>M336/Z336</f>
        <v>2.8520883817823696E-3</v>
      </c>
      <c r="AN336" s="7">
        <f>N336/AA336</f>
        <v>2.0264766246321837E-4</v>
      </c>
    </row>
    <row r="337" spans="1:40">
      <c r="A337" s="1" t="s">
        <v>404</v>
      </c>
      <c r="B337" s="1">
        <v>2012</v>
      </c>
      <c r="C337" s="1" t="s">
        <v>408</v>
      </c>
      <c r="D337" s="1">
        <v>105</v>
      </c>
      <c r="E337" s="1">
        <v>52</v>
      </c>
      <c r="F337" s="1">
        <v>41</v>
      </c>
      <c r="G337" s="1">
        <v>65</v>
      </c>
      <c r="H337" s="1">
        <v>61</v>
      </c>
      <c r="I337" s="1">
        <v>51</v>
      </c>
      <c r="J337" s="1">
        <v>60</v>
      </c>
      <c r="K337" s="1">
        <v>72</v>
      </c>
      <c r="L337" s="1">
        <v>74</v>
      </c>
      <c r="M337" s="1">
        <v>197</v>
      </c>
      <c r="N337" s="2">
        <v>778</v>
      </c>
      <c r="O337" s="2">
        <v>343</v>
      </c>
      <c r="P337" s="2">
        <v>330</v>
      </c>
      <c r="Q337" s="1">
        <f>VLOOKUP(C337,'[1]Popolution Table'!$A$4:$L$472,2,FALSE)</f>
        <v>227127.12000000005</v>
      </c>
      <c r="R337" s="1">
        <f>VLOOKUP(C337,'[1]Popolution Table'!$A$4:$L$472,3,FALSE)</f>
        <v>538195.68400000001</v>
      </c>
      <c r="S337" s="1">
        <f>VLOOKUP(C337,'[1]Popolution Table'!$A$4:$L$472,4,FALSE)</f>
        <v>492876.38100000011</v>
      </c>
      <c r="T337" s="1">
        <f>VLOOKUP(C337,'[1]Popolution Table'!$A$4:$L$472,5,FALSE)</f>
        <v>511030.61800000007</v>
      </c>
      <c r="U337" s="1">
        <f>VLOOKUP(C337,'[1]Popolution Table'!$A$4:$L$472,6,FALSE)</f>
        <v>487829.21199999994</v>
      </c>
      <c r="V337" s="1">
        <f>VLOOKUP(C337,'[1]Popolution Table'!$A$4:$L$472,7,FALSE)</f>
        <v>514996.74000000011</v>
      </c>
      <c r="W337" s="1">
        <f>VLOOKUP(C337,'[1]Popolution Table'!$A$4:$L$472,8,FALSE)</f>
        <v>483359.12699999998</v>
      </c>
      <c r="X337" s="1">
        <f>VLOOKUP(C337,'[1]Popolution Table'!$A$4:$L$472,9,FALSE)</f>
        <v>275602.65799999994</v>
      </c>
      <c r="Y337" s="1">
        <f>VLOOKUP(C337,'[1]Popolution Table'!$A$4:$L$472,10,FALSE)</f>
        <v>156756.66700000004</v>
      </c>
      <c r="Z337" s="1">
        <f>VLOOKUP(C337,'[1]Popolution Table'!$A$4:$L$472,11,FALSE)</f>
        <v>72734.395000000004</v>
      </c>
      <c r="AA337" s="2">
        <f>VLOOKUP(C337,'[1]Popolution Table'!$A$4:$L$472,12,FALSE)</f>
        <v>3685999</v>
      </c>
      <c r="AB337" s="2">
        <v>505093.72</v>
      </c>
      <c r="AC337" s="2">
        <v>3028287.7620000001</v>
      </c>
      <c r="AD337" s="6">
        <f>D337/Q337</f>
        <v>4.6229618021837273E-4</v>
      </c>
      <c r="AE337" s="6">
        <f>E337/S337</f>
        <v>1.055031281768805E-4</v>
      </c>
      <c r="AF337" s="6">
        <f>F337/T337</f>
        <v>8.0230026452152801E-5</v>
      </c>
      <c r="AG337" s="6">
        <f>G337/U337</f>
        <v>1.3324335320862254E-4</v>
      </c>
      <c r="AH337" s="6">
        <f>H337/V337</f>
        <v>1.1844735172498371E-4</v>
      </c>
      <c r="AI337" s="6">
        <f>I337/R337</f>
        <v>9.4761072071324897E-5</v>
      </c>
      <c r="AJ337" s="6">
        <f>J337/W337</f>
        <v>1.2413130661749147E-4</v>
      </c>
      <c r="AK337" s="6">
        <f>K337/X337</f>
        <v>2.6124566621559946E-4</v>
      </c>
      <c r="AL337" s="6">
        <f>L337/Y337</f>
        <v>4.7206923581757438E-4</v>
      </c>
      <c r="AM337" s="6">
        <f>M337/Z337</f>
        <v>2.7084847547023659E-3</v>
      </c>
      <c r="AN337" s="7">
        <f>N337/AA337</f>
        <v>2.110689666492042E-4</v>
      </c>
    </row>
    <row r="338" spans="1:40">
      <c r="A338" s="1" t="s">
        <v>404</v>
      </c>
      <c r="B338" s="1">
        <v>2013</v>
      </c>
      <c r="C338" s="1" t="s">
        <v>409</v>
      </c>
      <c r="D338" s="1">
        <v>111</v>
      </c>
      <c r="E338" s="1">
        <v>37</v>
      </c>
      <c r="F338" s="1">
        <v>57</v>
      </c>
      <c r="G338" s="1">
        <v>59</v>
      </c>
      <c r="H338" s="1">
        <v>51</v>
      </c>
      <c r="I338" s="1">
        <v>54</v>
      </c>
      <c r="J338" s="1">
        <v>59</v>
      </c>
      <c r="K338" s="1">
        <v>72</v>
      </c>
      <c r="L338" s="1">
        <v>97</v>
      </c>
      <c r="M338" s="1">
        <v>232</v>
      </c>
      <c r="N338" s="2">
        <v>829</v>
      </c>
      <c r="O338" s="2">
        <v>401</v>
      </c>
      <c r="P338" s="2">
        <v>317</v>
      </c>
      <c r="Q338" s="1">
        <f>VLOOKUP(C338,'[1]Popolution Table'!$A$4:$L$472,2,FALSE)</f>
        <v>229177.13499999995</v>
      </c>
      <c r="R338" s="1">
        <f>VLOOKUP(C338,'[1]Popolution Table'!$A$4:$L$472,3,FALSE)</f>
        <v>541628.51800000004</v>
      </c>
      <c r="S338" s="1">
        <f>VLOOKUP(C338,'[1]Popolution Table'!$A$4:$L$472,4,FALSE)</f>
        <v>499633.42100000003</v>
      </c>
      <c r="T338" s="1">
        <f>VLOOKUP(C338,'[1]Popolution Table'!$A$4:$L$472,5,FALSE)</f>
        <v>518663.07499999995</v>
      </c>
      <c r="U338" s="1">
        <f>VLOOKUP(C338,'[1]Popolution Table'!$A$4:$L$472,6,FALSE)</f>
        <v>492326.46700000006</v>
      </c>
      <c r="V338" s="1">
        <f>VLOOKUP(C338,'[1]Popolution Table'!$A$4:$L$472,7,FALSE)</f>
        <v>515175.15600000002</v>
      </c>
      <c r="W338" s="1">
        <f>VLOOKUP(C338,'[1]Popolution Table'!$A$4:$L$472,8,FALSE)</f>
        <v>503076.48300000001</v>
      </c>
      <c r="X338" s="1">
        <f>VLOOKUP(C338,'[1]Popolution Table'!$A$4:$L$472,9,FALSE)</f>
        <v>300919.31200000003</v>
      </c>
      <c r="Y338" s="1">
        <f>VLOOKUP(C338,'[1]Popolution Table'!$A$4:$L$472,10,FALSE)</f>
        <v>161693.02099999998</v>
      </c>
      <c r="Z338" s="1">
        <f>VLOOKUP(C338,'[1]Popolution Table'!$A$4:$L$472,11,FALSE)</f>
        <v>76256.415999999997</v>
      </c>
      <c r="AA338" s="2">
        <f>VLOOKUP(C338,'[1]Popolution Table'!$A$4:$L$472,12,FALSE)</f>
        <v>3766403</v>
      </c>
      <c r="AB338" s="2">
        <v>538868.74899999995</v>
      </c>
      <c r="AC338" s="2">
        <v>3070503.12</v>
      </c>
      <c r="AD338" s="6">
        <f>D338/Q338</f>
        <v>4.8434151164338462E-4</v>
      </c>
      <c r="AE338" s="6">
        <f>E338/S338</f>
        <v>7.4054293497712197E-5</v>
      </c>
      <c r="AF338" s="6">
        <f>F338/T338</f>
        <v>1.0989793325850313E-4</v>
      </c>
      <c r="AG338" s="6">
        <f>G338/U338</f>
        <v>1.1983917980180414E-4</v>
      </c>
      <c r="AH338" s="6">
        <f>H338/V338</f>
        <v>9.8995456993659843E-5</v>
      </c>
      <c r="AI338" s="6">
        <f>I338/R338</f>
        <v>9.9699329347351673E-5</v>
      </c>
      <c r="AJ338" s="6">
        <f>J338/W338</f>
        <v>1.1727839005346628E-4</v>
      </c>
      <c r="AK338" s="6">
        <f>K338/X338</f>
        <v>2.392667972070865E-4</v>
      </c>
      <c r="AL338" s="6">
        <f>L338/Y338</f>
        <v>5.9990220604512056E-4</v>
      </c>
      <c r="AM338" s="6">
        <f>M338/Z338</f>
        <v>3.0423669530967729E-3</v>
      </c>
      <c r="AN338" s="7">
        <f>N338/AA338</f>
        <v>2.2010390284842062E-4</v>
      </c>
    </row>
    <row r="339" spans="1:40">
      <c r="A339" s="1" t="s">
        <v>404</v>
      </c>
      <c r="B339" s="1">
        <v>2014</v>
      </c>
      <c r="C339" s="1" t="s">
        <v>410</v>
      </c>
      <c r="D339" s="1">
        <v>97</v>
      </c>
      <c r="E339" s="1">
        <v>70</v>
      </c>
      <c r="F339" s="1">
        <v>56</v>
      </c>
      <c r="G339" s="1">
        <v>64</v>
      </c>
      <c r="H339" s="1">
        <v>49</v>
      </c>
      <c r="I339" s="1">
        <v>43</v>
      </c>
      <c r="J339" s="1">
        <v>67</v>
      </c>
      <c r="K339" s="1">
        <v>88</v>
      </c>
      <c r="L339" s="1">
        <v>80</v>
      </c>
      <c r="M339" s="1">
        <v>180</v>
      </c>
      <c r="N339" s="2">
        <v>794</v>
      </c>
      <c r="O339" s="2">
        <v>348</v>
      </c>
      <c r="P339" s="2">
        <v>349</v>
      </c>
      <c r="Q339" s="1">
        <f>VLOOKUP(C339,'[1]Popolution Table'!$A$4:$L$472,2,FALSE)</f>
        <v>226112.80500000002</v>
      </c>
      <c r="R339" s="1">
        <f>VLOOKUP(C339,'[1]Popolution Table'!$A$4:$L$472,3,FALSE)</f>
        <v>541292.973</v>
      </c>
      <c r="S339" s="1">
        <f>VLOOKUP(C339,'[1]Popolution Table'!$A$4:$L$472,4,FALSE)</f>
        <v>498444.76899999997</v>
      </c>
      <c r="T339" s="1">
        <f>VLOOKUP(C339,'[1]Popolution Table'!$A$4:$L$472,5,FALSE)</f>
        <v>522453.97999999992</v>
      </c>
      <c r="U339" s="1">
        <f>VLOOKUP(C339,'[1]Popolution Table'!$A$4:$L$472,6,FALSE)</f>
        <v>499379.65099999995</v>
      </c>
      <c r="V339" s="1">
        <f>VLOOKUP(C339,'[1]Popolution Table'!$A$4:$L$472,7,FALSE)</f>
        <v>510886.11799999996</v>
      </c>
      <c r="W339" s="1">
        <f>VLOOKUP(C339,'[1]Popolution Table'!$A$4:$L$472,8,FALSE)</f>
        <v>510036.23</v>
      </c>
      <c r="X339" s="1">
        <f>VLOOKUP(C339,'[1]Popolution Table'!$A$4:$L$472,9,FALSE)</f>
        <v>317239.18099999998</v>
      </c>
      <c r="Y339" s="1">
        <f>VLOOKUP(C339,'[1]Popolution Table'!$A$4:$L$472,10,FALSE)</f>
        <v>162959.386</v>
      </c>
      <c r="Z339" s="1">
        <f>VLOOKUP(C339,'[1]Popolution Table'!$A$4:$L$472,11,FALSE)</f>
        <v>76676.89899999999</v>
      </c>
      <c r="AA339" s="2">
        <f>VLOOKUP(C339,'[1]Popolution Table'!$A$4:$L$472,12,FALSE)</f>
        <v>3794733</v>
      </c>
      <c r="AB339" s="2">
        <v>556875.46600000001</v>
      </c>
      <c r="AC339" s="2">
        <v>3082493.7209999994</v>
      </c>
      <c r="AD339" s="6">
        <f>D339/Q339</f>
        <v>4.2898941526111267E-4</v>
      </c>
      <c r="AE339" s="6">
        <f>E339/S339</f>
        <v>1.404368234025945E-4</v>
      </c>
      <c r="AF339" s="6">
        <f>F339/T339</f>
        <v>1.071864741082076E-4</v>
      </c>
      <c r="AG339" s="6">
        <f>G339/U339</f>
        <v>1.2815900662319939E-4</v>
      </c>
      <c r="AH339" s="6">
        <f>H339/V339</f>
        <v>9.5911785960878273E-5</v>
      </c>
      <c r="AI339" s="6">
        <f>I339/R339</f>
        <v>7.9439420322938492E-5</v>
      </c>
      <c r="AJ339" s="6">
        <f>J339/W339</f>
        <v>1.3136321707969649E-4</v>
      </c>
      <c r="AK339" s="6">
        <f>K339/X339</f>
        <v>2.7739322653212879E-4</v>
      </c>
      <c r="AL339" s="6">
        <f>L339/Y339</f>
        <v>4.9091986637701248E-4</v>
      </c>
      <c r="AM339" s="6">
        <f>M339/Z339</f>
        <v>2.3475127756535904E-3</v>
      </c>
      <c r="AN339" s="7">
        <f>N339/AA339</f>
        <v>2.0923738244561606E-4</v>
      </c>
    </row>
    <row r="340" spans="1:40">
      <c r="A340" s="1" t="s">
        <v>404</v>
      </c>
      <c r="B340" s="1">
        <v>2015</v>
      </c>
      <c r="C340" s="1" t="s">
        <v>411</v>
      </c>
      <c r="D340" s="1">
        <v>97</v>
      </c>
      <c r="E340" s="1">
        <v>44</v>
      </c>
      <c r="F340" s="1">
        <v>81</v>
      </c>
      <c r="G340" s="1">
        <v>55</v>
      </c>
      <c r="H340" s="1">
        <v>65</v>
      </c>
      <c r="I340" s="1">
        <v>38</v>
      </c>
      <c r="J340" s="1">
        <v>60</v>
      </c>
      <c r="K340" s="1">
        <v>52</v>
      </c>
      <c r="L340" s="1">
        <v>91</v>
      </c>
      <c r="M340" s="1">
        <v>221</v>
      </c>
      <c r="N340" s="2">
        <v>804</v>
      </c>
      <c r="O340" s="2">
        <v>364</v>
      </c>
      <c r="P340" s="2">
        <v>343</v>
      </c>
      <c r="Q340" s="1">
        <f>VLOOKUP(C340,'[1]Popolution Table'!$A$4:$L$472,2,FALSE)</f>
        <v>223552.65700000004</v>
      </c>
      <c r="R340" s="1">
        <f>VLOOKUP(C340,'[1]Popolution Table'!$A$4:$L$472,3,FALSE)</f>
        <v>536763.21100000001</v>
      </c>
      <c r="S340" s="1">
        <f>VLOOKUP(C340,'[1]Popolution Table'!$A$4:$L$472,4,FALSE)</f>
        <v>495284.79100000003</v>
      </c>
      <c r="T340" s="1">
        <f>VLOOKUP(C340,'[1]Popolution Table'!$A$4:$L$472,5,FALSE)</f>
        <v>521572.04599999997</v>
      </c>
      <c r="U340" s="1">
        <f>VLOOKUP(C340,'[1]Popolution Table'!$A$4:$L$472,6,FALSE)</f>
        <v>493857.647</v>
      </c>
      <c r="V340" s="1">
        <f>VLOOKUP(C340,'[1]Popolution Table'!$A$4:$L$472,7,FALSE)</f>
        <v>497180.56000000006</v>
      </c>
      <c r="W340" s="1">
        <f>VLOOKUP(C340,'[1]Popolution Table'!$A$4:$L$472,8,FALSE)</f>
        <v>509053.87999999989</v>
      </c>
      <c r="X340" s="1">
        <f>VLOOKUP(C340,'[1]Popolution Table'!$A$4:$L$472,9,FALSE)</f>
        <v>330949.71799999999</v>
      </c>
      <c r="Y340" s="1">
        <f>VLOOKUP(C340,'[1]Popolution Table'!$A$4:$L$472,10,FALSE)</f>
        <v>162555.117</v>
      </c>
      <c r="Z340" s="1">
        <f>VLOOKUP(C340,'[1]Popolution Table'!$A$4:$L$472,11,FALSE)</f>
        <v>78316.396999999997</v>
      </c>
      <c r="AA340" s="2">
        <f>VLOOKUP(C340,'[1]Popolution Table'!$A$4:$L$472,12,FALSE)</f>
        <v>3777756</v>
      </c>
      <c r="AB340" s="2">
        <v>571821.23199999996</v>
      </c>
      <c r="AC340" s="2">
        <v>3053712.1349999998</v>
      </c>
      <c r="AD340" s="6">
        <f>D340/Q340</f>
        <v>4.3390224612718418E-4</v>
      </c>
      <c r="AE340" s="6">
        <f>E340/S340</f>
        <v>8.8837777374835636E-5</v>
      </c>
      <c r="AF340" s="6">
        <f>F340/T340</f>
        <v>1.5529973398919466E-4</v>
      </c>
      <c r="AG340" s="6">
        <f>G340/U340</f>
        <v>1.1136812466933412E-4</v>
      </c>
      <c r="AH340" s="6">
        <f>H340/V340</f>
        <v>1.3073721144688359E-4</v>
      </c>
      <c r="AI340" s="6">
        <f>I340/R340</f>
        <v>7.079471771026424E-5</v>
      </c>
      <c r="AJ340" s="6">
        <f>J340/W340</f>
        <v>1.1786571590417897E-4</v>
      </c>
      <c r="AK340" s="6">
        <f>K340/X340</f>
        <v>1.5712356642648659E-4</v>
      </c>
      <c r="AL340" s="6">
        <f>L340/Y340</f>
        <v>5.5981012274132231E-4</v>
      </c>
      <c r="AM340" s="6">
        <f>M340/Z340</f>
        <v>2.8218867116678007E-3</v>
      </c>
      <c r="AN340" s="7">
        <f>N340/AA340</f>
        <v>2.1282475628388916E-4</v>
      </c>
    </row>
    <row r="341" spans="1:40">
      <c r="A341" s="1" t="s">
        <v>404</v>
      </c>
      <c r="B341" s="1">
        <v>2016</v>
      </c>
      <c r="C341" s="1" t="s">
        <v>412</v>
      </c>
      <c r="D341" s="1">
        <v>116</v>
      </c>
      <c r="E341" s="1">
        <v>40</v>
      </c>
      <c r="F341" s="1">
        <v>39</v>
      </c>
      <c r="G341" s="1">
        <v>64</v>
      </c>
      <c r="H341" s="1">
        <v>67</v>
      </c>
      <c r="I341" s="1">
        <v>48</v>
      </c>
      <c r="J341" s="1">
        <v>50</v>
      </c>
      <c r="K341" s="1">
        <v>87</v>
      </c>
      <c r="L341" s="1">
        <v>99</v>
      </c>
      <c r="M341" s="1">
        <v>168</v>
      </c>
      <c r="N341" s="2">
        <v>778</v>
      </c>
      <c r="O341" s="2">
        <v>354</v>
      </c>
      <c r="P341" s="2">
        <v>308</v>
      </c>
      <c r="Q341" s="1">
        <f>VLOOKUP(C341,'[1]Popolution Table'!$A$4:$L$472,2,FALSE)</f>
        <v>230554.40300000002</v>
      </c>
      <c r="R341" s="1">
        <f>VLOOKUP(C341,'[1]Popolution Table'!$A$4:$L$472,3,FALSE)</f>
        <v>544336.17000000004</v>
      </c>
      <c r="S341" s="1">
        <f>VLOOKUP(C341,'[1]Popolution Table'!$A$4:$L$472,4,FALSE)</f>
        <v>509292.72500000003</v>
      </c>
      <c r="T341" s="1">
        <f>VLOOKUP(C341,'[1]Popolution Table'!$A$4:$L$472,5,FALSE)</f>
        <v>546719.34000000008</v>
      </c>
      <c r="U341" s="1">
        <f>VLOOKUP(C341,'[1]Popolution Table'!$A$4:$L$472,6,FALSE)</f>
        <v>516977.07700000011</v>
      </c>
      <c r="V341" s="1">
        <f>VLOOKUP(C341,'[1]Popolution Table'!$A$4:$L$472,7,FALSE)</f>
        <v>514357.32100000005</v>
      </c>
      <c r="W341" s="1">
        <f>VLOOKUP(C341,'[1]Popolution Table'!$A$4:$L$472,8,FALSE)</f>
        <v>536704.63100000005</v>
      </c>
      <c r="X341" s="1">
        <f>VLOOKUP(C341,'[1]Popolution Table'!$A$4:$L$472,9,FALSE)</f>
        <v>373606.99099999998</v>
      </c>
      <c r="Y341" s="1">
        <f>VLOOKUP(C341,'[1]Popolution Table'!$A$4:$L$472,10,FALSE)</f>
        <v>175018.73500000002</v>
      </c>
      <c r="Z341" s="1">
        <f>VLOOKUP(C341,'[1]Popolution Table'!$A$4:$L$472,11,FALSE)</f>
        <v>84529.169000000009</v>
      </c>
      <c r="AA341" s="2">
        <f>VLOOKUP(C341,'[1]Popolution Table'!$A$4:$L$472,12,FALSE)</f>
        <v>3966871</v>
      </c>
      <c r="AB341" s="2">
        <v>633154.89500000002</v>
      </c>
      <c r="AC341" s="2">
        <v>3168387.2640000004</v>
      </c>
      <c r="AD341" s="6">
        <f>D341/Q341</f>
        <v>5.0313504531075898E-4</v>
      </c>
      <c r="AE341" s="6">
        <f>E341/S341</f>
        <v>7.8540293305780085E-5</v>
      </c>
      <c r="AF341" s="6">
        <f>F341/T341</f>
        <v>7.133459006590108E-5</v>
      </c>
      <c r="AG341" s="6">
        <f>G341/U341</f>
        <v>1.2379659146860005E-4</v>
      </c>
      <c r="AH341" s="6">
        <f>H341/V341</f>
        <v>1.3025964104047426E-4</v>
      </c>
      <c r="AI341" s="6">
        <f>I341/R341</f>
        <v>8.818080194817845E-5</v>
      </c>
      <c r="AJ341" s="6">
        <f>J341/W341</f>
        <v>9.3161111553740242E-5</v>
      </c>
      <c r="AK341" s="6">
        <f>K341/X341</f>
        <v>2.3286502152204108E-4</v>
      </c>
      <c r="AL341" s="6">
        <f>L341/Y341</f>
        <v>5.6565372844227216E-4</v>
      </c>
      <c r="AM341" s="6">
        <f>M341/Z341</f>
        <v>1.9874796119195254E-3</v>
      </c>
      <c r="AN341" s="7">
        <f>N341/AA341</f>
        <v>1.9612435090528529E-4</v>
      </c>
    </row>
    <row r="342" spans="1:40">
      <c r="A342" s="1" t="s">
        <v>404</v>
      </c>
      <c r="B342" s="1">
        <v>2017</v>
      </c>
      <c r="C342" s="1" t="s">
        <v>413</v>
      </c>
      <c r="D342" s="1">
        <v>97</v>
      </c>
      <c r="E342" s="1">
        <v>52</v>
      </c>
      <c r="F342" s="1">
        <v>50</v>
      </c>
      <c r="G342" s="1">
        <v>60</v>
      </c>
      <c r="H342" s="1">
        <v>44</v>
      </c>
      <c r="I342" s="1">
        <v>58</v>
      </c>
      <c r="J342" s="1">
        <v>79</v>
      </c>
      <c r="K342" s="1">
        <v>86</v>
      </c>
      <c r="L342" s="1">
        <v>126</v>
      </c>
      <c r="M342" s="1">
        <v>264</v>
      </c>
      <c r="N342" s="2">
        <v>916</v>
      </c>
      <c r="O342" s="2">
        <v>476</v>
      </c>
      <c r="P342" s="2">
        <v>343</v>
      </c>
      <c r="Q342" s="1">
        <f>VLOOKUP(C342,'[1]Popolution Table'!$A$4:$L$472,2,FALSE)</f>
        <v>226322</v>
      </c>
      <c r="R342" s="1">
        <f>VLOOKUP(C342,'[1]Popolution Table'!$A$4:$L$472,3,FALSE)</f>
        <v>542343.68999999994</v>
      </c>
      <c r="S342" s="1">
        <f>VLOOKUP(C342,'[1]Popolution Table'!$A$4:$L$472,4,FALSE)</f>
        <v>498363</v>
      </c>
      <c r="T342" s="1">
        <f>VLOOKUP(C342,'[1]Popolution Table'!$A$4:$L$472,5,FALSE)</f>
        <v>547051</v>
      </c>
      <c r="U342" s="1">
        <f>VLOOKUP(C342,'[1]Popolution Table'!$A$4:$L$472,6,FALSE)</f>
        <v>516265</v>
      </c>
      <c r="V342" s="1">
        <f>VLOOKUP(C342,'[1]Popolution Table'!$A$4:$L$472,7,FALSE)</f>
        <v>501461</v>
      </c>
      <c r="W342" s="1">
        <f>VLOOKUP(C342,'[1]Popolution Table'!$A$4:$L$472,8,FALSE)</f>
        <v>523735</v>
      </c>
      <c r="X342" s="1">
        <f>VLOOKUP(C342,'[1]Popolution Table'!$A$4:$L$472,9,FALSE)</f>
        <v>377179</v>
      </c>
      <c r="Y342" s="1">
        <f>VLOOKUP(C342,'[1]Popolution Table'!$A$4:$L$472,10,FALSE)</f>
        <v>172622</v>
      </c>
      <c r="Z342" s="1">
        <f>VLOOKUP(C342,'[1]Popolution Table'!$A$4:$L$472,11,FALSE)</f>
        <v>80447</v>
      </c>
      <c r="AA342" s="2">
        <f>VLOOKUP(C342,'[1]Popolution Table'!$A$4:$L$472,12,FALSE)</f>
        <v>3916510</v>
      </c>
      <c r="AB342" s="2">
        <v>630248</v>
      </c>
      <c r="AC342" s="2">
        <v>3129218.69</v>
      </c>
      <c r="AD342" s="6">
        <f>D342/Q342</f>
        <v>4.2859288977651309E-4</v>
      </c>
      <c r="AE342" s="6">
        <f>E342/S342</f>
        <v>1.0434161444569521E-4</v>
      </c>
      <c r="AF342" s="6">
        <f>F342/T342</f>
        <v>9.1399156568583182E-5</v>
      </c>
      <c r="AG342" s="6">
        <f>G342/U342</f>
        <v>1.1621938345617077E-4</v>
      </c>
      <c r="AH342" s="6">
        <f>H342/V342</f>
        <v>8.7743613162339645E-5</v>
      </c>
      <c r="AI342" s="6">
        <f>I342/R342</f>
        <v>1.0694325585312887E-4</v>
      </c>
      <c r="AJ342" s="6">
        <f>J342/W342</f>
        <v>1.5083964218545639E-4</v>
      </c>
      <c r="AK342" s="6">
        <f>K342/X342</f>
        <v>2.2800845222029859E-4</v>
      </c>
      <c r="AL342" s="6">
        <f>L342/Y342</f>
        <v>7.2991855035858702E-4</v>
      </c>
      <c r="AM342" s="6">
        <f>M342/Z342</f>
        <v>3.2816637040536003E-3</v>
      </c>
      <c r="AN342" s="7">
        <f>N342/AA342</f>
        <v>2.3388169569335966E-4</v>
      </c>
    </row>
    <row r="343" spans="1:40">
      <c r="A343" s="1" t="s">
        <v>414</v>
      </c>
      <c r="B343" s="1">
        <v>2009</v>
      </c>
      <c r="C343" s="1" t="s">
        <v>415</v>
      </c>
      <c r="D343" s="1">
        <v>91</v>
      </c>
      <c r="E343" s="1">
        <v>50</v>
      </c>
      <c r="F343" s="1">
        <v>63</v>
      </c>
      <c r="G343" s="1">
        <v>69</v>
      </c>
      <c r="H343" s="1">
        <v>102</v>
      </c>
      <c r="I343" s="1">
        <v>65</v>
      </c>
      <c r="J343" s="1">
        <v>179</v>
      </c>
      <c r="K343" s="1">
        <v>270</v>
      </c>
      <c r="L343" s="1">
        <v>686</v>
      </c>
      <c r="M343" s="1">
        <v>1232</v>
      </c>
      <c r="N343" s="2">
        <v>2807</v>
      </c>
      <c r="O343" s="2">
        <v>2188</v>
      </c>
      <c r="P343" s="2">
        <v>528</v>
      </c>
      <c r="Q343" s="1">
        <f>VLOOKUP(C343,'[1]Popolution Table'!$A$4:$L$472,2,FALSE)</f>
        <v>739141.19899999979</v>
      </c>
      <c r="R343" s="1">
        <f>VLOOKUP(C343,'[1]Popolution Table'!$A$4:$L$472,3,FALSE)</f>
        <v>1107013.1900000002</v>
      </c>
      <c r="S343" s="1">
        <f>VLOOKUP(C343,'[1]Popolution Table'!$A$4:$L$472,4,FALSE)</f>
        <v>1717902.9739999999</v>
      </c>
      <c r="T343" s="1">
        <f>VLOOKUP(C343,'[1]Popolution Table'!$A$4:$L$472,5,FALSE)</f>
        <v>1500928.51</v>
      </c>
      <c r="U343" s="1">
        <f>VLOOKUP(C343,'[1]Popolution Table'!$A$4:$L$472,6,FALSE)</f>
        <v>1727959.6830000002</v>
      </c>
      <c r="V343" s="1">
        <f>VLOOKUP(C343,'[1]Popolution Table'!$A$4:$L$472,7,FALSE)</f>
        <v>1915532.7840000002</v>
      </c>
      <c r="W343" s="1">
        <f>VLOOKUP(C343,'[1]Popolution Table'!$A$4:$L$472,8,FALSE)</f>
        <v>1453344.2420000003</v>
      </c>
      <c r="X343" s="1">
        <f>VLOOKUP(C343,'[1]Popolution Table'!$A$4:$L$472,9,FALSE)</f>
        <v>916825.93900000001</v>
      </c>
      <c r="Y343" s="1">
        <f>VLOOKUP(C343,'[1]Popolution Table'!$A$4:$L$472,10,FALSE)</f>
        <v>714108.00600000005</v>
      </c>
      <c r="Z343" s="1">
        <f>VLOOKUP(C343,'[1]Popolution Table'!$A$4:$L$472,11,FALSE)</f>
        <v>284686.71100000001</v>
      </c>
      <c r="AA343" s="2">
        <f>VLOOKUP(C343,'[1]Popolution Table'!$A$4:$L$472,12,FALSE)</f>
        <v>12516596</v>
      </c>
      <c r="AB343" s="2">
        <v>1915620.656</v>
      </c>
      <c r="AC343" s="2">
        <v>9422681.3829999994</v>
      </c>
      <c r="AD343" s="6">
        <f>D343/Q343</f>
        <v>1.2311585407918796E-4</v>
      </c>
      <c r="AE343" s="6">
        <f>E343/S343</f>
        <v>2.9105252599673305E-5</v>
      </c>
      <c r="AF343" s="6">
        <f>F343/T343</f>
        <v>4.1974017803153064E-5</v>
      </c>
      <c r="AG343" s="6">
        <f>G343/U343</f>
        <v>3.9931487220931875E-5</v>
      </c>
      <c r="AH343" s="6">
        <f>H343/V343</f>
        <v>5.3248892867813216E-5</v>
      </c>
      <c r="AI343" s="6">
        <f>I343/R343</f>
        <v>5.8716554226422532E-5</v>
      </c>
      <c r="AJ343" s="6">
        <f>J343/W343</f>
        <v>1.2316421314861477E-4</v>
      </c>
      <c r="AK343" s="6">
        <f>K343/X343</f>
        <v>2.9449428568141767E-4</v>
      </c>
      <c r="AL343" s="6">
        <f>L343/Y343</f>
        <v>9.6063899891356199E-4</v>
      </c>
      <c r="AM343" s="6">
        <f>M343/Z343</f>
        <v>4.3275641341755499E-3</v>
      </c>
      <c r="AN343" s="7">
        <f>N343/AA343</f>
        <v>2.2426225149393652E-4</v>
      </c>
    </row>
    <row r="344" spans="1:40">
      <c r="A344" s="1" t="s">
        <v>414</v>
      </c>
      <c r="B344" s="1">
        <v>2010</v>
      </c>
      <c r="C344" s="1" t="s">
        <v>416</v>
      </c>
      <c r="D344" s="1">
        <v>146</v>
      </c>
      <c r="E344" s="1">
        <v>66</v>
      </c>
      <c r="F344" s="1">
        <v>50</v>
      </c>
      <c r="G344" s="1">
        <v>46</v>
      </c>
      <c r="H344" s="1">
        <v>69</v>
      </c>
      <c r="I344" s="1">
        <v>37</v>
      </c>
      <c r="J344" s="1">
        <v>141</v>
      </c>
      <c r="K344" s="1">
        <v>256</v>
      </c>
      <c r="L344" s="1">
        <v>615</v>
      </c>
      <c r="M344" s="1">
        <v>1176</v>
      </c>
      <c r="N344" s="2">
        <v>2602</v>
      </c>
      <c r="O344" s="2">
        <v>2047</v>
      </c>
      <c r="P344" s="2">
        <v>409</v>
      </c>
      <c r="Q344" s="1">
        <f>VLOOKUP(C344,'[1]Popolution Table'!$A$4:$L$472,2,FALSE)</f>
        <v>725472.36099999992</v>
      </c>
      <c r="R344" s="1">
        <f>VLOOKUP(C344,'[1]Popolution Table'!$A$4:$L$472,3,FALSE)</f>
        <v>1104810.7550000001</v>
      </c>
      <c r="S344" s="1">
        <f>VLOOKUP(C344,'[1]Popolution Table'!$A$4:$L$472,4,FALSE)</f>
        <v>1753352.3289999999</v>
      </c>
      <c r="T344" s="1">
        <f>VLOOKUP(C344,'[1]Popolution Table'!$A$4:$L$472,5,FALSE)</f>
        <v>1478699.1390000002</v>
      </c>
      <c r="U344" s="1">
        <f>VLOOKUP(C344,'[1]Popolution Table'!$A$4:$L$472,6,FALSE)</f>
        <v>1683489.1370000001</v>
      </c>
      <c r="V344" s="1">
        <f>VLOOKUP(C344,'[1]Popolution Table'!$A$4:$L$472,7,FALSE)</f>
        <v>1923625.3540000001</v>
      </c>
      <c r="W344" s="1">
        <f>VLOOKUP(C344,'[1]Popolution Table'!$A$4:$L$472,8,FALSE)</f>
        <v>1517166.7910000002</v>
      </c>
      <c r="X344" s="1">
        <f>VLOOKUP(C344,'[1]Popolution Table'!$A$4:$L$472,9,FALSE)</f>
        <v>937049.86599999992</v>
      </c>
      <c r="Y344" s="1">
        <f>VLOOKUP(C344,'[1]Popolution Table'!$A$4:$L$472,10,FALSE)</f>
        <v>696249.8180000002</v>
      </c>
      <c r="Z344" s="1">
        <f>VLOOKUP(C344,'[1]Popolution Table'!$A$4:$L$472,11,FALSE)</f>
        <v>286485.72899999999</v>
      </c>
      <c r="AA344" s="2">
        <f>VLOOKUP(C344,'[1]Popolution Table'!$A$4:$L$472,12,FALSE)</f>
        <v>12554832</v>
      </c>
      <c r="AB344" s="2">
        <v>1919785.4130000002</v>
      </c>
      <c r="AC344" s="2">
        <v>9461143.5050000008</v>
      </c>
      <c r="AD344" s="6">
        <f>D344/Q344</f>
        <v>2.0124819062541794E-4</v>
      </c>
      <c r="AE344" s="6">
        <f>E344/S344</f>
        <v>3.7642177734832213E-5</v>
      </c>
      <c r="AF344" s="6">
        <f>F344/T344</f>
        <v>3.3813504506274007E-5</v>
      </c>
      <c r="AG344" s="6">
        <f>G344/U344</f>
        <v>2.7324203636961156E-5</v>
      </c>
      <c r="AH344" s="6">
        <f>H344/V344</f>
        <v>3.5869770512496585E-5</v>
      </c>
      <c r="AI344" s="6">
        <f>I344/R344</f>
        <v>3.3489898457768E-5</v>
      </c>
      <c r="AJ344" s="6">
        <f>J344/W344</f>
        <v>9.2936386978958053E-5</v>
      </c>
      <c r="AK344" s="6">
        <f>K344/X344</f>
        <v>2.7319784067927075E-4</v>
      </c>
      <c r="AL344" s="6">
        <f>L344/Y344</f>
        <v>8.833036420269482E-4</v>
      </c>
      <c r="AM344" s="6">
        <f>M344/Z344</f>
        <v>4.1049165140089753E-3</v>
      </c>
      <c r="AN344" s="7">
        <f>N344/AA344</f>
        <v>2.0725088157292745E-4</v>
      </c>
    </row>
    <row r="345" spans="1:40">
      <c r="A345" s="1" t="s">
        <v>414</v>
      </c>
      <c r="B345" s="1">
        <v>2011</v>
      </c>
      <c r="C345" s="1" t="s">
        <v>417</v>
      </c>
      <c r="D345" s="1">
        <v>99</v>
      </c>
      <c r="E345" s="1">
        <v>62</v>
      </c>
      <c r="F345" s="1">
        <v>52</v>
      </c>
      <c r="G345" s="1">
        <v>62</v>
      </c>
      <c r="H345" s="1">
        <v>77</v>
      </c>
      <c r="I345" s="1">
        <v>41</v>
      </c>
      <c r="J345" s="1">
        <v>177</v>
      </c>
      <c r="K345" s="1">
        <v>312</v>
      </c>
      <c r="L345" s="1">
        <v>691</v>
      </c>
      <c r="M345" s="1">
        <v>1423</v>
      </c>
      <c r="N345" s="2">
        <v>2996</v>
      </c>
      <c r="O345" s="2">
        <v>2426</v>
      </c>
      <c r="P345" s="2">
        <v>471</v>
      </c>
      <c r="Q345" s="1">
        <f>VLOOKUP(C345,'[1]Popolution Table'!$A$4:$L$472,2,FALSE)</f>
        <v>720027.64300000016</v>
      </c>
      <c r="R345" s="1">
        <f>VLOOKUP(C345,'[1]Popolution Table'!$A$4:$L$472,3,FALSE)</f>
        <v>1088394.7139999999</v>
      </c>
      <c r="S345" s="1">
        <f>VLOOKUP(C345,'[1]Popolution Table'!$A$4:$L$472,4,FALSE)</f>
        <v>1752560.2530000003</v>
      </c>
      <c r="T345" s="1">
        <f>VLOOKUP(C345,'[1]Popolution Table'!$A$4:$L$472,5,FALSE)</f>
        <v>1482769.237</v>
      </c>
      <c r="U345" s="1">
        <f>VLOOKUP(C345,'[1]Popolution Table'!$A$4:$L$472,6,FALSE)</f>
        <v>1632951.378</v>
      </c>
      <c r="V345" s="1">
        <f>VLOOKUP(C345,'[1]Popolution Table'!$A$4:$L$472,7,FALSE)</f>
        <v>1907256.1959999998</v>
      </c>
      <c r="W345" s="1">
        <f>VLOOKUP(C345,'[1]Popolution Table'!$A$4:$L$472,8,FALSE)</f>
        <v>1557111.838</v>
      </c>
      <c r="X345" s="1">
        <f>VLOOKUP(C345,'[1]Popolution Table'!$A$4:$L$472,9,FALSE)</f>
        <v>947215.16099999973</v>
      </c>
      <c r="Y345" s="1">
        <f>VLOOKUP(C345,'[1]Popolution Table'!$A$4:$L$472,10,FALSE)</f>
        <v>677199.06099999975</v>
      </c>
      <c r="Z345" s="1">
        <f>VLOOKUP(C345,'[1]Popolution Table'!$A$4:$L$472,11,FALSE)</f>
        <v>292467.32799999998</v>
      </c>
      <c r="AA345" s="2">
        <f>VLOOKUP(C345,'[1]Popolution Table'!$A$4:$L$472,12,FALSE)</f>
        <v>12505696</v>
      </c>
      <c r="AB345" s="2">
        <v>1916881.5499999996</v>
      </c>
      <c r="AC345" s="2">
        <v>9421043.6160000004</v>
      </c>
      <c r="AD345" s="6">
        <f>D345/Q345</f>
        <v>1.3749472115753196E-4</v>
      </c>
      <c r="AE345" s="6">
        <f>E345/S345</f>
        <v>3.537681508745251E-5</v>
      </c>
      <c r="AF345" s="6">
        <f>F345/T345</f>
        <v>3.506951634983239E-5</v>
      </c>
      <c r="AG345" s="6">
        <f>G345/U345</f>
        <v>3.7968062512636553E-5</v>
      </c>
      <c r="AH345" s="6">
        <f>H345/V345</f>
        <v>4.0372132575313445E-5</v>
      </c>
      <c r="AI345" s="6">
        <f>I345/R345</f>
        <v>3.7670157225699281E-5</v>
      </c>
      <c r="AJ345" s="6">
        <f>J345/W345</f>
        <v>1.1367198917923839E-4</v>
      </c>
      <c r="AK345" s="6">
        <f>K345/X345</f>
        <v>3.293866196890403E-4</v>
      </c>
      <c r="AL345" s="6">
        <f>L345/Y345</f>
        <v>1.0203794420205203E-3</v>
      </c>
      <c r="AM345" s="6">
        <f>M345/Z345</f>
        <v>4.8655007372310662E-3</v>
      </c>
      <c r="AN345" s="7">
        <f>N345/AA345</f>
        <v>2.3957083236310879E-4</v>
      </c>
    </row>
    <row r="346" spans="1:40">
      <c r="A346" s="1" t="s">
        <v>414</v>
      </c>
      <c r="B346" s="1">
        <v>2012</v>
      </c>
      <c r="C346" s="1" t="s">
        <v>418</v>
      </c>
      <c r="D346" s="1">
        <v>122</v>
      </c>
      <c r="E346" s="1">
        <v>55</v>
      </c>
      <c r="F346" s="1">
        <v>63</v>
      </c>
      <c r="G346" s="1">
        <v>55</v>
      </c>
      <c r="H346" s="1">
        <v>52</v>
      </c>
      <c r="I346" s="1">
        <v>46</v>
      </c>
      <c r="J346" s="1">
        <v>108</v>
      </c>
      <c r="K346" s="1">
        <v>258</v>
      </c>
      <c r="L346" s="1">
        <v>646</v>
      </c>
      <c r="M346" s="1">
        <v>1208</v>
      </c>
      <c r="N346" s="2">
        <v>2613</v>
      </c>
      <c r="O346" s="2">
        <v>2112</v>
      </c>
      <c r="P346" s="2">
        <v>379</v>
      </c>
      <c r="Q346" s="1">
        <f>VLOOKUP(C346,'[1]Popolution Table'!$A$4:$L$472,2,FALSE)</f>
        <v>722424.2620000001</v>
      </c>
      <c r="R346" s="1">
        <f>VLOOKUP(C346,'[1]Popolution Table'!$A$4:$L$472,3,FALSE)</f>
        <v>1087805.514</v>
      </c>
      <c r="S346" s="1">
        <f>VLOOKUP(C346,'[1]Popolution Table'!$A$4:$L$472,4,FALSE)</f>
        <v>1761444.054</v>
      </c>
      <c r="T346" s="1">
        <f>VLOOKUP(C346,'[1]Popolution Table'!$A$4:$L$472,5,FALSE)</f>
        <v>1513076.6430000002</v>
      </c>
      <c r="U346" s="1">
        <f>VLOOKUP(C346,'[1]Popolution Table'!$A$4:$L$472,6,FALSE)</f>
        <v>1606425.2390000003</v>
      </c>
      <c r="V346" s="1">
        <f>VLOOKUP(C346,'[1]Popolution Table'!$A$4:$L$472,7,FALSE)</f>
        <v>1911483.223</v>
      </c>
      <c r="W346" s="1">
        <f>VLOOKUP(C346,'[1]Popolution Table'!$A$4:$L$472,8,FALSE)</f>
        <v>1614674.6670000001</v>
      </c>
      <c r="X346" s="1">
        <f>VLOOKUP(C346,'[1]Popolution Table'!$A$4:$L$472,9,FALSE)</f>
        <v>985576.42500000005</v>
      </c>
      <c r="Y346" s="1">
        <f>VLOOKUP(C346,'[1]Popolution Table'!$A$4:$L$472,10,FALSE)</f>
        <v>670712.89899999998</v>
      </c>
      <c r="Z346" s="1">
        <f>VLOOKUP(C346,'[1]Popolution Table'!$A$4:$L$472,11,FALSE)</f>
        <v>303341.68100000022</v>
      </c>
      <c r="AA346" s="2">
        <f>VLOOKUP(C346,'[1]Popolution Table'!$A$4:$L$472,12,FALSE)</f>
        <v>12620483</v>
      </c>
      <c r="AB346" s="2">
        <v>1959631.0050000004</v>
      </c>
      <c r="AC346" s="2">
        <v>9494909.3399999999</v>
      </c>
      <c r="AD346" s="6">
        <f>D346/Q346</f>
        <v>1.6887583435009273E-4</v>
      </c>
      <c r="AE346" s="6">
        <f>E346/S346</f>
        <v>3.1224380856776276E-5</v>
      </c>
      <c r="AF346" s="6">
        <f>F346/T346</f>
        <v>4.1637018383344375E-5</v>
      </c>
      <c r="AG346" s="6">
        <f>G346/U346</f>
        <v>3.4237509885139438E-5</v>
      </c>
      <c r="AH346" s="6">
        <f>H346/V346</f>
        <v>2.7204005441590005E-5</v>
      </c>
      <c r="AI346" s="6">
        <f>I346/R346</f>
        <v>4.2286970793935509E-5</v>
      </c>
      <c r="AJ346" s="6">
        <f>J346/W346</f>
        <v>6.6886538946362253E-5</v>
      </c>
      <c r="AK346" s="6">
        <f>K346/X346</f>
        <v>2.617757420486189E-4</v>
      </c>
      <c r="AL346" s="6">
        <f>L346/Y346</f>
        <v>9.631542810092877E-4</v>
      </c>
      <c r="AM346" s="6">
        <f>M346/Z346</f>
        <v>3.9823079901769223E-3</v>
      </c>
      <c r="AN346" s="7">
        <f>N346/AA346</f>
        <v>2.0704437381675487E-4</v>
      </c>
    </row>
    <row r="347" spans="1:40">
      <c r="A347" s="1" t="s">
        <v>414</v>
      </c>
      <c r="B347" s="1">
        <v>2013</v>
      </c>
      <c r="C347" s="1" t="s">
        <v>419</v>
      </c>
      <c r="D347" s="1">
        <v>81</v>
      </c>
      <c r="E347" s="1">
        <v>55</v>
      </c>
      <c r="F347" s="1">
        <v>59</v>
      </c>
      <c r="G347" s="1">
        <v>58</v>
      </c>
      <c r="H347" s="1">
        <v>76</v>
      </c>
      <c r="I347" s="1">
        <v>49</v>
      </c>
      <c r="J347" s="1">
        <v>186</v>
      </c>
      <c r="K347" s="1">
        <v>302</v>
      </c>
      <c r="L347" s="1">
        <v>708</v>
      </c>
      <c r="M347" s="1">
        <v>1526</v>
      </c>
      <c r="N347" s="2">
        <v>3100</v>
      </c>
      <c r="O347" s="2">
        <v>2536</v>
      </c>
      <c r="P347" s="2">
        <v>483</v>
      </c>
      <c r="Q347" s="1">
        <f>VLOOKUP(C347,'[1]Popolution Table'!$A$4:$L$472,2,FALSE)</f>
        <v>714393.63199999975</v>
      </c>
      <c r="R347" s="1">
        <f>VLOOKUP(C347,'[1]Popolution Table'!$A$4:$L$472,3,FALSE)</f>
        <v>1075190.155</v>
      </c>
      <c r="S347" s="1">
        <f>VLOOKUP(C347,'[1]Popolution Table'!$A$4:$L$472,4,FALSE)</f>
        <v>1742237.4550000001</v>
      </c>
      <c r="T347" s="1">
        <f>VLOOKUP(C347,'[1]Popolution Table'!$A$4:$L$472,5,FALSE)</f>
        <v>1536398.372</v>
      </c>
      <c r="U347" s="1">
        <f>VLOOKUP(C347,'[1]Popolution Table'!$A$4:$L$472,6,FALSE)</f>
        <v>1566108.3139999998</v>
      </c>
      <c r="V347" s="1">
        <f>VLOOKUP(C347,'[1]Popolution Table'!$A$4:$L$472,7,FALSE)</f>
        <v>1880276.4209999996</v>
      </c>
      <c r="W347" s="1">
        <f>VLOOKUP(C347,'[1]Popolution Table'!$A$4:$L$472,8,FALSE)</f>
        <v>1650045.17</v>
      </c>
      <c r="X347" s="1">
        <f>VLOOKUP(C347,'[1]Popolution Table'!$A$4:$L$472,9,FALSE)</f>
        <v>1008631.4070000001</v>
      </c>
      <c r="Y347" s="1">
        <f>VLOOKUP(C347,'[1]Popolution Table'!$A$4:$L$472,10,FALSE)</f>
        <v>658688.98400000017</v>
      </c>
      <c r="Z347" s="1">
        <f>VLOOKUP(C347,'[1]Popolution Table'!$A$4:$L$472,11,FALSE)</f>
        <v>308211.10899999994</v>
      </c>
      <c r="AA347" s="2">
        <f>VLOOKUP(C347,'[1]Popolution Table'!$A$4:$L$472,12,FALSE)</f>
        <v>12582017</v>
      </c>
      <c r="AB347" s="2">
        <v>1975531.5000000002</v>
      </c>
      <c r="AC347" s="2">
        <v>9450255.8870000001</v>
      </c>
      <c r="AD347" s="6">
        <f>D347/Q347</f>
        <v>1.1338286957182735E-4</v>
      </c>
      <c r="AE347" s="6">
        <f>E347/S347</f>
        <v>3.1568601537153842E-5</v>
      </c>
      <c r="AF347" s="6">
        <f>F347/T347</f>
        <v>3.8401498644649694E-5</v>
      </c>
      <c r="AG347" s="6">
        <f>G347/U347</f>
        <v>3.7034475509463393E-5</v>
      </c>
      <c r="AH347" s="6">
        <f>H347/V347</f>
        <v>4.0419588923835162E-5</v>
      </c>
      <c r="AI347" s="6">
        <f>I347/R347</f>
        <v>4.5573333955982882E-5</v>
      </c>
      <c r="AJ347" s="6">
        <f>J347/W347</f>
        <v>1.127241868172615E-4</v>
      </c>
      <c r="AK347" s="6">
        <f>K347/X347</f>
        <v>2.9941562190517827E-4</v>
      </c>
      <c r="AL347" s="6">
        <f>L347/Y347</f>
        <v>1.0748623663030621E-3</v>
      </c>
      <c r="AM347" s="6">
        <f>M347/Z347</f>
        <v>4.9511518418370844E-3</v>
      </c>
      <c r="AN347" s="7">
        <f>N347/AA347</f>
        <v>2.4638338988097058E-4</v>
      </c>
    </row>
    <row r="348" spans="1:40">
      <c r="A348" s="1" t="s">
        <v>414</v>
      </c>
      <c r="B348" s="1">
        <v>2014</v>
      </c>
      <c r="C348" s="1" t="s">
        <v>420</v>
      </c>
      <c r="D348" s="1">
        <v>95</v>
      </c>
      <c r="E348" s="1">
        <v>55</v>
      </c>
      <c r="F348" s="1">
        <v>62</v>
      </c>
      <c r="G348" s="1">
        <v>56</v>
      </c>
      <c r="H348" s="1">
        <v>91</v>
      </c>
      <c r="I348" s="1">
        <v>44</v>
      </c>
      <c r="J348" s="1">
        <v>216</v>
      </c>
      <c r="K348" s="1">
        <v>320</v>
      </c>
      <c r="L348" s="1">
        <v>611</v>
      </c>
      <c r="M348" s="1">
        <v>1232</v>
      </c>
      <c r="N348" s="2">
        <v>2782</v>
      </c>
      <c r="O348" s="2">
        <v>2163</v>
      </c>
      <c r="P348" s="2">
        <v>524</v>
      </c>
      <c r="Q348" s="1">
        <f>VLOOKUP(C348,'[1]Popolution Table'!$A$4:$L$472,2,FALSE)</f>
        <v>707552.38400000019</v>
      </c>
      <c r="R348" s="1">
        <f>VLOOKUP(C348,'[1]Popolution Table'!$A$4:$L$472,3,FALSE)</f>
        <v>1066866.635</v>
      </c>
      <c r="S348" s="1">
        <f>VLOOKUP(C348,'[1]Popolution Table'!$A$4:$L$472,4,FALSE)</f>
        <v>1704753.8540000003</v>
      </c>
      <c r="T348" s="1">
        <f>VLOOKUP(C348,'[1]Popolution Table'!$A$4:$L$472,5,FALSE)</f>
        <v>1554535.503</v>
      </c>
      <c r="U348" s="1">
        <f>VLOOKUP(C348,'[1]Popolution Table'!$A$4:$L$472,6,FALSE)</f>
        <v>1527752.5889999999</v>
      </c>
      <c r="V348" s="1">
        <f>VLOOKUP(C348,'[1]Popolution Table'!$A$4:$L$472,7,FALSE)</f>
        <v>1840690.8940000003</v>
      </c>
      <c r="W348" s="1">
        <f>VLOOKUP(C348,'[1]Popolution Table'!$A$4:$L$472,8,FALSE)</f>
        <v>1676020.0329999998</v>
      </c>
      <c r="X348" s="1">
        <f>VLOOKUP(C348,'[1]Popolution Table'!$A$4:$L$472,9,FALSE)</f>
        <v>1040713.6540000001</v>
      </c>
      <c r="Y348" s="1">
        <f>VLOOKUP(C348,'[1]Popolution Table'!$A$4:$L$472,10,FALSE)</f>
        <v>647888.19599999976</v>
      </c>
      <c r="Z348" s="1">
        <f>VLOOKUP(C348,'[1]Popolution Table'!$A$4:$L$472,11,FALSE)</f>
        <v>313739.38500000001</v>
      </c>
      <c r="AA348" s="2">
        <f>VLOOKUP(C348,'[1]Popolution Table'!$A$4:$L$472,12,FALSE)</f>
        <v>12509418</v>
      </c>
      <c r="AB348" s="2">
        <v>2002341.2349999999</v>
      </c>
      <c r="AC348" s="2">
        <v>9370619.5080000013</v>
      </c>
      <c r="AD348" s="6">
        <f>D348/Q348</f>
        <v>1.3426567721097521E-4</v>
      </c>
      <c r="AE348" s="6">
        <f>E348/S348</f>
        <v>3.2262722193558384E-5</v>
      </c>
      <c r="AF348" s="6">
        <f>F348/T348</f>
        <v>3.988329625174215E-5</v>
      </c>
      <c r="AG348" s="6">
        <f>G348/U348</f>
        <v>3.6655149795331162E-5</v>
      </c>
      <c r="AH348" s="6">
        <f>H348/V348</f>
        <v>4.9437958484299417E-5</v>
      </c>
      <c r="AI348" s="6">
        <f>I348/R348</f>
        <v>4.1242268299073763E-5</v>
      </c>
      <c r="AJ348" s="6">
        <f>J348/W348</f>
        <v>1.2887674117675657E-4</v>
      </c>
      <c r="AK348" s="6">
        <f>K348/X348</f>
        <v>3.0748131224191659E-4</v>
      </c>
      <c r="AL348" s="6">
        <f>L348/Y348</f>
        <v>9.4306394802723067E-4</v>
      </c>
      <c r="AM348" s="6">
        <f>M348/Z348</f>
        <v>3.9268260820999566E-3</v>
      </c>
      <c r="AN348" s="7">
        <f>N348/AA348</f>
        <v>2.2239244063952456E-4</v>
      </c>
    </row>
    <row r="349" spans="1:40">
      <c r="A349" s="1" t="s">
        <v>414</v>
      </c>
      <c r="B349" s="1">
        <v>2015</v>
      </c>
      <c r="C349" s="1" t="s">
        <v>421</v>
      </c>
      <c r="D349" s="1">
        <v>121</v>
      </c>
      <c r="E349" s="1">
        <v>45</v>
      </c>
      <c r="F349" s="1">
        <v>65</v>
      </c>
      <c r="G349" s="1">
        <v>49</v>
      </c>
      <c r="H349" s="1">
        <v>80</v>
      </c>
      <c r="I349" s="1">
        <v>33</v>
      </c>
      <c r="J349" s="1">
        <v>196</v>
      </c>
      <c r="K349" s="1">
        <v>355</v>
      </c>
      <c r="L349" s="1">
        <v>697</v>
      </c>
      <c r="M349" s="1">
        <v>1508</v>
      </c>
      <c r="N349" s="2">
        <v>3149</v>
      </c>
      <c r="O349" s="2">
        <v>2560</v>
      </c>
      <c r="P349" s="2">
        <v>468</v>
      </c>
      <c r="Q349" s="1">
        <f>VLOOKUP(C349,'[1]Popolution Table'!$A$4:$L$472,2,FALSE)</f>
        <v>701119.5920000003</v>
      </c>
      <c r="R349" s="1">
        <f>VLOOKUP(C349,'[1]Popolution Table'!$A$4:$L$472,3,FALSE)</f>
        <v>1055887.274</v>
      </c>
      <c r="S349" s="1">
        <f>VLOOKUP(C349,'[1]Popolution Table'!$A$4:$L$472,4,FALSE)</f>
        <v>1701756.4950000001</v>
      </c>
      <c r="T349" s="1">
        <f>VLOOKUP(C349,'[1]Popolution Table'!$A$4:$L$472,5,FALSE)</f>
        <v>1569216.2610000004</v>
      </c>
      <c r="U349" s="1">
        <f>VLOOKUP(C349,'[1]Popolution Table'!$A$4:$L$472,6,FALSE)</f>
        <v>1490626.4789999998</v>
      </c>
      <c r="V349" s="1">
        <f>VLOOKUP(C349,'[1]Popolution Table'!$A$4:$L$472,7,FALSE)</f>
        <v>1788497.4559999998</v>
      </c>
      <c r="W349" s="1">
        <f>VLOOKUP(C349,'[1]Popolution Table'!$A$4:$L$472,8,FALSE)</f>
        <v>1683137.3969999999</v>
      </c>
      <c r="X349" s="1">
        <f>VLOOKUP(C349,'[1]Popolution Table'!$A$4:$L$472,9,FALSE)</f>
        <v>1066015.966</v>
      </c>
      <c r="Y349" s="1">
        <f>VLOOKUP(C349,'[1]Popolution Table'!$A$4:$L$472,10,FALSE)</f>
        <v>633377.90299999993</v>
      </c>
      <c r="Z349" s="1">
        <f>VLOOKUP(C349,'[1]Popolution Table'!$A$4:$L$472,11,FALSE)</f>
        <v>308740.50000000006</v>
      </c>
      <c r="AA349" s="2">
        <f>VLOOKUP(C349,'[1]Popolution Table'!$A$4:$L$472,12,FALSE)</f>
        <v>12416464</v>
      </c>
      <c r="AB349" s="2">
        <v>2008134.3689999999</v>
      </c>
      <c r="AC349" s="2">
        <v>9289121.3620000016</v>
      </c>
      <c r="AD349" s="6">
        <f>D349/Q349</f>
        <v>1.7258111366541296E-4</v>
      </c>
      <c r="AE349" s="6">
        <f>E349/S349</f>
        <v>2.6443266197141794E-5</v>
      </c>
      <c r="AF349" s="6">
        <f>F349/T349</f>
        <v>4.1421951591667825E-5</v>
      </c>
      <c r="AG349" s="6">
        <f>G349/U349</f>
        <v>3.2872084784695418E-5</v>
      </c>
      <c r="AH349" s="6">
        <f>H349/V349</f>
        <v>4.4730284480762501E-5</v>
      </c>
      <c r="AI349" s="6">
        <f>I349/R349</f>
        <v>3.1253336234451103E-5</v>
      </c>
      <c r="AJ349" s="6">
        <f>J349/W349</f>
        <v>1.1644919799735162E-4</v>
      </c>
      <c r="AK349" s="6">
        <f>K349/X349</f>
        <v>3.3301565016147233E-4</v>
      </c>
      <c r="AL349" s="6">
        <f>L349/Y349</f>
        <v>1.1004488737271279E-3</v>
      </c>
      <c r="AM349" s="6">
        <f>M349/Z349</f>
        <v>4.8843608143408455E-3</v>
      </c>
      <c r="AN349" s="7">
        <f>N349/AA349</f>
        <v>2.5361487779451539E-4</v>
      </c>
    </row>
    <row r="350" spans="1:40">
      <c r="A350" s="1" t="s">
        <v>414</v>
      </c>
      <c r="B350" s="1">
        <v>2016</v>
      </c>
      <c r="C350" s="1" t="s">
        <v>422</v>
      </c>
      <c r="D350" s="1">
        <v>94</v>
      </c>
      <c r="E350" s="1">
        <v>48</v>
      </c>
      <c r="F350" s="1">
        <v>59</v>
      </c>
      <c r="G350" s="1">
        <v>81</v>
      </c>
      <c r="H350" s="1">
        <v>67</v>
      </c>
      <c r="I350" s="1">
        <v>66</v>
      </c>
      <c r="J350" s="1">
        <v>139</v>
      </c>
      <c r="K350" s="1">
        <v>356</v>
      </c>
      <c r="L350" s="1">
        <v>624</v>
      </c>
      <c r="M350" s="1">
        <v>1191</v>
      </c>
      <c r="N350" s="2">
        <v>2725</v>
      </c>
      <c r="O350" s="2">
        <v>2171</v>
      </c>
      <c r="P350" s="2">
        <v>460</v>
      </c>
      <c r="Q350" s="1">
        <f>VLOOKUP(C350,'[1]Popolution Table'!$A$4:$L$472,2,FALSE)</f>
        <v>710555.89799999993</v>
      </c>
      <c r="R350" s="1">
        <f>VLOOKUP(C350,'[1]Popolution Table'!$A$4:$L$472,3,FALSE)</f>
        <v>1065770.5029999998</v>
      </c>
      <c r="S350" s="1">
        <f>VLOOKUP(C350,'[1]Popolution Table'!$A$4:$L$472,4,FALSE)</f>
        <v>1705344.0870000001</v>
      </c>
      <c r="T350" s="1">
        <f>VLOOKUP(C350,'[1]Popolution Table'!$A$4:$L$472,5,FALSE)</f>
        <v>1626741.3550000002</v>
      </c>
      <c r="U350" s="1">
        <f>VLOOKUP(C350,'[1]Popolution Table'!$A$4:$L$472,6,FALSE)</f>
        <v>1506314.5340000002</v>
      </c>
      <c r="V350" s="1">
        <f>VLOOKUP(C350,'[1]Popolution Table'!$A$4:$L$472,7,FALSE)</f>
        <v>1789850.4020000002</v>
      </c>
      <c r="W350" s="1">
        <f>VLOOKUP(C350,'[1]Popolution Table'!$A$4:$L$472,8,FALSE)</f>
        <v>1745805.7089999998</v>
      </c>
      <c r="X350" s="1">
        <f>VLOOKUP(C350,'[1]Popolution Table'!$A$4:$L$472,9,FALSE)</f>
        <v>1140570.2300000004</v>
      </c>
      <c r="Y350" s="1">
        <f>VLOOKUP(C350,'[1]Popolution Table'!$A$4:$L$472,10,FALSE)</f>
        <v>651995.60099999979</v>
      </c>
      <c r="Z350" s="1">
        <f>VLOOKUP(C350,'[1]Popolution Table'!$A$4:$L$472,11,FALSE)</f>
        <v>321261.679</v>
      </c>
      <c r="AA350" s="2">
        <f>VLOOKUP(C350,'[1]Popolution Table'!$A$4:$L$472,12,FALSE)</f>
        <v>12694911</v>
      </c>
      <c r="AB350" s="2">
        <v>2113827.5100000002</v>
      </c>
      <c r="AC350" s="2">
        <v>9439826.5899999999</v>
      </c>
      <c r="AD350" s="6">
        <f>D350/Q350</f>
        <v>1.322907884722111E-4</v>
      </c>
      <c r="AE350" s="6">
        <f>E350/S350</f>
        <v>2.8146812344739434E-5</v>
      </c>
      <c r="AF350" s="6">
        <f>F350/T350</f>
        <v>3.6268826521595373E-5</v>
      </c>
      <c r="AG350" s="6">
        <f>G350/U350</f>
        <v>5.3773629724534008E-5</v>
      </c>
      <c r="AH350" s="6">
        <f>H350/V350</f>
        <v>3.7433296059342947E-5</v>
      </c>
      <c r="AI350" s="6">
        <f>I350/R350</f>
        <v>6.1927028205621126E-5</v>
      </c>
      <c r="AJ350" s="6">
        <f>J350/W350</f>
        <v>7.9619398243129484E-5</v>
      </c>
      <c r="AK350" s="6">
        <f>K350/X350</f>
        <v>3.1212457649363673E-4</v>
      </c>
      <c r="AL350" s="6">
        <f>L350/Y350</f>
        <v>9.5706167195444038E-4</v>
      </c>
      <c r="AM350" s="6">
        <f>M350/Z350</f>
        <v>3.7072582192412685E-3</v>
      </c>
      <c r="AN350" s="7">
        <f>N350/AA350</f>
        <v>2.146529424270875E-4</v>
      </c>
    </row>
    <row r="351" spans="1:40">
      <c r="A351" s="1" t="s">
        <v>414</v>
      </c>
      <c r="B351" s="1">
        <v>2017</v>
      </c>
      <c r="C351" s="1" t="s">
        <v>423</v>
      </c>
      <c r="D351" s="1">
        <v>128</v>
      </c>
      <c r="E351" s="1">
        <v>29</v>
      </c>
      <c r="F351" s="1">
        <v>44</v>
      </c>
      <c r="G351" s="1">
        <v>63</v>
      </c>
      <c r="H351" s="1">
        <v>47</v>
      </c>
      <c r="I351" s="1">
        <v>49</v>
      </c>
      <c r="J351" s="1">
        <v>203</v>
      </c>
      <c r="K351" s="1">
        <v>360</v>
      </c>
      <c r="L351" s="1">
        <v>611</v>
      </c>
      <c r="M351" s="1">
        <v>1422</v>
      </c>
      <c r="N351" s="2">
        <v>2956</v>
      </c>
      <c r="O351" s="2">
        <v>2393</v>
      </c>
      <c r="P351" s="2">
        <v>435</v>
      </c>
      <c r="Q351" s="1">
        <f>VLOOKUP(C351,'[1]Popolution Table'!$A$4:$L$472,2,FALSE)</f>
        <v>709882</v>
      </c>
      <c r="R351" s="1">
        <f>VLOOKUP(C351,'[1]Popolution Table'!$A$4:$L$472,3,FALSE)</f>
        <v>1067705.69</v>
      </c>
      <c r="S351" s="1">
        <f>VLOOKUP(C351,'[1]Popolution Table'!$A$4:$L$472,4,FALSE)</f>
        <v>1690044</v>
      </c>
      <c r="T351" s="1">
        <f>VLOOKUP(C351,'[1]Popolution Table'!$A$4:$L$472,5,FALSE)</f>
        <v>1643229</v>
      </c>
      <c r="U351" s="1">
        <f>VLOOKUP(C351,'[1]Popolution Table'!$A$4:$L$472,6,FALSE)</f>
        <v>1495692</v>
      </c>
      <c r="V351" s="1">
        <f>VLOOKUP(C351,'[1]Popolution Table'!$A$4:$L$472,7,FALSE)</f>
        <v>1763056</v>
      </c>
      <c r="W351" s="1">
        <f>VLOOKUP(C351,'[1]Popolution Table'!$A$4:$L$472,8,FALSE)</f>
        <v>1776802</v>
      </c>
      <c r="X351" s="1">
        <f>VLOOKUP(C351,'[1]Popolution Table'!$A$4:$L$472,9,FALSE)</f>
        <v>1191125</v>
      </c>
      <c r="Y351" s="1">
        <f>VLOOKUP(C351,'[1]Popolution Table'!$A$4:$L$472,10,FALSE)</f>
        <v>656842</v>
      </c>
      <c r="Z351" s="1">
        <f>VLOOKUP(C351,'[1]Popolution Table'!$A$4:$L$472,11,FALSE)</f>
        <v>323585</v>
      </c>
      <c r="AA351" s="2">
        <f>VLOOKUP(C351,'[1]Popolution Table'!$A$4:$L$472,12,FALSE)</f>
        <v>12746614</v>
      </c>
      <c r="AB351" s="2">
        <v>2171552</v>
      </c>
      <c r="AC351" s="2">
        <v>9436528.6899999995</v>
      </c>
      <c r="AD351" s="6">
        <f>D351/Q351</f>
        <v>1.8031165743038983E-4</v>
      </c>
      <c r="AE351" s="6">
        <f>E351/S351</f>
        <v>1.7159316562172346E-5</v>
      </c>
      <c r="AF351" s="6">
        <f>F351/T351</f>
        <v>2.6776547882248913E-5</v>
      </c>
      <c r="AG351" s="6">
        <f>G351/U351</f>
        <v>4.2120971429946808E-5</v>
      </c>
      <c r="AH351" s="6">
        <f>H351/V351</f>
        <v>2.6658257026435916E-5</v>
      </c>
      <c r="AI351" s="6">
        <f>I351/R351</f>
        <v>4.5892796543961473E-5</v>
      </c>
      <c r="AJ351" s="6">
        <f>J351/W351</f>
        <v>1.1425020908351072E-4</v>
      </c>
      <c r="AK351" s="6">
        <f>K351/X351</f>
        <v>3.0223528177143456E-4</v>
      </c>
      <c r="AL351" s="6">
        <f>L351/Y351</f>
        <v>9.3020848240520549E-4</v>
      </c>
      <c r="AM351" s="6">
        <f>M351/Z351</f>
        <v>4.3945176692368314E-3</v>
      </c>
      <c r="AN351" s="7">
        <f>N351/AA351</f>
        <v>2.3190472387412062E-4</v>
      </c>
    </row>
    <row r="352" spans="1:40">
      <c r="A352" s="1" t="s">
        <v>424</v>
      </c>
      <c r="B352" s="1">
        <v>2009</v>
      </c>
      <c r="C352" s="1" t="s">
        <v>425</v>
      </c>
      <c r="D352" s="1">
        <v>111</v>
      </c>
      <c r="E352" s="1">
        <v>36</v>
      </c>
      <c r="F352" s="1">
        <v>56</v>
      </c>
      <c r="G352" s="1">
        <v>57</v>
      </c>
      <c r="H352" s="1">
        <v>47</v>
      </c>
      <c r="I352" s="1">
        <v>47</v>
      </c>
      <c r="J352" s="1">
        <v>62</v>
      </c>
      <c r="K352" s="1">
        <v>55</v>
      </c>
      <c r="L352" s="1">
        <v>41</v>
      </c>
      <c r="M352" s="1">
        <v>107</v>
      </c>
      <c r="N352" s="2">
        <v>619</v>
      </c>
      <c r="O352" s="2">
        <v>203</v>
      </c>
      <c r="P352" s="2">
        <v>305</v>
      </c>
      <c r="Q352" s="1">
        <f>VLOOKUP(C352,'[1]Popolution Table'!$A$4:$L$472,2,FALSE)</f>
        <v>61090.154999999999</v>
      </c>
      <c r="R352" s="1">
        <f>VLOOKUP(C352,'[1]Popolution Table'!$A$4:$L$472,3,FALSE)</f>
        <v>373063.32400000002</v>
      </c>
      <c r="S352" s="1">
        <f>VLOOKUP(C352,'[1]Popolution Table'!$A$4:$L$472,4,FALSE)</f>
        <v>152566.22200000001</v>
      </c>
      <c r="T352" s="1">
        <f>VLOOKUP(C352,'[1]Popolution Table'!$A$4:$L$472,5,FALSE)</f>
        <v>132592.07400000002</v>
      </c>
      <c r="U352" s="1">
        <f>VLOOKUP(C352,'[1]Popolution Table'!$A$4:$L$472,6,FALSE)</f>
        <v>153612.867</v>
      </c>
      <c r="V352" s="1">
        <f>VLOOKUP(C352,'[1]Popolution Table'!$A$4:$L$472,7,FALSE)</f>
        <v>160689.891</v>
      </c>
      <c r="W352" s="1">
        <f>VLOOKUP(C352,'[1]Popolution Table'!$A$4:$L$472,8,FALSE)</f>
        <v>118191.06200000001</v>
      </c>
      <c r="X352" s="1">
        <f>VLOOKUP(C352,'[1]Popolution Table'!$A$4:$L$472,9,FALSE)</f>
        <v>70282.955999999991</v>
      </c>
      <c r="Y352" s="1">
        <f>VLOOKUP(C352,'[1]Popolution Table'!$A$4:$L$472,10,FALSE)</f>
        <v>55547.461000000003</v>
      </c>
      <c r="Z352" s="1">
        <f>VLOOKUP(C352,'[1]Popolution Table'!$A$4:$L$472,11,FALSE)</f>
        <v>23552.728000000003</v>
      </c>
      <c r="AA352" s="2">
        <f>VLOOKUP(C352,'[1]Popolution Table'!$A$4:$L$472,12,FALSE)</f>
        <v>1057381</v>
      </c>
      <c r="AB352" s="2">
        <v>149383.14499999999</v>
      </c>
      <c r="AC352" s="2">
        <v>1090715.44</v>
      </c>
      <c r="AD352" s="6">
        <f>D352/Q352</f>
        <v>1.8169867141440384E-3</v>
      </c>
      <c r="AE352" s="6">
        <f>E352/S352</f>
        <v>2.3596310853132353E-4</v>
      </c>
      <c r="AF352" s="6">
        <f>F352/T352</f>
        <v>4.2234802059133632E-4</v>
      </c>
      <c r="AG352" s="6">
        <f>G352/U352</f>
        <v>3.710626662543835E-4</v>
      </c>
      <c r="AH352" s="6">
        <f>H352/V352</f>
        <v>2.924888411306471E-4</v>
      </c>
      <c r="AI352" s="6">
        <f>I352/R352</f>
        <v>1.2598397370200884E-4</v>
      </c>
      <c r="AJ352" s="6">
        <f>J352/W352</f>
        <v>5.2457435402348781E-4</v>
      </c>
      <c r="AK352" s="6">
        <f>K352/X352</f>
        <v>7.8255103555974518E-4</v>
      </c>
      <c r="AL352" s="6">
        <f>L352/Y352</f>
        <v>7.3810754374533879E-4</v>
      </c>
      <c r="AM352" s="6">
        <f>M352/Z352</f>
        <v>4.5429981614019399E-3</v>
      </c>
      <c r="AN352" s="7">
        <f>N352/AA352</f>
        <v>5.854086653722736E-4</v>
      </c>
    </row>
    <row r="353" spans="1:40">
      <c r="A353" s="1" t="s">
        <v>424</v>
      </c>
      <c r="B353" s="1">
        <v>2010</v>
      </c>
      <c r="C353" s="1" t="s">
        <v>426</v>
      </c>
      <c r="D353" s="1">
        <v>123</v>
      </c>
      <c r="E353" s="1">
        <v>70</v>
      </c>
      <c r="F353" s="1">
        <v>59</v>
      </c>
      <c r="G353" s="1">
        <v>57</v>
      </c>
      <c r="H353" s="1">
        <v>58</v>
      </c>
      <c r="I353" s="1">
        <v>49</v>
      </c>
      <c r="J353" s="1">
        <v>66</v>
      </c>
      <c r="K353" s="1">
        <v>42</v>
      </c>
      <c r="L353" s="1">
        <v>64</v>
      </c>
      <c r="M353" s="1">
        <v>113</v>
      </c>
      <c r="N353" s="2">
        <v>701</v>
      </c>
      <c r="O353" s="2">
        <v>219</v>
      </c>
      <c r="P353" s="2">
        <v>359</v>
      </c>
      <c r="Q353" s="1">
        <f>VLOOKUP(C353,'[1]Popolution Table'!$A$4:$L$472,2,FALSE)</f>
        <v>59283.511000000006</v>
      </c>
      <c r="R353" s="1">
        <f>VLOOKUP(C353,'[1]Popolution Table'!$A$4:$L$472,3,FALSE)</f>
        <v>371621.53399999999</v>
      </c>
      <c r="S353" s="1">
        <f>VLOOKUP(C353,'[1]Popolution Table'!$A$4:$L$472,4,FALSE)</f>
        <v>160698.1</v>
      </c>
      <c r="T353" s="1">
        <f>VLOOKUP(C353,'[1]Popolution Table'!$A$4:$L$472,5,FALSE)</f>
        <v>127788.05600000001</v>
      </c>
      <c r="U353" s="1">
        <f>VLOOKUP(C353,'[1]Popolution Table'!$A$4:$L$472,6,FALSE)</f>
        <v>146914.60699999999</v>
      </c>
      <c r="V353" s="1">
        <f>VLOOKUP(C353,'[1]Popolution Table'!$A$4:$L$472,7,FALSE)</f>
        <v>160827.18800000002</v>
      </c>
      <c r="W353" s="1">
        <f>VLOOKUP(C353,'[1]Popolution Table'!$A$4:$L$472,8,FALSE)</f>
        <v>122761.476</v>
      </c>
      <c r="X353" s="1">
        <f>VLOOKUP(C353,'[1]Popolution Table'!$A$4:$L$472,9,FALSE)</f>
        <v>70635.231</v>
      </c>
      <c r="Y353" s="1">
        <f>VLOOKUP(C353,'[1]Popolution Table'!$A$4:$L$472,10,FALSE)</f>
        <v>54667.649000000005</v>
      </c>
      <c r="Z353" s="1">
        <f>VLOOKUP(C353,'[1]Popolution Table'!$A$4:$L$472,11,FALSE)</f>
        <v>24560.228999999999</v>
      </c>
      <c r="AA353" s="2">
        <f>VLOOKUP(C353,'[1]Popolution Table'!$A$4:$L$472,12,FALSE)</f>
        <v>1056389</v>
      </c>
      <c r="AB353" s="2">
        <v>149863.109</v>
      </c>
      <c r="AC353" s="2">
        <v>1090610.9609999999</v>
      </c>
      <c r="AD353" s="6">
        <f>D353/Q353</f>
        <v>2.0747759018523715E-3</v>
      </c>
      <c r="AE353" s="6">
        <f>E353/S353</f>
        <v>4.3559942525767261E-4</v>
      </c>
      <c r="AF353" s="6">
        <f>F353/T353</f>
        <v>4.6170199192951174E-4</v>
      </c>
      <c r="AG353" s="6">
        <f>G353/U353</f>
        <v>3.8798048175019113E-4</v>
      </c>
      <c r="AH353" s="6">
        <f>H353/V353</f>
        <v>3.6063554129914894E-4</v>
      </c>
      <c r="AI353" s="6">
        <f>I353/R353</f>
        <v>1.3185457654345725E-4</v>
      </c>
      <c r="AJ353" s="6">
        <f>J353/W353</f>
        <v>5.3762794445384482E-4</v>
      </c>
      <c r="AK353" s="6">
        <f>K353/X353</f>
        <v>5.9460412892257692E-4</v>
      </c>
      <c r="AL353" s="6">
        <f>L353/Y353</f>
        <v>1.1707106702174076E-3</v>
      </c>
      <c r="AM353" s="6">
        <f>M353/Z353</f>
        <v>4.6009342991060872E-3</v>
      </c>
      <c r="AN353" s="7">
        <f>N353/AA353</f>
        <v>6.6358131332302779E-4</v>
      </c>
    </row>
    <row r="354" spans="1:40">
      <c r="A354" s="1" t="s">
        <v>424</v>
      </c>
      <c r="B354" s="1">
        <v>2011</v>
      </c>
      <c r="C354" s="1" t="s">
        <v>427</v>
      </c>
      <c r="D354" s="1">
        <v>121</v>
      </c>
      <c r="E354" s="1">
        <v>61</v>
      </c>
      <c r="F354" s="1">
        <v>69</v>
      </c>
      <c r="G354" s="1">
        <v>41</v>
      </c>
      <c r="H354" s="1">
        <v>56</v>
      </c>
      <c r="I354" s="1">
        <v>50</v>
      </c>
      <c r="J354" s="1">
        <v>54</v>
      </c>
      <c r="K354" s="1">
        <v>77</v>
      </c>
      <c r="L354" s="1">
        <v>52</v>
      </c>
      <c r="M354" s="1">
        <v>130</v>
      </c>
      <c r="N354" s="2">
        <v>711</v>
      </c>
      <c r="O354" s="2">
        <v>259</v>
      </c>
      <c r="P354" s="2">
        <v>331</v>
      </c>
      <c r="Q354" s="1">
        <f>VLOOKUP(C354,'[1]Popolution Table'!$A$4:$L$472,2,FALSE)</f>
        <v>58002.8</v>
      </c>
      <c r="R354" s="1">
        <f>VLOOKUP(C354,'[1]Popolution Table'!$A$4:$L$472,3,FALSE)</f>
        <v>370667.59299999999</v>
      </c>
      <c r="S354" s="1">
        <f>VLOOKUP(C354,'[1]Popolution Table'!$A$4:$L$472,4,FALSE)</f>
        <v>161452.304</v>
      </c>
      <c r="T354" s="1">
        <f>VLOOKUP(C354,'[1]Popolution Table'!$A$4:$L$472,5,FALSE)</f>
        <v>127379.74699999999</v>
      </c>
      <c r="U354" s="1">
        <f>VLOOKUP(C354,'[1]Popolution Table'!$A$4:$L$472,6,FALSE)</f>
        <v>142137.96999999997</v>
      </c>
      <c r="V354" s="1">
        <f>VLOOKUP(C354,'[1]Popolution Table'!$A$4:$L$472,7,FALSE)</f>
        <v>160668.03500000003</v>
      </c>
      <c r="W354" s="1">
        <f>VLOOKUP(C354,'[1]Popolution Table'!$A$4:$L$472,8,FALSE)</f>
        <v>127612.29800000001</v>
      </c>
      <c r="X354" s="1">
        <f>VLOOKUP(C354,'[1]Popolution Table'!$A$4:$L$472,9,FALSE)</f>
        <v>72231.608000000007</v>
      </c>
      <c r="Y354" s="1">
        <f>VLOOKUP(C354,'[1]Popolution Table'!$A$4:$L$472,10,FALSE)</f>
        <v>53682.701000000001</v>
      </c>
      <c r="Z354" s="1">
        <f>VLOOKUP(C354,'[1]Popolution Table'!$A$4:$L$472,11,FALSE)</f>
        <v>25087.219000000001</v>
      </c>
      <c r="AA354" s="2">
        <f>VLOOKUP(C354,'[1]Popolution Table'!$A$4:$L$472,12,FALSE)</f>
        <v>1053959</v>
      </c>
      <c r="AB354" s="2">
        <v>151001.52800000002</v>
      </c>
      <c r="AC354" s="2">
        <v>1089917.9469999999</v>
      </c>
      <c r="AD354" s="6">
        <f>D354/Q354</f>
        <v>2.086106187977132E-3</v>
      </c>
      <c r="AE354" s="6">
        <f>E354/S354</f>
        <v>3.7782056055390821E-4</v>
      </c>
      <c r="AF354" s="6">
        <f>F354/T354</f>
        <v>5.4168736887191338E-4</v>
      </c>
      <c r="AG354" s="6">
        <f>G354/U354</f>
        <v>2.8845212859027051E-4</v>
      </c>
      <c r="AH354" s="6">
        <f>H354/V354</f>
        <v>3.4854474942697838E-4</v>
      </c>
      <c r="AI354" s="6">
        <f>I354/R354</f>
        <v>1.3489174922286774E-4</v>
      </c>
      <c r="AJ354" s="6">
        <f>J354/W354</f>
        <v>4.2315670861126564E-4</v>
      </c>
      <c r="AK354" s="6">
        <f>K354/X354</f>
        <v>1.0660153100841947E-3</v>
      </c>
      <c r="AL354" s="6">
        <f>L354/Y354</f>
        <v>9.6865468822069885E-4</v>
      </c>
      <c r="AM354" s="6">
        <f>M354/Z354</f>
        <v>5.1819215194796996E-3</v>
      </c>
      <c r="AN354" s="7">
        <f>N354/AA354</f>
        <v>6.7459929655707665E-4</v>
      </c>
    </row>
    <row r="355" spans="1:40">
      <c r="A355" s="1" t="s">
        <v>424</v>
      </c>
      <c r="B355" s="1">
        <v>2012</v>
      </c>
      <c r="C355" s="1" t="s">
        <v>428</v>
      </c>
      <c r="D355" s="1">
        <v>104</v>
      </c>
      <c r="E355" s="1">
        <v>50</v>
      </c>
      <c r="F355" s="1">
        <v>48</v>
      </c>
      <c r="G355" s="1">
        <v>38</v>
      </c>
      <c r="H355" s="1">
        <v>42</v>
      </c>
      <c r="I355" s="1">
        <v>42</v>
      </c>
      <c r="J355" s="1">
        <v>49</v>
      </c>
      <c r="K355" s="1">
        <v>47</v>
      </c>
      <c r="L355" s="1">
        <v>43</v>
      </c>
      <c r="M355" s="1">
        <v>51</v>
      </c>
      <c r="N355" s="2">
        <v>514</v>
      </c>
      <c r="O355" s="2">
        <v>141</v>
      </c>
      <c r="P355" s="2">
        <v>269</v>
      </c>
      <c r="Q355" s="1">
        <f>VLOOKUP(C355,'[1]Popolution Table'!$A$4:$L$472,2,FALSE)</f>
        <v>56621.284999999996</v>
      </c>
      <c r="R355" s="1">
        <f>VLOOKUP(C355,'[1]Popolution Table'!$A$4:$L$472,3,FALSE)</f>
        <v>371067.96500000003</v>
      </c>
      <c r="S355" s="1">
        <f>VLOOKUP(C355,'[1]Popolution Table'!$A$4:$L$472,4,FALSE)</f>
        <v>161408.93099999998</v>
      </c>
      <c r="T355" s="1">
        <f>VLOOKUP(C355,'[1]Popolution Table'!$A$4:$L$472,5,FALSE)</f>
        <v>128129.56299999999</v>
      </c>
      <c r="U355" s="1">
        <f>VLOOKUP(C355,'[1]Popolution Table'!$A$4:$L$472,6,FALSE)</f>
        <v>137111.88399999999</v>
      </c>
      <c r="V355" s="1">
        <f>VLOOKUP(C355,'[1]Popolution Table'!$A$4:$L$472,7,FALSE)</f>
        <v>160128.08899999998</v>
      </c>
      <c r="W355" s="1">
        <f>VLOOKUP(C355,'[1]Popolution Table'!$A$4:$L$472,8,FALSE)</f>
        <v>130742.87299999999</v>
      </c>
      <c r="X355" s="1">
        <f>VLOOKUP(C355,'[1]Popolution Table'!$A$4:$L$472,9,FALSE)</f>
        <v>75064.736999999994</v>
      </c>
      <c r="Y355" s="1">
        <f>VLOOKUP(C355,'[1]Popolution Table'!$A$4:$L$472,10,FALSE)</f>
        <v>51452.987000000001</v>
      </c>
      <c r="Z355" s="1">
        <f>VLOOKUP(C355,'[1]Popolution Table'!$A$4:$L$472,11,FALSE)</f>
        <v>26116.228000000003</v>
      </c>
      <c r="AA355" s="2">
        <f>VLOOKUP(C355,'[1]Popolution Table'!$A$4:$L$472,12,FALSE)</f>
        <v>1052471</v>
      </c>
      <c r="AB355" s="2">
        <v>152633.95199999999</v>
      </c>
      <c r="AC355" s="2">
        <v>1088589.3049999997</v>
      </c>
      <c r="AD355" s="6">
        <f>D355/Q355</f>
        <v>1.8367650963767425E-3</v>
      </c>
      <c r="AE355" s="6">
        <f>E355/S355</f>
        <v>3.0977220213421777E-4</v>
      </c>
      <c r="AF355" s="6">
        <f>F355/T355</f>
        <v>3.746208047240433E-4</v>
      </c>
      <c r="AG355" s="6">
        <f>G355/U355</f>
        <v>2.7714592558585223E-4</v>
      </c>
      <c r="AH355" s="6">
        <f>H355/V355</f>
        <v>2.6229002208350845E-4</v>
      </c>
      <c r="AI355" s="6">
        <f>I355/R355</f>
        <v>1.1318681201703843E-4</v>
      </c>
      <c r="AJ355" s="6">
        <f>J355/W355</f>
        <v>3.7478142307611676E-4</v>
      </c>
      <c r="AK355" s="6">
        <f>K355/X355</f>
        <v>6.2612621955899215E-4</v>
      </c>
      <c r="AL355" s="6">
        <f>L355/Y355</f>
        <v>8.357143580410599E-4</v>
      </c>
      <c r="AM355" s="6">
        <f>M355/Z355</f>
        <v>1.952808805314458E-3</v>
      </c>
      <c r="AN355" s="7">
        <f>N355/AA355</f>
        <v>4.8837450153020839E-4</v>
      </c>
    </row>
    <row r="356" spans="1:40">
      <c r="A356" s="1" t="s">
        <v>424</v>
      </c>
      <c r="B356" s="1">
        <v>2013</v>
      </c>
      <c r="C356" s="1" t="s">
        <v>429</v>
      </c>
      <c r="D356" s="1">
        <v>117</v>
      </c>
      <c r="E356" s="1">
        <v>37</v>
      </c>
      <c r="F356" s="1">
        <v>22</v>
      </c>
      <c r="G356" s="1">
        <v>76</v>
      </c>
      <c r="H356" s="1">
        <v>59</v>
      </c>
      <c r="I356" s="1">
        <v>55</v>
      </c>
      <c r="J356" s="1">
        <v>56</v>
      </c>
      <c r="K356" s="1">
        <v>35</v>
      </c>
      <c r="L356" s="1">
        <v>55</v>
      </c>
      <c r="M356" s="1">
        <v>97</v>
      </c>
      <c r="N356" s="2">
        <v>609</v>
      </c>
      <c r="O356" s="2">
        <v>187</v>
      </c>
      <c r="P356" s="2">
        <v>305</v>
      </c>
      <c r="Q356" s="1">
        <f>VLOOKUP(C356,'[1]Popolution Table'!$A$4:$L$472,2,FALSE)</f>
        <v>56278.313000000002</v>
      </c>
      <c r="R356" s="1">
        <f>VLOOKUP(C356,'[1]Popolution Table'!$A$4:$L$472,3,FALSE)</f>
        <v>370586.89299999998</v>
      </c>
      <c r="S356" s="1">
        <f>VLOOKUP(C356,'[1]Popolution Table'!$A$4:$L$472,4,FALSE)</f>
        <v>160714.88900000002</v>
      </c>
      <c r="T356" s="1">
        <f>VLOOKUP(C356,'[1]Popolution Table'!$A$4:$L$472,5,FALSE)</f>
        <v>129837.633</v>
      </c>
      <c r="U356" s="1">
        <f>VLOOKUP(C356,'[1]Popolution Table'!$A$4:$L$472,6,FALSE)</f>
        <v>133707.217</v>
      </c>
      <c r="V356" s="1">
        <f>VLOOKUP(C356,'[1]Popolution Table'!$A$4:$L$472,7,FALSE)</f>
        <v>159528.17699999997</v>
      </c>
      <c r="W356" s="1">
        <f>VLOOKUP(C356,'[1]Popolution Table'!$A$4:$L$472,8,FALSE)</f>
        <v>134099.59299999999</v>
      </c>
      <c r="X356" s="1">
        <f>VLOOKUP(C356,'[1]Popolution Table'!$A$4:$L$472,9,FALSE)</f>
        <v>78665.146000000008</v>
      </c>
      <c r="Y356" s="1">
        <f>VLOOKUP(C356,'[1]Popolution Table'!$A$4:$L$472,10,FALSE)</f>
        <v>50036.478999999999</v>
      </c>
      <c r="Z356" s="1">
        <f>VLOOKUP(C356,'[1]Popolution Table'!$A$4:$L$472,11,FALSE)</f>
        <v>27201.741999999998</v>
      </c>
      <c r="AA356" s="2">
        <f>VLOOKUP(C356,'[1]Popolution Table'!$A$4:$L$472,12,FALSE)</f>
        <v>1051695</v>
      </c>
      <c r="AB356" s="2">
        <v>155903.367</v>
      </c>
      <c r="AC356" s="2">
        <v>1088474.4019999998</v>
      </c>
      <c r="AD356" s="6">
        <f>D356/Q356</f>
        <v>2.0789535748877192E-3</v>
      </c>
      <c r="AE356" s="6">
        <f>E356/S356</f>
        <v>2.3022135802240446E-4</v>
      </c>
      <c r="AF356" s="6">
        <f>F356/T356</f>
        <v>1.694423988767571E-4</v>
      </c>
      <c r="AG356" s="6">
        <f>G356/U356</f>
        <v>5.6840611677677806E-4</v>
      </c>
      <c r="AH356" s="6">
        <f>H356/V356</f>
        <v>3.6984062069486326E-4</v>
      </c>
      <c r="AI356" s="6">
        <f>I356/R356</f>
        <v>1.4841323597486217E-4</v>
      </c>
      <c r="AJ356" s="6">
        <f>J356/W356</f>
        <v>4.1760007429701896E-4</v>
      </c>
      <c r="AK356" s="6">
        <f>K356/X356</f>
        <v>4.4492385484163466E-4</v>
      </c>
      <c r="AL356" s="6">
        <f>L356/Y356</f>
        <v>1.0991980470888049E-3</v>
      </c>
      <c r="AM356" s="6">
        <f>M356/Z356</f>
        <v>3.5659480925890703E-3</v>
      </c>
      <c r="AN356" s="7">
        <f>N356/AA356</f>
        <v>5.7906522328241548E-4</v>
      </c>
    </row>
    <row r="357" spans="1:40">
      <c r="A357" s="1" t="s">
        <v>424</v>
      </c>
      <c r="B357" s="1">
        <v>2014</v>
      </c>
      <c r="C357" s="1" t="s">
        <v>430</v>
      </c>
      <c r="D357" s="1">
        <v>119</v>
      </c>
      <c r="E357" s="1">
        <v>40</v>
      </c>
      <c r="F357" s="1">
        <v>56</v>
      </c>
      <c r="G357" s="1">
        <v>66</v>
      </c>
      <c r="H357" s="1">
        <v>61</v>
      </c>
      <c r="I357" s="1">
        <v>67</v>
      </c>
      <c r="J357" s="1">
        <v>55</v>
      </c>
      <c r="K357" s="1">
        <v>37</v>
      </c>
      <c r="L357" s="1">
        <v>55</v>
      </c>
      <c r="M357" s="1">
        <v>100</v>
      </c>
      <c r="N357" s="2">
        <v>656</v>
      </c>
      <c r="O357" s="2">
        <v>192</v>
      </c>
      <c r="P357" s="2">
        <v>345</v>
      </c>
      <c r="Q357" s="1">
        <f>VLOOKUP(C357,'[1]Popolution Table'!$A$4:$L$472,2,FALSE)</f>
        <v>55335.516999999993</v>
      </c>
      <c r="R357" s="1">
        <f>VLOOKUP(C357,'[1]Popolution Table'!$A$4:$L$472,3,FALSE)</f>
        <v>369351.25099999999</v>
      </c>
      <c r="S357" s="1">
        <f>VLOOKUP(C357,'[1]Popolution Table'!$A$4:$L$472,4,FALSE)</f>
        <v>159175.99800000002</v>
      </c>
      <c r="T357" s="1">
        <f>VLOOKUP(C357,'[1]Popolution Table'!$A$4:$L$472,5,FALSE)</f>
        <v>132136.65400000001</v>
      </c>
      <c r="U357" s="1">
        <f>VLOOKUP(C357,'[1]Popolution Table'!$A$4:$L$472,6,FALSE)</f>
        <v>130328.41</v>
      </c>
      <c r="V357" s="1">
        <f>VLOOKUP(C357,'[1]Popolution Table'!$A$4:$L$472,7,FALSE)</f>
        <v>156938.89799999999</v>
      </c>
      <c r="W357" s="1">
        <f>VLOOKUP(C357,'[1]Popolution Table'!$A$4:$L$472,8,FALSE)</f>
        <v>137176.37900000002</v>
      </c>
      <c r="X357" s="1">
        <f>VLOOKUP(C357,'[1]Popolution Table'!$A$4:$L$472,9,FALSE)</f>
        <v>81733.797000000006</v>
      </c>
      <c r="Y357" s="1">
        <f>VLOOKUP(C357,'[1]Popolution Table'!$A$4:$L$472,10,FALSE)</f>
        <v>49353.993000000002</v>
      </c>
      <c r="Z357" s="1">
        <f>VLOOKUP(C357,'[1]Popolution Table'!$A$4:$L$472,11,FALSE)</f>
        <v>27806.086000000003</v>
      </c>
      <c r="AA357" s="2">
        <f>VLOOKUP(C357,'[1]Popolution Table'!$A$4:$L$472,12,FALSE)</f>
        <v>1053252</v>
      </c>
      <c r="AB357" s="2">
        <v>158893.87600000002</v>
      </c>
      <c r="AC357" s="2">
        <v>1085107.5900000001</v>
      </c>
      <c r="AD357" s="6">
        <f>D357/Q357</f>
        <v>2.1505175419251981E-3</v>
      </c>
      <c r="AE357" s="6">
        <f>E357/S357</f>
        <v>2.5129416810692773E-4</v>
      </c>
      <c r="AF357" s="6">
        <f>F357/T357</f>
        <v>4.2380367827385727E-4</v>
      </c>
      <c r="AG357" s="6">
        <f>G357/U357</f>
        <v>5.0641299161096188E-4</v>
      </c>
      <c r="AH357" s="6">
        <f>H357/V357</f>
        <v>3.8868630261440989E-4</v>
      </c>
      <c r="AI357" s="6">
        <f>I357/R357</f>
        <v>1.8139914192411927E-4</v>
      </c>
      <c r="AJ357" s="6">
        <f>J357/W357</f>
        <v>4.0094366392336389E-4</v>
      </c>
      <c r="AK357" s="6">
        <f>K357/X357</f>
        <v>4.5268911219186354E-4</v>
      </c>
      <c r="AL357" s="6">
        <f>L357/Y357</f>
        <v>1.1143981805079074E-3</v>
      </c>
      <c r="AM357" s="6">
        <f>M357/Z357</f>
        <v>3.5963349893976446E-3</v>
      </c>
      <c r="AN357" s="7">
        <f>N357/AA357</f>
        <v>6.2283290228739186E-4</v>
      </c>
    </row>
    <row r="358" spans="1:40">
      <c r="A358" s="1" t="s">
        <v>424</v>
      </c>
      <c r="B358" s="1">
        <v>2015</v>
      </c>
      <c r="C358" s="1" t="s">
        <v>431</v>
      </c>
      <c r="D358" s="1">
        <v>144</v>
      </c>
      <c r="E358" s="1">
        <v>45</v>
      </c>
      <c r="F358" s="1">
        <v>48</v>
      </c>
      <c r="G358" s="1">
        <v>55</v>
      </c>
      <c r="H358" s="1">
        <v>51</v>
      </c>
      <c r="I358" s="1">
        <v>66</v>
      </c>
      <c r="J358" s="1">
        <v>48</v>
      </c>
      <c r="K358" s="1">
        <v>53</v>
      </c>
      <c r="L358" s="1">
        <v>64</v>
      </c>
      <c r="M358" s="1">
        <v>147</v>
      </c>
      <c r="N358" s="2">
        <v>721</v>
      </c>
      <c r="O358" s="2">
        <v>264</v>
      </c>
      <c r="P358" s="2">
        <v>313</v>
      </c>
      <c r="Q358" s="1">
        <f>VLOOKUP(C358,'[1]Popolution Table'!$A$4:$L$472,2,FALSE)</f>
        <v>56512.298999999999</v>
      </c>
      <c r="R358" s="1">
        <f>VLOOKUP(C358,'[1]Popolution Table'!$A$4:$L$472,3,FALSE)</f>
        <v>369043.49700000003</v>
      </c>
      <c r="S358" s="1">
        <f>VLOOKUP(C358,'[1]Popolution Table'!$A$4:$L$472,4,FALSE)</f>
        <v>156389.48199999999</v>
      </c>
      <c r="T358" s="1">
        <f>VLOOKUP(C358,'[1]Popolution Table'!$A$4:$L$472,5,FALSE)</f>
        <v>135632.40100000001</v>
      </c>
      <c r="U358" s="1">
        <f>VLOOKUP(C358,'[1]Popolution Table'!$A$4:$L$472,6,FALSE)</f>
        <v>128623.53599999999</v>
      </c>
      <c r="V358" s="1">
        <f>VLOOKUP(C358,'[1]Popolution Table'!$A$4:$L$472,7,FALSE)</f>
        <v>153927.08799999999</v>
      </c>
      <c r="W358" s="1">
        <f>VLOOKUP(C358,'[1]Popolution Table'!$A$4:$L$472,8,FALSE)</f>
        <v>139139.07199999999</v>
      </c>
      <c r="X358" s="1">
        <f>VLOOKUP(C358,'[1]Popolution Table'!$A$4:$L$472,9,FALSE)</f>
        <v>85217.907999999996</v>
      </c>
      <c r="Y358" s="1">
        <f>VLOOKUP(C358,'[1]Popolution Table'!$A$4:$L$472,10,FALSE)</f>
        <v>48522.133000000002</v>
      </c>
      <c r="Z358" s="1">
        <f>VLOOKUP(C358,'[1]Popolution Table'!$A$4:$L$472,11,FALSE)</f>
        <v>28050.168000000001</v>
      </c>
      <c r="AA358" s="2">
        <f>VLOOKUP(C358,'[1]Popolution Table'!$A$4:$L$472,12,FALSE)</f>
        <v>1053763</v>
      </c>
      <c r="AB358" s="2">
        <v>161790.209</v>
      </c>
      <c r="AC358" s="2">
        <v>1082755.0760000001</v>
      </c>
      <c r="AD358" s="6">
        <f>D358/Q358</f>
        <v>2.5481178884617667E-3</v>
      </c>
      <c r="AE358" s="6">
        <f>E358/S358</f>
        <v>2.8774313607612056E-4</v>
      </c>
      <c r="AF358" s="6">
        <f>F358/T358</f>
        <v>3.5389773863842456E-4</v>
      </c>
      <c r="AG358" s="6">
        <f>G358/U358</f>
        <v>4.2760447823483877E-4</v>
      </c>
      <c r="AH358" s="6">
        <f>H358/V358</f>
        <v>3.3132569882696672E-4</v>
      </c>
      <c r="AI358" s="6">
        <f>I358/R358</f>
        <v>1.7884070722427604E-4</v>
      </c>
      <c r="AJ358" s="6">
        <f>J358/W358</f>
        <v>3.4497858372952209E-4</v>
      </c>
      <c r="AK358" s="6">
        <f>K358/X358</f>
        <v>6.2193500455326835E-4</v>
      </c>
      <c r="AL358" s="6">
        <f>L358/Y358</f>
        <v>1.3189857090577612E-3</v>
      </c>
      <c r="AM358" s="6">
        <f>M358/Z358</f>
        <v>5.2406103236173132E-3</v>
      </c>
      <c r="AN358" s="7">
        <f>N358/AA358</f>
        <v>6.8421457196732088E-4</v>
      </c>
    </row>
    <row r="359" spans="1:40">
      <c r="A359" s="1" t="s">
        <v>424</v>
      </c>
      <c r="B359" s="1">
        <v>2016</v>
      </c>
      <c r="C359" s="1" t="s">
        <v>432</v>
      </c>
      <c r="D359" s="1">
        <v>73</v>
      </c>
      <c r="E359" s="1">
        <v>62</v>
      </c>
      <c r="F359" s="1">
        <v>53</v>
      </c>
      <c r="G359" s="1">
        <v>54</v>
      </c>
      <c r="H359" s="1">
        <v>71</v>
      </c>
      <c r="I359" s="1">
        <v>57</v>
      </c>
      <c r="J359" s="1">
        <v>47</v>
      </c>
      <c r="K359" s="1">
        <v>58</v>
      </c>
      <c r="L359" s="1">
        <v>67</v>
      </c>
      <c r="M359" s="1">
        <v>67</v>
      </c>
      <c r="N359" s="2">
        <v>609</v>
      </c>
      <c r="O359" s="2">
        <v>192</v>
      </c>
      <c r="P359" s="2">
        <v>344</v>
      </c>
      <c r="Q359" s="1">
        <f>VLOOKUP(C359,'[1]Popolution Table'!$A$4:$L$472,2,FALSE)</f>
        <v>55056.796000000002</v>
      </c>
      <c r="R359" s="1">
        <f>VLOOKUP(C359,'[1]Popolution Table'!$A$4:$L$472,3,FALSE)</f>
        <v>368144.82</v>
      </c>
      <c r="S359" s="1">
        <f>VLOOKUP(C359,'[1]Popolution Table'!$A$4:$L$472,4,FALSE)</f>
        <v>156283.859</v>
      </c>
      <c r="T359" s="1">
        <f>VLOOKUP(C359,'[1]Popolution Table'!$A$4:$L$472,5,FALSE)</f>
        <v>138074.07199999999</v>
      </c>
      <c r="U359" s="1">
        <f>VLOOKUP(C359,'[1]Popolution Table'!$A$4:$L$472,6,FALSE)</f>
        <v>125863.67600000001</v>
      </c>
      <c r="V359" s="1">
        <f>VLOOKUP(C359,'[1]Popolution Table'!$A$4:$L$472,7,FALSE)</f>
        <v>152607.30099999998</v>
      </c>
      <c r="W359" s="1">
        <f>VLOOKUP(C359,'[1]Popolution Table'!$A$4:$L$472,8,FALSE)</f>
        <v>142242.61700000003</v>
      </c>
      <c r="X359" s="1">
        <f>VLOOKUP(C359,'[1]Popolution Table'!$A$4:$L$472,9,FALSE)</f>
        <v>88888.597000000009</v>
      </c>
      <c r="Y359" s="1">
        <f>VLOOKUP(C359,'[1]Popolution Table'!$A$4:$L$472,10,FALSE)</f>
        <v>47755.512000000002</v>
      </c>
      <c r="Z359" s="1">
        <f>VLOOKUP(C359,'[1]Popolution Table'!$A$4:$L$472,11,FALSE)</f>
        <v>28938.930999999997</v>
      </c>
      <c r="AA359" s="2">
        <f>VLOOKUP(C359,'[1]Popolution Table'!$A$4:$L$472,12,FALSE)</f>
        <v>1054491</v>
      </c>
      <c r="AB359" s="2">
        <v>165583.03999999998</v>
      </c>
      <c r="AC359" s="2">
        <v>1083216.345</v>
      </c>
      <c r="AD359" s="6">
        <f>D359/Q359</f>
        <v>1.3259035269687688E-3</v>
      </c>
      <c r="AE359" s="6">
        <f>E359/S359</f>
        <v>3.9671403302115802E-4</v>
      </c>
      <c r="AF359" s="6">
        <f>F359/T359</f>
        <v>3.8385193709648835E-4</v>
      </c>
      <c r="AG359" s="6">
        <f>G359/U359</f>
        <v>4.290356178696068E-4</v>
      </c>
      <c r="AH359" s="6">
        <f>H359/V359</f>
        <v>4.6524641701120193E-4</v>
      </c>
      <c r="AI359" s="6">
        <f>I359/R359</f>
        <v>1.5483037354701879E-4</v>
      </c>
      <c r="AJ359" s="6">
        <f>J359/W359</f>
        <v>3.3042136731778487E-4</v>
      </c>
      <c r="AK359" s="6">
        <f>K359/X359</f>
        <v>6.5250214265391083E-4</v>
      </c>
      <c r="AL359" s="6">
        <f>L359/Y359</f>
        <v>1.4029794089528344E-3</v>
      </c>
      <c r="AM359" s="6">
        <f>M359/Z359</f>
        <v>2.3152202823248725E-3</v>
      </c>
      <c r="AN359" s="7">
        <f>N359/AA359</f>
        <v>5.7752982244514174E-4</v>
      </c>
    </row>
    <row r="360" spans="1:40">
      <c r="A360" s="1" t="s">
        <v>424</v>
      </c>
      <c r="B360" s="1">
        <v>2017</v>
      </c>
      <c r="C360" s="1" t="s">
        <v>433</v>
      </c>
      <c r="D360" s="1">
        <v>107</v>
      </c>
      <c r="E360" s="1">
        <v>39</v>
      </c>
      <c r="F360" s="1">
        <v>53</v>
      </c>
      <c r="G360" s="1">
        <v>51</v>
      </c>
      <c r="H360" s="1">
        <v>42</v>
      </c>
      <c r="I360" s="1">
        <v>50</v>
      </c>
      <c r="J360" s="1">
        <v>47</v>
      </c>
      <c r="K360" s="1">
        <v>66</v>
      </c>
      <c r="L360" s="1">
        <v>60</v>
      </c>
      <c r="M360" s="1">
        <v>117</v>
      </c>
      <c r="N360" s="2">
        <v>632</v>
      </c>
      <c r="O360" s="2">
        <v>243</v>
      </c>
      <c r="P360" s="2">
        <v>282</v>
      </c>
      <c r="Q360" s="1">
        <f>VLOOKUP(C360,'[1]Popolution Table'!$A$4:$L$472,2,FALSE)</f>
        <v>54571</v>
      </c>
      <c r="R360" s="1">
        <f>VLOOKUP(C360,'[1]Popolution Table'!$A$4:$L$472,3,FALSE)</f>
        <v>366957.69</v>
      </c>
      <c r="S360" s="1">
        <f>VLOOKUP(C360,'[1]Popolution Table'!$A$4:$L$472,4,FALSE)</f>
        <v>154512</v>
      </c>
      <c r="T360" s="1">
        <f>VLOOKUP(C360,'[1]Popolution Table'!$A$4:$L$472,5,FALSE)</f>
        <v>140547</v>
      </c>
      <c r="U360" s="1">
        <f>VLOOKUP(C360,'[1]Popolution Table'!$A$4:$L$472,6,FALSE)</f>
        <v>124511</v>
      </c>
      <c r="V360" s="1">
        <f>VLOOKUP(C360,'[1]Popolution Table'!$A$4:$L$472,7,FALSE)</f>
        <v>149424</v>
      </c>
      <c r="W360" s="1">
        <f>VLOOKUP(C360,'[1]Popolution Table'!$A$4:$L$472,8,FALSE)</f>
        <v>144635</v>
      </c>
      <c r="X360" s="1">
        <f>VLOOKUP(C360,'[1]Popolution Table'!$A$4:$L$472,9,FALSE)</f>
        <v>93339</v>
      </c>
      <c r="Y360" s="1">
        <f>VLOOKUP(C360,'[1]Popolution Table'!$A$4:$L$472,10,FALSE)</f>
        <v>49153</v>
      </c>
      <c r="Z360" s="1">
        <f>VLOOKUP(C360,'[1]Popolution Table'!$A$4:$L$472,11,FALSE)</f>
        <v>27652</v>
      </c>
      <c r="AA360" s="2">
        <f>VLOOKUP(C360,'[1]Popolution Table'!$A$4:$L$472,12,FALSE)</f>
        <v>1056138</v>
      </c>
      <c r="AB360" s="2">
        <v>170144</v>
      </c>
      <c r="AC360" s="2">
        <v>1080586.69</v>
      </c>
      <c r="AD360" s="6">
        <f>D360/Q360</f>
        <v>1.9607483828407027E-3</v>
      </c>
      <c r="AE360" s="6">
        <f>E360/S360</f>
        <v>2.524075799937869E-4</v>
      </c>
      <c r="AF360" s="6">
        <f>F360/T360</f>
        <v>3.7709805260873586E-4</v>
      </c>
      <c r="AG360" s="6">
        <f>G360/U360</f>
        <v>4.0960236444972735E-4</v>
      </c>
      <c r="AH360" s="6">
        <f>H360/V360</f>
        <v>2.8107934468358495E-4</v>
      </c>
      <c r="AI360" s="6">
        <f>I360/R360</f>
        <v>1.3625549038092101E-4</v>
      </c>
      <c r="AJ360" s="6">
        <f>J360/W360</f>
        <v>3.2495592353164865E-4</v>
      </c>
      <c r="AK360" s="6">
        <f>K360/X360</f>
        <v>7.0709992607591679E-4</v>
      </c>
      <c r="AL360" s="6">
        <f>L360/Y360</f>
        <v>1.2206782902366082E-3</v>
      </c>
      <c r="AM360" s="6">
        <f>M360/Z360</f>
        <v>4.2311586865326194E-3</v>
      </c>
      <c r="AN360" s="7">
        <f>N360/AA360</f>
        <v>5.9840664761612588E-4</v>
      </c>
    </row>
    <row r="361" spans="1:40">
      <c r="A361" s="1" t="s">
        <v>434</v>
      </c>
      <c r="B361" s="1">
        <v>2009</v>
      </c>
      <c r="C361" s="1" t="s">
        <v>435</v>
      </c>
      <c r="D361" s="1">
        <v>94</v>
      </c>
      <c r="E361" s="1">
        <v>49</v>
      </c>
      <c r="F361" s="1">
        <v>66</v>
      </c>
      <c r="G361" s="1">
        <v>57</v>
      </c>
      <c r="H361" s="1">
        <v>54</v>
      </c>
      <c r="I361" s="1">
        <v>48</v>
      </c>
      <c r="J361" s="1">
        <v>62</v>
      </c>
      <c r="K361" s="1">
        <v>83</v>
      </c>
      <c r="L361" s="1">
        <v>197</v>
      </c>
      <c r="M361" s="1">
        <v>296</v>
      </c>
      <c r="N361" s="2">
        <v>1006</v>
      </c>
      <c r="O361" s="2">
        <v>576</v>
      </c>
      <c r="P361" s="2">
        <v>336</v>
      </c>
      <c r="Q361" s="1">
        <f>VLOOKUP(C361,'[1]Popolution Table'!$A$4:$L$472,2,FALSE)</f>
        <v>295751.25200000009</v>
      </c>
      <c r="R361" s="1">
        <f>VLOOKUP(C361,'[1]Popolution Table'!$A$4:$L$472,3,FALSE)</f>
        <v>596778.40399999998</v>
      </c>
      <c r="S361" s="1">
        <f>VLOOKUP(C361,'[1]Popolution Table'!$A$4:$L$472,4,FALSE)</f>
        <v>622318.76600000006</v>
      </c>
      <c r="T361" s="1">
        <f>VLOOKUP(C361,'[1]Popolution Table'!$A$4:$L$472,5,FALSE)</f>
        <v>576709.62599999993</v>
      </c>
      <c r="U361" s="1">
        <f>VLOOKUP(C361,'[1]Popolution Table'!$A$4:$L$472,6,FALSE)</f>
        <v>606807.52399999998</v>
      </c>
      <c r="V361" s="1">
        <f>VLOOKUP(C361,'[1]Popolution Table'!$A$4:$L$472,7,FALSE)</f>
        <v>622042.08499999996</v>
      </c>
      <c r="W361" s="1">
        <f>VLOOKUP(C361,'[1]Popolution Table'!$A$4:$L$472,8,FALSE)</f>
        <v>514633.33399999997</v>
      </c>
      <c r="X361" s="1">
        <f>VLOOKUP(C361,'[1]Popolution Table'!$A$4:$L$472,9,FALSE)</f>
        <v>314381.92900000012</v>
      </c>
      <c r="Y361" s="1">
        <f>VLOOKUP(C361,'[1]Popolution Table'!$A$4:$L$472,10,FALSE)</f>
        <v>195406.98300000007</v>
      </c>
      <c r="Z361" s="1">
        <f>VLOOKUP(C361,'[1]Popolution Table'!$A$4:$L$472,11,FALSE)</f>
        <v>66003.995999999999</v>
      </c>
      <c r="AA361" s="2">
        <f>VLOOKUP(C361,'[1]Popolution Table'!$A$4:$L$472,12,FALSE)</f>
        <v>4386090</v>
      </c>
      <c r="AB361" s="2">
        <v>575792.90800000017</v>
      </c>
      <c r="AC361" s="2">
        <v>3539289.7389999996</v>
      </c>
      <c r="AD361" s="6">
        <f>D361/Q361</f>
        <v>3.1783466465257762E-4</v>
      </c>
      <c r="AE361" s="6">
        <f>E361/S361</f>
        <v>7.8737783073698918E-5</v>
      </c>
      <c r="AF361" s="6">
        <f>F361/T361</f>
        <v>1.1444234156063836E-4</v>
      </c>
      <c r="AG361" s="6">
        <f>G361/U361</f>
        <v>9.3934234078481871E-5</v>
      </c>
      <c r="AH361" s="6">
        <f>H361/V361</f>
        <v>8.6810846568363619E-5</v>
      </c>
      <c r="AI361" s="6">
        <f>I361/R361</f>
        <v>8.0431864957365311E-5</v>
      </c>
      <c r="AJ361" s="6">
        <f>J361/W361</f>
        <v>1.2047412381569516E-4</v>
      </c>
      <c r="AK361" s="6">
        <f>K361/X361</f>
        <v>2.6401008564331309E-4</v>
      </c>
      <c r="AL361" s="6">
        <f>L361/Y361</f>
        <v>1.0081523033391286E-3</v>
      </c>
      <c r="AM361" s="6">
        <f>M361/Z361</f>
        <v>4.4845769640977492E-3</v>
      </c>
      <c r="AN361" s="7">
        <f>N361/AA361</f>
        <v>2.293614586112004E-4</v>
      </c>
    </row>
    <row r="362" spans="1:40">
      <c r="A362" s="1" t="s">
        <v>434</v>
      </c>
      <c r="B362" s="1">
        <v>2010</v>
      </c>
      <c r="C362" s="1" t="s">
        <v>436</v>
      </c>
      <c r="D362" s="1">
        <v>92</v>
      </c>
      <c r="E362" s="1">
        <v>43</v>
      </c>
      <c r="F362" s="1">
        <v>60</v>
      </c>
      <c r="G362" s="1">
        <v>63</v>
      </c>
      <c r="H362" s="1">
        <v>34</v>
      </c>
      <c r="I362" s="1">
        <v>57</v>
      </c>
      <c r="J362" s="1">
        <v>65</v>
      </c>
      <c r="K362" s="1">
        <v>65</v>
      </c>
      <c r="L362" s="1">
        <v>208</v>
      </c>
      <c r="M362" s="1">
        <v>327</v>
      </c>
      <c r="N362" s="2">
        <v>1014</v>
      </c>
      <c r="O362" s="2">
        <v>600</v>
      </c>
      <c r="P362" s="2">
        <v>322</v>
      </c>
      <c r="Q362" s="1">
        <f>VLOOKUP(C362,'[1]Popolution Table'!$A$4:$L$472,2,FALSE)</f>
        <v>292395.26299999998</v>
      </c>
      <c r="R362" s="1">
        <f>VLOOKUP(C362,'[1]Popolution Table'!$A$4:$L$472,3,FALSE)</f>
        <v>598016.70400000014</v>
      </c>
      <c r="S362" s="1">
        <f>VLOOKUP(C362,'[1]Popolution Table'!$A$4:$L$472,4,FALSE)</f>
        <v>641453.07999999984</v>
      </c>
      <c r="T362" s="1">
        <f>VLOOKUP(C362,'[1]Popolution Table'!$A$4:$L$472,5,FALSE)</f>
        <v>568855.67599999998</v>
      </c>
      <c r="U362" s="1">
        <f>VLOOKUP(C362,'[1]Popolution Table'!$A$4:$L$472,6,FALSE)</f>
        <v>610386.74499999988</v>
      </c>
      <c r="V362" s="1">
        <f>VLOOKUP(C362,'[1]Popolution Table'!$A$4:$L$472,7,FALSE)</f>
        <v>645360.96499999985</v>
      </c>
      <c r="W362" s="1">
        <f>VLOOKUP(C362,'[1]Popolution Table'!$A$4:$L$472,8,FALSE)</f>
        <v>543774.38199999998</v>
      </c>
      <c r="X362" s="1">
        <f>VLOOKUP(C362,'[1]Popolution Table'!$A$4:$L$472,9,FALSE)</f>
        <v>332557.25099999999</v>
      </c>
      <c r="Y362" s="1">
        <f>VLOOKUP(C362,'[1]Popolution Table'!$A$4:$L$472,10,FALSE)</f>
        <v>186231.94099999999</v>
      </c>
      <c r="Z362" s="1">
        <f>VLOOKUP(C362,'[1]Popolution Table'!$A$4:$L$472,11,FALSE)</f>
        <v>66375.846000000005</v>
      </c>
      <c r="AA362" s="2">
        <f>VLOOKUP(C362,'[1]Popolution Table'!$A$4:$L$472,12,FALSE)</f>
        <v>4464937</v>
      </c>
      <c r="AB362" s="2">
        <v>585165.03799999994</v>
      </c>
      <c r="AC362" s="2">
        <v>3607847.5520000001</v>
      </c>
      <c r="AD362" s="6">
        <f>D362/Q362</f>
        <v>3.1464258023906498E-4</v>
      </c>
      <c r="AE362" s="6">
        <f>E362/S362</f>
        <v>6.7035300539830609E-5</v>
      </c>
      <c r="AF362" s="6">
        <f>F362/T362</f>
        <v>1.0547490783936557E-4</v>
      </c>
      <c r="AG362" s="6">
        <f>G362/U362</f>
        <v>1.0321325047777702E-4</v>
      </c>
      <c r="AH362" s="6">
        <f>H362/V362</f>
        <v>5.2683694620420695E-5</v>
      </c>
      <c r="AI362" s="6">
        <f>I362/R362</f>
        <v>9.5315063306325275E-5</v>
      </c>
      <c r="AJ362" s="6">
        <f>J362/W362</f>
        <v>1.1953486988653321E-4</v>
      </c>
      <c r="AK362" s="6">
        <f>K362/X362</f>
        <v>1.9545506767494901E-4</v>
      </c>
      <c r="AL362" s="6">
        <f>L362/Y362</f>
        <v>1.1168868180351512E-3</v>
      </c>
      <c r="AM362" s="6">
        <f>M362/Z362</f>
        <v>4.9264908804326196E-3</v>
      </c>
      <c r="AN362" s="7">
        <f>N362/AA362</f>
        <v>2.2710286841673243E-4</v>
      </c>
    </row>
    <row r="363" spans="1:40">
      <c r="A363" s="1" t="s">
        <v>434</v>
      </c>
      <c r="B363" s="1">
        <v>2011</v>
      </c>
      <c r="C363" s="1" t="s">
        <v>437</v>
      </c>
      <c r="D363" s="1">
        <v>101</v>
      </c>
      <c r="E363" s="1">
        <v>57</v>
      </c>
      <c r="F363" s="1">
        <v>51</v>
      </c>
      <c r="G363" s="1">
        <v>72</v>
      </c>
      <c r="H363" s="1">
        <v>61</v>
      </c>
      <c r="I363" s="1">
        <v>67</v>
      </c>
      <c r="J363" s="1">
        <v>77</v>
      </c>
      <c r="K363" s="1">
        <v>83</v>
      </c>
      <c r="L363" s="1">
        <v>212</v>
      </c>
      <c r="M363" s="1">
        <v>313</v>
      </c>
      <c r="N363" s="2">
        <v>1094</v>
      </c>
      <c r="O363" s="2">
        <v>608</v>
      </c>
      <c r="P363" s="2">
        <v>385</v>
      </c>
      <c r="Q363" s="1">
        <f>VLOOKUP(C363,'[1]Popolution Table'!$A$4:$L$472,2,FALSE)</f>
        <v>285160.06400000001</v>
      </c>
      <c r="R363" s="1">
        <f>VLOOKUP(C363,'[1]Popolution Table'!$A$4:$L$472,3,FALSE)</f>
        <v>588733.78</v>
      </c>
      <c r="S363" s="1">
        <f>VLOOKUP(C363,'[1]Popolution Table'!$A$4:$L$472,4,FALSE)</f>
        <v>626925.38599999994</v>
      </c>
      <c r="T363" s="1">
        <f>VLOOKUP(C363,'[1]Popolution Table'!$A$4:$L$472,5,FALSE)</f>
        <v>559427.16999999993</v>
      </c>
      <c r="U363" s="1">
        <f>VLOOKUP(C363,'[1]Popolution Table'!$A$4:$L$472,6,FALSE)</f>
        <v>581087.69600000023</v>
      </c>
      <c r="V363" s="1">
        <f>VLOOKUP(C363,'[1]Popolution Table'!$A$4:$L$472,7,FALSE)</f>
        <v>620371.13400000008</v>
      </c>
      <c r="W363" s="1">
        <f>VLOOKUP(C363,'[1]Popolution Table'!$A$4:$L$472,8,FALSE)</f>
        <v>540575.75599999994</v>
      </c>
      <c r="X363" s="1">
        <f>VLOOKUP(C363,'[1]Popolution Table'!$A$4:$L$472,9,FALSE)</f>
        <v>340754.48799999995</v>
      </c>
      <c r="Y363" s="1">
        <f>VLOOKUP(C363,'[1]Popolution Table'!$A$4:$L$472,10,FALSE)</f>
        <v>182871.19400000002</v>
      </c>
      <c r="Z363" s="1">
        <f>VLOOKUP(C363,'[1]Popolution Table'!$A$4:$L$472,11,FALSE)</f>
        <v>64149.275000000009</v>
      </c>
      <c r="AA363" s="2">
        <f>VLOOKUP(C363,'[1]Popolution Table'!$A$4:$L$472,12,FALSE)</f>
        <v>4364414</v>
      </c>
      <c r="AB363" s="2">
        <v>587774.95699999994</v>
      </c>
      <c r="AC363" s="2">
        <v>3517120.9220000003</v>
      </c>
      <c r="AD363" s="6">
        <f>D363/Q363</f>
        <v>3.5418704352654375E-4</v>
      </c>
      <c r="AE363" s="6">
        <f>E363/S363</f>
        <v>9.0919910523451044E-5</v>
      </c>
      <c r="AF363" s="6">
        <f>F363/T363</f>
        <v>9.1164681901309883E-5</v>
      </c>
      <c r="AG363" s="6">
        <f>G363/U363</f>
        <v>1.2390556622627228E-4</v>
      </c>
      <c r="AH363" s="6">
        <f>H363/V363</f>
        <v>9.8328237174233172E-5</v>
      </c>
      <c r="AI363" s="6">
        <f>I363/R363</f>
        <v>1.1380355990444442E-4</v>
      </c>
      <c r="AJ363" s="6">
        <f>J363/W363</f>
        <v>1.4244072018649686E-4</v>
      </c>
      <c r="AK363" s="6">
        <f>K363/X363</f>
        <v>2.4357712934950401E-4</v>
      </c>
      <c r="AL363" s="6">
        <f>L363/Y363</f>
        <v>1.1592859179341279E-3</v>
      </c>
      <c r="AM363" s="6">
        <f>M363/Z363</f>
        <v>4.8792445432937464E-3</v>
      </c>
      <c r="AN363" s="7">
        <f>N363/AA363</f>
        <v>2.5066366297972649E-4</v>
      </c>
    </row>
    <row r="364" spans="1:40">
      <c r="A364" s="1" t="s">
        <v>434</v>
      </c>
      <c r="B364" s="1">
        <v>2012</v>
      </c>
      <c r="C364" s="1" t="s">
        <v>438</v>
      </c>
      <c r="D364" s="1">
        <v>126</v>
      </c>
      <c r="E364" s="1">
        <v>45</v>
      </c>
      <c r="F364" s="1">
        <v>46</v>
      </c>
      <c r="G364" s="1">
        <v>44</v>
      </c>
      <c r="H364" s="1">
        <v>81</v>
      </c>
      <c r="I364" s="1">
        <v>54</v>
      </c>
      <c r="J364" s="1">
        <v>59</v>
      </c>
      <c r="K364" s="1">
        <v>71</v>
      </c>
      <c r="L364" s="1">
        <v>211</v>
      </c>
      <c r="M364" s="1">
        <v>287</v>
      </c>
      <c r="N364" s="2">
        <v>1024</v>
      </c>
      <c r="O364" s="2">
        <v>569</v>
      </c>
      <c r="P364" s="2">
        <v>329</v>
      </c>
      <c r="Q364" s="1">
        <f>VLOOKUP(C364,'[1]Popolution Table'!$A$4:$L$472,2,FALSE)</f>
        <v>293177.50400000002</v>
      </c>
      <c r="R364" s="1">
        <f>VLOOKUP(C364,'[1]Popolution Table'!$A$4:$L$472,3,FALSE)</f>
        <v>596298.50200000009</v>
      </c>
      <c r="S364" s="1">
        <f>VLOOKUP(C364,'[1]Popolution Table'!$A$4:$L$472,4,FALSE)</f>
        <v>650947.97700000007</v>
      </c>
      <c r="T364" s="1">
        <f>VLOOKUP(C364,'[1]Popolution Table'!$A$4:$L$472,5,FALSE)</f>
        <v>580141.74699999986</v>
      </c>
      <c r="U364" s="1">
        <f>VLOOKUP(C364,'[1]Popolution Table'!$A$4:$L$472,6,FALSE)</f>
        <v>588073.6100000001</v>
      </c>
      <c r="V364" s="1">
        <f>VLOOKUP(C364,'[1]Popolution Table'!$A$4:$L$472,7,FALSE)</f>
        <v>638782.85699999996</v>
      </c>
      <c r="W364" s="1">
        <f>VLOOKUP(C364,'[1]Popolution Table'!$A$4:$L$472,8,FALSE)</f>
        <v>571119.76700000011</v>
      </c>
      <c r="X364" s="1">
        <f>VLOOKUP(C364,'[1]Popolution Table'!$A$4:$L$472,9,FALSE)</f>
        <v>366670.24699999997</v>
      </c>
      <c r="Y364" s="1">
        <f>VLOOKUP(C364,'[1]Popolution Table'!$A$4:$L$472,10,FALSE)</f>
        <v>190555.052</v>
      </c>
      <c r="Z364" s="1">
        <f>VLOOKUP(C364,'[1]Popolution Table'!$A$4:$L$472,11,FALSE)</f>
        <v>68607.135999999984</v>
      </c>
      <c r="AA364" s="2">
        <f>VLOOKUP(C364,'[1]Popolution Table'!$A$4:$L$472,12,FALSE)</f>
        <v>4528696</v>
      </c>
      <c r="AB364" s="2">
        <v>625832.43499999994</v>
      </c>
      <c r="AC364" s="2">
        <v>3625364.46</v>
      </c>
      <c r="AD364" s="6">
        <f>D364/Q364</f>
        <v>4.2977376599808966E-4</v>
      </c>
      <c r="AE364" s="6">
        <f>E364/S364</f>
        <v>6.9129948306145505E-5</v>
      </c>
      <c r="AF364" s="6">
        <f>F364/T364</f>
        <v>7.9290966798843411E-5</v>
      </c>
      <c r="AG364" s="6">
        <f>G364/U364</f>
        <v>7.482056540506892E-5</v>
      </c>
      <c r="AH364" s="6">
        <f>H364/V364</f>
        <v>1.2680365340486901E-4</v>
      </c>
      <c r="AI364" s="6">
        <f>I364/R364</f>
        <v>9.0558671234092732E-5</v>
      </c>
      <c r="AJ364" s="6">
        <f>J364/W364</f>
        <v>1.0330582726967667E-4</v>
      </c>
      <c r="AK364" s="6">
        <f>K364/X364</f>
        <v>1.9363447288375162E-4</v>
      </c>
      <c r="AL364" s="6">
        <f>L364/Y364</f>
        <v>1.1072915558281813E-3</v>
      </c>
      <c r="AM364" s="6">
        <f>M364/Z364</f>
        <v>4.1832383150347515E-3</v>
      </c>
      <c r="AN364" s="7">
        <f>N364/AA364</f>
        <v>2.2611365390832151E-4</v>
      </c>
    </row>
    <row r="365" spans="1:40">
      <c r="A365" s="1" t="s">
        <v>434</v>
      </c>
      <c r="B365" s="1">
        <v>2013</v>
      </c>
      <c r="C365" s="1" t="s">
        <v>439</v>
      </c>
      <c r="D365" s="1">
        <v>123</v>
      </c>
      <c r="E365" s="1">
        <v>47</v>
      </c>
      <c r="F365" s="1">
        <v>57</v>
      </c>
      <c r="G365" s="1">
        <v>40</v>
      </c>
      <c r="H365" s="1">
        <v>45</v>
      </c>
      <c r="I365" s="1">
        <v>63</v>
      </c>
      <c r="J365" s="1">
        <v>51</v>
      </c>
      <c r="K365" s="1">
        <v>108</v>
      </c>
      <c r="L365" s="1">
        <v>181</v>
      </c>
      <c r="M365" s="1">
        <v>282</v>
      </c>
      <c r="N365" s="2">
        <v>997</v>
      </c>
      <c r="O365" s="2">
        <v>571</v>
      </c>
      <c r="P365" s="2">
        <v>303</v>
      </c>
      <c r="Q365" s="1">
        <f>VLOOKUP(C365,'[1]Popolution Table'!$A$4:$L$472,2,FALSE)</f>
        <v>290292.89599999995</v>
      </c>
      <c r="R365" s="1">
        <f>VLOOKUP(C365,'[1]Popolution Table'!$A$4:$L$472,3,FALSE)</f>
        <v>595239.21600000001</v>
      </c>
      <c r="S365" s="1">
        <f>VLOOKUP(C365,'[1]Popolution Table'!$A$4:$L$472,4,FALSE)</f>
        <v>646624.47199999995</v>
      </c>
      <c r="T365" s="1">
        <f>VLOOKUP(C365,'[1]Popolution Table'!$A$4:$L$472,5,FALSE)</f>
        <v>584463.67700000014</v>
      </c>
      <c r="U365" s="1">
        <f>VLOOKUP(C365,'[1]Popolution Table'!$A$4:$L$472,6,FALSE)</f>
        <v>581533.18200000003</v>
      </c>
      <c r="V365" s="1">
        <f>VLOOKUP(C365,'[1]Popolution Table'!$A$4:$L$472,7,FALSE)</f>
        <v>637271.26599999983</v>
      </c>
      <c r="W365" s="1">
        <f>VLOOKUP(C365,'[1]Popolution Table'!$A$4:$L$472,8,FALSE)</f>
        <v>581112.33400000003</v>
      </c>
      <c r="X365" s="1">
        <f>VLOOKUP(C365,'[1]Popolution Table'!$A$4:$L$472,9,FALSE)</f>
        <v>382225.98200000008</v>
      </c>
      <c r="Y365" s="1">
        <f>VLOOKUP(C365,'[1]Popolution Table'!$A$4:$L$472,10,FALSE)</f>
        <v>193593.01700000002</v>
      </c>
      <c r="Z365" s="1">
        <f>VLOOKUP(C365,'[1]Popolution Table'!$A$4:$L$472,11,FALSE)</f>
        <v>71506.087999999989</v>
      </c>
      <c r="AA365" s="2">
        <f>VLOOKUP(C365,'[1]Popolution Table'!$A$4:$L$472,12,FALSE)</f>
        <v>4550845</v>
      </c>
      <c r="AB365" s="2">
        <v>647325.08700000006</v>
      </c>
      <c r="AC365" s="2">
        <v>3626244.1469999999</v>
      </c>
      <c r="AD365" s="6">
        <f>D365/Q365</f>
        <v>4.2370998978907159E-4</v>
      </c>
      <c r="AE365" s="6">
        <f>E365/S365</f>
        <v>7.2685155040033816E-5</v>
      </c>
      <c r="AF365" s="6">
        <f>F365/T365</f>
        <v>9.7525307804542975E-5</v>
      </c>
      <c r="AG365" s="6">
        <f>G365/U365</f>
        <v>6.8783693240740985E-5</v>
      </c>
      <c r="AH365" s="6">
        <f>H365/V365</f>
        <v>7.0613571332745474E-5</v>
      </c>
      <c r="AI365" s="6">
        <f>I365/R365</f>
        <v>1.0583980071635603E-4</v>
      </c>
      <c r="AJ365" s="6">
        <f>J365/W365</f>
        <v>8.7762721622081417E-5</v>
      </c>
      <c r="AK365" s="6">
        <f>K365/X365</f>
        <v>2.8255536014294279E-4</v>
      </c>
      <c r="AL365" s="6">
        <f>L365/Y365</f>
        <v>9.3495107832324334E-4</v>
      </c>
      <c r="AM365" s="6">
        <f>M365/Z365</f>
        <v>3.9437201486955918E-3</v>
      </c>
      <c r="AN365" s="7">
        <f>N365/AA365</f>
        <v>2.1908019279935924E-4</v>
      </c>
    </row>
    <row r="366" spans="1:40">
      <c r="A366" s="1" t="s">
        <v>434</v>
      </c>
      <c r="B366" s="1">
        <v>2014</v>
      </c>
      <c r="C366" s="1" t="s">
        <v>440</v>
      </c>
      <c r="D366" s="1">
        <v>115</v>
      </c>
      <c r="E366" s="1">
        <v>49</v>
      </c>
      <c r="F366" s="1">
        <v>56</v>
      </c>
      <c r="G366" s="1">
        <v>34</v>
      </c>
      <c r="H366" s="1">
        <v>59</v>
      </c>
      <c r="I366" s="1">
        <v>44</v>
      </c>
      <c r="J366" s="1">
        <v>101</v>
      </c>
      <c r="K366" s="1">
        <v>119</v>
      </c>
      <c r="L366" s="1">
        <v>178</v>
      </c>
      <c r="M366" s="1">
        <v>253</v>
      </c>
      <c r="N366" s="2">
        <v>1008</v>
      </c>
      <c r="O366" s="2">
        <v>550</v>
      </c>
      <c r="P366" s="2">
        <v>343</v>
      </c>
      <c r="Q366" s="1">
        <f>VLOOKUP(C366,'[1]Popolution Table'!$A$4:$L$472,2,FALSE)</f>
        <v>289257.61399999994</v>
      </c>
      <c r="R366" s="1">
        <f>VLOOKUP(C366,'[1]Popolution Table'!$A$4:$L$472,3,FALSE)</f>
        <v>600744.36599999992</v>
      </c>
      <c r="S366" s="1">
        <f>VLOOKUP(C366,'[1]Popolution Table'!$A$4:$L$472,4,FALSE)</f>
        <v>650430.723</v>
      </c>
      <c r="T366" s="1">
        <f>VLOOKUP(C366,'[1]Popolution Table'!$A$4:$L$472,5,FALSE)</f>
        <v>595364.41300000006</v>
      </c>
      <c r="U366" s="1">
        <f>VLOOKUP(C366,'[1]Popolution Table'!$A$4:$L$472,6,FALSE)</f>
        <v>583619.86199999996</v>
      </c>
      <c r="V366" s="1">
        <f>VLOOKUP(C366,'[1]Popolution Table'!$A$4:$L$472,7,FALSE)</f>
        <v>641037.83600000001</v>
      </c>
      <c r="W366" s="1">
        <f>VLOOKUP(C366,'[1]Popolution Table'!$A$4:$L$472,8,FALSE)</f>
        <v>598425.125</v>
      </c>
      <c r="X366" s="1">
        <f>VLOOKUP(C366,'[1]Popolution Table'!$A$4:$L$472,9,FALSE)</f>
        <v>407449.97099999996</v>
      </c>
      <c r="Y366" s="1">
        <f>VLOOKUP(C366,'[1]Popolution Table'!$A$4:$L$472,10,FALSE)</f>
        <v>200168.272</v>
      </c>
      <c r="Z366" s="1">
        <f>VLOOKUP(C366,'[1]Popolution Table'!$A$4:$L$472,11,FALSE)</f>
        <v>73975.439000000013</v>
      </c>
      <c r="AA366" s="2">
        <f>VLOOKUP(C366,'[1]Popolution Table'!$A$4:$L$472,12,FALSE)</f>
        <v>4630485</v>
      </c>
      <c r="AB366" s="2">
        <v>681593.68200000003</v>
      </c>
      <c r="AC366" s="2">
        <v>3669622.3250000002</v>
      </c>
      <c r="AD366" s="6">
        <f>D366/Q366</f>
        <v>3.9756948282094323E-4</v>
      </c>
      <c r="AE366" s="6">
        <f>E366/S366</f>
        <v>7.533469479116226E-5</v>
      </c>
      <c r="AF366" s="6">
        <f>F366/T366</f>
        <v>9.4060039157899746E-5</v>
      </c>
      <c r="AG366" s="6">
        <f>G366/U366</f>
        <v>5.8257098864808689E-5</v>
      </c>
      <c r="AH366" s="6">
        <f>H366/V366</f>
        <v>9.2038249049623957E-5</v>
      </c>
      <c r="AI366" s="6">
        <f>I366/R366</f>
        <v>7.3242467995113922E-5</v>
      </c>
      <c r="AJ366" s="6">
        <f>J366/W366</f>
        <v>1.6877633605373772E-4</v>
      </c>
      <c r="AK366" s="6">
        <f>K366/X366</f>
        <v>2.920603962934139E-4</v>
      </c>
      <c r="AL366" s="6">
        <f>L366/Y366</f>
        <v>8.8925181908949087E-4</v>
      </c>
      <c r="AM366" s="6">
        <f>M366/Z366</f>
        <v>3.4200540533460026E-3</v>
      </c>
      <c r="AN366" s="7">
        <f>N366/AA366</f>
        <v>2.1768778000576613E-4</v>
      </c>
    </row>
    <row r="367" spans="1:40">
      <c r="A367" s="1" t="s">
        <v>434</v>
      </c>
      <c r="B367" s="1">
        <v>2015</v>
      </c>
      <c r="C367" s="1" t="s">
        <v>441</v>
      </c>
      <c r="D367" s="1">
        <v>105</v>
      </c>
      <c r="E367" s="1">
        <v>35</v>
      </c>
      <c r="F367" s="1">
        <v>49</v>
      </c>
      <c r="G367" s="1">
        <v>53</v>
      </c>
      <c r="H367" s="1">
        <v>57</v>
      </c>
      <c r="I367" s="1">
        <v>66</v>
      </c>
      <c r="J367" s="1">
        <v>67</v>
      </c>
      <c r="K367" s="1">
        <v>135</v>
      </c>
      <c r="L367" s="1">
        <v>221</v>
      </c>
      <c r="M367" s="1">
        <v>328</v>
      </c>
      <c r="N367" s="2">
        <v>1116</v>
      </c>
      <c r="O367" s="2">
        <v>684</v>
      </c>
      <c r="P367" s="2">
        <v>327</v>
      </c>
      <c r="Q367" s="1">
        <f>VLOOKUP(C367,'[1]Popolution Table'!$A$4:$L$472,2,FALSE)</f>
        <v>282159.53300000005</v>
      </c>
      <c r="R367" s="1">
        <f>VLOOKUP(C367,'[1]Popolution Table'!$A$4:$L$472,3,FALSE)</f>
        <v>594434.62700000009</v>
      </c>
      <c r="S367" s="1">
        <f>VLOOKUP(C367,'[1]Popolution Table'!$A$4:$L$472,4,FALSE)</f>
        <v>627883.429</v>
      </c>
      <c r="T367" s="1">
        <f>VLOOKUP(C367,'[1]Popolution Table'!$A$4:$L$472,5,FALSE)</f>
        <v>589905.19700000016</v>
      </c>
      <c r="U367" s="1">
        <f>VLOOKUP(C367,'[1]Popolution Table'!$A$4:$L$472,6,FALSE)</f>
        <v>569827.54499999993</v>
      </c>
      <c r="V367" s="1">
        <f>VLOOKUP(C367,'[1]Popolution Table'!$A$4:$L$472,7,FALSE)</f>
        <v>621604.15100000007</v>
      </c>
      <c r="W367" s="1">
        <f>VLOOKUP(C367,'[1]Popolution Table'!$A$4:$L$472,8,FALSE)</f>
        <v>592983.31599999999</v>
      </c>
      <c r="X367" s="1">
        <f>VLOOKUP(C367,'[1]Popolution Table'!$A$4:$L$472,9,FALSE)</f>
        <v>419461.80500000005</v>
      </c>
      <c r="Y367" s="1">
        <f>VLOOKUP(C367,'[1]Popolution Table'!$A$4:$L$472,10,FALSE)</f>
        <v>199650.15100000001</v>
      </c>
      <c r="Z367" s="1">
        <f>VLOOKUP(C367,'[1]Popolution Table'!$A$4:$L$472,11,FALSE)</f>
        <v>74919.367999999988</v>
      </c>
      <c r="AA367" s="2">
        <f>VLOOKUP(C367,'[1]Popolution Table'!$A$4:$L$472,12,FALSE)</f>
        <v>4561064</v>
      </c>
      <c r="AB367" s="2">
        <v>694031.32400000002</v>
      </c>
      <c r="AC367" s="2">
        <v>3596638.2650000006</v>
      </c>
      <c r="AD367" s="6">
        <f>D367/Q367</f>
        <v>3.7212990425526394E-4</v>
      </c>
      <c r="AE367" s="6">
        <f>E367/S367</f>
        <v>5.5742831206332092E-5</v>
      </c>
      <c r="AF367" s="6">
        <f>F367/T367</f>
        <v>8.3064194465810049E-5</v>
      </c>
      <c r="AG367" s="6">
        <f>G367/U367</f>
        <v>9.3010596741159652E-5</v>
      </c>
      <c r="AH367" s="6">
        <f>H367/V367</f>
        <v>9.1698229344675008E-5</v>
      </c>
      <c r="AI367" s="6">
        <f>I367/R367</f>
        <v>1.1102987107781659E-4</v>
      </c>
      <c r="AJ367" s="6">
        <f>J367/W367</f>
        <v>1.1298800184118502E-4</v>
      </c>
      <c r="AK367" s="6">
        <f>K367/X367</f>
        <v>3.2184098382926658E-4</v>
      </c>
      <c r="AL367" s="6">
        <f>L367/Y367</f>
        <v>1.106936302792979E-3</v>
      </c>
      <c r="AM367" s="6">
        <f>M367/Z367</f>
        <v>4.378040135095641E-3</v>
      </c>
      <c r="AN367" s="7">
        <f>N367/AA367</f>
        <v>2.4467975016355831E-4</v>
      </c>
    </row>
    <row r="368" spans="1:40">
      <c r="A368" s="1" t="s">
        <v>434</v>
      </c>
      <c r="B368" s="1">
        <v>2016</v>
      </c>
      <c r="C368" s="1" t="s">
        <v>442</v>
      </c>
      <c r="D368" s="1">
        <v>113</v>
      </c>
      <c r="E368" s="1">
        <v>59</v>
      </c>
      <c r="F368" s="1">
        <v>47</v>
      </c>
      <c r="G368" s="1">
        <v>45</v>
      </c>
      <c r="H368" s="1">
        <v>72</v>
      </c>
      <c r="I368" s="1">
        <v>39</v>
      </c>
      <c r="J368" s="1">
        <v>69</v>
      </c>
      <c r="K368" s="1">
        <v>91</v>
      </c>
      <c r="L368" s="1">
        <v>164</v>
      </c>
      <c r="M368" s="1">
        <v>244</v>
      </c>
      <c r="N368" s="2">
        <v>943</v>
      </c>
      <c r="O368" s="2">
        <v>499</v>
      </c>
      <c r="P368" s="2">
        <v>331</v>
      </c>
      <c r="Q368" s="1">
        <f>VLOOKUP(C368,'[1]Popolution Table'!$A$4:$L$472,2,FALSE)</f>
        <v>285449.94899999991</v>
      </c>
      <c r="R368" s="1">
        <f>VLOOKUP(C368,'[1]Popolution Table'!$A$4:$L$472,3,FALSE)</f>
        <v>601645.054</v>
      </c>
      <c r="S368" s="1">
        <f>VLOOKUP(C368,'[1]Popolution Table'!$A$4:$L$472,4,FALSE)</f>
        <v>633347.83099999989</v>
      </c>
      <c r="T368" s="1">
        <f>VLOOKUP(C368,'[1]Popolution Table'!$A$4:$L$472,5,FALSE)</f>
        <v>613150.96800000011</v>
      </c>
      <c r="U368" s="1">
        <f>VLOOKUP(C368,'[1]Popolution Table'!$A$4:$L$472,6,FALSE)</f>
        <v>585082.21399999992</v>
      </c>
      <c r="V368" s="1">
        <f>VLOOKUP(C368,'[1]Popolution Table'!$A$4:$L$472,7,FALSE)</f>
        <v>635761.45700000005</v>
      </c>
      <c r="W368" s="1">
        <f>VLOOKUP(C368,'[1]Popolution Table'!$A$4:$L$472,8,FALSE)</f>
        <v>623508.85300000012</v>
      </c>
      <c r="X368" s="1">
        <f>VLOOKUP(C368,'[1]Popolution Table'!$A$4:$L$472,9,FALSE)</f>
        <v>464257.17999999993</v>
      </c>
      <c r="Y368" s="1">
        <f>VLOOKUP(C368,'[1]Popolution Table'!$A$4:$L$472,10,FALSE)</f>
        <v>210596.74099999998</v>
      </c>
      <c r="Z368" s="1">
        <f>VLOOKUP(C368,'[1]Popolution Table'!$A$4:$L$472,11,FALSE)</f>
        <v>79231.443999999974</v>
      </c>
      <c r="AA368" s="2">
        <f>VLOOKUP(C368,'[1]Popolution Table'!$A$4:$L$472,12,FALSE)</f>
        <v>4731177</v>
      </c>
      <c r="AB368" s="2">
        <v>754085.36499999987</v>
      </c>
      <c r="AC368" s="2">
        <v>3692496.3769999999</v>
      </c>
      <c r="AD368" s="6">
        <f>D368/Q368</f>
        <v>3.958662469405452E-4</v>
      </c>
      <c r="AE368" s="6">
        <f>E368/S368</f>
        <v>9.3155762303384301E-5</v>
      </c>
      <c r="AF368" s="6">
        <f>F368/T368</f>
        <v>7.6653226453032351E-5</v>
      </c>
      <c r="AG368" s="6">
        <f>G368/U368</f>
        <v>7.69122679227436E-5</v>
      </c>
      <c r="AH368" s="6">
        <f>H368/V368</f>
        <v>1.132500235854971E-4</v>
      </c>
      <c r="AI368" s="6">
        <f>I368/R368</f>
        <v>6.4822273100577997E-5</v>
      </c>
      <c r="AJ368" s="6">
        <f>J368/W368</f>
        <v>1.1066402612891206E-4</v>
      </c>
      <c r="AK368" s="6">
        <f>K368/X368</f>
        <v>1.96012046598827E-4</v>
      </c>
      <c r="AL368" s="6">
        <f>L368/Y368</f>
        <v>7.7873949625839654E-4</v>
      </c>
      <c r="AM368" s="6">
        <f>M368/Z368</f>
        <v>3.0795854231812319E-3</v>
      </c>
      <c r="AN368" s="7">
        <f>N368/AA368</f>
        <v>1.9931615325319684E-4</v>
      </c>
    </row>
    <row r="369" spans="1:40">
      <c r="A369" s="1" t="s">
        <v>434</v>
      </c>
      <c r="B369" s="1">
        <v>2017</v>
      </c>
      <c r="C369" s="1" t="s">
        <v>443</v>
      </c>
      <c r="D369" s="1">
        <v>102</v>
      </c>
      <c r="E369" s="1">
        <v>50</v>
      </c>
      <c r="F369" s="1">
        <v>53</v>
      </c>
      <c r="G369" s="1">
        <v>52</v>
      </c>
      <c r="H369" s="1">
        <v>57</v>
      </c>
      <c r="I369" s="1">
        <v>71</v>
      </c>
      <c r="J369" s="1">
        <v>70</v>
      </c>
      <c r="K369" s="1">
        <v>101</v>
      </c>
      <c r="L369" s="1">
        <v>207</v>
      </c>
      <c r="M369" s="1">
        <v>249</v>
      </c>
      <c r="N369" s="2">
        <v>1012</v>
      </c>
      <c r="O369" s="2">
        <v>557</v>
      </c>
      <c r="P369" s="2">
        <v>353</v>
      </c>
      <c r="Q369" s="1">
        <f>VLOOKUP(C369,'[1]Popolution Table'!$A$4:$L$472,2,FALSE)</f>
        <v>282472</v>
      </c>
      <c r="R369" s="1">
        <f>VLOOKUP(C369,'[1]Popolution Table'!$A$4:$L$472,3,FALSE)</f>
        <v>603088.68999999994</v>
      </c>
      <c r="S369" s="1">
        <f>VLOOKUP(C369,'[1]Popolution Table'!$A$4:$L$472,4,FALSE)</f>
        <v>642019</v>
      </c>
      <c r="T369" s="1">
        <f>VLOOKUP(C369,'[1]Popolution Table'!$A$4:$L$472,5,FALSE)</f>
        <v>620219</v>
      </c>
      <c r="U369" s="1">
        <f>VLOOKUP(C369,'[1]Popolution Table'!$A$4:$L$472,6,FALSE)</f>
        <v>579019</v>
      </c>
      <c r="V369" s="1">
        <f>VLOOKUP(C369,'[1]Popolution Table'!$A$4:$L$472,7,FALSE)</f>
        <v>628224</v>
      </c>
      <c r="W369" s="1">
        <f>VLOOKUP(C369,'[1]Popolution Table'!$A$4:$L$472,8,FALSE)</f>
        <v>620154</v>
      </c>
      <c r="X369" s="1">
        <f>VLOOKUP(C369,'[1]Popolution Table'!$A$4:$L$472,9,FALSE)</f>
        <v>470145</v>
      </c>
      <c r="Y369" s="1">
        <f>VLOOKUP(C369,'[1]Popolution Table'!$A$4:$L$472,10,FALSE)</f>
        <v>215235</v>
      </c>
      <c r="Z369" s="1">
        <f>VLOOKUP(C369,'[1]Popolution Table'!$A$4:$L$472,11,FALSE)</f>
        <v>81425</v>
      </c>
      <c r="AA369" s="2">
        <f>VLOOKUP(C369,'[1]Popolution Table'!$A$4:$L$472,12,FALSE)</f>
        <v>4736687</v>
      </c>
      <c r="AB369" s="2">
        <v>766805</v>
      </c>
      <c r="AC369" s="2">
        <v>3692723.69</v>
      </c>
      <c r="AD369" s="6">
        <f>D369/Q369</f>
        <v>3.6109773712084738E-4</v>
      </c>
      <c r="AE369" s="6">
        <f>E369/S369</f>
        <v>7.7879315098151297E-5</v>
      </c>
      <c r="AF369" s="6">
        <f>F369/T369</f>
        <v>8.5453686520406505E-5</v>
      </c>
      <c r="AG369" s="6">
        <f>G369/U369</f>
        <v>8.9807070234310097E-5</v>
      </c>
      <c r="AH369" s="6">
        <f>H369/V369</f>
        <v>9.0731968215158922E-5</v>
      </c>
      <c r="AI369" s="6">
        <f>I369/R369</f>
        <v>1.1772729480302476E-4</v>
      </c>
      <c r="AJ369" s="6">
        <f>J369/W369</f>
        <v>1.1287518906594169E-4</v>
      </c>
      <c r="AK369" s="6">
        <f>K369/X369</f>
        <v>2.1482734050133468E-4</v>
      </c>
      <c r="AL369" s="6">
        <f>L369/Y369</f>
        <v>9.6173949404139663E-4</v>
      </c>
      <c r="AM369" s="6">
        <f>M369/Z369</f>
        <v>3.0580288609149526E-3</v>
      </c>
      <c r="AN369" s="7">
        <f>N369/AA369</f>
        <v>2.1365144034216321E-4</v>
      </c>
    </row>
    <row r="370" spans="1:40">
      <c r="A370" s="1" t="s">
        <v>444</v>
      </c>
      <c r="B370" s="1">
        <v>2009</v>
      </c>
      <c r="C370" s="1" t="s">
        <v>445</v>
      </c>
      <c r="D370" s="1">
        <v>89</v>
      </c>
      <c r="E370" s="1">
        <v>59</v>
      </c>
      <c r="F370" s="1">
        <v>61</v>
      </c>
      <c r="G370" s="1">
        <v>50</v>
      </c>
      <c r="H370" s="1">
        <v>52</v>
      </c>
      <c r="I370" s="1">
        <v>43</v>
      </c>
      <c r="J370" s="1">
        <v>48</v>
      </c>
      <c r="K370" s="1">
        <v>55</v>
      </c>
      <c r="L370" s="1">
        <v>67</v>
      </c>
      <c r="M370" s="1">
        <v>80</v>
      </c>
      <c r="N370" s="2">
        <v>604</v>
      </c>
      <c r="O370" s="2">
        <v>202</v>
      </c>
      <c r="P370" s="2">
        <v>313</v>
      </c>
      <c r="Q370" s="1">
        <f>VLOOKUP(C370,'[1]Popolution Table'!$A$4:$L$472,2,FALSE)</f>
        <v>55525.162000000011</v>
      </c>
      <c r="R370" s="1">
        <f>VLOOKUP(C370,'[1]Popolution Table'!$A$4:$L$472,3,FALSE)</f>
        <v>359569.33</v>
      </c>
      <c r="S370" s="1">
        <f>VLOOKUP(C370,'[1]Popolution Table'!$A$4:$L$472,4,FALSE)</f>
        <v>119497.20700000002</v>
      </c>
      <c r="T370" s="1">
        <f>VLOOKUP(C370,'[1]Popolution Table'!$A$4:$L$472,5,FALSE)</f>
        <v>96951.753999999986</v>
      </c>
      <c r="U370" s="1">
        <f>VLOOKUP(C370,'[1]Popolution Table'!$A$4:$L$472,6,FALSE)</f>
        <v>96791.544000000024</v>
      </c>
      <c r="V370" s="1">
        <f>VLOOKUP(C370,'[1]Popolution Table'!$A$4:$L$472,7,FALSE)</f>
        <v>114736.48499999999</v>
      </c>
      <c r="W370" s="1">
        <f>VLOOKUP(C370,'[1]Popolution Table'!$A$4:$L$472,8,FALSE)</f>
        <v>86550.714000000007</v>
      </c>
      <c r="X370" s="1">
        <f>VLOOKUP(C370,'[1]Popolution Table'!$A$4:$L$472,9,FALSE)</f>
        <v>53423.368999999992</v>
      </c>
      <c r="Y370" s="1">
        <f>VLOOKUP(C370,'[1]Popolution Table'!$A$4:$L$472,10,FALSE)</f>
        <v>40950.546999999999</v>
      </c>
      <c r="Z370" s="1">
        <f>VLOOKUP(C370,'[1]Popolution Table'!$A$4:$L$472,11,FALSE)</f>
        <v>18533.295000000002</v>
      </c>
      <c r="AA370" s="2">
        <f>VLOOKUP(C370,'[1]Popolution Table'!$A$4:$L$472,12,FALSE)</f>
        <v>786961</v>
      </c>
      <c r="AB370" s="2">
        <v>112907.211</v>
      </c>
      <c r="AC370" s="2">
        <v>874097.03399999999</v>
      </c>
      <c r="AD370" s="6">
        <f>D370/Q370</f>
        <v>1.6028769083105058E-3</v>
      </c>
      <c r="AE370" s="6">
        <f>E370/S370</f>
        <v>4.9373538914595713E-4</v>
      </c>
      <c r="AF370" s="6">
        <f>F370/T370</f>
        <v>6.2917892130141362E-4</v>
      </c>
      <c r="AG370" s="6">
        <f>G370/U370</f>
        <v>5.1657405113818603E-4</v>
      </c>
      <c r="AH370" s="6">
        <f>H370/V370</f>
        <v>4.5321241974599456E-4</v>
      </c>
      <c r="AI370" s="6">
        <f>I370/R370</f>
        <v>1.1958750764421425E-4</v>
      </c>
      <c r="AJ370" s="6">
        <f>J370/W370</f>
        <v>5.5458814585862342E-4</v>
      </c>
      <c r="AK370" s="6">
        <f>K370/X370</f>
        <v>1.0295120099969735E-3</v>
      </c>
      <c r="AL370" s="6">
        <f>L370/Y370</f>
        <v>1.6361197812571344E-3</v>
      </c>
      <c r="AM370" s="6">
        <f>M370/Z370</f>
        <v>4.316555690717705E-3</v>
      </c>
      <c r="AN370" s="7">
        <f>N370/AA370</f>
        <v>7.675094445595144E-4</v>
      </c>
    </row>
    <row r="371" spans="1:40">
      <c r="A371" s="1" t="s">
        <v>444</v>
      </c>
      <c r="B371" s="1">
        <v>2010</v>
      </c>
      <c r="C371" s="1" t="s">
        <v>446</v>
      </c>
      <c r="D371" s="1">
        <v>91</v>
      </c>
      <c r="E371" s="1">
        <v>56</v>
      </c>
      <c r="F371" s="1">
        <v>50</v>
      </c>
      <c r="G371" s="1">
        <v>55</v>
      </c>
      <c r="H371" s="1">
        <v>69</v>
      </c>
      <c r="I371" s="1">
        <v>48</v>
      </c>
      <c r="J371" s="1">
        <v>37</v>
      </c>
      <c r="K371" s="1">
        <v>69</v>
      </c>
      <c r="L371" s="1">
        <v>35</v>
      </c>
      <c r="M371" s="1">
        <v>71</v>
      </c>
      <c r="N371" s="2">
        <v>581</v>
      </c>
      <c r="O371" s="2">
        <v>175</v>
      </c>
      <c r="P371" s="2">
        <v>315</v>
      </c>
      <c r="Q371" s="1">
        <f>VLOOKUP(C371,'[1]Popolution Table'!$A$4:$L$472,2,FALSE)</f>
        <v>50286.19</v>
      </c>
      <c r="R371" s="1">
        <f>VLOOKUP(C371,'[1]Popolution Table'!$A$4:$L$472,3,FALSE)</f>
        <v>355146.17800000001</v>
      </c>
      <c r="S371" s="1">
        <f>VLOOKUP(C371,'[1]Popolution Table'!$A$4:$L$472,4,FALSE)</f>
        <v>101395.54699999999</v>
      </c>
      <c r="T371" s="1">
        <f>VLOOKUP(C371,'[1]Popolution Table'!$A$4:$L$472,5,FALSE)</f>
        <v>88234.466000000015</v>
      </c>
      <c r="U371" s="1">
        <f>VLOOKUP(C371,'[1]Popolution Table'!$A$4:$L$472,6,FALSE)</f>
        <v>85624.331999999995</v>
      </c>
      <c r="V371" s="1">
        <f>VLOOKUP(C371,'[1]Popolution Table'!$A$4:$L$472,7,FALSE)</f>
        <v>101441.99799999998</v>
      </c>
      <c r="W371" s="1">
        <f>VLOOKUP(C371,'[1]Popolution Table'!$A$4:$L$472,8,FALSE)</f>
        <v>77814.11599999998</v>
      </c>
      <c r="X371" s="1">
        <f>VLOOKUP(C371,'[1]Popolution Table'!$A$4:$L$472,9,FALSE)</f>
        <v>47010.895000000004</v>
      </c>
      <c r="Y371" s="1">
        <f>VLOOKUP(C371,'[1]Popolution Table'!$A$4:$L$472,10,FALSE)</f>
        <v>33666.924000000006</v>
      </c>
      <c r="Z371" s="1">
        <f>VLOOKUP(C371,'[1]Popolution Table'!$A$4:$L$472,11,FALSE)</f>
        <v>15679.570999999998</v>
      </c>
      <c r="AA371" s="2">
        <f>VLOOKUP(C371,'[1]Popolution Table'!$A$4:$L$472,12,FALSE)</f>
        <v>696942</v>
      </c>
      <c r="AB371" s="2">
        <v>96357.390000000014</v>
      </c>
      <c r="AC371" s="2">
        <v>809656.6370000001</v>
      </c>
      <c r="AD371" s="6">
        <f>D371/Q371</f>
        <v>1.8096419712847602E-3</v>
      </c>
      <c r="AE371" s="6">
        <f>E371/S371</f>
        <v>5.5229249860449994E-4</v>
      </c>
      <c r="AF371" s="6">
        <f>F371/T371</f>
        <v>5.6667198507213718E-4</v>
      </c>
      <c r="AG371" s="6">
        <f>G371/U371</f>
        <v>6.4234077761914684E-4</v>
      </c>
      <c r="AH371" s="6">
        <f>H371/V371</f>
        <v>6.801916500106792E-4</v>
      </c>
      <c r="AI371" s="6">
        <f>I371/R371</f>
        <v>1.351556147114161E-4</v>
      </c>
      <c r="AJ371" s="6">
        <f>J371/W371</f>
        <v>4.754921330726164E-4</v>
      </c>
      <c r="AK371" s="6">
        <f>K371/X371</f>
        <v>1.4677448706305208E-3</v>
      </c>
      <c r="AL371" s="6">
        <f>L371/Y371</f>
        <v>1.0395960141770003E-3</v>
      </c>
      <c r="AM371" s="6">
        <f>M371/Z371</f>
        <v>4.5281851142483431E-3</v>
      </c>
      <c r="AN371" s="7">
        <f>N371/AA371</f>
        <v>8.3364182385334794E-4</v>
      </c>
    </row>
    <row r="372" spans="1:40">
      <c r="A372" s="1" t="s">
        <v>444</v>
      </c>
      <c r="B372" s="1">
        <v>2011</v>
      </c>
      <c r="C372" s="1" t="s">
        <v>447</v>
      </c>
      <c r="D372" s="1">
        <v>78</v>
      </c>
      <c r="E372" s="1">
        <v>41</v>
      </c>
      <c r="F372" s="1">
        <v>69</v>
      </c>
      <c r="G372" s="1">
        <v>55</v>
      </c>
      <c r="H372" s="1">
        <v>63</v>
      </c>
      <c r="I372" s="1">
        <v>55</v>
      </c>
      <c r="J372" s="1">
        <v>46</v>
      </c>
      <c r="K372" s="1">
        <v>50</v>
      </c>
      <c r="L372" s="1">
        <v>42</v>
      </c>
      <c r="M372" s="1">
        <v>73</v>
      </c>
      <c r="N372" s="2">
        <v>572</v>
      </c>
      <c r="O372" s="2">
        <v>165</v>
      </c>
      <c r="P372" s="2">
        <v>329</v>
      </c>
      <c r="Q372" s="1">
        <f>VLOOKUP(C372,'[1]Popolution Table'!$A$4:$L$472,2,FALSE)</f>
        <v>55489.496999999988</v>
      </c>
      <c r="R372" s="1">
        <f>VLOOKUP(C372,'[1]Popolution Table'!$A$4:$L$472,3,FALSE)</f>
        <v>359318.47100000002</v>
      </c>
      <c r="S372" s="1">
        <f>VLOOKUP(C372,'[1]Popolution Table'!$A$4:$L$472,4,FALSE)</f>
        <v>107947.05500000002</v>
      </c>
      <c r="T372" s="1">
        <f>VLOOKUP(C372,'[1]Popolution Table'!$A$4:$L$472,5,FALSE)</f>
        <v>97337.493000000017</v>
      </c>
      <c r="U372" s="1">
        <f>VLOOKUP(C372,'[1]Popolution Table'!$A$4:$L$472,6,FALSE)</f>
        <v>92009.296999999991</v>
      </c>
      <c r="V372" s="1">
        <f>VLOOKUP(C372,'[1]Popolution Table'!$A$4:$L$472,7,FALSE)</f>
        <v>111621.88899999998</v>
      </c>
      <c r="W372" s="1">
        <f>VLOOKUP(C372,'[1]Popolution Table'!$A$4:$L$472,8,FALSE)</f>
        <v>89614.519</v>
      </c>
      <c r="X372" s="1">
        <f>VLOOKUP(C372,'[1]Popolution Table'!$A$4:$L$472,9,FALSE)</f>
        <v>53054.399000000005</v>
      </c>
      <c r="Y372" s="1">
        <f>VLOOKUP(C372,'[1]Popolution Table'!$A$4:$L$472,10,FALSE)</f>
        <v>36768.936000000002</v>
      </c>
      <c r="Z372" s="1">
        <f>VLOOKUP(C372,'[1]Popolution Table'!$A$4:$L$472,11,FALSE)</f>
        <v>17115.792000000001</v>
      </c>
      <c r="AA372" s="2">
        <f>VLOOKUP(C372,'[1]Popolution Table'!$A$4:$L$472,12,FALSE)</f>
        <v>765863</v>
      </c>
      <c r="AB372" s="2">
        <v>106939.12700000001</v>
      </c>
      <c r="AC372" s="2">
        <v>857848.72400000005</v>
      </c>
      <c r="AD372" s="6">
        <f>D372/Q372</f>
        <v>1.405671419223714E-3</v>
      </c>
      <c r="AE372" s="6">
        <f>E372/S372</f>
        <v>3.7981582730533956E-4</v>
      </c>
      <c r="AF372" s="6">
        <f>F372/T372</f>
        <v>7.0887381494405229E-4</v>
      </c>
      <c r="AG372" s="6">
        <f>G372/U372</f>
        <v>5.9776568013556288E-4</v>
      </c>
      <c r="AH372" s="6">
        <f>H372/V372</f>
        <v>5.6440542768452888E-4</v>
      </c>
      <c r="AI372" s="6">
        <f>I372/R372</f>
        <v>1.5306755549452395E-4</v>
      </c>
      <c r="AJ372" s="6">
        <f>J372/W372</f>
        <v>5.1330967920499584E-4</v>
      </c>
      <c r="AK372" s="6">
        <f>K372/X372</f>
        <v>9.424289209269903E-4</v>
      </c>
      <c r="AL372" s="6">
        <f>L372/Y372</f>
        <v>1.1422685714919788E-3</v>
      </c>
      <c r="AM372" s="6">
        <f>M372/Z372</f>
        <v>4.2650670211463191E-3</v>
      </c>
      <c r="AN372" s="7">
        <f>N372/AA372</f>
        <v>7.4686987098214691E-4</v>
      </c>
    </row>
    <row r="373" spans="1:40">
      <c r="A373" s="1" t="s">
        <v>444</v>
      </c>
      <c r="B373" s="1">
        <v>2012</v>
      </c>
      <c r="C373" s="1" t="s">
        <v>448</v>
      </c>
      <c r="D373" s="1">
        <v>105</v>
      </c>
      <c r="E373" s="1">
        <v>58</v>
      </c>
      <c r="F373" s="1">
        <v>68</v>
      </c>
      <c r="G373" s="1">
        <v>52</v>
      </c>
      <c r="H373" s="1">
        <v>49</v>
      </c>
      <c r="I373" s="1">
        <v>63</v>
      </c>
      <c r="J373" s="1">
        <v>74</v>
      </c>
      <c r="K373" s="1">
        <v>29</v>
      </c>
      <c r="L373" s="1">
        <v>58</v>
      </c>
      <c r="M373" s="1">
        <v>107</v>
      </c>
      <c r="N373" s="2">
        <v>663</v>
      </c>
      <c r="O373" s="2">
        <v>194</v>
      </c>
      <c r="P373" s="2">
        <v>364</v>
      </c>
      <c r="Q373" s="1">
        <f>VLOOKUP(C373,'[1]Popolution Table'!$A$4:$L$472,2,FALSE)</f>
        <v>51202.618000000017</v>
      </c>
      <c r="R373" s="1">
        <f>VLOOKUP(C373,'[1]Popolution Table'!$A$4:$L$472,3,FALSE)</f>
        <v>354326.48</v>
      </c>
      <c r="S373" s="1">
        <f>VLOOKUP(C373,'[1]Popolution Table'!$A$4:$L$472,4,FALSE)</f>
        <v>104447.65700000001</v>
      </c>
      <c r="T373" s="1">
        <f>VLOOKUP(C373,'[1]Popolution Table'!$A$4:$L$472,5,FALSE)</f>
        <v>94557.155999999988</v>
      </c>
      <c r="U373" s="1">
        <f>VLOOKUP(C373,'[1]Popolution Table'!$A$4:$L$472,6,FALSE)</f>
        <v>84498.526000000013</v>
      </c>
      <c r="V373" s="1">
        <f>VLOOKUP(C373,'[1]Popolution Table'!$A$4:$L$472,7,FALSE)</f>
        <v>104839.80900000001</v>
      </c>
      <c r="W373" s="1">
        <f>VLOOKUP(C373,'[1]Popolution Table'!$A$4:$L$472,8,FALSE)</f>
        <v>89515.239000000016</v>
      </c>
      <c r="X373" s="1">
        <f>VLOOKUP(C373,'[1]Popolution Table'!$A$4:$L$472,9,FALSE)</f>
        <v>51995.911999999997</v>
      </c>
      <c r="Y373" s="1">
        <f>VLOOKUP(C373,'[1]Popolution Table'!$A$4:$L$472,10,FALSE)</f>
        <v>35924.188999999998</v>
      </c>
      <c r="Z373" s="1">
        <f>VLOOKUP(C373,'[1]Popolution Table'!$A$4:$L$472,11,FALSE)</f>
        <v>17188.668999999998</v>
      </c>
      <c r="AA373" s="2">
        <f>VLOOKUP(C373,'[1]Popolution Table'!$A$4:$L$472,12,FALSE)</f>
        <v>730225</v>
      </c>
      <c r="AB373" s="2">
        <v>105108.76999999999</v>
      </c>
      <c r="AC373" s="2">
        <v>832184.86699999997</v>
      </c>
      <c r="AD373" s="6">
        <f>D373/Q373</f>
        <v>2.0506763931484903E-3</v>
      </c>
      <c r="AE373" s="6">
        <f>E373/S373</f>
        <v>5.5530206867158342E-4</v>
      </c>
      <c r="AF373" s="6">
        <f>F373/T373</f>
        <v>7.1914176437370861E-4</v>
      </c>
      <c r="AG373" s="6">
        <f>G373/U373</f>
        <v>6.1539535021001423E-4</v>
      </c>
      <c r="AH373" s="6">
        <f>H373/V373</f>
        <v>4.6737971451283353E-4</v>
      </c>
      <c r="AI373" s="6">
        <f>I373/R373</f>
        <v>1.7780212193003472E-4</v>
      </c>
      <c r="AJ373" s="6">
        <f>J373/W373</f>
        <v>8.2667488604929026E-4</v>
      </c>
      <c r="AK373" s="6">
        <f>K373/X373</f>
        <v>5.5773615433459467E-4</v>
      </c>
      <c r="AL373" s="6">
        <f>L373/Y373</f>
        <v>1.6145110471387399E-3</v>
      </c>
      <c r="AM373" s="6">
        <f>M373/Z373</f>
        <v>6.225031152790249E-3</v>
      </c>
      <c r="AN373" s="7">
        <f>N373/AA373</f>
        <v>9.079393337669896E-4</v>
      </c>
    </row>
    <row r="374" spans="1:40">
      <c r="A374" s="1" t="s">
        <v>444</v>
      </c>
      <c r="B374" s="1">
        <v>2013</v>
      </c>
      <c r="C374" s="1" t="s">
        <v>449</v>
      </c>
      <c r="D374" s="1">
        <v>112</v>
      </c>
      <c r="E374" s="1">
        <v>43</v>
      </c>
      <c r="F374" s="1">
        <v>56</v>
      </c>
      <c r="G374" s="1">
        <v>62</v>
      </c>
      <c r="H374" s="1">
        <v>38</v>
      </c>
      <c r="I374" s="1">
        <v>68</v>
      </c>
      <c r="J374" s="1">
        <v>46</v>
      </c>
      <c r="K374" s="1">
        <v>52</v>
      </c>
      <c r="L374" s="1">
        <v>74</v>
      </c>
      <c r="M374" s="1">
        <v>81</v>
      </c>
      <c r="N374" s="2">
        <v>632</v>
      </c>
      <c r="O374" s="2">
        <v>207</v>
      </c>
      <c r="P374" s="2">
        <v>313</v>
      </c>
      <c r="Q374" s="1">
        <f>VLOOKUP(C374,'[1]Popolution Table'!$A$4:$L$472,2,FALSE)</f>
        <v>46870.54</v>
      </c>
      <c r="R374" s="1">
        <f>VLOOKUP(C374,'[1]Popolution Table'!$A$4:$L$472,3,FALSE)</f>
        <v>350071.75800000003</v>
      </c>
      <c r="S374" s="1">
        <f>VLOOKUP(C374,'[1]Popolution Table'!$A$4:$L$472,4,FALSE)</f>
        <v>91489.654999999999</v>
      </c>
      <c r="T374" s="1">
        <f>VLOOKUP(C374,'[1]Popolution Table'!$A$4:$L$472,5,FALSE)</f>
        <v>88408.649000000005</v>
      </c>
      <c r="U374" s="1">
        <f>VLOOKUP(C374,'[1]Popolution Table'!$A$4:$L$472,6,FALSE)</f>
        <v>79726.444999999992</v>
      </c>
      <c r="V374" s="1">
        <f>VLOOKUP(C374,'[1]Popolution Table'!$A$4:$L$472,7,FALSE)</f>
        <v>94218.459999999992</v>
      </c>
      <c r="W374" s="1">
        <f>VLOOKUP(C374,'[1]Popolution Table'!$A$4:$L$472,8,FALSE)</f>
        <v>86142.412000000011</v>
      </c>
      <c r="X374" s="1">
        <f>VLOOKUP(C374,'[1]Popolution Table'!$A$4:$L$472,9,FALSE)</f>
        <v>52096.198000000004</v>
      </c>
      <c r="Y374" s="1">
        <f>VLOOKUP(C374,'[1]Popolution Table'!$A$4:$L$472,10,FALSE)</f>
        <v>33034.76</v>
      </c>
      <c r="Z374" s="1">
        <f>VLOOKUP(C374,'[1]Popolution Table'!$A$4:$L$472,11,FALSE)</f>
        <v>15436.463999999996</v>
      </c>
      <c r="AA374" s="2">
        <f>VLOOKUP(C374,'[1]Popolution Table'!$A$4:$L$472,12,FALSE)</f>
        <v>677707</v>
      </c>
      <c r="AB374" s="2">
        <v>100567.42200000001</v>
      </c>
      <c r="AC374" s="2">
        <v>790057.37899999996</v>
      </c>
      <c r="AD374" s="6">
        <f>D374/Q374</f>
        <v>2.3895606920679813E-3</v>
      </c>
      <c r="AE374" s="6">
        <f>E374/S374</f>
        <v>4.6999849327227216E-4</v>
      </c>
      <c r="AF374" s="6">
        <f>F374/T374</f>
        <v>6.3342218927019231E-4</v>
      </c>
      <c r="AG374" s="6">
        <f>G374/U374</f>
        <v>7.7765915688326505E-4</v>
      </c>
      <c r="AH374" s="6">
        <f>H374/V374</f>
        <v>4.0331799097544156E-4</v>
      </c>
      <c r="AI374" s="6">
        <f>I374/R374</f>
        <v>1.9424588943847335E-4</v>
      </c>
      <c r="AJ374" s="6">
        <f>J374/W374</f>
        <v>5.3399944269032066E-4</v>
      </c>
      <c r="AK374" s="6">
        <f>K374/X374</f>
        <v>9.9815345449969298E-4</v>
      </c>
      <c r="AL374" s="6">
        <f>L374/Y374</f>
        <v>2.2400647075989048E-3</v>
      </c>
      <c r="AM374" s="6">
        <f>M374/Z374</f>
        <v>5.2473157064985877E-3</v>
      </c>
      <c r="AN374" s="7">
        <f>N374/AA374</f>
        <v>9.3255639974207144E-4</v>
      </c>
    </row>
    <row r="375" spans="1:40">
      <c r="A375" s="1" t="s">
        <v>444</v>
      </c>
      <c r="B375" s="1">
        <v>2014</v>
      </c>
      <c r="C375" s="1" t="s">
        <v>450</v>
      </c>
      <c r="D375" s="1">
        <v>116</v>
      </c>
      <c r="E375" s="1">
        <v>40</v>
      </c>
      <c r="F375" s="1">
        <v>59</v>
      </c>
      <c r="G375" s="1">
        <v>52</v>
      </c>
      <c r="H375" s="1">
        <v>55</v>
      </c>
      <c r="I375" s="1">
        <v>62</v>
      </c>
      <c r="J375" s="1">
        <v>63</v>
      </c>
      <c r="K375" s="1">
        <v>56</v>
      </c>
      <c r="L375" s="1">
        <v>54</v>
      </c>
      <c r="M375" s="1">
        <v>115</v>
      </c>
      <c r="N375" s="2">
        <v>672</v>
      </c>
      <c r="O375" s="2">
        <v>225</v>
      </c>
      <c r="P375" s="2">
        <v>331</v>
      </c>
      <c r="Q375" s="1">
        <f>VLOOKUP(C375,'[1]Popolution Table'!$A$4:$L$472,2,FALSE)</f>
        <v>41355.415000000008</v>
      </c>
      <c r="R375" s="1">
        <f>VLOOKUP(C375,'[1]Popolution Table'!$A$4:$L$472,3,FALSE)</f>
        <v>345548.73700000002</v>
      </c>
      <c r="S375" s="1">
        <f>VLOOKUP(C375,'[1]Popolution Table'!$A$4:$L$472,4,FALSE)</f>
        <v>81655.308999999994</v>
      </c>
      <c r="T375" s="1">
        <f>VLOOKUP(C375,'[1]Popolution Table'!$A$4:$L$472,5,FALSE)</f>
        <v>78221.869000000006</v>
      </c>
      <c r="U375" s="1">
        <f>VLOOKUP(C375,'[1]Popolution Table'!$A$4:$L$472,6,FALSE)</f>
        <v>69597.462999999989</v>
      </c>
      <c r="V375" s="1">
        <f>VLOOKUP(C375,'[1]Popolution Table'!$A$4:$L$472,7,FALSE)</f>
        <v>82043.09599999999</v>
      </c>
      <c r="W375" s="1">
        <f>VLOOKUP(C375,'[1]Popolution Table'!$A$4:$L$472,8,FALSE)</f>
        <v>74855.565999999992</v>
      </c>
      <c r="X375" s="1">
        <f>VLOOKUP(C375,'[1]Popolution Table'!$A$4:$L$472,9,FALSE)</f>
        <v>45469.72</v>
      </c>
      <c r="Y375" s="1">
        <f>VLOOKUP(C375,'[1]Popolution Table'!$A$4:$L$472,10,FALSE)</f>
        <v>28208.976000000002</v>
      </c>
      <c r="Z375" s="1">
        <f>VLOOKUP(C375,'[1]Popolution Table'!$A$4:$L$472,11,FALSE)</f>
        <v>14028.978999999999</v>
      </c>
      <c r="AA375" s="2">
        <f>VLOOKUP(C375,'[1]Popolution Table'!$A$4:$L$472,12,FALSE)</f>
        <v>595696</v>
      </c>
      <c r="AB375" s="2">
        <v>87707.674999999988</v>
      </c>
      <c r="AC375" s="2">
        <v>731922.04</v>
      </c>
      <c r="AD375" s="6">
        <f>D375/Q375</f>
        <v>2.8049531119443481E-3</v>
      </c>
      <c r="AE375" s="6">
        <f>E375/S375</f>
        <v>4.8986404545967737E-4</v>
      </c>
      <c r="AF375" s="6">
        <f>F375/T375</f>
        <v>7.5426476961321391E-4</v>
      </c>
      <c r="AG375" s="6">
        <f>G375/U375</f>
        <v>7.4715367139172885E-4</v>
      </c>
      <c r="AH375" s="6">
        <f>H375/V375</f>
        <v>6.7037938207500122E-4</v>
      </c>
      <c r="AI375" s="6">
        <f>I375/R375</f>
        <v>1.7942476230205408E-4</v>
      </c>
      <c r="AJ375" s="6">
        <f>J375/W375</f>
        <v>8.4162078208052031E-4</v>
      </c>
      <c r="AK375" s="6">
        <f>K375/X375</f>
        <v>1.2315888463795247E-3</v>
      </c>
      <c r="AL375" s="6">
        <f>L375/Y375</f>
        <v>1.9142843044001312E-3</v>
      </c>
      <c r="AM375" s="6">
        <f>M375/Z375</f>
        <v>8.1973178518550786E-3</v>
      </c>
      <c r="AN375" s="7">
        <f>N375/AA375</f>
        <v>1.1280921812468106E-3</v>
      </c>
    </row>
    <row r="376" spans="1:40">
      <c r="A376" s="1" t="s">
        <v>444</v>
      </c>
      <c r="B376" s="1">
        <v>2015</v>
      </c>
      <c r="C376" s="1" t="s">
        <v>451</v>
      </c>
      <c r="D376" s="1">
        <v>106</v>
      </c>
      <c r="E376" s="1">
        <v>40</v>
      </c>
      <c r="F376" s="1">
        <v>49</v>
      </c>
      <c r="G376" s="1">
        <v>20</v>
      </c>
      <c r="H376" s="1">
        <v>55</v>
      </c>
      <c r="I376" s="1">
        <v>65</v>
      </c>
      <c r="J376" s="1">
        <v>54</v>
      </c>
      <c r="K376" s="1">
        <v>59</v>
      </c>
      <c r="L376" s="1">
        <v>40</v>
      </c>
      <c r="M376" s="1">
        <v>96</v>
      </c>
      <c r="N376" s="2">
        <v>584</v>
      </c>
      <c r="O376" s="2">
        <v>195</v>
      </c>
      <c r="P376" s="2">
        <v>283</v>
      </c>
      <c r="Q376" s="1">
        <f>VLOOKUP(C376,'[1]Popolution Table'!$A$4:$L$472,2,FALSE)</f>
        <v>39710.264000000003</v>
      </c>
      <c r="R376" s="1">
        <f>VLOOKUP(C376,'[1]Popolution Table'!$A$4:$L$472,3,FALSE)</f>
        <v>343054.82900000003</v>
      </c>
      <c r="S376" s="1">
        <f>VLOOKUP(C376,'[1]Popolution Table'!$A$4:$L$472,4,FALSE)</f>
        <v>82241.275000000023</v>
      </c>
      <c r="T376" s="1">
        <f>VLOOKUP(C376,'[1]Popolution Table'!$A$4:$L$472,5,FALSE)</f>
        <v>72241.698000000004</v>
      </c>
      <c r="U376" s="1">
        <f>VLOOKUP(C376,'[1]Popolution Table'!$A$4:$L$472,6,FALSE)</f>
        <v>64114.662999999993</v>
      </c>
      <c r="V376" s="1">
        <f>VLOOKUP(C376,'[1]Popolution Table'!$A$4:$L$472,7,FALSE)</f>
        <v>72214.653999999995</v>
      </c>
      <c r="W376" s="1">
        <f>VLOOKUP(C376,'[1]Popolution Table'!$A$4:$L$472,8,FALSE)</f>
        <v>72811.01999999999</v>
      </c>
      <c r="X376" s="1">
        <f>VLOOKUP(C376,'[1]Popolution Table'!$A$4:$L$472,9,FALSE)</f>
        <v>44863.489000000001</v>
      </c>
      <c r="Y376" s="1">
        <f>VLOOKUP(C376,'[1]Popolution Table'!$A$4:$L$472,10,FALSE)</f>
        <v>27783.053999999996</v>
      </c>
      <c r="Z376" s="1">
        <f>VLOOKUP(C376,'[1]Popolution Table'!$A$4:$L$472,11,FALSE)</f>
        <v>13110.413999999999</v>
      </c>
      <c r="AA376" s="2">
        <f>VLOOKUP(C376,'[1]Popolution Table'!$A$4:$L$472,12,FALSE)</f>
        <v>566542</v>
      </c>
      <c r="AB376" s="2">
        <v>85756.957000000009</v>
      </c>
      <c r="AC376" s="2">
        <v>706678.13899999997</v>
      </c>
      <c r="AD376" s="6">
        <f>D376/Q376</f>
        <v>2.6693350615850852E-3</v>
      </c>
      <c r="AE376" s="6">
        <f>E376/S376</f>
        <v>4.8637378250762756E-4</v>
      </c>
      <c r="AF376" s="6">
        <f>F376/T376</f>
        <v>6.7827863071546297E-4</v>
      </c>
      <c r="AG376" s="6">
        <f>G376/U376</f>
        <v>3.1194112335894213E-4</v>
      </c>
      <c r="AH376" s="6">
        <f>H376/V376</f>
        <v>7.6161827210305551E-4</v>
      </c>
      <c r="AI376" s="6">
        <f>I376/R376</f>
        <v>1.8947408549669473E-4</v>
      </c>
      <c r="AJ376" s="6">
        <f>J376/W376</f>
        <v>7.4164597611735153E-4</v>
      </c>
      <c r="AK376" s="6">
        <f>K376/X376</f>
        <v>1.3151005709787751E-3</v>
      </c>
      <c r="AL376" s="6">
        <f>L376/Y376</f>
        <v>1.4397265325834952E-3</v>
      </c>
      <c r="AM376" s="6">
        <f>M376/Z376</f>
        <v>7.322423227824843E-3</v>
      </c>
      <c r="AN376" s="7">
        <f>N376/AA376</f>
        <v>1.030815014597329E-3</v>
      </c>
    </row>
    <row r="377" spans="1:40">
      <c r="A377" s="1" t="s">
        <v>444</v>
      </c>
      <c r="B377" s="1">
        <v>2016</v>
      </c>
      <c r="C377" s="1" t="s">
        <v>452</v>
      </c>
      <c r="D377" s="1">
        <v>131</v>
      </c>
      <c r="E377" s="1">
        <v>66</v>
      </c>
      <c r="F377" s="1">
        <v>51</v>
      </c>
      <c r="G377" s="1">
        <v>40</v>
      </c>
      <c r="H377" s="1">
        <v>61</v>
      </c>
      <c r="I377" s="1">
        <v>54</v>
      </c>
      <c r="J377" s="1">
        <v>65</v>
      </c>
      <c r="K377" s="1">
        <v>57</v>
      </c>
      <c r="L377" s="1">
        <v>56</v>
      </c>
      <c r="M377" s="1">
        <v>92</v>
      </c>
      <c r="N377" s="2">
        <v>673</v>
      </c>
      <c r="O377" s="2">
        <v>205</v>
      </c>
      <c r="P377" s="2">
        <v>337</v>
      </c>
      <c r="Q377" s="1">
        <f>VLOOKUP(C377,'[1]Popolution Table'!$A$4:$L$472,2,FALSE)</f>
        <v>49911.003000000004</v>
      </c>
      <c r="R377" s="1">
        <f>VLOOKUP(C377,'[1]Popolution Table'!$A$4:$L$472,3,FALSE)</f>
        <v>352436.772</v>
      </c>
      <c r="S377" s="1">
        <f>VLOOKUP(C377,'[1]Popolution Table'!$A$4:$L$472,4,FALSE)</f>
        <v>99386.681000000011</v>
      </c>
      <c r="T377" s="1">
        <f>VLOOKUP(C377,'[1]Popolution Table'!$A$4:$L$472,5,FALSE)</f>
        <v>96452.695999999996</v>
      </c>
      <c r="U377" s="1">
        <f>VLOOKUP(C377,'[1]Popolution Table'!$A$4:$L$472,6,FALSE)</f>
        <v>83706.168000000005</v>
      </c>
      <c r="V377" s="1">
        <f>VLOOKUP(C377,'[1]Popolution Table'!$A$4:$L$472,7,FALSE)</f>
        <v>91234.949999999983</v>
      </c>
      <c r="W377" s="1">
        <f>VLOOKUP(C377,'[1]Popolution Table'!$A$4:$L$472,8,FALSE)</f>
        <v>93824.03800000003</v>
      </c>
      <c r="X377" s="1">
        <f>VLOOKUP(C377,'[1]Popolution Table'!$A$4:$L$472,9,FALSE)</f>
        <v>57150.162000000004</v>
      </c>
      <c r="Y377" s="1">
        <f>VLOOKUP(C377,'[1]Popolution Table'!$A$4:$L$472,10,FALSE)</f>
        <v>32387.19999999999</v>
      </c>
      <c r="Z377" s="1">
        <f>VLOOKUP(C377,'[1]Popolution Table'!$A$4:$L$472,11,FALSE)</f>
        <v>15845.839999999997</v>
      </c>
      <c r="AA377" s="2">
        <f>VLOOKUP(C377,'[1]Popolution Table'!$A$4:$L$472,12,FALSE)</f>
        <v>716943</v>
      </c>
      <c r="AB377" s="2">
        <v>105383.20199999999</v>
      </c>
      <c r="AC377" s="2">
        <v>817041.30500000005</v>
      </c>
      <c r="AD377" s="6">
        <f>D377/Q377</f>
        <v>2.6246717582493781E-3</v>
      </c>
      <c r="AE377" s="6">
        <f>E377/S377</f>
        <v>6.6407288517864873E-4</v>
      </c>
      <c r="AF377" s="6">
        <f>F377/T377</f>
        <v>5.2875660416998608E-4</v>
      </c>
      <c r="AG377" s="6">
        <f>G377/U377</f>
        <v>4.7786203759799396E-4</v>
      </c>
      <c r="AH377" s="6">
        <f>H377/V377</f>
        <v>6.6860342445521168E-4</v>
      </c>
      <c r="AI377" s="6">
        <f>I377/R377</f>
        <v>1.5321897228136002E-4</v>
      </c>
      <c r="AJ377" s="6">
        <f>J377/W377</f>
        <v>6.9278621327297787E-4</v>
      </c>
      <c r="AK377" s="6">
        <f>K377/X377</f>
        <v>9.9737250088634917E-4</v>
      </c>
      <c r="AL377" s="6">
        <f>L377/Y377</f>
        <v>1.7290781543325764E-3</v>
      </c>
      <c r="AM377" s="6">
        <f>M377/Z377</f>
        <v>5.8059402341560954E-3</v>
      </c>
      <c r="AN377" s="7">
        <f>N377/AA377</f>
        <v>9.3870781917111961E-4</v>
      </c>
    </row>
    <row r="378" spans="1:40">
      <c r="A378" s="1" t="s">
        <v>444</v>
      </c>
      <c r="B378" s="1">
        <v>2017</v>
      </c>
      <c r="C378" s="1" t="s">
        <v>453</v>
      </c>
      <c r="D378" s="1">
        <v>106</v>
      </c>
      <c r="E378" s="1">
        <v>41</v>
      </c>
      <c r="F378" s="1">
        <v>48</v>
      </c>
      <c r="G378" s="1">
        <v>42</v>
      </c>
      <c r="H378" s="1">
        <v>49</v>
      </c>
      <c r="I378" s="1">
        <v>31</v>
      </c>
      <c r="J378" s="1">
        <v>58</v>
      </c>
      <c r="K378" s="1">
        <v>30</v>
      </c>
      <c r="L378" s="1">
        <v>57</v>
      </c>
      <c r="M378" s="1">
        <v>105</v>
      </c>
      <c r="N378" s="2">
        <v>567</v>
      </c>
      <c r="O378" s="2">
        <v>192</v>
      </c>
      <c r="P378" s="2">
        <v>269</v>
      </c>
      <c r="Q378" s="1">
        <f>VLOOKUP(C378,'[1]Popolution Table'!$A$4:$L$472,2,FALSE)</f>
        <v>48968</v>
      </c>
      <c r="R378" s="1">
        <f>VLOOKUP(C378,'[1]Popolution Table'!$A$4:$L$472,3,FALSE)</f>
        <v>353321.69</v>
      </c>
      <c r="S378" s="1">
        <f>VLOOKUP(C378,'[1]Popolution Table'!$A$4:$L$472,4,FALSE)</f>
        <v>91455</v>
      </c>
      <c r="T378" s="1">
        <f>VLOOKUP(C378,'[1]Popolution Table'!$A$4:$L$472,5,FALSE)</f>
        <v>96698</v>
      </c>
      <c r="U378" s="1">
        <f>VLOOKUP(C378,'[1]Popolution Table'!$A$4:$L$472,6,FALSE)</f>
        <v>86699</v>
      </c>
      <c r="V378" s="1">
        <f>VLOOKUP(C378,'[1]Popolution Table'!$A$4:$L$472,7,FALSE)</f>
        <v>89322</v>
      </c>
      <c r="W378" s="1">
        <f>VLOOKUP(C378,'[1]Popolution Table'!$A$4:$L$472,8,FALSE)</f>
        <v>95115</v>
      </c>
      <c r="X378" s="1">
        <f>VLOOKUP(C378,'[1]Popolution Table'!$A$4:$L$472,9,FALSE)</f>
        <v>63031</v>
      </c>
      <c r="Y378" s="1">
        <f>VLOOKUP(C378,'[1]Popolution Table'!$A$4:$L$472,10,FALSE)</f>
        <v>33439</v>
      </c>
      <c r="Z378" s="1">
        <f>VLOOKUP(C378,'[1]Popolution Table'!$A$4:$L$472,11,FALSE)</f>
        <v>15326</v>
      </c>
      <c r="AA378" s="2">
        <f>VLOOKUP(C378,'[1]Popolution Table'!$A$4:$L$472,12,FALSE)</f>
        <v>718846</v>
      </c>
      <c r="AB378" s="2">
        <v>111796</v>
      </c>
      <c r="AC378" s="2">
        <v>812610.69</v>
      </c>
      <c r="AD378" s="6">
        <f>D378/Q378</f>
        <v>2.1646789740238522E-3</v>
      </c>
      <c r="AE378" s="6">
        <f>E378/S378</f>
        <v>4.4830791099447815E-4</v>
      </c>
      <c r="AF378" s="6">
        <f>F378/T378</f>
        <v>4.9639082504291711E-4</v>
      </c>
      <c r="AG378" s="6">
        <f>G378/U378</f>
        <v>4.8443465322552738E-4</v>
      </c>
      <c r="AH378" s="6">
        <f>H378/V378</f>
        <v>5.4857705828351361E-4</v>
      </c>
      <c r="AI378" s="6">
        <f>I378/R378</f>
        <v>8.7738740296413735E-5</v>
      </c>
      <c r="AJ378" s="6">
        <f>J378/W378</f>
        <v>6.0978815118540718E-4</v>
      </c>
      <c r="AK378" s="6">
        <f>K378/X378</f>
        <v>4.7595627548349223E-4</v>
      </c>
      <c r="AL378" s="6">
        <f>L378/Y378</f>
        <v>1.7045964293190587E-3</v>
      </c>
      <c r="AM378" s="6">
        <f>M378/Z378</f>
        <v>6.8511027012919225E-3</v>
      </c>
      <c r="AN378" s="7">
        <f>N378/AA378</f>
        <v>7.8876421375371076E-4</v>
      </c>
    </row>
    <row r="379" spans="1:40">
      <c r="A379" s="1" t="s">
        <v>454</v>
      </c>
      <c r="B379" s="1">
        <v>2009</v>
      </c>
      <c r="C379" s="1" t="s">
        <v>455</v>
      </c>
      <c r="D379" s="1">
        <v>123</v>
      </c>
      <c r="E379" s="1">
        <v>52</v>
      </c>
      <c r="F379" s="1">
        <v>76</v>
      </c>
      <c r="G379" s="1">
        <v>58</v>
      </c>
      <c r="H379" s="1">
        <v>67</v>
      </c>
      <c r="I379" s="1">
        <v>47</v>
      </c>
      <c r="J379" s="1">
        <v>125</v>
      </c>
      <c r="K379" s="1">
        <v>165</v>
      </c>
      <c r="L379" s="1">
        <v>378</v>
      </c>
      <c r="M379" s="1">
        <v>554</v>
      </c>
      <c r="N379" s="2">
        <v>1645</v>
      </c>
      <c r="O379" s="2">
        <v>1097</v>
      </c>
      <c r="P379" s="2">
        <v>425</v>
      </c>
      <c r="Q379" s="1">
        <f>VLOOKUP(C379,'[1]Popolution Table'!$A$4:$L$472,2,FALSE)</f>
        <v>405972.66799999995</v>
      </c>
      <c r="R379" s="1">
        <f>VLOOKUP(C379,'[1]Popolution Table'!$A$4:$L$472,3,FALSE)</f>
        <v>707693.96300000011</v>
      </c>
      <c r="S379" s="1">
        <f>VLOOKUP(C379,'[1]Popolution Table'!$A$4:$L$472,4,FALSE)</f>
        <v>815508.31900000013</v>
      </c>
      <c r="T379" s="1">
        <f>VLOOKUP(C379,'[1]Popolution Table'!$A$4:$L$472,5,FALSE)</f>
        <v>820092.10499999975</v>
      </c>
      <c r="U379" s="1">
        <f>VLOOKUP(C379,'[1]Popolution Table'!$A$4:$L$472,6,FALSE)</f>
        <v>861006.36000000022</v>
      </c>
      <c r="V379" s="1">
        <f>VLOOKUP(C379,'[1]Popolution Table'!$A$4:$L$472,7,FALSE)</f>
        <v>879131.15099999995</v>
      </c>
      <c r="W379" s="1">
        <f>VLOOKUP(C379,'[1]Popolution Table'!$A$4:$L$472,8,FALSE)</f>
        <v>696165.50699999975</v>
      </c>
      <c r="X379" s="1">
        <f>VLOOKUP(C379,'[1]Popolution Table'!$A$4:$L$472,9,FALSE)</f>
        <v>426953.42299999995</v>
      </c>
      <c r="Y379" s="1">
        <f>VLOOKUP(C379,'[1]Popolution Table'!$A$4:$L$472,10,FALSE)</f>
        <v>262068.78399999993</v>
      </c>
      <c r="Z379" s="1">
        <f>VLOOKUP(C379,'[1]Popolution Table'!$A$4:$L$472,11,FALSE)</f>
        <v>94521.242999999959</v>
      </c>
      <c r="AA379" s="2">
        <f>VLOOKUP(C379,'[1]Popolution Table'!$A$4:$L$472,12,FALSE)</f>
        <v>6056214</v>
      </c>
      <c r="AB379" s="2">
        <v>783543.45</v>
      </c>
      <c r="AC379" s="2">
        <v>4779597.4050000003</v>
      </c>
      <c r="AD379" s="6">
        <f>D379/Q379</f>
        <v>3.0297606143278594E-4</v>
      </c>
      <c r="AE379" s="6">
        <f>E379/S379</f>
        <v>6.3763911156374098E-5</v>
      </c>
      <c r="AF379" s="6">
        <f>F379/T379</f>
        <v>9.2672517558256489E-5</v>
      </c>
      <c r="AG379" s="6">
        <f>G379/U379</f>
        <v>6.7363033183634075E-5</v>
      </c>
      <c r="AH379" s="6">
        <f>H379/V379</f>
        <v>7.6211609523548786E-5</v>
      </c>
      <c r="AI379" s="6">
        <f>I379/R379</f>
        <v>6.6412888137071753E-5</v>
      </c>
      <c r="AJ379" s="6">
        <f>J379/W379</f>
        <v>1.7955500343397513E-4</v>
      </c>
      <c r="AK379" s="6">
        <f>K379/X379</f>
        <v>3.8645901663142309E-4</v>
      </c>
      <c r="AL379" s="6">
        <f>L379/Y379</f>
        <v>1.4423694200832407E-3</v>
      </c>
      <c r="AM379" s="6">
        <f>M379/Z379</f>
        <v>5.8611163206984092E-3</v>
      </c>
      <c r="AN379" s="7">
        <f>N379/AA379</f>
        <v>2.7162184163241257E-4</v>
      </c>
    </row>
    <row r="380" spans="1:40">
      <c r="A380" s="1" t="s">
        <v>454</v>
      </c>
      <c r="B380" s="1">
        <v>2010</v>
      </c>
      <c r="C380" s="1" t="s">
        <v>456</v>
      </c>
      <c r="D380" s="1">
        <v>138</v>
      </c>
      <c r="E380" s="1">
        <v>56</v>
      </c>
      <c r="F380" s="1">
        <v>57</v>
      </c>
      <c r="G380" s="1">
        <v>40</v>
      </c>
      <c r="H380" s="1">
        <v>83</v>
      </c>
      <c r="I380" s="1">
        <v>55</v>
      </c>
      <c r="J380" s="1">
        <v>129</v>
      </c>
      <c r="K380" s="1">
        <v>209</v>
      </c>
      <c r="L380" s="1">
        <v>373</v>
      </c>
      <c r="M380" s="1">
        <v>535</v>
      </c>
      <c r="N380" s="2">
        <v>1675</v>
      </c>
      <c r="O380" s="2">
        <v>1117</v>
      </c>
      <c r="P380" s="2">
        <v>420</v>
      </c>
      <c r="Q380" s="1">
        <f>VLOOKUP(C380,'[1]Popolution Table'!$A$4:$L$472,2,FALSE)</f>
        <v>397262.01199999987</v>
      </c>
      <c r="R380" s="1">
        <f>VLOOKUP(C380,'[1]Popolution Table'!$A$4:$L$472,3,FALSE)</f>
        <v>716784.9580000001</v>
      </c>
      <c r="S380" s="1">
        <f>VLOOKUP(C380,'[1]Popolution Table'!$A$4:$L$472,4,FALSE)</f>
        <v>837877.20400000026</v>
      </c>
      <c r="T380" s="1">
        <f>VLOOKUP(C380,'[1]Popolution Table'!$A$4:$L$472,5,FALSE)</f>
        <v>807300.42499999993</v>
      </c>
      <c r="U380" s="1">
        <f>VLOOKUP(C380,'[1]Popolution Table'!$A$4:$L$472,6,FALSE)</f>
        <v>858369.18700000003</v>
      </c>
      <c r="V380" s="1">
        <f>VLOOKUP(C380,'[1]Popolution Table'!$A$4:$L$472,7,FALSE)</f>
        <v>894881.2790000001</v>
      </c>
      <c r="W380" s="1">
        <f>VLOOKUP(C380,'[1]Popolution Table'!$A$4:$L$472,8,FALSE)</f>
        <v>729717.03099999996</v>
      </c>
      <c r="X380" s="1">
        <f>VLOOKUP(C380,'[1]Popolution Table'!$A$4:$L$472,9,FALSE)</f>
        <v>449259.08499999996</v>
      </c>
      <c r="Y380" s="1">
        <f>VLOOKUP(C380,'[1]Popolution Table'!$A$4:$L$472,10,FALSE)</f>
        <v>258202.30200000005</v>
      </c>
      <c r="Z380" s="1">
        <f>VLOOKUP(C380,'[1]Popolution Table'!$A$4:$L$472,11,FALSE)</f>
        <v>92773.649000000005</v>
      </c>
      <c r="AA380" s="2">
        <f>VLOOKUP(C380,'[1]Popolution Table'!$A$4:$L$472,12,FALSE)</f>
        <v>6137476</v>
      </c>
      <c r="AB380" s="2">
        <v>800235.03599999996</v>
      </c>
      <c r="AC380" s="2">
        <v>4844930.0840000007</v>
      </c>
      <c r="AD380" s="6">
        <f>D380/Q380</f>
        <v>3.473777905550155E-4</v>
      </c>
      <c r="AE380" s="6">
        <f>E380/S380</f>
        <v>6.6835569380164185E-5</v>
      </c>
      <c r="AF380" s="6">
        <f>F380/T380</f>
        <v>7.0605685609542452E-5</v>
      </c>
      <c r="AG380" s="6">
        <f>G380/U380</f>
        <v>4.6599995206957492E-5</v>
      </c>
      <c r="AH380" s="6">
        <f>H380/V380</f>
        <v>9.2749733342002333E-5</v>
      </c>
      <c r="AI380" s="6">
        <f>I380/R380</f>
        <v>7.6731520920113937E-5</v>
      </c>
      <c r="AJ380" s="6">
        <f>J380/W380</f>
        <v>1.7678085411165361E-4</v>
      </c>
      <c r="AK380" s="6">
        <f>K380/X380</f>
        <v>4.6521040303503273E-4</v>
      </c>
      <c r="AL380" s="6">
        <f>L380/Y380</f>
        <v>1.4446036968330358E-3</v>
      </c>
      <c r="AM380" s="6">
        <f>M380/Z380</f>
        <v>5.7667236954320935E-3</v>
      </c>
      <c r="AN380" s="7">
        <f>N380/AA380</f>
        <v>2.7291349082261178E-4</v>
      </c>
    </row>
    <row r="381" spans="1:40">
      <c r="A381" s="1" t="s">
        <v>454</v>
      </c>
      <c r="B381" s="1">
        <v>2011</v>
      </c>
      <c r="C381" s="1" t="s">
        <v>457</v>
      </c>
      <c r="D381" s="1">
        <v>83</v>
      </c>
      <c r="E381" s="1">
        <v>43</v>
      </c>
      <c r="F381" s="1">
        <v>62</v>
      </c>
      <c r="G381" s="1">
        <v>72</v>
      </c>
      <c r="H381" s="1">
        <v>58</v>
      </c>
      <c r="I381" s="1">
        <v>66</v>
      </c>
      <c r="J381" s="1">
        <v>115</v>
      </c>
      <c r="K381" s="1">
        <v>236</v>
      </c>
      <c r="L381" s="1">
        <v>406</v>
      </c>
      <c r="M381" s="1">
        <v>550</v>
      </c>
      <c r="N381" s="2">
        <v>1691</v>
      </c>
      <c r="O381" s="2">
        <v>1192</v>
      </c>
      <c r="P381" s="2">
        <v>416</v>
      </c>
      <c r="Q381" s="1">
        <f>VLOOKUP(C381,'[1]Popolution Table'!$A$4:$L$472,2,FALSE)</f>
        <v>400808.31600000022</v>
      </c>
      <c r="R381" s="1">
        <f>VLOOKUP(C381,'[1]Popolution Table'!$A$4:$L$472,3,FALSE)</f>
        <v>720542.92999999982</v>
      </c>
      <c r="S381" s="1">
        <f>VLOOKUP(C381,'[1]Popolution Table'!$A$4:$L$472,4,FALSE)</f>
        <v>849840.07200000016</v>
      </c>
      <c r="T381" s="1">
        <f>VLOOKUP(C381,'[1]Popolution Table'!$A$4:$L$472,5,FALSE)</f>
        <v>813801.62800000014</v>
      </c>
      <c r="U381" s="1">
        <f>VLOOKUP(C381,'[1]Popolution Table'!$A$4:$L$472,6,FALSE)</f>
        <v>854563.31499999994</v>
      </c>
      <c r="V381" s="1">
        <f>VLOOKUP(C381,'[1]Popolution Table'!$A$4:$L$472,7,FALSE)</f>
        <v>903745.10700000031</v>
      </c>
      <c r="W381" s="1">
        <f>VLOOKUP(C381,'[1]Popolution Table'!$A$4:$L$472,8,FALSE)</f>
        <v>754995.18299999996</v>
      </c>
      <c r="X381" s="1">
        <f>VLOOKUP(C381,'[1]Popolution Table'!$A$4:$L$472,9,FALSE)</f>
        <v>466150.36599999992</v>
      </c>
      <c r="Y381" s="1">
        <f>VLOOKUP(C381,'[1]Popolution Table'!$A$4:$L$472,10,FALSE)</f>
        <v>263035.77800000005</v>
      </c>
      <c r="Z381" s="1">
        <f>VLOOKUP(C381,'[1]Popolution Table'!$A$4:$L$472,11,FALSE)</f>
        <v>97138.783999999985</v>
      </c>
      <c r="AA381" s="2">
        <f>VLOOKUP(C381,'[1]Popolution Table'!$A$4:$L$472,12,FALSE)</f>
        <v>6223143</v>
      </c>
      <c r="AB381" s="2">
        <v>826324.92799999996</v>
      </c>
      <c r="AC381" s="2">
        <v>4897488.2350000003</v>
      </c>
      <c r="AD381" s="6">
        <f>D381/Q381</f>
        <v>2.0708153171153254E-4</v>
      </c>
      <c r="AE381" s="6">
        <f>E381/S381</f>
        <v>5.0597755291539127E-5</v>
      </c>
      <c r="AF381" s="6">
        <f>F381/T381</f>
        <v>7.6185642626903165E-5</v>
      </c>
      <c r="AG381" s="6">
        <f>G381/U381</f>
        <v>8.425355820475398E-5</v>
      </c>
      <c r="AH381" s="6">
        <f>H381/V381</f>
        <v>6.4177387573950072E-5</v>
      </c>
      <c r="AI381" s="6">
        <f>I381/R381</f>
        <v>9.1597595718550753E-5</v>
      </c>
      <c r="AJ381" s="6">
        <f>J381/W381</f>
        <v>1.5231885260915632E-4</v>
      </c>
      <c r="AK381" s="6">
        <f>K381/X381</f>
        <v>5.0627440674368162E-4</v>
      </c>
      <c r="AL381" s="6">
        <f>L381/Y381</f>
        <v>1.543516258841411E-3</v>
      </c>
      <c r="AM381" s="6">
        <f>M381/Z381</f>
        <v>5.6620021103002491E-3</v>
      </c>
      <c r="AN381" s="7">
        <f>N381/AA381</f>
        <v>2.7172764630348364E-4</v>
      </c>
    </row>
    <row r="382" spans="1:40">
      <c r="A382" s="1" t="s">
        <v>454</v>
      </c>
      <c r="B382" s="1">
        <v>2012</v>
      </c>
      <c r="C382" s="1" t="s">
        <v>458</v>
      </c>
      <c r="D382" s="1">
        <v>105</v>
      </c>
      <c r="E382" s="1">
        <v>46</v>
      </c>
      <c r="F382" s="1">
        <v>54</v>
      </c>
      <c r="G382" s="1">
        <v>43</v>
      </c>
      <c r="H382" s="1">
        <v>57</v>
      </c>
      <c r="I382" s="1">
        <v>53</v>
      </c>
      <c r="J382" s="1">
        <v>113</v>
      </c>
      <c r="K382" s="1">
        <v>216</v>
      </c>
      <c r="L382" s="1">
        <v>355</v>
      </c>
      <c r="M382" s="1">
        <v>630</v>
      </c>
      <c r="N382" s="2">
        <v>1672</v>
      </c>
      <c r="O382" s="2">
        <v>1201</v>
      </c>
      <c r="P382" s="2">
        <v>366</v>
      </c>
      <c r="Q382" s="1">
        <f>VLOOKUP(C382,'[1]Popolution Table'!$A$4:$L$472,2,FALSE)</f>
        <v>394986.79999999993</v>
      </c>
      <c r="R382" s="1">
        <f>VLOOKUP(C382,'[1]Popolution Table'!$A$4:$L$472,3,FALSE)</f>
        <v>714730.17200000002</v>
      </c>
      <c r="S382" s="1">
        <f>VLOOKUP(C382,'[1]Popolution Table'!$A$4:$L$472,4,FALSE)</f>
        <v>842576.35999999987</v>
      </c>
      <c r="T382" s="1">
        <f>VLOOKUP(C382,'[1]Popolution Table'!$A$4:$L$472,5,FALSE)</f>
        <v>803754.13699999987</v>
      </c>
      <c r="U382" s="1">
        <f>VLOOKUP(C382,'[1]Popolution Table'!$A$4:$L$472,6,FALSE)</f>
        <v>830407.02399999998</v>
      </c>
      <c r="V382" s="1">
        <f>VLOOKUP(C382,'[1]Popolution Table'!$A$4:$L$472,7,FALSE)</f>
        <v>886822.45099999988</v>
      </c>
      <c r="W382" s="1">
        <f>VLOOKUP(C382,'[1]Popolution Table'!$A$4:$L$472,8,FALSE)</f>
        <v>757590.74900000019</v>
      </c>
      <c r="X382" s="1">
        <f>VLOOKUP(C382,'[1]Popolution Table'!$A$4:$L$472,9,FALSE)</f>
        <v>469355.63199999998</v>
      </c>
      <c r="Y382" s="1">
        <f>VLOOKUP(C382,'[1]Popolution Table'!$A$4:$L$472,10,FALSE)</f>
        <v>258070.774</v>
      </c>
      <c r="Z382" s="1">
        <f>VLOOKUP(C382,'[1]Popolution Table'!$A$4:$L$472,11,FALSE)</f>
        <v>95555.875999999989</v>
      </c>
      <c r="AA382" s="2">
        <f>VLOOKUP(C382,'[1]Popolution Table'!$A$4:$L$472,12,FALSE)</f>
        <v>6144968</v>
      </c>
      <c r="AB382" s="2">
        <v>822982.28199999989</v>
      </c>
      <c r="AC382" s="2">
        <v>4835880.8930000002</v>
      </c>
      <c r="AD382" s="6">
        <f>D382/Q382</f>
        <v>2.6583166829878877E-4</v>
      </c>
      <c r="AE382" s="6">
        <f>E382/S382</f>
        <v>5.4594458358646576E-5</v>
      </c>
      <c r="AF382" s="6">
        <f>F382/T382</f>
        <v>6.7184724176418158E-5</v>
      </c>
      <c r="AG382" s="6">
        <f>G382/U382</f>
        <v>5.1781835602585177E-5</v>
      </c>
      <c r="AH382" s="6">
        <f>H382/V382</f>
        <v>6.4274421487328819E-5</v>
      </c>
      <c r="AI382" s="6">
        <f>I382/R382</f>
        <v>7.415385844379884E-5</v>
      </c>
      <c r="AJ382" s="6">
        <f>J382/W382</f>
        <v>1.4915704837889984E-4</v>
      </c>
      <c r="AK382" s="6">
        <f>K382/X382</f>
        <v>4.6020540774079815E-4</v>
      </c>
      <c r="AL382" s="6">
        <f>L382/Y382</f>
        <v>1.3755916429343525E-3</v>
      </c>
      <c r="AM382" s="6">
        <f>M382/Z382</f>
        <v>6.5930011462612733E-3</v>
      </c>
      <c r="AN382" s="7">
        <f>N382/AA382</f>
        <v>2.7209254791888256E-4</v>
      </c>
    </row>
    <row r="383" spans="1:40">
      <c r="A383" s="1" t="s">
        <v>454</v>
      </c>
      <c r="B383" s="1">
        <v>2013</v>
      </c>
      <c r="C383" s="1" t="s">
        <v>459</v>
      </c>
      <c r="D383" s="1">
        <v>115</v>
      </c>
      <c r="E383" s="1">
        <v>56</v>
      </c>
      <c r="F383" s="1">
        <v>63</v>
      </c>
      <c r="G383" s="1">
        <v>69</v>
      </c>
      <c r="H383" s="1">
        <v>79</v>
      </c>
      <c r="I383" s="1">
        <v>74</v>
      </c>
      <c r="J383" s="1">
        <v>153</v>
      </c>
      <c r="K383" s="1">
        <v>247</v>
      </c>
      <c r="L383" s="1">
        <v>411</v>
      </c>
      <c r="M383" s="1">
        <v>597</v>
      </c>
      <c r="N383" s="2">
        <v>1864</v>
      </c>
      <c r="O383" s="2">
        <v>1255</v>
      </c>
      <c r="P383" s="2">
        <v>494</v>
      </c>
      <c r="Q383" s="1">
        <f>VLOOKUP(C383,'[1]Popolution Table'!$A$4:$L$472,2,FALSE)</f>
        <v>379900.58300000004</v>
      </c>
      <c r="R383" s="1">
        <f>VLOOKUP(C383,'[1]Popolution Table'!$A$4:$L$472,3,FALSE)</f>
        <v>702821.54099999997</v>
      </c>
      <c r="S383" s="1">
        <f>VLOOKUP(C383,'[1]Popolution Table'!$A$4:$L$472,4,FALSE)</f>
        <v>820826.35299999989</v>
      </c>
      <c r="T383" s="1">
        <f>VLOOKUP(C383,'[1]Popolution Table'!$A$4:$L$472,5,FALSE)</f>
        <v>786360.10400000005</v>
      </c>
      <c r="U383" s="1">
        <f>VLOOKUP(C383,'[1]Popolution Table'!$A$4:$L$472,6,FALSE)</f>
        <v>798557.28200000001</v>
      </c>
      <c r="V383" s="1">
        <f>VLOOKUP(C383,'[1]Popolution Table'!$A$4:$L$472,7,FALSE)</f>
        <v>857750.67399999988</v>
      </c>
      <c r="W383" s="1">
        <f>VLOOKUP(C383,'[1]Popolution Table'!$A$4:$L$472,8,FALSE)</f>
        <v>754456.4360000001</v>
      </c>
      <c r="X383" s="1">
        <f>VLOOKUP(C383,'[1]Popolution Table'!$A$4:$L$472,9,FALSE)</f>
        <v>477131.48700000008</v>
      </c>
      <c r="Y383" s="1">
        <f>VLOOKUP(C383,'[1]Popolution Table'!$A$4:$L$472,10,FALSE)</f>
        <v>256273.83899999998</v>
      </c>
      <c r="Z383" s="1">
        <f>VLOOKUP(C383,'[1]Popolution Table'!$A$4:$L$472,11,FALSE)</f>
        <v>95541.606999999989</v>
      </c>
      <c r="AA383" s="2">
        <f>VLOOKUP(C383,'[1]Popolution Table'!$A$4:$L$472,12,FALSE)</f>
        <v>6009613</v>
      </c>
      <c r="AB383" s="2">
        <v>828946.93300000008</v>
      </c>
      <c r="AC383" s="2">
        <v>4720772.3899999997</v>
      </c>
      <c r="AD383" s="6">
        <f>D383/Q383</f>
        <v>3.0271077525564097E-4</v>
      </c>
      <c r="AE383" s="6">
        <f>E383/S383</f>
        <v>6.8223930427340954E-5</v>
      </c>
      <c r="AF383" s="6">
        <f>F383/T383</f>
        <v>8.011596681919152E-5</v>
      </c>
      <c r="AG383" s="6">
        <f>G383/U383</f>
        <v>8.6405824047071922E-5</v>
      </c>
      <c r="AH383" s="6">
        <f>H383/V383</f>
        <v>9.2101355783953613E-5</v>
      </c>
      <c r="AI383" s="6">
        <f>I383/R383</f>
        <v>1.0528988609926514E-4</v>
      </c>
      <c r="AJ383" s="6">
        <f>J383/W383</f>
        <v>2.0279500935955959E-4</v>
      </c>
      <c r="AK383" s="6">
        <f>K383/X383</f>
        <v>5.1767700671576089E-4</v>
      </c>
      <c r="AL383" s="6">
        <f>L383/Y383</f>
        <v>1.6037532414691772E-3</v>
      </c>
      <c r="AM383" s="6">
        <f>M383/Z383</f>
        <v>6.248586545126879E-3</v>
      </c>
      <c r="AN383" s="7">
        <f>N383/AA383</f>
        <v>3.1016972307534613E-4</v>
      </c>
    </row>
    <row r="384" spans="1:40">
      <c r="A384" s="1" t="s">
        <v>454</v>
      </c>
      <c r="B384" s="1">
        <v>2014</v>
      </c>
      <c r="C384" s="1" t="s">
        <v>460</v>
      </c>
      <c r="D384" s="1">
        <v>101</v>
      </c>
      <c r="E384" s="1">
        <v>53</v>
      </c>
      <c r="F384" s="1">
        <v>46</v>
      </c>
      <c r="G384" s="1">
        <v>69</v>
      </c>
      <c r="H384" s="1">
        <v>86</v>
      </c>
      <c r="I384" s="1">
        <v>65</v>
      </c>
      <c r="J384" s="1">
        <v>175</v>
      </c>
      <c r="K384" s="1">
        <v>257</v>
      </c>
      <c r="L384" s="1">
        <v>409</v>
      </c>
      <c r="M384" s="1">
        <v>582</v>
      </c>
      <c r="N384" s="2">
        <v>1843</v>
      </c>
      <c r="O384" s="2">
        <v>1248</v>
      </c>
      <c r="P384" s="2">
        <v>494</v>
      </c>
      <c r="Q384" s="1">
        <f>VLOOKUP(C384,'[1]Popolution Table'!$A$4:$L$472,2,FALSE)</f>
        <v>385435.72300000011</v>
      </c>
      <c r="R384" s="1">
        <f>VLOOKUP(C384,'[1]Popolution Table'!$A$4:$L$472,3,FALSE)</f>
        <v>710655.13199999987</v>
      </c>
      <c r="S384" s="1">
        <f>VLOOKUP(C384,'[1]Popolution Table'!$A$4:$L$472,4,FALSE)</f>
        <v>837107.2840000001</v>
      </c>
      <c r="T384" s="1">
        <f>VLOOKUP(C384,'[1]Popolution Table'!$A$4:$L$472,5,FALSE)</f>
        <v>804890.73499999987</v>
      </c>
      <c r="U384" s="1">
        <f>VLOOKUP(C384,'[1]Popolution Table'!$A$4:$L$472,6,FALSE)</f>
        <v>803423.05700000003</v>
      </c>
      <c r="V384" s="1">
        <f>VLOOKUP(C384,'[1]Popolution Table'!$A$4:$L$472,7,FALSE)</f>
        <v>861257.15899999999</v>
      </c>
      <c r="W384" s="1">
        <f>VLOOKUP(C384,'[1]Popolution Table'!$A$4:$L$472,8,FALSE)</f>
        <v>778302.46500000008</v>
      </c>
      <c r="X384" s="1">
        <f>VLOOKUP(C384,'[1]Popolution Table'!$A$4:$L$472,9,FALSE)</f>
        <v>509739.429</v>
      </c>
      <c r="Y384" s="1">
        <f>VLOOKUP(C384,'[1]Popolution Table'!$A$4:$L$472,10,FALSE)</f>
        <v>272248.82100000011</v>
      </c>
      <c r="Z384" s="1">
        <f>VLOOKUP(C384,'[1]Popolution Table'!$A$4:$L$472,11,FALSE)</f>
        <v>102246.62100000001</v>
      </c>
      <c r="AA384" s="2">
        <f>VLOOKUP(C384,'[1]Popolution Table'!$A$4:$L$472,12,FALSE)</f>
        <v>6157257</v>
      </c>
      <c r="AB384" s="2">
        <v>884234.87100000016</v>
      </c>
      <c r="AC384" s="2">
        <v>4795635.8319999995</v>
      </c>
      <c r="AD384" s="6">
        <f>D384/Q384</f>
        <v>2.6204109783565643E-4</v>
      </c>
      <c r="AE384" s="6">
        <f>E384/S384</f>
        <v>6.3313270608215125E-5</v>
      </c>
      <c r="AF384" s="6">
        <f>F384/T384</f>
        <v>5.7150614362581784E-5</v>
      </c>
      <c r="AG384" s="6">
        <f>G384/U384</f>
        <v>8.5882524031171784E-5</v>
      </c>
      <c r="AH384" s="6">
        <f>H384/V384</f>
        <v>9.9854032098675426E-5</v>
      </c>
      <c r="AI384" s="6">
        <f>I384/R384</f>
        <v>9.1464899179817657E-5</v>
      </c>
      <c r="AJ384" s="6">
        <f>J384/W384</f>
        <v>2.2484831780662546E-4</v>
      </c>
      <c r="AK384" s="6">
        <f>K384/X384</f>
        <v>5.041791656262086E-4</v>
      </c>
      <c r="AL384" s="6">
        <f>L384/Y384</f>
        <v>1.5023021899514483E-3</v>
      </c>
      <c r="AM384" s="6">
        <f>M384/Z384</f>
        <v>5.6921196447166688E-3</v>
      </c>
      <c r="AN384" s="7">
        <f>N384/AA384</f>
        <v>2.9932159726319692E-4</v>
      </c>
    </row>
    <row r="385" spans="1:40">
      <c r="A385" s="1" t="s">
        <v>454</v>
      </c>
      <c r="B385" s="1">
        <v>2015</v>
      </c>
      <c r="C385" s="1" t="s">
        <v>461</v>
      </c>
      <c r="D385" s="1">
        <v>122</v>
      </c>
      <c r="E385" s="1">
        <v>43</v>
      </c>
      <c r="F385" s="1">
        <v>66</v>
      </c>
      <c r="G385" s="1">
        <v>76</v>
      </c>
      <c r="H385" s="1">
        <v>67</v>
      </c>
      <c r="I385" s="1">
        <v>57</v>
      </c>
      <c r="J385" s="1">
        <v>118</v>
      </c>
      <c r="K385" s="1">
        <v>308</v>
      </c>
      <c r="L385" s="1">
        <v>485</v>
      </c>
      <c r="M385" s="1">
        <v>645</v>
      </c>
      <c r="N385" s="2">
        <v>1987</v>
      </c>
      <c r="O385" s="2">
        <v>1438</v>
      </c>
      <c r="P385" s="2">
        <v>427</v>
      </c>
      <c r="Q385" s="1">
        <f>VLOOKUP(C385,'[1]Popolution Table'!$A$4:$L$472,2,FALSE)</f>
        <v>386950.95600000006</v>
      </c>
      <c r="R385" s="1">
        <f>VLOOKUP(C385,'[1]Popolution Table'!$A$4:$L$472,3,FALSE)</f>
        <v>712856.36499999999</v>
      </c>
      <c r="S385" s="1">
        <f>VLOOKUP(C385,'[1]Popolution Table'!$A$4:$L$472,4,FALSE)</f>
        <v>843270.21400000015</v>
      </c>
      <c r="T385" s="1">
        <f>VLOOKUP(C385,'[1]Popolution Table'!$A$4:$L$472,5,FALSE)</f>
        <v>818031.90100000007</v>
      </c>
      <c r="U385" s="1">
        <f>VLOOKUP(C385,'[1]Popolution Table'!$A$4:$L$472,6,FALSE)</f>
        <v>807109.06399999978</v>
      </c>
      <c r="V385" s="1">
        <f>VLOOKUP(C385,'[1]Popolution Table'!$A$4:$L$472,7,FALSE)</f>
        <v>865059.1370000001</v>
      </c>
      <c r="W385" s="1">
        <f>VLOOKUP(C385,'[1]Popolution Table'!$A$4:$L$472,8,FALSE)</f>
        <v>797561.80900000001</v>
      </c>
      <c r="X385" s="1">
        <f>VLOOKUP(C385,'[1]Popolution Table'!$A$4:$L$472,9,FALSE)</f>
        <v>530108.76900000009</v>
      </c>
      <c r="Y385" s="1">
        <f>VLOOKUP(C385,'[1]Popolution Table'!$A$4:$L$472,10,FALSE)</f>
        <v>271634.598</v>
      </c>
      <c r="Z385" s="1">
        <f>VLOOKUP(C385,'[1]Popolution Table'!$A$4:$L$472,11,FALSE)</f>
        <v>102567.155</v>
      </c>
      <c r="AA385" s="2">
        <f>VLOOKUP(C385,'[1]Popolution Table'!$A$4:$L$472,12,FALSE)</f>
        <v>6231143</v>
      </c>
      <c r="AB385" s="2">
        <v>904310.52200000011</v>
      </c>
      <c r="AC385" s="2">
        <v>4843888.49</v>
      </c>
      <c r="AD385" s="6">
        <f>D385/Q385</f>
        <v>3.1528543374370155E-4</v>
      </c>
      <c r="AE385" s="6">
        <f>E385/S385</f>
        <v>5.0991958788668888E-5</v>
      </c>
      <c r="AF385" s="6">
        <f>F385/T385</f>
        <v>8.0681450099095821E-5</v>
      </c>
      <c r="AG385" s="6">
        <f>G385/U385</f>
        <v>9.4163234425031836E-5</v>
      </c>
      <c r="AH385" s="6">
        <f>H385/V385</f>
        <v>7.7451352322979969E-5</v>
      </c>
      <c r="AI385" s="6">
        <f>I385/R385</f>
        <v>7.9960007090628987E-5</v>
      </c>
      <c r="AJ385" s="6">
        <f>J385/W385</f>
        <v>1.4795091573899572E-4</v>
      </c>
      <c r="AK385" s="6">
        <f>K385/X385</f>
        <v>5.8101283738620812E-4</v>
      </c>
      <c r="AL385" s="6">
        <f>L385/Y385</f>
        <v>1.7854868399348747E-3</v>
      </c>
      <c r="AM385" s="6">
        <f>M385/Z385</f>
        <v>6.2885628445090436E-3</v>
      </c>
      <c r="AN385" s="7">
        <f>N385/AA385</f>
        <v>3.1888210557838267E-4</v>
      </c>
    </row>
    <row r="386" spans="1:40">
      <c r="A386" s="1" t="s">
        <v>454</v>
      </c>
      <c r="B386" s="1">
        <v>2016</v>
      </c>
      <c r="C386" s="1" t="s">
        <v>462</v>
      </c>
      <c r="D386" s="1">
        <v>86</v>
      </c>
      <c r="E386" s="1">
        <v>80</v>
      </c>
      <c r="F386" s="1">
        <v>67</v>
      </c>
      <c r="G386" s="1">
        <v>59</v>
      </c>
      <c r="H386" s="1">
        <v>81</v>
      </c>
      <c r="I386" s="1">
        <v>49</v>
      </c>
      <c r="J386" s="1">
        <v>184</v>
      </c>
      <c r="K386" s="1">
        <v>281</v>
      </c>
      <c r="L386" s="1">
        <v>412</v>
      </c>
      <c r="M386" s="1">
        <v>519</v>
      </c>
      <c r="N386" s="2">
        <v>1818</v>
      </c>
      <c r="O386" s="2">
        <v>1212</v>
      </c>
      <c r="P386" s="2">
        <v>520</v>
      </c>
      <c r="Q386" s="1">
        <f>VLOOKUP(C386,'[1]Popolution Table'!$A$4:$L$472,2,FALSE)</f>
        <v>380493.74899999995</v>
      </c>
      <c r="R386" s="1">
        <f>VLOOKUP(C386,'[1]Popolution Table'!$A$4:$L$472,3,FALSE)</f>
        <v>702649.8899999999</v>
      </c>
      <c r="S386" s="1">
        <f>VLOOKUP(C386,'[1]Popolution Table'!$A$4:$L$472,4,FALSE)</f>
        <v>831399.38899999997</v>
      </c>
      <c r="T386" s="1">
        <f>VLOOKUP(C386,'[1]Popolution Table'!$A$4:$L$472,5,FALSE)</f>
        <v>816032.12899999996</v>
      </c>
      <c r="U386" s="1">
        <f>VLOOKUP(C386,'[1]Popolution Table'!$A$4:$L$472,6,FALSE)</f>
        <v>788736.0419999999</v>
      </c>
      <c r="V386" s="1">
        <f>VLOOKUP(C386,'[1]Popolution Table'!$A$4:$L$472,7,FALSE)</f>
        <v>841041.88899999997</v>
      </c>
      <c r="W386" s="1">
        <f>VLOOKUP(C386,'[1]Popolution Table'!$A$4:$L$472,8,FALSE)</f>
        <v>788599.4580000001</v>
      </c>
      <c r="X386" s="1">
        <f>VLOOKUP(C386,'[1]Popolution Table'!$A$4:$L$472,9,FALSE)</f>
        <v>540836.60900000005</v>
      </c>
      <c r="Y386" s="1">
        <f>VLOOKUP(C386,'[1]Popolution Table'!$A$4:$L$472,10,FALSE)</f>
        <v>270946.55499999993</v>
      </c>
      <c r="Z386" s="1">
        <f>VLOOKUP(C386,'[1]Popolution Table'!$A$4:$L$472,11,FALSE)</f>
        <v>101073.51000000002</v>
      </c>
      <c r="AA386" s="2">
        <f>VLOOKUP(C386,'[1]Popolution Table'!$A$4:$L$472,12,FALSE)</f>
        <v>6148188</v>
      </c>
      <c r="AB386" s="2">
        <v>912856.674</v>
      </c>
      <c r="AC386" s="2">
        <v>4768458.7970000003</v>
      </c>
      <c r="AD386" s="6">
        <f>D386/Q386</f>
        <v>2.2602211002420439E-4</v>
      </c>
      <c r="AE386" s="6">
        <f>E386/S386</f>
        <v>9.6223308626944398E-5</v>
      </c>
      <c r="AF386" s="6">
        <f>F386/T386</f>
        <v>8.2104610368840023E-5</v>
      </c>
      <c r="AG386" s="6">
        <f>G386/U386</f>
        <v>7.4803225487697452E-5</v>
      </c>
      <c r="AH386" s="6">
        <f>H386/V386</f>
        <v>9.6309114991060811E-5</v>
      </c>
      <c r="AI386" s="6">
        <f>I386/R386</f>
        <v>6.9736010347913103E-5</v>
      </c>
      <c r="AJ386" s="6">
        <f>J386/W386</f>
        <v>2.3332503989623586E-4</v>
      </c>
      <c r="AK386" s="6">
        <f>K386/X386</f>
        <v>5.1956542017295279E-4</v>
      </c>
      <c r="AL386" s="6">
        <f>L386/Y386</f>
        <v>1.5205950856249126E-3</v>
      </c>
      <c r="AM386" s="6">
        <f>M386/Z386</f>
        <v>5.1348765863577896E-3</v>
      </c>
      <c r="AN386" s="7">
        <f>N386/AA386</f>
        <v>2.9569687849493215E-4</v>
      </c>
    </row>
    <row r="387" spans="1:40">
      <c r="A387" s="1" t="s">
        <v>454</v>
      </c>
      <c r="B387" s="1">
        <v>2017</v>
      </c>
      <c r="C387" s="1" t="s">
        <v>463</v>
      </c>
      <c r="D387" s="1">
        <v>110</v>
      </c>
      <c r="E387" s="1">
        <v>48</v>
      </c>
      <c r="F387" s="1">
        <v>60</v>
      </c>
      <c r="G387" s="1">
        <v>39</v>
      </c>
      <c r="H387" s="1">
        <v>72</v>
      </c>
      <c r="I387" s="1">
        <v>57</v>
      </c>
      <c r="J387" s="1">
        <v>171</v>
      </c>
      <c r="K387" s="1">
        <v>337</v>
      </c>
      <c r="L387" s="1">
        <v>439</v>
      </c>
      <c r="M387" s="1">
        <v>545</v>
      </c>
      <c r="N387" s="2">
        <v>1878</v>
      </c>
      <c r="O387" s="2">
        <v>1321</v>
      </c>
      <c r="P387" s="2">
        <v>447</v>
      </c>
      <c r="Q387" s="1">
        <f>VLOOKUP(C387,'[1]Popolution Table'!$A$4:$L$472,2,FALSE)</f>
        <v>388020</v>
      </c>
      <c r="R387" s="1">
        <f>VLOOKUP(C387,'[1]Popolution Table'!$A$4:$L$472,3,FALSE)</f>
        <v>711935.69</v>
      </c>
      <c r="S387" s="1">
        <f>VLOOKUP(C387,'[1]Popolution Table'!$A$4:$L$472,4,FALSE)</f>
        <v>851935</v>
      </c>
      <c r="T387" s="1">
        <f>VLOOKUP(C387,'[1]Popolution Table'!$A$4:$L$472,5,FALSE)</f>
        <v>847780</v>
      </c>
      <c r="U387" s="1">
        <f>VLOOKUP(C387,'[1]Popolution Table'!$A$4:$L$472,6,FALSE)</f>
        <v>801261</v>
      </c>
      <c r="V387" s="1">
        <f>VLOOKUP(C387,'[1]Popolution Table'!$A$4:$L$472,7,FALSE)</f>
        <v>849450</v>
      </c>
      <c r="W387" s="1">
        <f>VLOOKUP(C387,'[1]Popolution Table'!$A$4:$L$472,8,FALSE)</f>
        <v>809823</v>
      </c>
      <c r="X387" s="1">
        <f>VLOOKUP(C387,'[1]Popolution Table'!$A$4:$L$472,9,FALSE)</f>
        <v>561234</v>
      </c>
      <c r="Y387" s="1">
        <f>VLOOKUP(C387,'[1]Popolution Table'!$A$4:$L$472,10,FALSE)</f>
        <v>277018</v>
      </c>
      <c r="Z387" s="1">
        <f>VLOOKUP(C387,'[1]Popolution Table'!$A$4:$L$472,11,FALSE)</f>
        <v>105893</v>
      </c>
      <c r="AA387" s="2">
        <f>VLOOKUP(C387,'[1]Popolution Table'!$A$4:$L$472,12,FALSE)</f>
        <v>6296572</v>
      </c>
      <c r="AB387" s="2">
        <v>944145</v>
      </c>
      <c r="AC387" s="2">
        <v>4872184.6899999995</v>
      </c>
      <c r="AD387" s="6">
        <f>D387/Q387</f>
        <v>2.8349054172465337E-4</v>
      </c>
      <c r="AE387" s="6">
        <f>E387/S387</f>
        <v>5.634232658594846E-5</v>
      </c>
      <c r="AF387" s="6">
        <f>F387/T387</f>
        <v>7.0773077921158791E-5</v>
      </c>
      <c r="AG387" s="6">
        <f>G387/U387</f>
        <v>4.8673278744379175E-5</v>
      </c>
      <c r="AH387" s="6">
        <f>H387/V387</f>
        <v>8.4760727529577959E-5</v>
      </c>
      <c r="AI387" s="6">
        <f>I387/R387</f>
        <v>8.0063411345482628E-5</v>
      </c>
      <c r="AJ387" s="6">
        <f>J387/W387</f>
        <v>2.1115725288118516E-4</v>
      </c>
      <c r="AK387" s="6">
        <f>K387/X387</f>
        <v>6.0046255216184333E-4</v>
      </c>
      <c r="AL387" s="6">
        <f>L387/Y387</f>
        <v>1.5847345659848818E-3</v>
      </c>
      <c r="AM387" s="6">
        <f>M387/Z387</f>
        <v>5.1467046924725899E-3</v>
      </c>
      <c r="AN387" s="7">
        <f>N387/AA387</f>
        <v>2.9825752806447698E-4</v>
      </c>
    </row>
    <row r="388" spans="1:40">
      <c r="A388" s="1" t="s">
        <v>464</v>
      </c>
      <c r="B388" s="1">
        <v>2009</v>
      </c>
      <c r="C388" s="1" t="s">
        <v>465</v>
      </c>
      <c r="D388" s="1">
        <v>126</v>
      </c>
      <c r="E388" s="1">
        <v>73</v>
      </c>
      <c r="F388" s="1">
        <v>63</v>
      </c>
      <c r="G388" s="1">
        <v>111</v>
      </c>
      <c r="H388" s="1">
        <v>224</v>
      </c>
      <c r="I388" s="1">
        <v>70</v>
      </c>
      <c r="J388" s="1">
        <v>317</v>
      </c>
      <c r="K388" s="1">
        <v>415</v>
      </c>
      <c r="L388" s="1">
        <v>852</v>
      </c>
      <c r="M388" s="1">
        <v>1245</v>
      </c>
      <c r="N388" s="2">
        <v>3496</v>
      </c>
      <c r="O388" s="2">
        <v>2512</v>
      </c>
      <c r="P388" s="2">
        <v>858</v>
      </c>
      <c r="Q388" s="1">
        <f>VLOOKUP(C388,'[1]Popolution Table'!$A$4:$L$472,2,FALSE)</f>
        <v>1985625.7340000004</v>
      </c>
      <c r="R388" s="1">
        <f>VLOOKUP(C388,'[1]Popolution Table'!$A$4:$L$472,3,FALSE)</f>
        <v>2077587.1539999996</v>
      </c>
      <c r="S388" s="1">
        <f>VLOOKUP(C388,'[1]Popolution Table'!$A$4:$L$472,4,FALSE)</f>
        <v>3508389.5350000001</v>
      </c>
      <c r="T388" s="1">
        <f>VLOOKUP(C388,'[1]Popolution Table'!$A$4:$L$472,5,FALSE)</f>
        <v>3482930.1059999997</v>
      </c>
      <c r="U388" s="1">
        <f>VLOOKUP(C388,'[1]Popolution Table'!$A$4:$L$472,6,FALSE)</f>
        <v>3379838.4700000007</v>
      </c>
      <c r="V388" s="1">
        <f>VLOOKUP(C388,'[1]Popolution Table'!$A$4:$L$472,7,FALSE)</f>
        <v>3189718.6150000002</v>
      </c>
      <c r="W388" s="1">
        <f>VLOOKUP(C388,'[1]Popolution Table'!$A$4:$L$472,8,FALSE)</f>
        <v>2232492.8170000007</v>
      </c>
      <c r="X388" s="1">
        <f>VLOOKUP(C388,'[1]Popolution Table'!$A$4:$L$472,9,FALSE)</f>
        <v>1285094.7380000004</v>
      </c>
      <c r="Y388" s="1">
        <f>VLOOKUP(C388,'[1]Popolution Table'!$A$4:$L$472,10,FALSE)</f>
        <v>809215.82100000011</v>
      </c>
      <c r="Z388" s="1">
        <f>VLOOKUP(C388,'[1]Popolution Table'!$A$4:$L$472,11,FALSE)</f>
        <v>293159.61399999988</v>
      </c>
      <c r="AA388" s="2">
        <f>VLOOKUP(C388,'[1]Popolution Table'!$A$4:$L$472,12,FALSE)</f>
        <v>23721521</v>
      </c>
      <c r="AB388" s="2">
        <v>2387470.1730000004</v>
      </c>
      <c r="AC388" s="2">
        <v>17870956.697000001</v>
      </c>
      <c r="AD388" s="6">
        <f>D388/Q388</f>
        <v>6.3456067194584407E-5</v>
      </c>
      <c r="AE388" s="6">
        <f>E388/S388</f>
        <v>2.0807267628564512E-5</v>
      </c>
      <c r="AF388" s="6">
        <f>F388/T388</f>
        <v>1.8088218276752295E-5</v>
      </c>
      <c r="AG388" s="6">
        <f>G388/U388</f>
        <v>3.2841806194365253E-5</v>
      </c>
      <c r="AH388" s="6">
        <f>H388/V388</f>
        <v>7.0225630231649758E-5</v>
      </c>
      <c r="AI388" s="6">
        <f>I388/R388</f>
        <v>3.3692930698588647E-5</v>
      </c>
      <c r="AJ388" s="6">
        <f>J388/W388</f>
        <v>1.4199373793550706E-4</v>
      </c>
      <c r="AK388" s="6">
        <f>K388/X388</f>
        <v>3.2293338983386286E-4</v>
      </c>
      <c r="AL388" s="6">
        <f>L388/Y388</f>
        <v>1.0528711598188092E-3</v>
      </c>
      <c r="AM388" s="6">
        <f>M388/Z388</f>
        <v>4.2468332626471551E-3</v>
      </c>
      <c r="AN388" s="7">
        <f>N388/AA388</f>
        <v>1.4737672175405616E-4</v>
      </c>
    </row>
    <row r="389" spans="1:40">
      <c r="A389" s="1" t="s">
        <v>464</v>
      </c>
      <c r="B389" s="1">
        <v>2010</v>
      </c>
      <c r="C389" s="1" t="s">
        <v>466</v>
      </c>
      <c r="D389" s="1">
        <v>129</v>
      </c>
      <c r="E389" s="1">
        <v>61</v>
      </c>
      <c r="F389" s="1">
        <v>60</v>
      </c>
      <c r="G389" s="1">
        <v>74</v>
      </c>
      <c r="H389" s="1">
        <v>158</v>
      </c>
      <c r="I389" s="1">
        <v>52</v>
      </c>
      <c r="J389" s="1">
        <v>266</v>
      </c>
      <c r="K389" s="1">
        <v>390</v>
      </c>
      <c r="L389" s="1">
        <v>826</v>
      </c>
      <c r="M389" s="1">
        <v>1219</v>
      </c>
      <c r="N389" s="2">
        <v>3235</v>
      </c>
      <c r="O389" s="2">
        <v>2435</v>
      </c>
      <c r="P389" s="2">
        <v>671</v>
      </c>
      <c r="Q389" s="1">
        <f>VLOOKUP(C389,'[1]Popolution Table'!$A$4:$L$472,2,FALSE)</f>
        <v>1885797.32</v>
      </c>
      <c r="R389" s="1">
        <f>VLOOKUP(C389,'[1]Popolution Table'!$A$4:$L$472,3,FALSE)</f>
        <v>2098544.3619999993</v>
      </c>
      <c r="S389" s="1">
        <f>VLOOKUP(C389,'[1]Popolution Table'!$A$4:$L$472,4,FALSE)</f>
        <v>3589548.1629999988</v>
      </c>
      <c r="T389" s="1">
        <f>VLOOKUP(C389,'[1]Popolution Table'!$A$4:$L$472,5,FALSE)</f>
        <v>3447911.9190000012</v>
      </c>
      <c r="U389" s="1">
        <f>VLOOKUP(C389,'[1]Popolution Table'!$A$4:$L$472,6,FALSE)</f>
        <v>3393705.1229999997</v>
      </c>
      <c r="V389" s="1">
        <f>VLOOKUP(C389,'[1]Popolution Table'!$A$4:$L$472,7,FALSE)</f>
        <v>3283189.3770000022</v>
      </c>
      <c r="W389" s="1">
        <f>VLOOKUP(C389,'[1]Popolution Table'!$A$4:$L$472,8,FALSE)</f>
        <v>2369758.7280000006</v>
      </c>
      <c r="X389" s="1">
        <f>VLOOKUP(C389,'[1]Popolution Table'!$A$4:$L$472,9,FALSE)</f>
        <v>1352724.574</v>
      </c>
      <c r="Y389" s="1">
        <f>VLOOKUP(C389,'[1]Popolution Table'!$A$4:$L$472,10,FALSE)</f>
        <v>787756.71499999985</v>
      </c>
      <c r="Z389" s="1">
        <f>VLOOKUP(C389,'[1]Popolution Table'!$A$4:$L$472,11,FALSE)</f>
        <v>286289.02</v>
      </c>
      <c r="AA389" s="2">
        <f>VLOOKUP(C389,'[1]Popolution Table'!$A$4:$L$472,12,FALSE)</f>
        <v>24014155</v>
      </c>
      <c r="AB389" s="2">
        <v>2426770.3089999999</v>
      </c>
      <c r="AC389" s="2">
        <v>18182657.672000002</v>
      </c>
      <c r="AD389" s="6">
        <f>D389/Q389</f>
        <v>6.840607876142278E-5</v>
      </c>
      <c r="AE389" s="6">
        <f>E389/S389</f>
        <v>1.6993782289584512E-5</v>
      </c>
      <c r="AF389" s="6">
        <f>F389/T389</f>
        <v>1.7401836650572507E-5</v>
      </c>
      <c r="AG389" s="6">
        <f>G389/U389</f>
        <v>2.1805076551431429E-5</v>
      </c>
      <c r="AH389" s="6">
        <f>H389/V389</f>
        <v>4.8123937384437968E-5</v>
      </c>
      <c r="AI389" s="6">
        <f>I389/R389</f>
        <v>2.4779080653049361E-5</v>
      </c>
      <c r="AJ389" s="6">
        <f>J389/W389</f>
        <v>1.1224771402128999E-4</v>
      </c>
      <c r="AK389" s="6">
        <f>K389/X389</f>
        <v>2.8830702679317186E-4</v>
      </c>
      <c r="AL389" s="6">
        <f>L389/Y389</f>
        <v>1.0485470758570432E-3</v>
      </c>
      <c r="AM389" s="6">
        <f>M389/Z389</f>
        <v>4.257934865961677E-3</v>
      </c>
      <c r="AN389" s="7">
        <f>N389/AA389</f>
        <v>1.3471221452514151E-4</v>
      </c>
    </row>
    <row r="390" spans="1:40">
      <c r="A390" s="1" t="s">
        <v>464</v>
      </c>
      <c r="B390" s="1">
        <v>2012</v>
      </c>
      <c r="C390" s="1" t="s">
        <v>467</v>
      </c>
      <c r="D390" s="1">
        <v>116</v>
      </c>
      <c r="E390" s="1">
        <v>63</v>
      </c>
      <c r="F390" s="1">
        <v>63</v>
      </c>
      <c r="G390" s="1">
        <v>75</v>
      </c>
      <c r="H390" s="1">
        <v>125</v>
      </c>
      <c r="I390" s="1">
        <v>51</v>
      </c>
      <c r="J390" s="1">
        <v>257</v>
      </c>
      <c r="K390" s="1">
        <v>440</v>
      </c>
      <c r="L390" s="1">
        <v>784</v>
      </c>
      <c r="M390" s="1">
        <v>1211</v>
      </c>
      <c r="N390" s="2">
        <v>3185</v>
      </c>
      <c r="O390" s="2">
        <v>2473</v>
      </c>
      <c r="P390" s="2">
        <v>639</v>
      </c>
      <c r="Q390" s="1">
        <f>VLOOKUP(C390,'[1]Popolution Table'!$A$4:$L$472,2,FALSE)</f>
        <v>1896402.9770000009</v>
      </c>
      <c r="R390" s="1">
        <f>VLOOKUP(C390,'[1]Popolution Table'!$A$4:$L$472,3,FALSE)</f>
        <v>2145609.503</v>
      </c>
      <c r="S390" s="1">
        <f>VLOOKUP(C390,'[1]Popolution Table'!$A$4:$L$472,4,FALSE)</f>
        <v>3656207.4060000004</v>
      </c>
      <c r="T390" s="1">
        <f>VLOOKUP(C390,'[1]Popolution Table'!$A$4:$L$472,5,FALSE)</f>
        <v>3564399.0470000012</v>
      </c>
      <c r="U390" s="1">
        <f>VLOOKUP(C390,'[1]Popolution Table'!$A$4:$L$472,6,FALSE)</f>
        <v>3418189.5929999985</v>
      </c>
      <c r="V390" s="1">
        <f>VLOOKUP(C390,'[1]Popolution Table'!$A$4:$L$472,7,FALSE)</f>
        <v>3350447.199</v>
      </c>
      <c r="W390" s="1">
        <f>VLOOKUP(C390,'[1]Popolution Table'!$A$4:$L$472,8,FALSE)</f>
        <v>2560516.3880000003</v>
      </c>
      <c r="X390" s="1">
        <f>VLOOKUP(C390,'[1]Popolution Table'!$A$4:$L$472,9,FALSE)</f>
        <v>1459942.7570000002</v>
      </c>
      <c r="Y390" s="1">
        <f>VLOOKUP(C390,'[1]Popolution Table'!$A$4:$L$472,10,FALSE)</f>
        <v>806883.06899999967</v>
      </c>
      <c r="Z390" s="1">
        <f>VLOOKUP(C390,'[1]Popolution Table'!$A$4:$L$472,11,FALSE)</f>
        <v>305638.36599999986</v>
      </c>
      <c r="AA390" s="2">
        <f>VLOOKUP(C390,'[1]Popolution Table'!$A$4:$L$472,12,FALSE)</f>
        <v>24741686</v>
      </c>
      <c r="AB390" s="2">
        <v>2513608.3730000006</v>
      </c>
      <c r="AC390" s="2">
        <v>18566078.463</v>
      </c>
      <c r="AD390" s="6">
        <f>D390/Q390</f>
        <v>6.1168433822807668E-5</v>
      </c>
      <c r="AE390" s="6">
        <f>E390/S390</f>
        <v>1.723096996538385E-5</v>
      </c>
      <c r="AF390" s="6">
        <f>F390/T390</f>
        <v>1.7674788700503203E-5</v>
      </c>
      <c r="AG390" s="6">
        <f>G390/U390</f>
        <v>2.194143945484771E-5</v>
      </c>
      <c r="AH390" s="6">
        <f>H390/V390</f>
        <v>3.7308452446977361E-5</v>
      </c>
      <c r="AI390" s="6">
        <f>I390/R390</f>
        <v>2.3769469667566065E-5</v>
      </c>
      <c r="AJ390" s="6">
        <f>J390/W390</f>
        <v>1.0037037888312082E-4</v>
      </c>
      <c r="AK390" s="6">
        <f>K390/X390</f>
        <v>3.0138167944621677E-4</v>
      </c>
      <c r="AL390" s="6">
        <f>L390/Y390</f>
        <v>9.7164016710827813E-4</v>
      </c>
      <c r="AM390" s="6">
        <f>M390/Z390</f>
        <v>3.9621989079734856E-3</v>
      </c>
      <c r="AN390" s="7">
        <f>N390/AA390</f>
        <v>1.2873011160193366E-4</v>
      </c>
    </row>
    <row r="391" spans="1:40">
      <c r="A391" s="1" t="s">
        <v>464</v>
      </c>
      <c r="B391" s="1">
        <v>2013</v>
      </c>
      <c r="C391" s="1" t="s">
        <v>468</v>
      </c>
      <c r="D391" s="1">
        <v>121</v>
      </c>
      <c r="E391" s="1">
        <v>42</v>
      </c>
      <c r="F391" s="1">
        <v>64</v>
      </c>
      <c r="G391" s="1">
        <v>89</v>
      </c>
      <c r="H391" s="1">
        <v>180</v>
      </c>
      <c r="I391" s="1">
        <v>58</v>
      </c>
      <c r="J391" s="1">
        <v>365</v>
      </c>
      <c r="K391" s="1">
        <v>490</v>
      </c>
      <c r="L391" s="1">
        <v>841</v>
      </c>
      <c r="M391" s="1">
        <v>1277</v>
      </c>
      <c r="N391" s="2">
        <v>3527</v>
      </c>
      <c r="O391" s="2">
        <v>2435</v>
      </c>
      <c r="P391" s="2">
        <v>634</v>
      </c>
      <c r="Q391" s="1">
        <f>VLOOKUP(C391,'[1]Popolution Table'!$A$4:$L$472,2,FALSE)</f>
        <v>1907482.9279999994</v>
      </c>
      <c r="R391" s="1">
        <f>VLOOKUP(C391,'[1]Popolution Table'!$A$4:$L$472,3,FALSE)</f>
        <v>2182759.1449999996</v>
      </c>
      <c r="S391" s="1">
        <f>VLOOKUP(C391,'[1]Popolution Table'!$A$4:$L$472,4,FALSE)</f>
        <v>3709924.8359999997</v>
      </c>
      <c r="T391" s="1">
        <f>VLOOKUP(C391,'[1]Popolution Table'!$A$4:$L$472,5,FALSE)</f>
        <v>3638288.2570000002</v>
      </c>
      <c r="U391" s="1">
        <f>VLOOKUP(C391,'[1]Popolution Table'!$A$4:$L$472,6,FALSE)</f>
        <v>3461469.3679999984</v>
      </c>
      <c r="V391" s="1">
        <f>VLOOKUP(C391,'[1]Popolution Table'!$A$4:$L$472,7,FALSE)</f>
        <v>3379632.3060000008</v>
      </c>
      <c r="W391" s="1">
        <f>VLOOKUP(C391,'[1]Popolution Table'!$A$4:$L$472,8,FALSE)</f>
        <v>2654644.13</v>
      </c>
      <c r="X391" s="1">
        <f>VLOOKUP(C391,'[1]Popolution Table'!$A$4:$L$472,9,FALSE)</f>
        <v>1528825.1800000011</v>
      </c>
      <c r="Y391" s="1">
        <f>VLOOKUP(C391,'[1]Popolution Table'!$A$4:$L$472,10,FALSE)</f>
        <v>825702.23899999971</v>
      </c>
      <c r="Z391" s="1">
        <f>VLOOKUP(C391,'[1]Popolution Table'!$A$4:$L$472,11,FALSE)</f>
        <v>314805.11800000007</v>
      </c>
      <c r="AA391" s="2">
        <f>VLOOKUP(C391,'[1]Popolution Table'!$A$4:$L$472,12,FALSE)</f>
        <v>25227175</v>
      </c>
      <c r="AB391" s="2">
        <v>2572464.1919999998</v>
      </c>
      <c r="AC391" s="2">
        <v>18695369.136</v>
      </c>
      <c r="AD391" s="6">
        <f>D391/Q391</f>
        <v>6.3434381626088155E-5</v>
      </c>
      <c r="AE391" s="6">
        <f>E391/S391</f>
        <v>1.1320984078287672E-5</v>
      </c>
      <c r="AF391" s="6">
        <f>F391/T391</f>
        <v>1.759068976375502E-5</v>
      </c>
      <c r="AG391" s="6">
        <f>G391/U391</f>
        <v>2.5711624324274548E-5</v>
      </c>
      <c r="AH391" s="6">
        <f>H391/V391</f>
        <v>5.3260231795168537E-5</v>
      </c>
      <c r="AI391" s="6">
        <f>I391/R391</f>
        <v>2.6571873554102101E-5</v>
      </c>
      <c r="AJ391" s="6">
        <f>J391/W391</f>
        <v>1.374948890041996E-4</v>
      </c>
      <c r="AK391" s="6">
        <f>K391/X391</f>
        <v>3.2050754161440462E-4</v>
      </c>
      <c r="AL391" s="6">
        <f>L391/Y391</f>
        <v>1.0185269704712527E-3</v>
      </c>
      <c r="AM391" s="6">
        <f>M391/Z391</f>
        <v>4.0564778873766584E-3</v>
      </c>
      <c r="AN391" s="7">
        <f>N391/AA391</f>
        <v>1.3980955061357445E-4</v>
      </c>
    </row>
    <row r="392" spans="1:40">
      <c r="A392" s="1" t="s">
        <v>464</v>
      </c>
      <c r="B392" s="1">
        <v>2014</v>
      </c>
      <c r="C392" s="1" t="s">
        <v>469</v>
      </c>
      <c r="D392" s="1">
        <v>132</v>
      </c>
      <c r="E392" s="1">
        <v>50</v>
      </c>
      <c r="F392" s="1">
        <v>80</v>
      </c>
      <c r="G392" s="1">
        <v>109</v>
      </c>
      <c r="H392" s="1">
        <v>202</v>
      </c>
      <c r="I392" s="1">
        <v>49</v>
      </c>
      <c r="J392" s="1">
        <v>458</v>
      </c>
      <c r="K392" s="1">
        <v>533</v>
      </c>
      <c r="L392" s="1">
        <v>829</v>
      </c>
      <c r="M392" s="1">
        <v>1190</v>
      </c>
      <c r="N392" s="2">
        <v>3632</v>
      </c>
      <c r="O392" s="2">
        <v>2608</v>
      </c>
      <c r="P392" s="2">
        <v>798</v>
      </c>
      <c r="Q392" s="1">
        <f>VLOOKUP(C392,'[1]Popolution Table'!$A$4:$L$472,2,FALSE)</f>
        <v>1905859.2329999998</v>
      </c>
      <c r="R392" s="1">
        <f>VLOOKUP(C392,'[1]Popolution Table'!$A$4:$L$472,3,FALSE)</f>
        <v>2207929.7310000006</v>
      </c>
      <c r="S392" s="1">
        <f>VLOOKUP(C392,'[1]Popolution Table'!$A$4:$L$472,4,FALSE)</f>
        <v>3743225.2919999994</v>
      </c>
      <c r="T392" s="1">
        <f>VLOOKUP(C392,'[1]Popolution Table'!$A$4:$L$472,5,FALSE)</f>
        <v>3711058.8210000005</v>
      </c>
      <c r="U392" s="1">
        <f>VLOOKUP(C392,'[1]Popolution Table'!$A$4:$L$472,6,FALSE)</f>
        <v>3498691.966</v>
      </c>
      <c r="V392" s="1">
        <f>VLOOKUP(C392,'[1]Popolution Table'!$A$4:$L$472,7,FALSE)</f>
        <v>3394579.0010000011</v>
      </c>
      <c r="W392" s="1">
        <f>VLOOKUP(C392,'[1]Popolution Table'!$A$4:$L$472,8,FALSE)</f>
        <v>2744062.2369999997</v>
      </c>
      <c r="X392" s="1">
        <f>VLOOKUP(C392,'[1]Popolution Table'!$A$4:$L$472,9,FALSE)</f>
        <v>1602629.9289999995</v>
      </c>
      <c r="Y392" s="1">
        <f>VLOOKUP(C392,'[1]Popolution Table'!$A$4:$L$472,10,FALSE)</f>
        <v>845728.83299999963</v>
      </c>
      <c r="Z392" s="1">
        <f>VLOOKUP(C392,'[1]Popolution Table'!$A$4:$L$472,11,FALSE)</f>
        <v>324317.95400000003</v>
      </c>
      <c r="AA392" s="2">
        <f>VLOOKUP(C392,'[1]Popolution Table'!$A$4:$L$472,12,FALSE)</f>
        <v>25607357</v>
      </c>
      <c r="AB392" s="2">
        <v>2669332.5370000009</v>
      </c>
      <c r="AC392" s="2">
        <v>19026718.041999996</v>
      </c>
      <c r="AD392" s="6">
        <f>D392/Q392</f>
        <v>6.9260099441982248E-5</v>
      </c>
      <c r="AE392" s="6">
        <f>E392/S392</f>
        <v>1.3357464779600556E-5</v>
      </c>
      <c r="AF392" s="6">
        <f>F392/T392</f>
        <v>2.1557189971578731E-5</v>
      </c>
      <c r="AG392" s="6">
        <f>G392/U392</f>
        <v>3.1154500327337476E-5</v>
      </c>
      <c r="AH392" s="6">
        <f>H392/V392</f>
        <v>5.9506642779706491E-5</v>
      </c>
      <c r="AI392" s="6">
        <f>I392/R392</f>
        <v>2.219273526327636E-5</v>
      </c>
      <c r="AJ392" s="6">
        <f>J392/W392</f>
        <v>1.6690583537956396E-4</v>
      </c>
      <c r="AK392" s="6">
        <f>K392/X392</f>
        <v>3.3257833911324648E-4</v>
      </c>
      <c r="AL392" s="6">
        <f>L392/Y392</f>
        <v>9.8021962554988408E-4</v>
      </c>
      <c r="AM392" s="6">
        <f>M392/Z392</f>
        <v>3.6692387372424034E-3</v>
      </c>
      <c r="AN392" s="7">
        <f>N392/AA392</f>
        <v>1.4183423927740767E-4</v>
      </c>
    </row>
    <row r="393" spans="1:40">
      <c r="A393" s="1" t="s">
        <v>464</v>
      </c>
      <c r="B393" s="1">
        <v>2015</v>
      </c>
      <c r="C393" s="1" t="s">
        <v>470</v>
      </c>
      <c r="D393" s="1">
        <v>95</v>
      </c>
      <c r="E393" s="1">
        <v>51</v>
      </c>
      <c r="F393" s="1">
        <v>55</v>
      </c>
      <c r="G393" s="1">
        <v>61</v>
      </c>
      <c r="H393" s="1">
        <v>157</v>
      </c>
      <c r="I393" s="1">
        <v>45</v>
      </c>
      <c r="J393" s="1">
        <v>318</v>
      </c>
      <c r="K393" s="1">
        <v>496</v>
      </c>
      <c r="L393" s="1">
        <v>826</v>
      </c>
      <c r="M393" s="1">
        <v>1253</v>
      </c>
      <c r="N393" s="2">
        <v>3357</v>
      </c>
      <c r="O393" s="2">
        <v>2552</v>
      </c>
      <c r="P393" s="2">
        <v>948</v>
      </c>
      <c r="Q393" s="1">
        <f>VLOOKUP(C393,'[1]Popolution Table'!$A$4:$L$472,2,FALSE)</f>
        <v>1871664.6900000002</v>
      </c>
      <c r="R393" s="1">
        <f>VLOOKUP(C393,'[1]Popolution Table'!$A$4:$L$472,3,FALSE)</f>
        <v>2179886.4770000004</v>
      </c>
      <c r="S393" s="1">
        <f>VLOOKUP(C393,'[1]Popolution Table'!$A$4:$L$472,4,FALSE)</f>
        <v>3718779.402999999</v>
      </c>
      <c r="T393" s="1">
        <f>VLOOKUP(C393,'[1]Popolution Table'!$A$4:$L$472,5,FALSE)</f>
        <v>3690611.0039999997</v>
      </c>
      <c r="U393" s="1">
        <f>VLOOKUP(C393,'[1]Popolution Table'!$A$4:$L$472,6,FALSE)</f>
        <v>3460723.1949999998</v>
      </c>
      <c r="V393" s="1">
        <f>VLOOKUP(C393,'[1]Popolution Table'!$A$4:$L$472,7,FALSE)</f>
        <v>3313122.7769999988</v>
      </c>
      <c r="W393" s="1">
        <f>VLOOKUP(C393,'[1]Popolution Table'!$A$4:$L$472,8,FALSE)</f>
        <v>2754248.7189999991</v>
      </c>
      <c r="X393" s="1">
        <f>VLOOKUP(C393,'[1]Popolution Table'!$A$4:$L$472,9,FALSE)</f>
        <v>1638987.3580000005</v>
      </c>
      <c r="Y393" s="1">
        <f>VLOOKUP(C393,'[1]Popolution Table'!$A$4:$L$472,10,FALSE)</f>
        <v>840216.57800000021</v>
      </c>
      <c r="Z393" s="1">
        <f>VLOOKUP(C393,'[1]Popolution Table'!$A$4:$L$472,11,FALSE)</f>
        <v>321165.09500000009</v>
      </c>
      <c r="AA393" s="2">
        <f>VLOOKUP(C393,'[1]Popolution Table'!$A$4:$L$472,12,FALSE)</f>
        <v>25410595</v>
      </c>
      <c r="AB393" s="2">
        <v>2772676.7159999991</v>
      </c>
      <c r="AC393" s="2">
        <v>19299547.048</v>
      </c>
      <c r="AD393" s="6">
        <f>D393/Q393</f>
        <v>5.0756954762019892E-5</v>
      </c>
      <c r="AE393" s="6">
        <f>E393/S393</f>
        <v>1.3714177280550033E-5</v>
      </c>
      <c r="AF393" s="6">
        <f>F393/T393</f>
        <v>1.4902681409769082E-5</v>
      </c>
      <c r="AG393" s="6">
        <f>G393/U393</f>
        <v>1.7626373611195448E-5</v>
      </c>
      <c r="AH393" s="6">
        <f>H393/V393</f>
        <v>4.7387317213206933E-5</v>
      </c>
      <c r="AI393" s="6">
        <f>I393/R393</f>
        <v>2.0643276828768542E-5</v>
      </c>
      <c r="AJ393" s="6">
        <f>J393/W393</f>
        <v>1.1545798235515132E-4</v>
      </c>
      <c r="AK393" s="6">
        <f>K393/X393</f>
        <v>3.0262588517171457E-4</v>
      </c>
      <c r="AL393" s="6">
        <f>L393/Y393</f>
        <v>9.8307986491549533E-4</v>
      </c>
      <c r="AM393" s="6">
        <f>M393/Z393</f>
        <v>3.9014202337274528E-3</v>
      </c>
      <c r="AN393" s="7">
        <f>N393/AA393</f>
        <v>1.3211024771360135E-4</v>
      </c>
    </row>
    <row r="394" spans="1:40">
      <c r="A394" s="1" t="s">
        <v>464</v>
      </c>
      <c r="B394" s="1">
        <v>2016</v>
      </c>
      <c r="C394" s="1" t="s">
        <v>471</v>
      </c>
      <c r="D394" s="1">
        <v>116</v>
      </c>
      <c r="E394" s="1">
        <v>53</v>
      </c>
      <c r="F394" s="1">
        <v>72</v>
      </c>
      <c r="G394" s="1">
        <v>72</v>
      </c>
      <c r="H394" s="1">
        <v>126</v>
      </c>
      <c r="I394" s="1">
        <v>55</v>
      </c>
      <c r="J394" s="1">
        <v>320</v>
      </c>
      <c r="K394" s="1">
        <v>518</v>
      </c>
      <c r="L394" s="1">
        <v>716</v>
      </c>
      <c r="M394" s="1">
        <v>1026</v>
      </c>
      <c r="N394" s="2">
        <v>3074</v>
      </c>
      <c r="O394" s="2">
        <v>2575</v>
      </c>
      <c r="P394" s="2">
        <v>687</v>
      </c>
      <c r="Q394" s="1">
        <f>VLOOKUP(C394,'[1]Popolution Table'!$A$4:$L$472,2,FALSE)</f>
        <v>1903789.1780000012</v>
      </c>
      <c r="R394" s="1">
        <f>VLOOKUP(C394,'[1]Popolution Table'!$A$4:$L$472,3,FALSE)</f>
        <v>2223812.7410000009</v>
      </c>
      <c r="S394" s="1">
        <f>VLOOKUP(C394,'[1]Popolution Table'!$A$4:$L$472,4,FALSE)</f>
        <v>3773709.6020000014</v>
      </c>
      <c r="T394" s="1">
        <f>VLOOKUP(C394,'[1]Popolution Table'!$A$4:$L$472,5,FALSE)</f>
        <v>3792066.2089999998</v>
      </c>
      <c r="U394" s="1">
        <f>VLOOKUP(C394,'[1]Popolution Table'!$A$4:$L$472,6,FALSE)</f>
        <v>3531560.3770000003</v>
      </c>
      <c r="V394" s="1">
        <f>VLOOKUP(C394,'[1]Popolution Table'!$A$4:$L$472,7,FALSE)</f>
        <v>3351503.5450000009</v>
      </c>
      <c r="W394" s="1">
        <f>VLOOKUP(C394,'[1]Popolution Table'!$A$4:$L$472,8,FALSE)</f>
        <v>2849225.7140000011</v>
      </c>
      <c r="X394" s="1">
        <f>VLOOKUP(C394,'[1]Popolution Table'!$A$4:$L$472,9,FALSE)</f>
        <v>1748110.3089999999</v>
      </c>
      <c r="Y394" s="1">
        <f>VLOOKUP(C394,'[1]Popolution Table'!$A$4:$L$472,10,FALSE)</f>
        <v>874842.43700000038</v>
      </c>
      <c r="Z394" s="1">
        <f>VLOOKUP(C394,'[1]Popolution Table'!$A$4:$L$472,11,FALSE)</f>
        <v>337372.68300000014</v>
      </c>
      <c r="AA394" s="2">
        <f>VLOOKUP(C394,'[1]Popolution Table'!$A$4:$L$472,12,FALSE)</f>
        <v>26031252</v>
      </c>
      <c r="AB394" s="2">
        <v>2800369.0310000009</v>
      </c>
      <c r="AC394" s="2">
        <v>19117371.574999999</v>
      </c>
      <c r="AD394" s="6">
        <f>D394/Q394</f>
        <v>6.093111639696479E-5</v>
      </c>
      <c r="AE394" s="6">
        <f>E394/S394</f>
        <v>1.4044535904911948E-5</v>
      </c>
      <c r="AF394" s="6">
        <f>F394/T394</f>
        <v>1.8987010255547994E-5</v>
      </c>
      <c r="AG394" s="6">
        <f>G394/U394</f>
        <v>2.0387588576685402E-5</v>
      </c>
      <c r="AH394" s="6">
        <f>H394/V394</f>
        <v>3.7595066903024856E-5</v>
      </c>
      <c r="AI394" s="6">
        <f>I394/R394</f>
        <v>2.4732298266835041E-5</v>
      </c>
      <c r="AJ394" s="6">
        <f>J394/W394</f>
        <v>1.123112143862955E-4</v>
      </c>
      <c r="AK394" s="6">
        <f>K394/X394</f>
        <v>2.9631997324946845E-4</v>
      </c>
      <c r="AL394" s="6">
        <f>L394/Y394</f>
        <v>8.1843309116930694E-4</v>
      </c>
      <c r="AM394" s="6">
        <f>M394/Z394</f>
        <v>3.0411472288644058E-3</v>
      </c>
      <c r="AN394" s="7">
        <f>N394/AA394</f>
        <v>1.1808882646136267E-4</v>
      </c>
    </row>
    <row r="395" spans="1:40">
      <c r="A395" s="1" t="s">
        <v>464</v>
      </c>
      <c r="B395" s="1">
        <v>2017</v>
      </c>
      <c r="C395" s="1" t="s">
        <v>472</v>
      </c>
      <c r="D395" s="1">
        <v>131</v>
      </c>
      <c r="E395" s="1">
        <v>49</v>
      </c>
      <c r="F395" s="1">
        <v>62</v>
      </c>
      <c r="G395" s="1">
        <v>70</v>
      </c>
      <c r="H395" s="1">
        <v>163</v>
      </c>
      <c r="I395" s="1">
        <v>68</v>
      </c>
      <c r="J395" s="1">
        <v>326</v>
      </c>
      <c r="K395" s="1">
        <v>518</v>
      </c>
      <c r="L395" s="1">
        <v>741</v>
      </c>
      <c r="M395" s="1">
        <v>1031</v>
      </c>
      <c r="N395" s="2">
        <v>3159</v>
      </c>
      <c r="O395" s="2">
        <v>2260</v>
      </c>
      <c r="P395" s="2">
        <v>698</v>
      </c>
      <c r="Q395" s="1">
        <f>VLOOKUP(C395,'[1]Popolution Table'!$A$4:$L$472,2,FALSE)</f>
        <v>1909516</v>
      </c>
      <c r="R395" s="1">
        <f>VLOOKUP(C395,'[1]Popolution Table'!$A$4:$L$472,3,FALSE)</f>
        <v>2246279.69</v>
      </c>
      <c r="S395" s="1">
        <f>VLOOKUP(C395,'[1]Popolution Table'!$A$4:$L$472,4,FALSE)</f>
        <v>3799181</v>
      </c>
      <c r="T395" s="1">
        <f>VLOOKUP(C395,'[1]Popolution Table'!$A$4:$L$472,5,FALSE)</f>
        <v>3872245</v>
      </c>
      <c r="U395" s="1">
        <f>VLOOKUP(C395,'[1]Popolution Table'!$A$4:$L$472,6,FALSE)</f>
        <v>3586498</v>
      </c>
      <c r="V395" s="1">
        <f>VLOOKUP(C395,'[1]Popolution Table'!$A$4:$L$472,7,FALSE)</f>
        <v>3381570</v>
      </c>
      <c r="W395" s="1">
        <f>VLOOKUP(C395,'[1]Popolution Table'!$A$4:$L$472,8,FALSE)</f>
        <v>2929188</v>
      </c>
      <c r="X395" s="1">
        <f>VLOOKUP(C395,'[1]Popolution Table'!$A$4:$L$472,9,FALSE)</f>
        <v>1838134</v>
      </c>
      <c r="Y395" s="1">
        <f>VLOOKUP(C395,'[1]Popolution Table'!$A$4:$L$472,10,FALSE)</f>
        <v>901943</v>
      </c>
      <c r="Z395" s="1">
        <f>VLOOKUP(C395,'[1]Popolution Table'!$A$4:$L$472,11,FALSE)</f>
        <v>345326</v>
      </c>
      <c r="AA395" s="2">
        <f>VLOOKUP(C395,'[1]Popolution Table'!$A$4:$L$472,12,FALSE)</f>
        <v>26458577</v>
      </c>
      <c r="AB395" s="2">
        <v>2960325.4290000005</v>
      </c>
      <c r="AC395" s="2">
        <v>19521878.188000005</v>
      </c>
      <c r="AD395" s="6">
        <f>D395/Q395</f>
        <v>6.860377184584995E-5</v>
      </c>
      <c r="AE395" s="6">
        <f>E395/S395</f>
        <v>1.2897516596340106E-5</v>
      </c>
      <c r="AF395" s="6">
        <f>F395/T395</f>
        <v>1.6011383577227164E-5</v>
      </c>
      <c r="AG395" s="6">
        <f>G395/U395</f>
        <v>1.9517646461813168E-5</v>
      </c>
      <c r="AH395" s="6">
        <f>H395/V395</f>
        <v>4.8202462169938818E-5</v>
      </c>
      <c r="AI395" s="6">
        <f>I395/R395</f>
        <v>3.0272276556976749E-5</v>
      </c>
      <c r="AJ395" s="6">
        <f>J395/W395</f>
        <v>1.1129364178741685E-4</v>
      </c>
      <c r="AK395" s="6">
        <f>K395/X395</f>
        <v>2.8180752872206268E-4</v>
      </c>
      <c r="AL395" s="6">
        <f>L395/Y395</f>
        <v>8.2155967727450625E-4</v>
      </c>
      <c r="AM395" s="6">
        <f>M395/Z395</f>
        <v>2.9855846359671729E-3</v>
      </c>
      <c r="AN395" s="7">
        <f>N395/AA395</f>
        <v>1.193941760359977E-4</v>
      </c>
    </row>
    <row r="396" spans="1:40">
      <c r="A396" s="1" t="s">
        <v>473</v>
      </c>
      <c r="B396" s="1">
        <v>2011</v>
      </c>
      <c r="C396" s="1" t="s">
        <v>474</v>
      </c>
      <c r="D396" s="1">
        <v>116</v>
      </c>
      <c r="E396" s="1">
        <v>48</v>
      </c>
      <c r="F396" s="1">
        <v>69</v>
      </c>
      <c r="G396" s="1">
        <v>58</v>
      </c>
      <c r="H396" s="1">
        <v>132</v>
      </c>
      <c r="I396" s="1">
        <v>52</v>
      </c>
      <c r="J396" s="1">
        <v>280</v>
      </c>
      <c r="K396" s="1">
        <v>405</v>
      </c>
      <c r="L396" s="1">
        <v>803</v>
      </c>
      <c r="M396" s="1">
        <v>1265</v>
      </c>
      <c r="N396" s="2">
        <v>3228</v>
      </c>
      <c r="O396" s="2">
        <v>2290</v>
      </c>
      <c r="P396" s="2">
        <v>738</v>
      </c>
      <c r="Q396" s="1">
        <f>VLOOKUP(C396,'[1]Popolution Table'!$A$4:$L$472,2,FALSE)</f>
        <v>1907827.2299999988</v>
      </c>
      <c r="R396" s="1">
        <f>VLOOKUP(C396,'[1]Popolution Table'!$A$4:$L$472,3,FALSE)</f>
        <v>2132648.3089999999</v>
      </c>
      <c r="S396" s="1">
        <f>VLOOKUP(C396,'[1]Popolution Table'!$A$4:$L$472,4,FALSE)</f>
        <v>3644269.2350000003</v>
      </c>
      <c r="T396" s="1">
        <f>VLOOKUP(C396,'[1]Popolution Table'!$A$4:$L$472,5,FALSE)</f>
        <v>3525536.4469999997</v>
      </c>
      <c r="U396" s="1">
        <f>VLOOKUP(C396,'[1]Popolution Table'!$A$4:$L$472,6,FALSE)</f>
        <v>3426336.8800000004</v>
      </c>
      <c r="V396" s="1">
        <f>VLOOKUP(C396,'[1]Popolution Table'!$A$4:$L$472,7,FALSE)</f>
        <v>3350981.2139999997</v>
      </c>
      <c r="W396" s="1">
        <f>VLOOKUP(C396,'[1]Popolution Table'!$A$4:$L$472,8,FALSE)</f>
        <v>2486306.378</v>
      </c>
      <c r="X396" s="1">
        <f>VLOOKUP(C396,'[1]Popolution Table'!$A$4:$L$472,9,FALSE)</f>
        <v>1413635.3400000008</v>
      </c>
      <c r="Y396" s="1">
        <f>VLOOKUP(C396,'[1]Popolution Table'!$A$4:$L$472,10,FALSE)</f>
        <v>802278.77199999988</v>
      </c>
      <c r="Z396" s="1">
        <f>VLOOKUP(C396,'[1]Popolution Table'!$A$4:$L$472,11,FALSE)</f>
        <v>297694.26100000012</v>
      </c>
      <c r="AA396" s="2">
        <f>VLOOKUP(C396,'[1]Popolution Table'!$A$4:$L$472,12,FALSE)</f>
        <v>24557189</v>
      </c>
      <c r="AB396" s="2">
        <v>3085403</v>
      </c>
      <c r="AC396" s="2">
        <v>19814961.689999998</v>
      </c>
      <c r="AD396" s="6">
        <f>D396/Q396</f>
        <v>6.0802151356231596E-5</v>
      </c>
      <c r="AE396" s="6">
        <f>E396/S396</f>
        <v>1.3171364930725266E-5</v>
      </c>
      <c r="AF396" s="6">
        <f>F396/T396</f>
        <v>1.9571489626412591E-5</v>
      </c>
      <c r="AG396" s="6">
        <f>G396/U396</f>
        <v>1.6927699181757046E-5</v>
      </c>
      <c r="AH396" s="6">
        <f>H396/V396</f>
        <v>3.9391447331462124E-5</v>
      </c>
      <c r="AI396" s="6">
        <f>I396/R396</f>
        <v>2.4382829452261088E-5</v>
      </c>
      <c r="AJ396" s="6">
        <f>J396/W396</f>
        <v>1.1261685304657977E-4</v>
      </c>
      <c r="AK396" s="6">
        <f>K396/X396</f>
        <v>2.8649538430469614E-4</v>
      </c>
      <c r="AL396" s="6">
        <f>L396/Y396</f>
        <v>1.0008989743031617E-3</v>
      </c>
      <c r="AM396" s="6">
        <f>M396/Z396</f>
        <v>4.2493261232200898E-3</v>
      </c>
      <c r="AN396" s="7">
        <f>N396/AA396</f>
        <v>1.3144826958818453E-4</v>
      </c>
    </row>
    <row r="397" spans="1:40">
      <c r="A397" s="1" t="s">
        <v>475</v>
      </c>
      <c r="B397" s="1">
        <v>2009</v>
      </c>
      <c r="C397" s="1" t="s">
        <v>476</v>
      </c>
      <c r="D397" s="1">
        <v>95</v>
      </c>
      <c r="E397" s="1">
        <v>44</v>
      </c>
      <c r="F397" s="1">
        <v>55</v>
      </c>
      <c r="G397" s="1">
        <v>70</v>
      </c>
      <c r="H397" s="1">
        <v>63</v>
      </c>
      <c r="I397" s="1">
        <v>66</v>
      </c>
      <c r="J397" s="1">
        <v>54</v>
      </c>
      <c r="K397" s="1">
        <v>53</v>
      </c>
      <c r="L397" s="1">
        <v>54</v>
      </c>
      <c r="M397" s="1">
        <v>107</v>
      </c>
      <c r="N397" s="2">
        <v>661</v>
      </c>
      <c r="O397" s="2">
        <v>214</v>
      </c>
      <c r="P397" s="2">
        <v>352</v>
      </c>
      <c r="Q397" s="1">
        <f>VLOOKUP(C397,'[1]Popolution Table'!$A$4:$L$472,2,FALSE)</f>
        <v>258158.67400000003</v>
      </c>
      <c r="R397" s="1">
        <f>VLOOKUP(C397,'[1]Popolution Table'!$A$4:$L$472,3,FALSE)</f>
        <v>515943.13300000003</v>
      </c>
      <c r="S397" s="1">
        <f>VLOOKUP(C397,'[1]Popolution Table'!$A$4:$L$472,4,FALSE)</f>
        <v>463179.38600000006</v>
      </c>
      <c r="T397" s="1">
        <f>VLOOKUP(C397,'[1]Popolution Table'!$A$4:$L$472,5,FALSE)</f>
        <v>413122.76899999997</v>
      </c>
      <c r="U397" s="1">
        <f>VLOOKUP(C397,'[1]Popolution Table'!$A$4:$L$472,6,FALSE)</f>
        <v>318041.86699999997</v>
      </c>
      <c r="V397" s="1">
        <f>VLOOKUP(C397,'[1]Popolution Table'!$A$4:$L$472,7,FALSE)</f>
        <v>299989.28500000009</v>
      </c>
      <c r="W397" s="1">
        <f>VLOOKUP(C397,'[1]Popolution Table'!$A$4:$L$472,8,FALSE)</f>
        <v>211216.63</v>
      </c>
      <c r="X397" s="1">
        <f>VLOOKUP(C397,'[1]Popolution Table'!$A$4:$L$472,9,FALSE)</f>
        <v>123373.08500000001</v>
      </c>
      <c r="Y397" s="1">
        <f>VLOOKUP(C397,'[1]Popolution Table'!$A$4:$L$472,10,FALSE)</f>
        <v>79235.282999999996</v>
      </c>
      <c r="Z397" s="1">
        <f>VLOOKUP(C397,'[1]Popolution Table'!$A$4:$L$472,11,FALSE)</f>
        <v>29270.849000000002</v>
      </c>
      <c r="AA397" s="2">
        <f>VLOOKUP(C397,'[1]Popolution Table'!$A$4:$L$472,12,FALSE)</f>
        <v>2632280</v>
      </c>
      <c r="AB397" s="2">
        <v>231879.217</v>
      </c>
      <c r="AC397" s="2">
        <v>2221493.0700000003</v>
      </c>
      <c r="AD397" s="6">
        <f>D397/Q397</f>
        <v>3.6799073425671528E-4</v>
      </c>
      <c r="AE397" s="6">
        <f>E397/S397</f>
        <v>9.4995592053399356E-5</v>
      </c>
      <c r="AF397" s="6">
        <f>F397/T397</f>
        <v>1.3313233771436114E-4</v>
      </c>
      <c r="AG397" s="6">
        <f>G397/U397</f>
        <v>2.2009680882674484E-4</v>
      </c>
      <c r="AH397" s="6">
        <f>H397/V397</f>
        <v>2.1000750076790236E-4</v>
      </c>
      <c r="AI397" s="6">
        <f>I397/R397</f>
        <v>1.2792107458866014E-4</v>
      </c>
      <c r="AJ397" s="6">
        <f>J397/W397</f>
        <v>2.5566168724498636E-4</v>
      </c>
      <c r="AK397" s="6">
        <f>K397/X397</f>
        <v>4.2959126781988145E-4</v>
      </c>
      <c r="AL397" s="6">
        <f>L397/Y397</f>
        <v>6.8151457223923845E-4</v>
      </c>
      <c r="AM397" s="6">
        <f>M397/Z397</f>
        <v>3.655514057689273E-3</v>
      </c>
      <c r="AN397" s="7">
        <f>N397/AA397</f>
        <v>2.511131034692358E-4</v>
      </c>
    </row>
    <row r="398" spans="1:40">
      <c r="A398" s="1" t="s">
        <v>475</v>
      </c>
      <c r="B398" s="1">
        <v>2010</v>
      </c>
      <c r="C398" s="1" t="s">
        <v>477</v>
      </c>
      <c r="D398" s="1">
        <v>112</v>
      </c>
      <c r="E398" s="1">
        <v>45</v>
      </c>
      <c r="F398" s="1">
        <v>34</v>
      </c>
      <c r="G398" s="1">
        <v>61</v>
      </c>
      <c r="H398" s="1">
        <v>64</v>
      </c>
      <c r="I398" s="1">
        <v>42</v>
      </c>
      <c r="J398" s="1">
        <v>42</v>
      </c>
      <c r="K398" s="1">
        <v>59</v>
      </c>
      <c r="L398" s="1">
        <v>76</v>
      </c>
      <c r="M398" s="1">
        <v>141</v>
      </c>
      <c r="N398" s="2">
        <v>676</v>
      </c>
      <c r="O398" s="2">
        <v>276</v>
      </c>
      <c r="P398" s="2">
        <v>288</v>
      </c>
      <c r="Q398" s="1">
        <f>VLOOKUP(C398,'[1]Popolution Table'!$A$4:$L$472,2,FALSE)</f>
        <v>255182.77700000006</v>
      </c>
      <c r="R398" s="1">
        <f>VLOOKUP(C398,'[1]Popolution Table'!$A$4:$L$472,3,FALSE)</f>
        <v>522307.76899999997</v>
      </c>
      <c r="S398" s="1">
        <f>VLOOKUP(C398,'[1]Popolution Table'!$A$4:$L$472,4,FALSE)</f>
        <v>447749.777</v>
      </c>
      <c r="T398" s="1">
        <f>VLOOKUP(C398,'[1]Popolution Table'!$A$4:$L$472,5,FALSE)</f>
        <v>424964.45199999993</v>
      </c>
      <c r="U398" s="1">
        <f>VLOOKUP(C398,'[1]Popolution Table'!$A$4:$L$472,6,FALSE)</f>
        <v>319127.98699999996</v>
      </c>
      <c r="V398" s="1">
        <f>VLOOKUP(C398,'[1]Popolution Table'!$A$4:$L$472,7,FALSE)</f>
        <v>300519.78299999994</v>
      </c>
      <c r="W398" s="1">
        <f>VLOOKUP(C398,'[1]Popolution Table'!$A$4:$L$472,8,FALSE)</f>
        <v>222582.01699999999</v>
      </c>
      <c r="X398" s="1">
        <f>VLOOKUP(C398,'[1]Popolution Table'!$A$4:$L$472,9,FALSE)</f>
        <v>127544.44200000001</v>
      </c>
      <c r="Y398" s="1">
        <f>VLOOKUP(C398,'[1]Popolution Table'!$A$4:$L$472,10,FALSE)</f>
        <v>79058.746999999988</v>
      </c>
      <c r="Z398" s="1">
        <f>VLOOKUP(C398,'[1]Popolution Table'!$A$4:$L$472,11,FALSE)</f>
        <v>28516.637999999995</v>
      </c>
      <c r="AA398" s="2">
        <f>VLOOKUP(C398,'[1]Popolution Table'!$A$4:$L$472,12,FALSE)</f>
        <v>2655575</v>
      </c>
      <c r="AB398" s="2">
        <v>235119.82700000002</v>
      </c>
      <c r="AC398" s="2">
        <v>2237251.7849999997</v>
      </c>
      <c r="AD398" s="6">
        <f>D398/Q398</f>
        <v>4.3890109401858253E-4</v>
      </c>
      <c r="AE398" s="6">
        <f>E398/S398</f>
        <v>1.0050256261769171E-4</v>
      </c>
      <c r="AF398" s="6">
        <f>F398/T398</f>
        <v>8.0006691947965579E-5</v>
      </c>
      <c r="AG398" s="6">
        <f>G398/U398</f>
        <v>1.9114588028908917E-4</v>
      </c>
      <c r="AH398" s="6">
        <f>H398/V398</f>
        <v>2.1296434917231392E-4</v>
      </c>
      <c r="AI398" s="6">
        <f>I398/R398</f>
        <v>8.0412359326786128E-5</v>
      </c>
      <c r="AJ398" s="6">
        <f>J398/W398</f>
        <v>1.8869448918687804E-4</v>
      </c>
      <c r="AK398" s="6">
        <f>K398/X398</f>
        <v>4.6258385763293388E-4</v>
      </c>
      <c r="AL398" s="6">
        <f>L398/Y398</f>
        <v>9.6131045436376585E-4</v>
      </c>
      <c r="AM398" s="6">
        <f>M398/Z398</f>
        <v>4.9444818845755948E-3</v>
      </c>
      <c r="AN398" s="7">
        <f>N398/AA398</f>
        <v>2.5455880553175864E-4</v>
      </c>
    </row>
    <row r="399" spans="1:40">
      <c r="A399" s="1" t="s">
        <v>475</v>
      </c>
      <c r="B399" s="1">
        <v>2011</v>
      </c>
      <c r="C399" s="1" t="s">
        <v>478</v>
      </c>
      <c r="D399" s="1">
        <v>113</v>
      </c>
      <c r="E399" s="1">
        <v>60</v>
      </c>
      <c r="F399" s="1">
        <v>43</v>
      </c>
      <c r="G399" s="1">
        <v>44</v>
      </c>
      <c r="H399" s="1">
        <v>38</v>
      </c>
      <c r="I399" s="1">
        <v>61</v>
      </c>
      <c r="J399" s="1">
        <v>47</v>
      </c>
      <c r="K399" s="1">
        <v>55</v>
      </c>
      <c r="L399" s="1">
        <v>95</v>
      </c>
      <c r="M399" s="1">
        <v>163</v>
      </c>
      <c r="N399" s="2">
        <v>719</v>
      </c>
      <c r="O399" s="2">
        <v>313</v>
      </c>
      <c r="P399" s="2">
        <v>293</v>
      </c>
      <c r="Q399" s="1">
        <f>VLOOKUP(C399,'[1]Popolution Table'!$A$4:$L$472,2,FALSE)</f>
        <v>249335.91699999999</v>
      </c>
      <c r="R399" s="1">
        <f>VLOOKUP(C399,'[1]Popolution Table'!$A$4:$L$472,3,FALSE)</f>
        <v>520035.36499999999</v>
      </c>
      <c r="S399" s="1">
        <f>VLOOKUP(C399,'[1]Popolution Table'!$A$4:$L$472,4,FALSE)</f>
        <v>438909.53700000001</v>
      </c>
      <c r="T399" s="1">
        <f>VLOOKUP(C399,'[1]Popolution Table'!$A$4:$L$472,5,FALSE)</f>
        <v>422653.60299999994</v>
      </c>
      <c r="U399" s="1">
        <f>VLOOKUP(C399,'[1]Popolution Table'!$A$4:$L$472,6,FALSE)</f>
        <v>317175.48499999999</v>
      </c>
      <c r="V399" s="1">
        <f>VLOOKUP(C399,'[1]Popolution Table'!$A$4:$L$472,7,FALSE)</f>
        <v>295314.81200000003</v>
      </c>
      <c r="W399" s="1">
        <f>VLOOKUP(C399,'[1]Popolution Table'!$A$4:$L$472,8,FALSE)</f>
        <v>226046.92100000003</v>
      </c>
      <c r="X399" s="1">
        <f>VLOOKUP(C399,'[1]Popolution Table'!$A$4:$L$472,9,FALSE)</f>
        <v>131281.764</v>
      </c>
      <c r="Y399" s="1">
        <f>VLOOKUP(C399,'[1]Popolution Table'!$A$4:$L$472,10,FALSE)</f>
        <v>78622.377000000008</v>
      </c>
      <c r="Z399" s="1">
        <f>VLOOKUP(C399,'[1]Popolution Table'!$A$4:$L$472,11,FALSE)</f>
        <v>29556.431999999997</v>
      </c>
      <c r="AA399" s="2">
        <f>VLOOKUP(C399,'[1]Popolution Table'!$A$4:$L$472,12,FALSE)</f>
        <v>2633633</v>
      </c>
      <c r="AB399" s="2">
        <v>239460.573</v>
      </c>
      <c r="AC399" s="2">
        <v>2220135.7229999998</v>
      </c>
      <c r="AD399" s="6">
        <f>D399/Q399</f>
        <v>4.532038599156174E-4</v>
      </c>
      <c r="AE399" s="6">
        <f>E399/S399</f>
        <v>1.3670242941200887E-4</v>
      </c>
      <c r="AF399" s="6">
        <f>F399/T399</f>
        <v>1.0173816026832736E-4</v>
      </c>
      <c r="AG399" s="6">
        <f>G399/U399</f>
        <v>1.3872446667812299E-4</v>
      </c>
      <c r="AH399" s="6">
        <f>H399/V399</f>
        <v>1.2867624127163658E-4</v>
      </c>
      <c r="AI399" s="6">
        <f>I399/R399</f>
        <v>1.172997147992041E-4</v>
      </c>
      <c r="AJ399" s="6">
        <f>J399/W399</f>
        <v>2.0792143415215991E-4</v>
      </c>
      <c r="AK399" s="6">
        <f>K399/X399</f>
        <v>4.1894622927217829E-4</v>
      </c>
      <c r="AL399" s="6">
        <f>L399/Y399</f>
        <v>1.2083074008306821E-3</v>
      </c>
      <c r="AM399" s="6">
        <f>M399/Z399</f>
        <v>5.5148740551633569E-3</v>
      </c>
      <c r="AN399" s="7">
        <f>N399/AA399</f>
        <v>2.7300690718866296E-4</v>
      </c>
    </row>
    <row r="400" spans="1:40">
      <c r="A400" s="1" t="s">
        <v>475</v>
      </c>
      <c r="B400" s="1">
        <v>2012</v>
      </c>
      <c r="C400" s="1" t="s">
        <v>479</v>
      </c>
      <c r="D400" s="1">
        <v>111</v>
      </c>
      <c r="E400" s="1">
        <v>54</v>
      </c>
      <c r="F400" s="1">
        <v>56</v>
      </c>
      <c r="G400" s="1">
        <v>67</v>
      </c>
      <c r="H400" s="1">
        <v>59</v>
      </c>
      <c r="I400" s="1">
        <v>30</v>
      </c>
      <c r="J400" s="1">
        <v>59</v>
      </c>
      <c r="K400" s="1">
        <v>32</v>
      </c>
      <c r="L400" s="1">
        <v>88</v>
      </c>
      <c r="M400" s="1">
        <v>150</v>
      </c>
      <c r="N400" s="2">
        <v>706</v>
      </c>
      <c r="O400" s="2">
        <v>270</v>
      </c>
      <c r="P400" s="2">
        <v>325</v>
      </c>
      <c r="Q400" s="1">
        <f>VLOOKUP(C400,'[1]Popolution Table'!$A$4:$L$472,2,FALSE)</f>
        <v>258676.18899999998</v>
      </c>
      <c r="R400" s="1">
        <f>VLOOKUP(C400,'[1]Popolution Table'!$A$4:$L$472,3,FALSE)</f>
        <v>533023.06799999997</v>
      </c>
      <c r="S400" s="1">
        <f>VLOOKUP(C400,'[1]Popolution Table'!$A$4:$L$472,4,FALSE)</f>
        <v>448317.48600000003</v>
      </c>
      <c r="T400" s="1">
        <f>VLOOKUP(C400,'[1]Popolution Table'!$A$4:$L$472,5,FALSE)</f>
        <v>439177.80099999998</v>
      </c>
      <c r="U400" s="1">
        <f>VLOOKUP(C400,'[1]Popolution Table'!$A$4:$L$472,6,FALSE)</f>
        <v>333393.71299999999</v>
      </c>
      <c r="V400" s="1">
        <f>VLOOKUP(C400,'[1]Popolution Table'!$A$4:$L$472,7,FALSE)</f>
        <v>303323.64299999998</v>
      </c>
      <c r="W400" s="1">
        <f>VLOOKUP(C400,'[1]Popolution Table'!$A$4:$L$472,8,FALSE)</f>
        <v>238805.54800000001</v>
      </c>
      <c r="X400" s="1">
        <f>VLOOKUP(C400,'[1]Popolution Table'!$A$4:$L$472,9,FALSE)</f>
        <v>137414.182</v>
      </c>
      <c r="Y400" s="1">
        <f>VLOOKUP(C400,'[1]Popolution Table'!$A$4:$L$472,10,FALSE)</f>
        <v>81495.808000000019</v>
      </c>
      <c r="Z400" s="1">
        <f>VLOOKUP(C400,'[1]Popolution Table'!$A$4:$L$472,11,FALSE)</f>
        <v>30229.235000000001</v>
      </c>
      <c r="AA400" s="2">
        <f>VLOOKUP(C400,'[1]Popolution Table'!$A$4:$L$472,12,FALSE)</f>
        <v>2745765</v>
      </c>
      <c r="AB400" s="2">
        <v>249139.22500000003</v>
      </c>
      <c r="AC400" s="2">
        <v>2296041.2590000001</v>
      </c>
      <c r="AD400" s="6">
        <f>D400/Q400</f>
        <v>4.2910791452861557E-4</v>
      </c>
      <c r="AE400" s="6">
        <f>E400/S400</f>
        <v>1.2045035423846929E-4</v>
      </c>
      <c r="AF400" s="6">
        <f>F400/T400</f>
        <v>1.2751099867181129E-4</v>
      </c>
      <c r="AG400" s="6">
        <f>G400/U400</f>
        <v>2.009635976548844E-4</v>
      </c>
      <c r="AH400" s="6">
        <f>H400/V400</f>
        <v>1.9451170840645616E-4</v>
      </c>
      <c r="AI400" s="6">
        <f>I400/R400</f>
        <v>5.6282742344652147E-5</v>
      </c>
      <c r="AJ400" s="6">
        <f>J400/W400</f>
        <v>2.470629367455064E-4</v>
      </c>
      <c r="AK400" s="6">
        <f>K400/X400</f>
        <v>2.3287261572462731E-4</v>
      </c>
      <c r="AL400" s="6">
        <f>L400/Y400</f>
        <v>1.0798101418909791E-3</v>
      </c>
      <c r="AM400" s="6">
        <f>M400/Z400</f>
        <v>4.9620838899826604E-3</v>
      </c>
      <c r="AN400" s="7">
        <f>N400/AA400</f>
        <v>2.5712324252075467E-4</v>
      </c>
    </row>
    <row r="401" spans="1:40">
      <c r="A401" s="1" t="s">
        <v>475</v>
      </c>
      <c r="B401" s="1">
        <v>2013</v>
      </c>
      <c r="C401" s="1" t="s">
        <v>480</v>
      </c>
      <c r="D401" s="1">
        <v>118</v>
      </c>
      <c r="E401" s="1">
        <v>68</v>
      </c>
      <c r="F401" s="1">
        <v>40</v>
      </c>
      <c r="G401" s="1">
        <v>56</v>
      </c>
      <c r="H401" s="1">
        <v>59</v>
      </c>
      <c r="I401" s="1">
        <v>60</v>
      </c>
      <c r="J401" s="1">
        <v>41</v>
      </c>
      <c r="K401" s="1">
        <v>56</v>
      </c>
      <c r="L401" s="1">
        <v>95</v>
      </c>
      <c r="M401" s="1">
        <v>175</v>
      </c>
      <c r="N401" s="2">
        <v>768</v>
      </c>
      <c r="O401" s="2">
        <v>326</v>
      </c>
      <c r="P401" s="2">
        <v>324</v>
      </c>
      <c r="Q401" s="1">
        <f>VLOOKUP(C401,'[1]Popolution Table'!$A$4:$L$472,2,FALSE)</f>
        <v>247692.30000000002</v>
      </c>
      <c r="R401" s="1">
        <f>VLOOKUP(C401,'[1]Popolution Table'!$A$4:$L$472,3,FALSE)</f>
        <v>534477.09400000004</v>
      </c>
      <c r="S401" s="1">
        <f>VLOOKUP(C401,'[1]Popolution Table'!$A$4:$L$472,4,FALSE)</f>
        <v>432303.44600000005</v>
      </c>
      <c r="T401" s="1">
        <f>VLOOKUP(C401,'[1]Popolution Table'!$A$4:$L$472,5,FALSE)</f>
        <v>429738.97</v>
      </c>
      <c r="U401" s="1">
        <f>VLOOKUP(C401,'[1]Popolution Table'!$A$4:$L$472,6,FALSE)</f>
        <v>342623.299</v>
      </c>
      <c r="V401" s="1">
        <f>VLOOKUP(C401,'[1]Popolution Table'!$A$4:$L$472,7,FALSE)</f>
        <v>305128.36700000009</v>
      </c>
      <c r="W401" s="1">
        <f>VLOOKUP(C401,'[1]Popolution Table'!$A$4:$L$472,8,FALSE)</f>
        <v>253351.02299999999</v>
      </c>
      <c r="X401" s="1">
        <f>VLOOKUP(C401,'[1]Popolution Table'!$A$4:$L$472,9,FALSE)</f>
        <v>150357.59299999999</v>
      </c>
      <c r="Y401" s="1">
        <f>VLOOKUP(C401,'[1]Popolution Table'!$A$4:$L$472,10,FALSE)</f>
        <v>86331.502999999997</v>
      </c>
      <c r="Z401" s="1">
        <f>VLOOKUP(C401,'[1]Popolution Table'!$A$4:$L$472,11,FALSE)</f>
        <v>33042.894999999997</v>
      </c>
      <c r="AA401" s="2">
        <f>VLOOKUP(C401,'[1]Popolution Table'!$A$4:$L$472,12,FALSE)</f>
        <v>2748392</v>
      </c>
      <c r="AB401" s="2">
        <v>269731.99099999998</v>
      </c>
      <c r="AC401" s="2">
        <v>2297622.199</v>
      </c>
      <c r="AD401" s="6">
        <f>D401/Q401</f>
        <v>4.7639753032290461E-4</v>
      </c>
      <c r="AE401" s="6">
        <f>E401/S401</f>
        <v>1.572969187018694E-4</v>
      </c>
      <c r="AF401" s="6">
        <f>F401/T401</f>
        <v>9.3079759557295919E-5</v>
      </c>
      <c r="AG401" s="6">
        <f>G401/U401</f>
        <v>1.6344480998065457E-4</v>
      </c>
      <c r="AH401" s="6">
        <f>H401/V401</f>
        <v>1.9336124195886377E-4</v>
      </c>
      <c r="AI401" s="6">
        <f>I401/R401</f>
        <v>1.122592542759185E-4</v>
      </c>
      <c r="AJ401" s="6">
        <f>J401/W401</f>
        <v>1.6183080500132814E-4</v>
      </c>
      <c r="AK401" s="6">
        <f>K401/X401</f>
        <v>3.7244544078329322E-4</v>
      </c>
      <c r="AL401" s="6">
        <f>L401/Y401</f>
        <v>1.1004094299157515E-3</v>
      </c>
      <c r="AM401" s="6">
        <f>M401/Z401</f>
        <v>5.2961461155265005E-3</v>
      </c>
      <c r="AN401" s="7">
        <f>N401/AA401</f>
        <v>2.794361211937744E-4</v>
      </c>
    </row>
    <row r="402" spans="1:40">
      <c r="A402" s="1" t="s">
        <v>475</v>
      </c>
      <c r="B402" s="1">
        <v>2014</v>
      </c>
      <c r="C402" s="1" t="s">
        <v>481</v>
      </c>
      <c r="D402" s="1">
        <v>107</v>
      </c>
      <c r="E402" s="1">
        <v>56</v>
      </c>
      <c r="F402" s="1">
        <v>55</v>
      </c>
      <c r="G402" s="1">
        <v>60</v>
      </c>
      <c r="H402" s="1">
        <v>44</v>
      </c>
      <c r="I402" s="1">
        <v>59</v>
      </c>
      <c r="J402" s="1">
        <v>74</v>
      </c>
      <c r="K402" s="1">
        <v>72</v>
      </c>
      <c r="L402" s="1">
        <v>86</v>
      </c>
      <c r="M402" s="1">
        <v>139</v>
      </c>
      <c r="N402" s="2">
        <v>752</v>
      </c>
      <c r="O402" s="2">
        <v>297</v>
      </c>
      <c r="P402" s="2">
        <v>348</v>
      </c>
      <c r="Q402" s="1">
        <f>VLOOKUP(C402,'[1]Popolution Table'!$A$4:$L$472,2,FALSE)</f>
        <v>248174.64800000002</v>
      </c>
      <c r="R402" s="1">
        <f>VLOOKUP(C402,'[1]Popolution Table'!$A$4:$L$472,3,FALSE)</f>
        <v>539672.85</v>
      </c>
      <c r="S402" s="1">
        <f>VLOOKUP(C402,'[1]Popolution Table'!$A$4:$L$472,4,FALSE)</f>
        <v>442986.46499999997</v>
      </c>
      <c r="T402" s="1">
        <f>VLOOKUP(C402,'[1]Popolution Table'!$A$4:$L$472,5,FALSE)</f>
        <v>430404.85199999996</v>
      </c>
      <c r="U402" s="1">
        <f>VLOOKUP(C402,'[1]Popolution Table'!$A$4:$L$472,6,FALSE)</f>
        <v>350760.66299999994</v>
      </c>
      <c r="V402" s="1">
        <f>VLOOKUP(C402,'[1]Popolution Table'!$A$4:$L$472,7,FALSE)</f>
        <v>299554.223</v>
      </c>
      <c r="W402" s="1">
        <f>VLOOKUP(C402,'[1]Popolution Table'!$A$4:$L$472,8,FALSE)</f>
        <v>253898.42999999996</v>
      </c>
      <c r="X402" s="1">
        <f>VLOOKUP(C402,'[1]Popolution Table'!$A$4:$L$472,9,FALSE)</f>
        <v>151629.16699999999</v>
      </c>
      <c r="Y402" s="1">
        <f>VLOOKUP(C402,'[1]Popolution Table'!$A$4:$L$472,10,FALSE)</f>
        <v>83138.698000000004</v>
      </c>
      <c r="Z402" s="1">
        <f>VLOOKUP(C402,'[1]Popolution Table'!$A$4:$L$472,11,FALSE)</f>
        <v>32111.701000000005</v>
      </c>
      <c r="AA402" s="2">
        <f>VLOOKUP(C402,'[1]Popolution Table'!$A$4:$L$472,12,FALSE)</f>
        <v>2773794</v>
      </c>
      <c r="AB402" s="2">
        <v>266879.56599999999</v>
      </c>
      <c r="AC402" s="2">
        <v>2317277.483</v>
      </c>
      <c r="AD402" s="6">
        <f>D402/Q402</f>
        <v>4.3114798736412427E-4</v>
      </c>
      <c r="AE402" s="6">
        <f>E402/S402</f>
        <v>1.2641469756869434E-4</v>
      </c>
      <c r="AF402" s="6">
        <f>F402/T402</f>
        <v>1.2778666352023375E-4</v>
      </c>
      <c r="AG402" s="6">
        <f>G402/U402</f>
        <v>1.7105680975406301E-4</v>
      </c>
      <c r="AH402" s="6">
        <f>H402/V402</f>
        <v>1.4688492640612847E-4</v>
      </c>
      <c r="AI402" s="6">
        <f>I402/R402</f>
        <v>1.093254922866696E-4</v>
      </c>
      <c r="AJ402" s="6">
        <f>J402/W402</f>
        <v>2.9145513030545331E-4</v>
      </c>
      <c r="AK402" s="6">
        <f>K402/X402</f>
        <v>4.7484267983876748E-4</v>
      </c>
      <c r="AL402" s="6">
        <f>L402/Y402</f>
        <v>1.0344160068515866E-3</v>
      </c>
      <c r="AM402" s="6">
        <f>M402/Z402</f>
        <v>4.3286402050143648E-3</v>
      </c>
      <c r="AN402" s="7">
        <f>N402/AA402</f>
        <v>2.7110881341584845E-4</v>
      </c>
    </row>
    <row r="403" spans="1:40">
      <c r="A403" s="1" t="s">
        <v>475</v>
      </c>
      <c r="B403" s="1">
        <v>2015</v>
      </c>
      <c r="C403" s="1" t="s">
        <v>482</v>
      </c>
      <c r="D403" s="1">
        <v>111</v>
      </c>
      <c r="E403" s="1">
        <v>59</v>
      </c>
      <c r="F403" s="1">
        <v>43</v>
      </c>
      <c r="G403" s="1">
        <v>55</v>
      </c>
      <c r="H403" s="1">
        <v>54</v>
      </c>
      <c r="I403" s="1">
        <v>45</v>
      </c>
      <c r="J403" s="1">
        <v>63</v>
      </c>
      <c r="K403" s="1">
        <v>73</v>
      </c>
      <c r="L403" s="1">
        <v>86</v>
      </c>
      <c r="M403" s="1">
        <v>148</v>
      </c>
      <c r="N403" s="2">
        <v>737</v>
      </c>
      <c r="O403" s="2">
        <v>307</v>
      </c>
      <c r="P403" s="2">
        <v>319</v>
      </c>
      <c r="Q403" s="1">
        <f>VLOOKUP(C403,'[1]Popolution Table'!$A$4:$L$472,2,FALSE)</f>
        <v>248849.96399999998</v>
      </c>
      <c r="R403" s="1">
        <f>VLOOKUP(C403,'[1]Popolution Table'!$A$4:$L$472,3,FALSE)</f>
        <v>546173.64400000009</v>
      </c>
      <c r="S403" s="1">
        <f>VLOOKUP(C403,'[1]Popolution Table'!$A$4:$L$472,4,FALSE)</f>
        <v>456890.38399999996</v>
      </c>
      <c r="T403" s="1">
        <f>VLOOKUP(C403,'[1]Popolution Table'!$A$4:$L$472,5,FALSE)</f>
        <v>432692.12199999997</v>
      </c>
      <c r="U403" s="1">
        <f>VLOOKUP(C403,'[1]Popolution Table'!$A$4:$L$472,6,FALSE)</f>
        <v>363872.77400000003</v>
      </c>
      <c r="V403" s="1">
        <f>VLOOKUP(C403,'[1]Popolution Table'!$A$4:$L$472,7,FALSE)</f>
        <v>300204.391</v>
      </c>
      <c r="W403" s="1">
        <f>VLOOKUP(C403,'[1]Popolution Table'!$A$4:$L$472,8,FALSE)</f>
        <v>264351.53500000003</v>
      </c>
      <c r="X403" s="1">
        <f>VLOOKUP(C403,'[1]Popolution Table'!$A$4:$L$472,9,FALSE)</f>
        <v>159295.92099999997</v>
      </c>
      <c r="Y403" s="1">
        <f>VLOOKUP(C403,'[1]Popolution Table'!$A$4:$L$472,10,FALSE)</f>
        <v>86409.808000000005</v>
      </c>
      <c r="Z403" s="1">
        <f>VLOOKUP(C403,'[1]Popolution Table'!$A$4:$L$472,11,FALSE)</f>
        <v>32956.731</v>
      </c>
      <c r="AA403" s="2">
        <f>VLOOKUP(C403,'[1]Popolution Table'!$A$4:$L$472,12,FALSE)</f>
        <v>2832328</v>
      </c>
      <c r="AB403" s="2">
        <v>278662.45999999996</v>
      </c>
      <c r="AC403" s="2">
        <v>2364184.85</v>
      </c>
      <c r="AD403" s="6">
        <f>D403/Q403</f>
        <v>4.4605190298520602E-4</v>
      </c>
      <c r="AE403" s="6">
        <f>E403/S403</f>
        <v>1.2913381867104475E-4</v>
      </c>
      <c r="AF403" s="6">
        <f>F403/T403</f>
        <v>9.9377820426321519E-5</v>
      </c>
      <c r="AG403" s="6">
        <f>G403/U403</f>
        <v>1.5115173195123414E-4</v>
      </c>
      <c r="AH403" s="6">
        <f>H403/V403</f>
        <v>1.7987744889447668E-4</v>
      </c>
      <c r="AI403" s="6">
        <f>I403/R403</f>
        <v>8.2391379544487857E-5</v>
      </c>
      <c r="AJ403" s="6">
        <f>J403/W403</f>
        <v>2.3831902470322327E-4</v>
      </c>
      <c r="AK403" s="6">
        <f>K403/X403</f>
        <v>4.5826659930608022E-4</v>
      </c>
      <c r="AL403" s="6">
        <f>L403/Y403</f>
        <v>9.9525739022588724E-4</v>
      </c>
      <c r="AM403" s="6">
        <f>M403/Z403</f>
        <v>4.4907366571035213E-3</v>
      </c>
      <c r="AN403" s="7">
        <f>N403/AA403</f>
        <v>2.6020997568078271E-4</v>
      </c>
    </row>
    <row r="404" spans="1:40">
      <c r="A404" s="1" t="s">
        <v>475</v>
      </c>
      <c r="B404" s="1">
        <v>2016</v>
      </c>
      <c r="C404" s="1" t="s">
        <v>483</v>
      </c>
      <c r="D404" s="1">
        <v>94</v>
      </c>
      <c r="E404" s="1">
        <v>48</v>
      </c>
      <c r="F404" s="1">
        <v>38</v>
      </c>
      <c r="G404" s="1">
        <v>60</v>
      </c>
      <c r="H404" s="1">
        <v>59</v>
      </c>
      <c r="I404" s="1">
        <v>55</v>
      </c>
      <c r="J404" s="1">
        <v>54</v>
      </c>
      <c r="K404" s="1">
        <v>63</v>
      </c>
      <c r="L404" s="1">
        <v>79</v>
      </c>
      <c r="M404" s="1">
        <v>157</v>
      </c>
      <c r="N404" s="2">
        <v>707</v>
      </c>
      <c r="O404" s="2">
        <v>299</v>
      </c>
      <c r="P404" s="2">
        <v>314</v>
      </c>
      <c r="Q404" s="1">
        <f>VLOOKUP(C404,'[1]Popolution Table'!$A$4:$L$472,2,FALSE)</f>
        <v>247109.09100000001</v>
      </c>
      <c r="R404" s="1">
        <f>VLOOKUP(C404,'[1]Popolution Table'!$A$4:$L$472,3,FALSE)</f>
        <v>548127.53700000001</v>
      </c>
      <c r="S404" s="1">
        <f>VLOOKUP(C404,'[1]Popolution Table'!$A$4:$L$472,4,FALSE)</f>
        <v>464205.64799999993</v>
      </c>
      <c r="T404" s="1">
        <f>VLOOKUP(C404,'[1]Popolution Table'!$A$4:$L$472,5,FALSE)</f>
        <v>432217.13099999994</v>
      </c>
      <c r="U404" s="1">
        <f>VLOOKUP(C404,'[1]Popolution Table'!$A$4:$L$472,6,FALSE)</f>
        <v>376244.478</v>
      </c>
      <c r="V404" s="1">
        <f>VLOOKUP(C404,'[1]Popolution Table'!$A$4:$L$472,7,FALSE)</f>
        <v>300822.37200000003</v>
      </c>
      <c r="W404" s="1">
        <f>VLOOKUP(C404,'[1]Popolution Table'!$A$4:$L$472,8,FALSE)</f>
        <v>271330.05499999999</v>
      </c>
      <c r="X404" s="1">
        <f>VLOOKUP(C404,'[1]Popolution Table'!$A$4:$L$472,9,FALSE)</f>
        <v>169074.08200000005</v>
      </c>
      <c r="Y404" s="1">
        <f>VLOOKUP(C404,'[1]Popolution Table'!$A$4:$L$472,10,FALSE)</f>
        <v>88032.417000000001</v>
      </c>
      <c r="Z404" s="1">
        <f>VLOOKUP(C404,'[1]Popolution Table'!$A$4:$L$472,11,FALSE)</f>
        <v>33245.295000000006</v>
      </c>
      <c r="AA404" s="2">
        <f>VLOOKUP(C404,'[1]Popolution Table'!$A$4:$L$472,12,FALSE)</f>
        <v>2875876</v>
      </c>
      <c r="AB404" s="2">
        <v>290351.79400000005</v>
      </c>
      <c r="AC404" s="2">
        <v>2392947.2209999999</v>
      </c>
      <c r="AD404" s="6">
        <f>D404/Q404</f>
        <v>3.8039879317916308E-4</v>
      </c>
      <c r="AE404" s="6">
        <f>E404/S404</f>
        <v>1.0340244718435654E-4</v>
      </c>
      <c r="AF404" s="6">
        <f>F404/T404</f>
        <v>8.7918773400029817E-5</v>
      </c>
      <c r="AG404" s="6">
        <f>G404/U404</f>
        <v>1.5947077899705414E-4</v>
      </c>
      <c r="AH404" s="6">
        <f>H404/V404</f>
        <v>1.9612902992467593E-4</v>
      </c>
      <c r="AI404" s="6">
        <f>I404/R404</f>
        <v>1.0034161082478146E-4</v>
      </c>
      <c r="AJ404" s="6">
        <f>J404/W404</f>
        <v>1.9901960363366306E-4</v>
      </c>
      <c r="AK404" s="6">
        <f>K404/X404</f>
        <v>3.7261772623434962E-4</v>
      </c>
      <c r="AL404" s="6">
        <f>L404/Y404</f>
        <v>8.9739669422003938E-4</v>
      </c>
      <c r="AM404" s="6">
        <f>M404/Z404</f>
        <v>4.7224727589272398E-3</v>
      </c>
      <c r="AN404" s="7">
        <f>N404/AA404</f>
        <v>2.4583813766657531E-4</v>
      </c>
    </row>
    <row r="405" spans="1:40">
      <c r="A405" s="1" t="s">
        <v>475</v>
      </c>
      <c r="B405" s="1">
        <v>2017</v>
      </c>
      <c r="C405" s="1" t="s">
        <v>484</v>
      </c>
      <c r="D405" s="1">
        <v>112</v>
      </c>
      <c r="E405" s="1">
        <v>52</v>
      </c>
      <c r="F405" s="1">
        <v>48</v>
      </c>
      <c r="G405" s="1">
        <v>64</v>
      </c>
      <c r="H405" s="1">
        <v>63</v>
      </c>
      <c r="I405" s="1">
        <v>53</v>
      </c>
      <c r="J405" s="1">
        <v>71</v>
      </c>
      <c r="K405" s="1">
        <v>52</v>
      </c>
      <c r="L405" s="1">
        <v>91</v>
      </c>
      <c r="M405" s="1">
        <v>109</v>
      </c>
      <c r="N405" s="2">
        <v>715</v>
      </c>
      <c r="O405" s="2">
        <v>252</v>
      </c>
      <c r="P405" s="2">
        <v>351</v>
      </c>
      <c r="Q405" s="1">
        <f>VLOOKUP(C405,'[1]Popolution Table'!$A$4:$L$472,2,FALSE)</f>
        <v>242911</v>
      </c>
      <c r="R405" s="1">
        <f>VLOOKUP(C405,'[1]Popolution Table'!$A$4:$L$472,3,FALSE)</f>
        <v>546185.68999999994</v>
      </c>
      <c r="S405" s="1">
        <f>VLOOKUP(C405,'[1]Popolution Table'!$A$4:$L$472,4,FALSE)</f>
        <v>465778</v>
      </c>
      <c r="T405" s="1">
        <f>VLOOKUP(C405,'[1]Popolution Table'!$A$4:$L$472,5,FALSE)</f>
        <v>430138</v>
      </c>
      <c r="U405" s="1">
        <f>VLOOKUP(C405,'[1]Popolution Table'!$A$4:$L$472,6,FALSE)</f>
        <v>382088</v>
      </c>
      <c r="V405" s="1">
        <f>VLOOKUP(C405,'[1]Popolution Table'!$A$4:$L$472,7,FALSE)</f>
        <v>298078</v>
      </c>
      <c r="W405" s="1">
        <f>VLOOKUP(C405,'[1]Popolution Table'!$A$4:$L$472,8,FALSE)</f>
        <v>274231</v>
      </c>
      <c r="X405" s="1">
        <f>VLOOKUP(C405,'[1]Popolution Table'!$A$4:$L$472,9,FALSE)</f>
        <v>177765</v>
      </c>
      <c r="Y405" s="1">
        <f>VLOOKUP(C405,'[1]Popolution Table'!$A$4:$L$472,10,FALSE)</f>
        <v>89950</v>
      </c>
      <c r="Z405" s="1">
        <f>VLOOKUP(C405,'[1]Popolution Table'!$A$4:$L$472,11,FALSE)</f>
        <v>34299</v>
      </c>
      <c r="AA405" s="2">
        <f>VLOOKUP(C405,'[1]Popolution Table'!$A$4:$L$472,12,FALSE)</f>
        <v>2883735</v>
      </c>
      <c r="AB405" s="2">
        <v>302014</v>
      </c>
      <c r="AC405" s="2">
        <v>2396498.69</v>
      </c>
      <c r="AD405" s="6">
        <f>D405/Q405</f>
        <v>4.6107422059931416E-4</v>
      </c>
      <c r="AE405" s="6">
        <f>E405/S405</f>
        <v>1.1164116811012972E-4</v>
      </c>
      <c r="AF405" s="6">
        <f>F405/T405</f>
        <v>1.1159209370016134E-4</v>
      </c>
      <c r="AG405" s="6">
        <f>G405/U405</f>
        <v>1.6750068047151443E-4</v>
      </c>
      <c r="AH405" s="6">
        <f>H405/V405</f>
        <v>2.1135407510785767E-4</v>
      </c>
      <c r="AI405" s="6">
        <f>I405/R405</f>
        <v>9.7036595740910024E-5</v>
      </c>
      <c r="AJ405" s="6">
        <f>J405/W405</f>
        <v>2.5890581298248556E-4</v>
      </c>
      <c r="AK405" s="6">
        <f>K405/X405</f>
        <v>2.925210249486682E-4</v>
      </c>
      <c r="AL405" s="6">
        <f>L405/Y405</f>
        <v>1.0116731517509727E-3</v>
      </c>
      <c r="AM405" s="6">
        <f>M405/Z405</f>
        <v>3.1779352167701684E-3</v>
      </c>
      <c r="AN405" s="7">
        <f>N405/AA405</f>
        <v>2.4794233866842828E-4</v>
      </c>
    </row>
    <row r="406" spans="1:40">
      <c r="A406" s="1" t="s">
        <v>485</v>
      </c>
      <c r="B406" s="1">
        <v>2009</v>
      </c>
      <c r="C406" s="1" t="s">
        <v>486</v>
      </c>
      <c r="D406" s="1">
        <v>119</v>
      </c>
      <c r="E406" s="1">
        <v>43</v>
      </c>
      <c r="F406" s="1">
        <v>59</v>
      </c>
      <c r="G406" s="1">
        <v>45</v>
      </c>
      <c r="H406" s="1">
        <v>52</v>
      </c>
      <c r="I406" s="1">
        <v>53</v>
      </c>
      <c r="J406" s="1">
        <v>53</v>
      </c>
      <c r="K406" s="1">
        <v>39</v>
      </c>
      <c r="L406" s="1">
        <v>52</v>
      </c>
      <c r="M406" s="1">
        <v>61</v>
      </c>
      <c r="N406" s="2">
        <v>576</v>
      </c>
      <c r="O406" s="2">
        <v>152</v>
      </c>
      <c r="P406" s="2">
        <v>305</v>
      </c>
      <c r="Q406" s="1">
        <f>VLOOKUP(C406,'[1]Popolution Table'!$A$4:$L$472,2,FALSE)</f>
        <v>32510.932000000001</v>
      </c>
      <c r="R406" s="1">
        <f>VLOOKUP(C406,'[1]Popolution Table'!$A$4:$L$472,3,FALSE)</f>
        <v>344343.103</v>
      </c>
      <c r="S406" s="1">
        <f>VLOOKUP(C406,'[1]Popolution Table'!$A$4:$L$472,4,FALSE)</f>
        <v>94733.089000000007</v>
      </c>
      <c r="T406" s="1">
        <f>VLOOKUP(C406,'[1]Popolution Table'!$A$4:$L$472,5,FALSE)</f>
        <v>67506.609000000011</v>
      </c>
      <c r="U406" s="1">
        <f>VLOOKUP(C406,'[1]Popolution Table'!$A$4:$L$472,6,FALSE)</f>
        <v>85457.423999999999</v>
      </c>
      <c r="V406" s="1">
        <f>VLOOKUP(C406,'[1]Popolution Table'!$A$4:$L$472,7,FALSE)</f>
        <v>102428.065</v>
      </c>
      <c r="W406" s="1">
        <f>VLOOKUP(C406,'[1]Popolution Table'!$A$4:$L$472,8,FALSE)</f>
        <v>80435.028999999995</v>
      </c>
      <c r="X406" s="1">
        <f>VLOOKUP(C406,'[1]Popolution Table'!$A$4:$L$472,9,FALSE)</f>
        <v>44563.913</v>
      </c>
      <c r="Y406" s="1">
        <f>VLOOKUP(C406,'[1]Popolution Table'!$A$4:$L$472,10,FALSE)</f>
        <v>30203.243000000002</v>
      </c>
      <c r="Z406" s="1">
        <f>VLOOKUP(C406,'[1]Popolution Table'!$A$4:$L$472,11,FALSE)</f>
        <v>10728.603000000001</v>
      </c>
      <c r="AA406" s="2">
        <f>VLOOKUP(C406,'[1]Popolution Table'!$A$4:$L$472,12,FALSE)</f>
        <v>620414</v>
      </c>
      <c r="AB406" s="2">
        <v>85495.759000000005</v>
      </c>
      <c r="AC406" s="2">
        <v>774903.31900000002</v>
      </c>
      <c r="AD406" s="6">
        <f>D406/Q406</f>
        <v>3.6603072468054743E-3</v>
      </c>
      <c r="AE406" s="6">
        <f>E406/S406</f>
        <v>4.5390687091392107E-4</v>
      </c>
      <c r="AF406" s="6">
        <f>F406/T406</f>
        <v>8.7398850088885353E-4</v>
      </c>
      <c r="AG406" s="6">
        <f>G406/U406</f>
        <v>5.2657800684467152E-4</v>
      </c>
      <c r="AH406" s="6">
        <f>H406/V406</f>
        <v>5.0767336081180485E-4</v>
      </c>
      <c r="AI406" s="6">
        <f>I406/R406</f>
        <v>1.5391625253490267E-4</v>
      </c>
      <c r="AJ406" s="6">
        <f>J406/W406</f>
        <v>6.5891690049617562E-4</v>
      </c>
      <c r="AK406" s="6">
        <f>K406/X406</f>
        <v>8.7514756614842149E-4</v>
      </c>
      <c r="AL406" s="6">
        <f>L406/Y406</f>
        <v>1.7216694247038306E-3</v>
      </c>
      <c r="AM406" s="6">
        <f>M406/Z406</f>
        <v>5.6857355985676789E-3</v>
      </c>
      <c r="AN406" s="7">
        <f>N406/AA406</f>
        <v>9.2841231822621674E-4</v>
      </c>
    </row>
    <row r="407" spans="1:40">
      <c r="A407" s="1" t="s">
        <v>485</v>
      </c>
      <c r="B407" s="1">
        <v>2010</v>
      </c>
      <c r="C407" s="1" t="s">
        <v>487</v>
      </c>
      <c r="D407" s="1">
        <v>88</v>
      </c>
      <c r="E407" s="1">
        <v>67</v>
      </c>
      <c r="F407" s="1">
        <v>34</v>
      </c>
      <c r="G407" s="1">
        <v>56</v>
      </c>
      <c r="H407" s="1">
        <v>60</v>
      </c>
      <c r="I407" s="1">
        <v>67</v>
      </c>
      <c r="J407" s="1">
        <v>66</v>
      </c>
      <c r="K407" s="1">
        <v>57</v>
      </c>
      <c r="L407" s="1">
        <v>68</v>
      </c>
      <c r="M407" s="1">
        <v>60</v>
      </c>
      <c r="N407" s="2">
        <v>623</v>
      </c>
      <c r="O407" s="2">
        <v>185</v>
      </c>
      <c r="P407" s="2">
        <v>350</v>
      </c>
      <c r="Q407" s="1">
        <f>VLOOKUP(C407,'[1]Popolution Table'!$A$4:$L$472,2,FALSE)</f>
        <v>29364.756000000001</v>
      </c>
      <c r="R407" s="1">
        <f>VLOOKUP(C407,'[1]Popolution Table'!$A$4:$L$472,3,FALSE)</f>
        <v>341273.98</v>
      </c>
      <c r="S407" s="1">
        <f>VLOOKUP(C407,'[1]Popolution Table'!$A$4:$L$472,4,FALSE)</f>
        <v>84956.449000000008</v>
      </c>
      <c r="T407" s="1">
        <f>VLOOKUP(C407,'[1]Popolution Table'!$A$4:$L$472,5,FALSE)</f>
        <v>62465.756999999998</v>
      </c>
      <c r="U407" s="1">
        <f>VLOOKUP(C407,'[1]Popolution Table'!$A$4:$L$472,6,FALSE)</f>
        <v>76908.09</v>
      </c>
      <c r="V407" s="1">
        <f>VLOOKUP(C407,'[1]Popolution Table'!$A$4:$L$472,7,FALSE)</f>
        <v>94816.568999999989</v>
      </c>
      <c r="W407" s="1">
        <f>VLOOKUP(C407,'[1]Popolution Table'!$A$4:$L$472,8,FALSE)</f>
        <v>77049.417000000001</v>
      </c>
      <c r="X407" s="1">
        <f>VLOOKUP(C407,'[1]Popolution Table'!$A$4:$L$472,9,FALSE)</f>
        <v>42024.949000000008</v>
      </c>
      <c r="Y407" s="1">
        <f>VLOOKUP(C407,'[1]Popolution Table'!$A$4:$L$472,10,FALSE)</f>
        <v>27466.204999999998</v>
      </c>
      <c r="Z407" s="1">
        <f>VLOOKUP(C407,'[1]Popolution Table'!$A$4:$L$472,11,FALSE)</f>
        <v>10509.152</v>
      </c>
      <c r="AA407" s="2">
        <f>VLOOKUP(C407,'[1]Popolution Table'!$A$4:$L$472,12,FALSE)</f>
        <v>572962</v>
      </c>
      <c r="AB407" s="2">
        <v>80000.306000000011</v>
      </c>
      <c r="AC407" s="2">
        <v>737470.26199999999</v>
      </c>
      <c r="AD407" s="6">
        <f>D407/Q407</f>
        <v>2.9967897570815842E-3</v>
      </c>
      <c r="AE407" s="6">
        <f>E407/S407</f>
        <v>7.8863936509399057E-4</v>
      </c>
      <c r="AF407" s="6">
        <f>F407/T407</f>
        <v>5.4429821446012416E-4</v>
      </c>
      <c r="AG407" s="6">
        <f>G407/U407</f>
        <v>7.2814186387933967E-4</v>
      </c>
      <c r="AH407" s="6">
        <f>H407/V407</f>
        <v>6.3280079244377649E-4</v>
      </c>
      <c r="AI407" s="6">
        <f>I407/R407</f>
        <v>1.9632320049714895E-4</v>
      </c>
      <c r="AJ407" s="6">
        <f>J407/W407</f>
        <v>8.5659311348196179E-4</v>
      </c>
      <c r="AK407" s="6">
        <f>K407/X407</f>
        <v>1.356337160575733E-3</v>
      </c>
      <c r="AL407" s="6">
        <f>L407/Y407</f>
        <v>2.4757697687030301E-3</v>
      </c>
      <c r="AM407" s="6">
        <f>M407/Z407</f>
        <v>5.7093093714887747E-3</v>
      </c>
      <c r="AN407" s="7">
        <f>N407/AA407</f>
        <v>1.0873321441910633E-3</v>
      </c>
    </row>
    <row r="408" spans="1:40">
      <c r="A408" s="1" t="s">
        <v>485</v>
      </c>
      <c r="B408" s="1">
        <v>2011</v>
      </c>
      <c r="C408" s="1" t="s">
        <v>488</v>
      </c>
      <c r="D408" s="1">
        <v>93</v>
      </c>
      <c r="E408" s="1">
        <v>49</v>
      </c>
      <c r="F408" s="1">
        <v>59</v>
      </c>
      <c r="G408" s="1">
        <v>58</v>
      </c>
      <c r="H408" s="1">
        <v>54</v>
      </c>
      <c r="I408" s="1">
        <v>73</v>
      </c>
      <c r="J408" s="1">
        <v>71</v>
      </c>
      <c r="K408" s="1">
        <v>57</v>
      </c>
      <c r="L408" s="1">
        <v>61</v>
      </c>
      <c r="M408" s="1">
        <v>62</v>
      </c>
      <c r="N408" s="2">
        <v>637</v>
      </c>
      <c r="O408" s="2">
        <v>180</v>
      </c>
      <c r="P408" s="2">
        <v>364</v>
      </c>
      <c r="Q408" s="1">
        <f>VLOOKUP(C408,'[1]Popolution Table'!$A$4:$L$472,2,FALSE)</f>
        <v>32222.307000000001</v>
      </c>
      <c r="R408" s="1">
        <f>VLOOKUP(C408,'[1]Popolution Table'!$A$4:$L$472,3,FALSE)</f>
        <v>343857.60000000003</v>
      </c>
      <c r="S408" s="1">
        <f>VLOOKUP(C408,'[1]Popolution Table'!$A$4:$L$472,4,FALSE)</f>
        <v>90395.567999999999</v>
      </c>
      <c r="T408" s="1">
        <f>VLOOKUP(C408,'[1]Popolution Table'!$A$4:$L$472,5,FALSE)</f>
        <v>71349.26999999999</v>
      </c>
      <c r="U408" s="1">
        <f>VLOOKUP(C408,'[1]Popolution Table'!$A$4:$L$472,6,FALSE)</f>
        <v>81672.885999999999</v>
      </c>
      <c r="V408" s="1">
        <f>VLOOKUP(C408,'[1]Popolution Table'!$A$4:$L$472,7,FALSE)</f>
        <v>101340.74299999999</v>
      </c>
      <c r="W408" s="1">
        <f>VLOOKUP(C408,'[1]Popolution Table'!$A$4:$L$472,8,FALSE)</f>
        <v>86079.077999999994</v>
      </c>
      <c r="X408" s="1">
        <f>VLOOKUP(C408,'[1]Popolution Table'!$A$4:$L$472,9,FALSE)</f>
        <v>47535.459999999992</v>
      </c>
      <c r="Y408" s="1">
        <f>VLOOKUP(C408,'[1]Popolution Table'!$A$4:$L$472,10,FALSE)</f>
        <v>29255.417999999998</v>
      </c>
      <c r="Z408" s="1">
        <f>VLOOKUP(C408,'[1]Popolution Table'!$A$4:$L$472,11,FALSE)</f>
        <v>11795.152999999998</v>
      </c>
      <c r="AA408" s="2">
        <f>VLOOKUP(C408,'[1]Popolution Table'!$A$4:$L$472,12,FALSE)</f>
        <v>624949</v>
      </c>
      <c r="AB408" s="2">
        <v>88586.030999999988</v>
      </c>
      <c r="AC408" s="2">
        <v>774695.14500000002</v>
      </c>
      <c r="AD408" s="6">
        <f>D408/Q408</f>
        <v>2.886199302861834E-3</v>
      </c>
      <c r="AE408" s="6">
        <f>E408/S408</f>
        <v>5.4206197365782357E-4</v>
      </c>
      <c r="AF408" s="6">
        <f>F408/T408</f>
        <v>8.2691806096964985E-4</v>
      </c>
      <c r="AG408" s="6">
        <f>G408/U408</f>
        <v>7.1015000008693219E-4</v>
      </c>
      <c r="AH408" s="6">
        <f>H408/V408</f>
        <v>5.3285577351648203E-4</v>
      </c>
      <c r="AI408" s="6">
        <f>I408/R408</f>
        <v>2.1229718348525666E-4</v>
      </c>
      <c r="AJ408" s="6">
        <f>J408/W408</f>
        <v>8.2482296104519157E-4</v>
      </c>
      <c r="AK408" s="6">
        <f>K408/X408</f>
        <v>1.1991048366840251E-3</v>
      </c>
      <c r="AL408" s="6">
        <f>L408/Y408</f>
        <v>2.0850838637820868E-3</v>
      </c>
      <c r="AM408" s="6">
        <f>M408/Z408</f>
        <v>5.2563964197836184E-3</v>
      </c>
      <c r="AN408" s="7">
        <f>N408/AA408</f>
        <v>1.0192831735069581E-3</v>
      </c>
    </row>
    <row r="409" spans="1:40">
      <c r="A409" s="1" t="s">
        <v>485</v>
      </c>
      <c r="B409" s="1">
        <v>2012</v>
      </c>
      <c r="C409" s="1" t="s">
        <v>489</v>
      </c>
      <c r="D409" s="1">
        <v>90</v>
      </c>
      <c r="E409" s="1">
        <v>56</v>
      </c>
      <c r="F409" s="1">
        <v>51</v>
      </c>
      <c r="G409" s="1">
        <v>61</v>
      </c>
      <c r="H409" s="1">
        <v>42</v>
      </c>
      <c r="I409" s="1">
        <v>50</v>
      </c>
      <c r="J409" s="1">
        <v>58</v>
      </c>
      <c r="K409" s="1">
        <v>47</v>
      </c>
      <c r="L409" s="1">
        <v>64</v>
      </c>
      <c r="M409" s="1">
        <v>78</v>
      </c>
      <c r="N409" s="2">
        <v>597</v>
      </c>
      <c r="O409" s="2">
        <v>189</v>
      </c>
      <c r="P409" s="2">
        <v>318</v>
      </c>
      <c r="Q409" s="1">
        <f>VLOOKUP(C409,'[1]Popolution Table'!$A$4:$L$472,2,FALSE)</f>
        <v>29518.719999999994</v>
      </c>
      <c r="R409" s="1">
        <f>VLOOKUP(C409,'[1]Popolution Table'!$A$4:$L$472,3,FALSE)</f>
        <v>339945.12900000002</v>
      </c>
      <c r="S409" s="1">
        <f>VLOOKUP(C409,'[1]Popolution Table'!$A$4:$L$472,4,FALSE)</f>
        <v>81009.453999999998</v>
      </c>
      <c r="T409" s="1">
        <f>VLOOKUP(C409,'[1]Popolution Table'!$A$4:$L$472,5,FALSE)</f>
        <v>63068.64499999999</v>
      </c>
      <c r="U409" s="1">
        <f>VLOOKUP(C409,'[1]Popolution Table'!$A$4:$L$472,6,FALSE)</f>
        <v>68844.634000000005</v>
      </c>
      <c r="V409" s="1">
        <f>VLOOKUP(C409,'[1]Popolution Table'!$A$4:$L$472,7,FALSE)</f>
        <v>87837.258000000002</v>
      </c>
      <c r="W409" s="1">
        <f>VLOOKUP(C409,'[1]Popolution Table'!$A$4:$L$472,8,FALSE)</f>
        <v>78265.11</v>
      </c>
      <c r="X409" s="1">
        <f>VLOOKUP(C409,'[1]Popolution Table'!$A$4:$L$472,9,FALSE)</f>
        <v>44276.388999999996</v>
      </c>
      <c r="Y409" s="1">
        <f>VLOOKUP(C409,'[1]Popolution Table'!$A$4:$L$472,10,FALSE)</f>
        <v>27021.145000000004</v>
      </c>
      <c r="Z409" s="1">
        <f>VLOOKUP(C409,'[1]Popolution Table'!$A$4:$L$472,11,FALSE)</f>
        <v>11497.046999999999</v>
      </c>
      <c r="AA409" s="2">
        <f>VLOOKUP(C409,'[1]Popolution Table'!$A$4:$L$472,12,FALSE)</f>
        <v>556475</v>
      </c>
      <c r="AB409" s="2">
        <v>82794.581000000006</v>
      </c>
      <c r="AC409" s="2">
        <v>718970.23</v>
      </c>
      <c r="AD409" s="6">
        <f>D409/Q409</f>
        <v>3.0489126899811382E-3</v>
      </c>
      <c r="AE409" s="6">
        <f>E409/S409</f>
        <v>6.9127734153102678E-4</v>
      </c>
      <c r="AF409" s="6">
        <f>F409/T409</f>
        <v>8.0864270986002649E-4</v>
      </c>
      <c r="AG409" s="6">
        <f>G409/U409</f>
        <v>8.8605308004106745E-4</v>
      </c>
      <c r="AH409" s="6">
        <f>H409/V409</f>
        <v>4.7815700257856409E-4</v>
      </c>
      <c r="AI409" s="6">
        <f>I409/R409</f>
        <v>1.4708256049169628E-4</v>
      </c>
      <c r="AJ409" s="6">
        <f>J409/W409</f>
        <v>7.4107095741640172E-4</v>
      </c>
      <c r="AK409" s="6">
        <f>K409/X409</f>
        <v>1.0615138465785907E-3</v>
      </c>
      <c r="AL409" s="6">
        <f>L409/Y409</f>
        <v>2.368515471864719E-3</v>
      </c>
      <c r="AM409" s="6">
        <f>M409/Z409</f>
        <v>6.7843507989486353E-3</v>
      </c>
      <c r="AN409" s="7">
        <f>N409/AA409</f>
        <v>1.072824475493059E-3</v>
      </c>
    </row>
    <row r="410" spans="1:40">
      <c r="A410" s="1" t="s">
        <v>485</v>
      </c>
      <c r="B410" s="1">
        <v>2013</v>
      </c>
      <c r="C410" s="1" t="s">
        <v>490</v>
      </c>
      <c r="D410" s="1">
        <v>122</v>
      </c>
      <c r="E410" s="1">
        <v>54</v>
      </c>
      <c r="F410" s="1">
        <v>66</v>
      </c>
      <c r="G410" s="1">
        <v>56</v>
      </c>
      <c r="H410" s="1">
        <v>68</v>
      </c>
      <c r="I410" s="1">
        <v>51</v>
      </c>
      <c r="J410" s="1">
        <v>45</v>
      </c>
      <c r="K410" s="1">
        <v>46</v>
      </c>
      <c r="L410" s="1">
        <v>49</v>
      </c>
      <c r="M410" s="1">
        <v>65</v>
      </c>
      <c r="N410" s="2">
        <v>622</v>
      </c>
      <c r="O410" s="2">
        <v>160</v>
      </c>
      <c r="P410" s="2">
        <v>340</v>
      </c>
      <c r="Q410" s="1">
        <f>VLOOKUP(C410,'[1]Popolution Table'!$A$4:$L$472,2,FALSE)</f>
        <v>27006.161</v>
      </c>
      <c r="R410" s="1">
        <f>VLOOKUP(C410,'[1]Popolution Table'!$A$4:$L$472,3,FALSE)</f>
        <v>337472.00400000002</v>
      </c>
      <c r="S410" s="1">
        <f>VLOOKUP(C410,'[1]Popolution Table'!$A$4:$L$472,4,FALSE)</f>
        <v>78183.574999999997</v>
      </c>
      <c r="T410" s="1">
        <f>VLOOKUP(C410,'[1]Popolution Table'!$A$4:$L$472,5,FALSE)</f>
        <v>60855.373999999996</v>
      </c>
      <c r="U410" s="1">
        <f>VLOOKUP(C410,'[1]Popolution Table'!$A$4:$L$472,6,FALSE)</f>
        <v>65734.865000000005</v>
      </c>
      <c r="V410" s="1">
        <f>VLOOKUP(C410,'[1]Popolution Table'!$A$4:$L$472,7,FALSE)</f>
        <v>83980.447</v>
      </c>
      <c r="W410" s="1">
        <f>VLOOKUP(C410,'[1]Popolution Table'!$A$4:$L$472,8,FALSE)</f>
        <v>77037.34199999999</v>
      </c>
      <c r="X410" s="1">
        <f>VLOOKUP(C410,'[1]Popolution Table'!$A$4:$L$472,9,FALSE)</f>
        <v>44131.591</v>
      </c>
      <c r="Y410" s="1">
        <f>VLOOKUP(C410,'[1]Popolution Table'!$A$4:$L$472,10,FALSE)</f>
        <v>24901.285000000003</v>
      </c>
      <c r="Z410" s="1">
        <f>VLOOKUP(C410,'[1]Popolution Table'!$A$4:$L$472,11,FALSE)</f>
        <v>10590.282999999999</v>
      </c>
      <c r="AA410" s="2">
        <f>VLOOKUP(C410,'[1]Popolution Table'!$A$4:$L$472,12,FALSE)</f>
        <v>533260</v>
      </c>
      <c r="AB410" s="2">
        <v>79623.159</v>
      </c>
      <c r="AC410" s="2">
        <v>703263.60700000008</v>
      </c>
      <c r="AD410" s="6">
        <f>D410/Q410</f>
        <v>4.5174876947523196E-3</v>
      </c>
      <c r="AE410" s="6">
        <f>E410/S410</f>
        <v>6.9068215414810593E-4</v>
      </c>
      <c r="AF410" s="6">
        <f>F410/T410</f>
        <v>1.0845385651561356E-3</v>
      </c>
      <c r="AG410" s="6">
        <f>G410/U410</f>
        <v>8.5190712721475875E-4</v>
      </c>
      <c r="AH410" s="6">
        <f>H410/V410</f>
        <v>8.0971228933801695E-4</v>
      </c>
      <c r="AI410" s="6">
        <f>I410/R410</f>
        <v>1.5112364698554372E-4</v>
      </c>
      <c r="AJ410" s="6">
        <f>J410/W410</f>
        <v>5.8413230300702747E-4</v>
      </c>
      <c r="AK410" s="6">
        <f>K410/X410</f>
        <v>1.0423372227844675E-3</v>
      </c>
      <c r="AL410" s="6">
        <f>L410/Y410</f>
        <v>1.9677699363707534E-3</v>
      </c>
      <c r="AM410" s="6">
        <f>M410/Z410</f>
        <v>6.1377018914414282E-3</v>
      </c>
      <c r="AN410" s="7">
        <f>N410/AA410</f>
        <v>1.1664103814274464E-3</v>
      </c>
    </row>
    <row r="411" spans="1:40">
      <c r="A411" s="1" t="s">
        <v>485</v>
      </c>
      <c r="B411" s="1">
        <v>2014</v>
      </c>
      <c r="C411" s="1" t="s">
        <v>491</v>
      </c>
      <c r="D411" s="1">
        <v>119</v>
      </c>
      <c r="E411" s="1">
        <v>48</v>
      </c>
      <c r="F411" s="1">
        <v>67</v>
      </c>
      <c r="G411" s="1">
        <v>75</v>
      </c>
      <c r="H411" s="1">
        <v>64</v>
      </c>
      <c r="I411" s="1">
        <v>66</v>
      </c>
      <c r="J411" s="1">
        <v>65</v>
      </c>
      <c r="K411" s="1">
        <v>72</v>
      </c>
      <c r="L411" s="1">
        <v>57</v>
      </c>
      <c r="M411" s="1">
        <v>63</v>
      </c>
      <c r="N411" s="2">
        <v>696</v>
      </c>
      <c r="O411" s="2">
        <v>192</v>
      </c>
      <c r="P411" s="2">
        <v>385</v>
      </c>
      <c r="Q411" s="1">
        <f>VLOOKUP(C411,'[1]Popolution Table'!$A$4:$L$472,2,FALSE)</f>
        <v>25182.066999999999</v>
      </c>
      <c r="R411" s="1">
        <f>VLOOKUP(C411,'[1]Popolution Table'!$A$4:$L$472,3,FALSE)</f>
        <v>335333.75800000003</v>
      </c>
      <c r="S411" s="1">
        <f>VLOOKUP(C411,'[1]Popolution Table'!$A$4:$L$472,4,FALSE)</f>
        <v>71496.820999999996</v>
      </c>
      <c r="T411" s="1">
        <f>VLOOKUP(C411,'[1]Popolution Table'!$A$4:$L$472,5,FALSE)</f>
        <v>58848.716</v>
      </c>
      <c r="U411" s="1">
        <f>VLOOKUP(C411,'[1]Popolution Table'!$A$4:$L$472,6,FALSE)</f>
        <v>60699.900999999998</v>
      </c>
      <c r="V411" s="1">
        <f>VLOOKUP(C411,'[1]Popolution Table'!$A$4:$L$472,7,FALSE)</f>
        <v>76996.561000000016</v>
      </c>
      <c r="W411" s="1">
        <f>VLOOKUP(C411,'[1]Popolution Table'!$A$4:$L$472,8,FALSE)</f>
        <v>74335.244000000006</v>
      </c>
      <c r="X411" s="1">
        <f>VLOOKUP(C411,'[1]Popolution Table'!$A$4:$L$472,9,FALSE)</f>
        <v>43401.055</v>
      </c>
      <c r="Y411" s="1">
        <f>VLOOKUP(C411,'[1]Popolution Table'!$A$4:$L$472,10,FALSE)</f>
        <v>23691.330999999998</v>
      </c>
      <c r="Z411" s="1">
        <f>VLOOKUP(C411,'[1]Popolution Table'!$A$4:$L$472,11,FALSE)</f>
        <v>10062.275</v>
      </c>
      <c r="AA411" s="2">
        <f>VLOOKUP(C411,'[1]Popolution Table'!$A$4:$L$472,12,FALSE)</f>
        <v>501606</v>
      </c>
      <c r="AB411" s="2">
        <v>77154.660999999993</v>
      </c>
      <c r="AC411" s="2">
        <v>677711.00099999993</v>
      </c>
      <c r="AD411" s="6">
        <f>D411/Q411</f>
        <v>4.7255850760781473E-3</v>
      </c>
      <c r="AE411" s="6">
        <f>E411/S411</f>
        <v>6.7135852096137261E-4</v>
      </c>
      <c r="AF411" s="6">
        <f>F411/T411</f>
        <v>1.1385125208169368E-3</v>
      </c>
      <c r="AG411" s="6">
        <f>G411/U411</f>
        <v>1.2355868587001484E-3</v>
      </c>
      <c r="AH411" s="6">
        <f>H411/V411</f>
        <v>8.3120595476984989E-4</v>
      </c>
      <c r="AI411" s="6">
        <f>I411/R411</f>
        <v>1.9681883623539029E-4</v>
      </c>
      <c r="AJ411" s="6">
        <f>J411/W411</f>
        <v>8.744169858378348E-4</v>
      </c>
      <c r="AK411" s="6">
        <f>K411/X411</f>
        <v>1.6589458482057636E-3</v>
      </c>
      <c r="AL411" s="6">
        <f>L411/Y411</f>
        <v>2.4059433385148349E-3</v>
      </c>
      <c r="AM411" s="6">
        <f>M411/Z411</f>
        <v>6.2610095629467497E-3</v>
      </c>
      <c r="AN411" s="7">
        <f>N411/AA411</f>
        <v>1.3875432112056077E-3</v>
      </c>
    </row>
    <row r="412" spans="1:40">
      <c r="A412" s="1" t="s">
        <v>485</v>
      </c>
      <c r="B412" s="1">
        <v>2015</v>
      </c>
      <c r="C412" s="1" t="s">
        <v>492</v>
      </c>
      <c r="D412" s="1">
        <v>116</v>
      </c>
      <c r="E412" s="1">
        <v>53</v>
      </c>
      <c r="F412" s="1">
        <v>53</v>
      </c>
      <c r="G412" s="1">
        <v>60</v>
      </c>
      <c r="H412" s="1">
        <v>75</v>
      </c>
      <c r="I412" s="1">
        <v>64</v>
      </c>
      <c r="J412" s="1">
        <v>58</v>
      </c>
      <c r="K412" s="1">
        <v>69</v>
      </c>
      <c r="L412" s="1">
        <v>44</v>
      </c>
      <c r="M412" s="1">
        <v>73</v>
      </c>
      <c r="N412" s="2">
        <v>665</v>
      </c>
      <c r="O412" s="2">
        <v>186</v>
      </c>
      <c r="P412" s="2">
        <v>363</v>
      </c>
      <c r="Q412" s="1">
        <f>VLOOKUP(C412,'[1]Popolution Table'!$A$4:$L$472,2,FALSE)</f>
        <v>30541.286</v>
      </c>
      <c r="R412" s="1">
        <f>VLOOKUP(C412,'[1]Popolution Table'!$A$4:$L$472,3,FALSE)</f>
        <v>341811.68300000002</v>
      </c>
      <c r="S412" s="1">
        <f>VLOOKUP(C412,'[1]Popolution Table'!$A$4:$L$472,4,FALSE)</f>
        <v>89523.048999999999</v>
      </c>
      <c r="T412" s="1">
        <f>VLOOKUP(C412,'[1]Popolution Table'!$A$4:$L$472,5,FALSE)</f>
        <v>70507.981999999989</v>
      </c>
      <c r="U412" s="1">
        <f>VLOOKUP(C412,'[1]Popolution Table'!$A$4:$L$472,6,FALSE)</f>
        <v>72545.951000000001</v>
      </c>
      <c r="V412" s="1">
        <f>VLOOKUP(C412,'[1]Popolution Table'!$A$4:$L$472,7,FALSE)</f>
        <v>93308.468999999997</v>
      </c>
      <c r="W412" s="1">
        <f>VLOOKUP(C412,'[1]Popolution Table'!$A$4:$L$472,8,FALSE)</f>
        <v>93619.74</v>
      </c>
      <c r="X412" s="1">
        <f>VLOOKUP(C412,'[1]Popolution Table'!$A$4:$L$472,9,FALSE)</f>
        <v>57916.83</v>
      </c>
      <c r="Y412" s="1">
        <f>VLOOKUP(C412,'[1]Popolution Table'!$A$4:$L$472,10,FALSE)</f>
        <v>29529.328000000001</v>
      </c>
      <c r="Z412" s="1">
        <f>VLOOKUP(C412,'[1]Popolution Table'!$A$4:$L$472,11,FALSE)</f>
        <v>12918.938</v>
      </c>
      <c r="AA412" s="2">
        <f>VLOOKUP(C412,'[1]Popolution Table'!$A$4:$L$472,12,FALSE)</f>
        <v>620040</v>
      </c>
      <c r="AB412" s="2">
        <v>100365.09599999999</v>
      </c>
      <c r="AC412" s="2">
        <v>761316.87400000007</v>
      </c>
      <c r="AD412" s="6">
        <f>D412/Q412</f>
        <v>3.7981373803316599E-3</v>
      </c>
      <c r="AE412" s="6">
        <f>E412/S412</f>
        <v>5.9202630598517703E-4</v>
      </c>
      <c r="AF412" s="6">
        <f>F412/T412</f>
        <v>7.516879436430333E-4</v>
      </c>
      <c r="AG412" s="6">
        <f>G412/U412</f>
        <v>8.27062009291187E-4</v>
      </c>
      <c r="AH412" s="6">
        <f>H412/V412</f>
        <v>8.0378555991525273E-4</v>
      </c>
      <c r="AI412" s="6">
        <f>I412/R412</f>
        <v>1.8723760240810727E-4</v>
      </c>
      <c r="AJ412" s="6">
        <f>J412/W412</f>
        <v>6.19527462904725E-4</v>
      </c>
      <c r="AK412" s="6">
        <f>K412/X412</f>
        <v>1.1913635466581994E-3</v>
      </c>
      <c r="AL412" s="6">
        <f>L412/Y412</f>
        <v>1.4900440673759998E-3</v>
      </c>
      <c r="AM412" s="6">
        <f>M412/Z412</f>
        <v>5.650619269169029E-3</v>
      </c>
      <c r="AN412" s="7">
        <f>N412/AA412</f>
        <v>1.0725114508741372E-3</v>
      </c>
    </row>
    <row r="413" spans="1:40">
      <c r="A413" s="1" t="s">
        <v>485</v>
      </c>
      <c r="B413" s="1">
        <v>2016</v>
      </c>
      <c r="C413" s="1" t="s">
        <v>493</v>
      </c>
      <c r="D413" s="1">
        <v>103</v>
      </c>
      <c r="E413" s="1">
        <v>63</v>
      </c>
      <c r="F413" s="1">
        <v>42</v>
      </c>
      <c r="G413" s="1">
        <v>61</v>
      </c>
      <c r="H413" s="1">
        <v>82</v>
      </c>
      <c r="I413" s="1">
        <v>66</v>
      </c>
      <c r="J413" s="1">
        <v>58</v>
      </c>
      <c r="K413" s="1">
        <v>79</v>
      </c>
      <c r="L413" s="1">
        <v>57</v>
      </c>
      <c r="M413" s="1">
        <v>47</v>
      </c>
      <c r="N413" s="2">
        <v>658</v>
      </c>
      <c r="O413" s="2">
        <v>183</v>
      </c>
      <c r="P413" s="2">
        <v>372</v>
      </c>
      <c r="Q413" s="1">
        <f>VLOOKUP(C413,'[1]Popolution Table'!$A$4:$L$472,2,FALSE)</f>
        <v>24254.453999999998</v>
      </c>
      <c r="R413" s="1">
        <f>VLOOKUP(C413,'[1]Popolution Table'!$A$4:$L$472,3,FALSE)</f>
        <v>333530.85499999998</v>
      </c>
      <c r="S413" s="1">
        <f>VLOOKUP(C413,'[1]Popolution Table'!$A$4:$L$472,4,FALSE)</f>
        <v>74607.438999999998</v>
      </c>
      <c r="T413" s="1">
        <f>VLOOKUP(C413,'[1]Popolution Table'!$A$4:$L$472,5,FALSE)</f>
        <v>58373.611999999994</v>
      </c>
      <c r="U413" s="1">
        <f>VLOOKUP(C413,'[1]Popolution Table'!$A$4:$L$472,6,FALSE)</f>
        <v>57037.105000000003</v>
      </c>
      <c r="V413" s="1">
        <f>VLOOKUP(C413,'[1]Popolution Table'!$A$4:$L$472,7,FALSE)</f>
        <v>73142.39499999999</v>
      </c>
      <c r="W413" s="1">
        <f>VLOOKUP(C413,'[1]Popolution Table'!$A$4:$L$472,8,FALSE)</f>
        <v>75695.968999999997</v>
      </c>
      <c r="X413" s="1">
        <f>VLOOKUP(C413,'[1]Popolution Table'!$A$4:$L$472,9,FALSE)</f>
        <v>49081.433000000005</v>
      </c>
      <c r="Y413" s="1">
        <f>VLOOKUP(C413,'[1]Popolution Table'!$A$4:$L$472,10,FALSE)</f>
        <v>24436.006999999998</v>
      </c>
      <c r="Z413" s="1">
        <f>VLOOKUP(C413,'[1]Popolution Table'!$A$4:$L$472,11,FALSE)</f>
        <v>11370.297000000002</v>
      </c>
      <c r="AA413" s="2">
        <f>VLOOKUP(C413,'[1]Popolution Table'!$A$4:$L$472,12,FALSE)</f>
        <v>502438</v>
      </c>
      <c r="AB413" s="2">
        <v>84887.737000000008</v>
      </c>
      <c r="AC413" s="2">
        <v>672387.375</v>
      </c>
      <c r="AD413" s="6">
        <f>D413/Q413</f>
        <v>4.2466426991100278E-3</v>
      </c>
      <c r="AE413" s="6">
        <f>E413/S413</f>
        <v>8.4441981717131456E-4</v>
      </c>
      <c r="AF413" s="6">
        <f>F413/T413</f>
        <v>7.1950318921501727E-4</v>
      </c>
      <c r="AG413" s="6">
        <f>G413/U413</f>
        <v>1.0694792451334968E-3</v>
      </c>
      <c r="AH413" s="6">
        <f>H413/V413</f>
        <v>1.121100833517962E-3</v>
      </c>
      <c r="AI413" s="6">
        <f>I413/R413</f>
        <v>1.9788274161321599E-4</v>
      </c>
      <c r="AJ413" s="6">
        <f>J413/W413</f>
        <v>7.6622309967390738E-4</v>
      </c>
      <c r="AK413" s="6">
        <f>K413/X413</f>
        <v>1.6095699569325939E-3</v>
      </c>
      <c r="AL413" s="6">
        <f>L413/Y413</f>
        <v>2.3326233291715787E-3</v>
      </c>
      <c r="AM413" s="6">
        <f>M413/Z413</f>
        <v>4.1335771616167975E-3</v>
      </c>
      <c r="AN413" s="7">
        <f>N413/AA413</f>
        <v>1.3096143205728866E-3</v>
      </c>
    </row>
    <row r="414" spans="1:40">
      <c r="A414" s="1" t="s">
        <v>485</v>
      </c>
      <c r="B414" s="1">
        <v>2017</v>
      </c>
      <c r="C414" s="1" t="s">
        <v>494</v>
      </c>
      <c r="D414" s="1">
        <v>128</v>
      </c>
      <c r="E414" s="1">
        <v>49</v>
      </c>
      <c r="F414" s="1">
        <v>28</v>
      </c>
      <c r="G414" s="1">
        <v>38</v>
      </c>
      <c r="H414" s="1">
        <v>54</v>
      </c>
      <c r="I414" s="1">
        <v>40</v>
      </c>
      <c r="J414" s="1">
        <v>67</v>
      </c>
      <c r="K414" s="1">
        <v>34</v>
      </c>
      <c r="L414" s="1">
        <v>40</v>
      </c>
      <c r="M414" s="1">
        <v>52</v>
      </c>
      <c r="N414" s="2">
        <v>530</v>
      </c>
      <c r="O414" s="2">
        <v>126</v>
      </c>
      <c r="P414" s="2">
        <v>276</v>
      </c>
      <c r="Q414" s="1">
        <f>VLOOKUP(C414,'[1]Popolution Table'!$A$4:$L$472,2,FALSE)</f>
        <v>28365</v>
      </c>
      <c r="R414" s="1">
        <f>VLOOKUP(C414,'[1]Popolution Table'!$A$4:$L$472,3,FALSE)</f>
        <v>338555.69</v>
      </c>
      <c r="S414" s="1">
        <f>VLOOKUP(C414,'[1]Popolution Table'!$A$4:$L$472,4,FALSE)</f>
        <v>84590</v>
      </c>
      <c r="T414" s="1">
        <f>VLOOKUP(C414,'[1]Popolution Table'!$A$4:$L$472,5,FALSE)</f>
        <v>67970</v>
      </c>
      <c r="U414" s="1">
        <f>VLOOKUP(C414,'[1]Popolution Table'!$A$4:$L$472,6,FALSE)</f>
        <v>67004</v>
      </c>
      <c r="V414" s="1">
        <f>VLOOKUP(C414,'[1]Popolution Table'!$A$4:$L$472,7,FALSE)</f>
        <v>83777</v>
      </c>
      <c r="W414" s="1">
        <f>VLOOKUP(C414,'[1]Popolution Table'!$A$4:$L$472,8,FALSE)</f>
        <v>90409</v>
      </c>
      <c r="X414" s="1">
        <f>VLOOKUP(C414,'[1]Popolution Table'!$A$4:$L$472,9,FALSE)</f>
        <v>60957</v>
      </c>
      <c r="Y414" s="1">
        <f>VLOOKUP(C414,'[1]Popolution Table'!$A$4:$L$472,10,FALSE)</f>
        <v>28694</v>
      </c>
      <c r="Z414" s="1">
        <f>VLOOKUP(C414,'[1]Popolution Table'!$A$4:$L$472,11,FALSE)</f>
        <v>12702</v>
      </c>
      <c r="AA414" s="2">
        <f>VLOOKUP(C414,'[1]Popolution Table'!$A$4:$L$472,12,FALSE)</f>
        <v>588418</v>
      </c>
      <c r="AB414" s="2">
        <v>102353</v>
      </c>
      <c r="AC414" s="2">
        <v>732305.69</v>
      </c>
      <c r="AD414" s="6">
        <f>D414/Q414</f>
        <v>4.5126035607262471E-3</v>
      </c>
      <c r="AE414" s="6">
        <f>E414/S414</f>
        <v>5.7926468849745828E-4</v>
      </c>
      <c r="AF414" s="6">
        <f>F414/T414</f>
        <v>4.1194644696189496E-4</v>
      </c>
      <c r="AG414" s="6">
        <f>G414/U414</f>
        <v>5.6713032057787599E-4</v>
      </c>
      <c r="AH414" s="6">
        <f>H414/V414</f>
        <v>6.4456831827351181E-4</v>
      </c>
      <c r="AI414" s="6">
        <f>I414/R414</f>
        <v>1.1814895209706858E-4</v>
      </c>
      <c r="AJ414" s="6">
        <f>J414/W414</f>
        <v>7.4107666272163171E-4</v>
      </c>
      <c r="AK414" s="6">
        <f>K414/X414</f>
        <v>5.5777023147464606E-4</v>
      </c>
      <c r="AL414" s="6">
        <f>L414/Y414</f>
        <v>1.394019655677145E-3</v>
      </c>
      <c r="AM414" s="6">
        <f>M414/Z414</f>
        <v>4.0938434892142973E-3</v>
      </c>
      <c r="AN414" s="7">
        <f>N414/AA414</f>
        <v>9.0072023629460686E-4</v>
      </c>
    </row>
    <row r="415" spans="1:40">
      <c r="A415" s="1" t="s">
        <v>495</v>
      </c>
      <c r="B415" s="1">
        <v>2009</v>
      </c>
      <c r="C415" s="1" t="s">
        <v>496</v>
      </c>
      <c r="D415" s="1">
        <v>106</v>
      </c>
      <c r="E415" s="1">
        <v>49</v>
      </c>
      <c r="F415" s="1">
        <v>52</v>
      </c>
      <c r="G415" s="1">
        <v>76</v>
      </c>
      <c r="H415" s="1">
        <v>63</v>
      </c>
      <c r="I415" s="1">
        <v>46</v>
      </c>
      <c r="J415" s="1">
        <v>69</v>
      </c>
      <c r="K415" s="1">
        <v>128</v>
      </c>
      <c r="L415" s="1">
        <v>351</v>
      </c>
      <c r="M415" s="1">
        <v>550</v>
      </c>
      <c r="N415" s="2">
        <v>1490</v>
      </c>
      <c r="O415" s="2">
        <v>1029</v>
      </c>
      <c r="P415" s="2">
        <v>355</v>
      </c>
      <c r="Q415" s="1">
        <f>VLOOKUP(C415,'[1]Popolution Table'!$A$4:$L$472,2,FALSE)</f>
        <v>519928.79699999973</v>
      </c>
      <c r="R415" s="1">
        <f>VLOOKUP(C415,'[1]Popolution Table'!$A$4:$L$472,3,FALSE)</f>
        <v>810116.39500000002</v>
      </c>
      <c r="S415" s="1">
        <f>VLOOKUP(C415,'[1]Popolution Table'!$A$4:$L$472,4,FALSE)</f>
        <v>1107530.004</v>
      </c>
      <c r="T415" s="1">
        <f>VLOOKUP(C415,'[1]Popolution Table'!$A$4:$L$472,5,FALSE)</f>
        <v>1039711.3879999998</v>
      </c>
      <c r="U415" s="1">
        <f>VLOOKUP(C415,'[1]Popolution Table'!$A$4:$L$472,6,FALSE)</f>
        <v>1140954.7510000002</v>
      </c>
      <c r="V415" s="1">
        <f>VLOOKUP(C415,'[1]Popolution Table'!$A$4:$L$472,7,FALSE)</f>
        <v>1134156.0450000004</v>
      </c>
      <c r="W415" s="1">
        <f>VLOOKUP(C415,'[1]Popolution Table'!$A$4:$L$472,8,FALSE)</f>
        <v>847118.27400000009</v>
      </c>
      <c r="X415" s="1">
        <f>VLOOKUP(C415,'[1]Popolution Table'!$A$4:$L$472,9,FALSE)</f>
        <v>488568.85600000003</v>
      </c>
      <c r="Y415" s="1">
        <f>VLOOKUP(C415,'[1]Popolution Table'!$A$4:$L$472,10,FALSE)</f>
        <v>298835.05900000007</v>
      </c>
      <c r="Z415" s="1">
        <f>VLOOKUP(C415,'[1]Popolution Table'!$A$4:$L$472,11,FALSE)</f>
        <v>111089.515</v>
      </c>
      <c r="AA415" s="2">
        <f>VLOOKUP(C415,'[1]Popolution Table'!$A$4:$L$472,12,FALSE)</f>
        <v>7678761</v>
      </c>
      <c r="AB415" s="2">
        <v>898493.43</v>
      </c>
      <c r="AC415" s="2">
        <v>6079586.8570000008</v>
      </c>
      <c r="AD415" s="6">
        <f>D415/Q415</f>
        <v>2.0387407008733171E-4</v>
      </c>
      <c r="AE415" s="6">
        <f>E415/S415</f>
        <v>4.4242593720287148E-5</v>
      </c>
      <c r="AF415" s="6">
        <f>F415/T415</f>
        <v>5.001387942862468E-5</v>
      </c>
      <c r="AG415" s="6">
        <f>G415/U415</f>
        <v>6.6610879996239209E-5</v>
      </c>
      <c r="AH415" s="6">
        <f>H415/V415</f>
        <v>5.5547911839591682E-5</v>
      </c>
      <c r="AI415" s="6">
        <f>I415/R415</f>
        <v>5.6781964028761567E-5</v>
      </c>
      <c r="AJ415" s="6">
        <f>J415/W415</f>
        <v>8.1452616615374759E-5</v>
      </c>
      <c r="AK415" s="6">
        <f>K415/X415</f>
        <v>2.6198968359948015E-4</v>
      </c>
      <c r="AL415" s="6">
        <f>L415/Y415</f>
        <v>1.1745609808118261E-3</v>
      </c>
      <c r="AM415" s="6">
        <f>M415/Z415</f>
        <v>4.950962293786232E-3</v>
      </c>
      <c r="AN415" s="7">
        <f>N415/AA415</f>
        <v>1.9404172105369602E-4</v>
      </c>
    </row>
    <row r="416" spans="1:40">
      <c r="A416" s="1" t="s">
        <v>495</v>
      </c>
      <c r="B416" s="1">
        <v>2010</v>
      </c>
      <c r="C416" s="1" t="s">
        <v>497</v>
      </c>
      <c r="D416" s="1">
        <v>97</v>
      </c>
      <c r="E416" s="1">
        <v>51</v>
      </c>
      <c r="F416" s="1">
        <v>71</v>
      </c>
      <c r="G416" s="1">
        <v>52</v>
      </c>
      <c r="H416" s="1">
        <v>37</v>
      </c>
      <c r="I416" s="1">
        <v>67</v>
      </c>
      <c r="J416" s="1">
        <v>62</v>
      </c>
      <c r="K416" s="1">
        <v>127</v>
      </c>
      <c r="L416" s="1">
        <v>329</v>
      </c>
      <c r="M416" s="1">
        <v>581</v>
      </c>
      <c r="N416" s="2">
        <v>1474</v>
      </c>
      <c r="O416" s="2">
        <v>1037</v>
      </c>
      <c r="P416" s="2">
        <v>340</v>
      </c>
      <c r="Q416" s="1">
        <f>VLOOKUP(C416,'[1]Popolution Table'!$A$4:$L$472,2,FALSE)</f>
        <v>487537.63100000005</v>
      </c>
      <c r="R416" s="1">
        <f>VLOOKUP(C416,'[1]Popolution Table'!$A$4:$L$472,3,FALSE)</f>
        <v>798951.28699999989</v>
      </c>
      <c r="S416" s="1">
        <f>VLOOKUP(C416,'[1]Popolution Table'!$A$4:$L$472,4,FALSE)</f>
        <v>1057759.9539999997</v>
      </c>
      <c r="T416" s="1">
        <f>VLOOKUP(C416,'[1]Popolution Table'!$A$4:$L$472,5,FALSE)</f>
        <v>1012992.3089999998</v>
      </c>
      <c r="U416" s="1">
        <f>VLOOKUP(C416,'[1]Popolution Table'!$A$4:$L$472,6,FALSE)</f>
        <v>1100827.9600000002</v>
      </c>
      <c r="V416" s="1">
        <f>VLOOKUP(C416,'[1]Popolution Table'!$A$4:$L$472,7,FALSE)</f>
        <v>1138121.2489999998</v>
      </c>
      <c r="W416" s="1">
        <f>VLOOKUP(C416,'[1]Popolution Table'!$A$4:$L$472,8,FALSE)</f>
        <v>861754.86499999999</v>
      </c>
      <c r="X416" s="1">
        <f>VLOOKUP(C416,'[1]Popolution Table'!$A$4:$L$472,9,FALSE)</f>
        <v>487316.80099999998</v>
      </c>
      <c r="Y416" s="1">
        <f>VLOOKUP(C416,'[1]Popolution Table'!$A$4:$L$472,10,FALSE)</f>
        <v>285802.179</v>
      </c>
      <c r="Z416" s="1">
        <f>VLOOKUP(C416,'[1]Popolution Table'!$A$4:$L$472,11,FALSE)</f>
        <v>106553.46300000003</v>
      </c>
      <c r="AA416" s="2">
        <f>VLOOKUP(C416,'[1]Popolution Table'!$A$4:$L$472,12,FALSE)</f>
        <v>7512499</v>
      </c>
      <c r="AB416" s="2">
        <v>879672.44299999997</v>
      </c>
      <c r="AC416" s="2">
        <v>5970407.6239999998</v>
      </c>
      <c r="AD416" s="6">
        <f>D416/Q416</f>
        <v>1.9895900097196802E-4</v>
      </c>
      <c r="AE416" s="6">
        <f>E416/S416</f>
        <v>4.8215098148818762E-5</v>
      </c>
      <c r="AF416" s="6">
        <f>F416/T416</f>
        <v>7.0089377154392609E-5</v>
      </c>
      <c r="AG416" s="6">
        <f>G416/U416</f>
        <v>4.7237172282579006E-5</v>
      </c>
      <c r="AH416" s="6">
        <f>H416/V416</f>
        <v>3.250971724893962E-5</v>
      </c>
      <c r="AI416" s="6">
        <f>I416/R416</f>
        <v>8.3859931250101377E-5</v>
      </c>
      <c r="AJ416" s="6">
        <f>J416/W416</f>
        <v>7.1946214077944315E-5</v>
      </c>
      <c r="AK416" s="6">
        <f>K416/X416</f>
        <v>2.6061075616393533E-4</v>
      </c>
      <c r="AL416" s="6">
        <f>L416/Y416</f>
        <v>1.151145877022862E-3</v>
      </c>
      <c r="AM416" s="6">
        <f>M416/Z416</f>
        <v>5.4526618247968143E-3</v>
      </c>
      <c r="AN416" s="7">
        <f>N416/AA416</f>
        <v>1.9620634891265876E-4</v>
      </c>
    </row>
    <row r="417" spans="1:40">
      <c r="A417" s="1" t="s">
        <v>495</v>
      </c>
      <c r="B417" s="1">
        <v>2011</v>
      </c>
      <c r="C417" s="1" t="s">
        <v>498</v>
      </c>
      <c r="D417" s="1">
        <v>112</v>
      </c>
      <c r="E417" s="1">
        <v>48</v>
      </c>
      <c r="F417" s="1">
        <v>43</v>
      </c>
      <c r="G417" s="1">
        <v>57</v>
      </c>
      <c r="H417" s="1">
        <v>70</v>
      </c>
      <c r="I417" s="1">
        <v>53</v>
      </c>
      <c r="J417" s="1">
        <v>90</v>
      </c>
      <c r="K417" s="1">
        <v>197</v>
      </c>
      <c r="L417" s="1">
        <v>346</v>
      </c>
      <c r="M417" s="1">
        <v>661</v>
      </c>
      <c r="N417" s="2">
        <v>1677</v>
      </c>
      <c r="O417" s="2">
        <v>1204</v>
      </c>
      <c r="P417" s="2">
        <v>361</v>
      </c>
      <c r="Q417" s="1">
        <f>VLOOKUP(C417,'[1]Popolution Table'!$A$4:$L$472,2,FALSE)</f>
        <v>499876.48900000018</v>
      </c>
      <c r="R417" s="1">
        <f>VLOOKUP(C417,'[1]Popolution Table'!$A$4:$L$472,3,FALSE)</f>
        <v>808813.76099999994</v>
      </c>
      <c r="S417" s="1">
        <f>VLOOKUP(C417,'[1]Popolution Table'!$A$4:$L$472,4,FALSE)</f>
        <v>1097439.6370000001</v>
      </c>
      <c r="T417" s="1">
        <f>VLOOKUP(C417,'[1]Popolution Table'!$A$4:$L$472,5,FALSE)</f>
        <v>1053548.8579999995</v>
      </c>
      <c r="U417" s="1">
        <f>VLOOKUP(C417,'[1]Popolution Table'!$A$4:$L$472,6,FALSE)</f>
        <v>1104820.5030000003</v>
      </c>
      <c r="V417" s="1">
        <f>VLOOKUP(C417,'[1]Popolution Table'!$A$4:$L$472,7,FALSE)</f>
        <v>1169901.5620000004</v>
      </c>
      <c r="W417" s="1">
        <f>VLOOKUP(C417,'[1]Popolution Table'!$A$4:$L$472,8,FALSE)</f>
        <v>906149.03500000015</v>
      </c>
      <c r="X417" s="1">
        <f>VLOOKUP(C417,'[1]Popolution Table'!$A$4:$L$472,9,FALSE)</f>
        <v>517553.06599999999</v>
      </c>
      <c r="Y417" s="1">
        <f>VLOOKUP(C417,'[1]Popolution Table'!$A$4:$L$472,10,FALSE)</f>
        <v>294182.09499999997</v>
      </c>
      <c r="Z417" s="1">
        <f>VLOOKUP(C417,'[1]Popolution Table'!$A$4:$L$472,11,FALSE)</f>
        <v>114073.19699999999</v>
      </c>
      <c r="AA417" s="2">
        <f>VLOOKUP(C417,'[1]Popolution Table'!$A$4:$L$472,12,FALSE)</f>
        <v>7752924</v>
      </c>
      <c r="AB417" s="2">
        <v>925808.35800000001</v>
      </c>
      <c r="AC417" s="2">
        <v>6140673.3560000006</v>
      </c>
      <c r="AD417" s="6">
        <f>D417/Q417</f>
        <v>2.2405534659982769E-4</v>
      </c>
      <c r="AE417" s="6">
        <f>E417/S417</f>
        <v>4.3738168717155596E-5</v>
      </c>
      <c r="AF417" s="6">
        <f>F417/T417</f>
        <v>4.0814433686187927E-5</v>
      </c>
      <c r="AG417" s="6">
        <f>G417/U417</f>
        <v>5.1592091063863959E-5</v>
      </c>
      <c r="AH417" s="6">
        <f>H417/V417</f>
        <v>5.983409397311325E-5</v>
      </c>
      <c r="AI417" s="6">
        <f>I417/R417</f>
        <v>6.5528064129957353E-5</v>
      </c>
      <c r="AJ417" s="6">
        <f>J417/W417</f>
        <v>9.9321410191646878E-5</v>
      </c>
      <c r="AK417" s="6">
        <f>K417/X417</f>
        <v>3.8063729681392708E-4</v>
      </c>
      <c r="AL417" s="6">
        <f>L417/Y417</f>
        <v>1.1761422801751414E-3</v>
      </c>
      <c r="AM417" s="6">
        <f>M417/Z417</f>
        <v>5.7945250714766944E-3</v>
      </c>
      <c r="AN417" s="7">
        <f>N417/AA417</f>
        <v>2.1630548680730006E-4</v>
      </c>
    </row>
    <row r="418" spans="1:40">
      <c r="A418" s="1" t="s">
        <v>495</v>
      </c>
      <c r="B418" s="1">
        <v>2012</v>
      </c>
      <c r="C418" s="1" t="s">
        <v>499</v>
      </c>
      <c r="D418" s="1">
        <v>134</v>
      </c>
      <c r="E418" s="1">
        <v>53</v>
      </c>
      <c r="F418" s="1">
        <v>52</v>
      </c>
      <c r="G418" s="1">
        <v>45</v>
      </c>
      <c r="H418" s="1">
        <v>39</v>
      </c>
      <c r="I418" s="1">
        <v>36</v>
      </c>
      <c r="J418" s="1">
        <v>67</v>
      </c>
      <c r="K418" s="1">
        <v>140</v>
      </c>
      <c r="L418" s="1">
        <v>330</v>
      </c>
      <c r="M418" s="1">
        <v>643</v>
      </c>
      <c r="N418" s="2">
        <v>1539</v>
      </c>
      <c r="O418" s="2">
        <v>1113</v>
      </c>
      <c r="P418" s="2">
        <v>292</v>
      </c>
      <c r="Q418" s="1">
        <f>VLOOKUP(C418,'[1]Popolution Table'!$A$4:$L$472,2,FALSE)</f>
        <v>473883.53799999988</v>
      </c>
      <c r="R418" s="1">
        <f>VLOOKUP(C418,'[1]Popolution Table'!$A$4:$L$472,3,FALSE)</f>
        <v>787824.125</v>
      </c>
      <c r="S418" s="1">
        <f>VLOOKUP(C418,'[1]Popolution Table'!$A$4:$L$472,4,FALSE)</f>
        <v>1040126.5899999999</v>
      </c>
      <c r="T418" s="1">
        <f>VLOOKUP(C418,'[1]Popolution Table'!$A$4:$L$472,5,FALSE)</f>
        <v>1021144.6569999998</v>
      </c>
      <c r="U418" s="1">
        <f>VLOOKUP(C418,'[1]Popolution Table'!$A$4:$L$472,6,FALSE)</f>
        <v>1041669.4269999999</v>
      </c>
      <c r="V418" s="1">
        <f>VLOOKUP(C418,'[1]Popolution Table'!$A$4:$L$472,7,FALSE)</f>
        <v>1119139.4890000005</v>
      </c>
      <c r="W418" s="1">
        <f>VLOOKUP(C418,'[1]Popolution Table'!$A$4:$L$472,8,FALSE)</f>
        <v>884088.28099999984</v>
      </c>
      <c r="X418" s="1">
        <f>VLOOKUP(C418,'[1]Popolution Table'!$A$4:$L$472,9,FALSE)</f>
        <v>509520.31599999999</v>
      </c>
      <c r="Y418" s="1">
        <f>VLOOKUP(C418,'[1]Popolution Table'!$A$4:$L$472,10,FALSE)</f>
        <v>279046.17</v>
      </c>
      <c r="Z418" s="1">
        <f>VLOOKUP(C418,'[1]Popolution Table'!$A$4:$L$472,11,FALSE)</f>
        <v>110440.637</v>
      </c>
      <c r="AA418" s="2">
        <f>VLOOKUP(C418,'[1]Popolution Table'!$A$4:$L$472,12,FALSE)</f>
        <v>7438015</v>
      </c>
      <c r="AB418" s="2">
        <v>899007.12300000002</v>
      </c>
      <c r="AC418" s="2">
        <v>5893992.5690000001</v>
      </c>
      <c r="AD418" s="6">
        <f>D418/Q418</f>
        <v>2.8276989862433254E-4</v>
      </c>
      <c r="AE418" s="6">
        <f>E418/S418</f>
        <v>5.0955336119231415E-5</v>
      </c>
      <c r="AF418" s="6">
        <f>F418/T418</f>
        <v>5.0923245441806209E-5</v>
      </c>
      <c r="AG418" s="6">
        <f>G418/U418</f>
        <v>4.3199885523759359E-5</v>
      </c>
      <c r="AH418" s="6">
        <f>H418/V418</f>
        <v>3.4848202912443191E-5</v>
      </c>
      <c r="AI418" s="6">
        <f>I418/R418</f>
        <v>4.5695478035786223E-5</v>
      </c>
      <c r="AJ418" s="6">
        <f>J418/W418</f>
        <v>7.5784286976653194E-5</v>
      </c>
      <c r="AK418" s="6">
        <f>K418/X418</f>
        <v>2.7476823907449452E-4</v>
      </c>
      <c r="AL418" s="6">
        <f>L418/Y418</f>
        <v>1.1825999976993054E-3</v>
      </c>
      <c r="AM418" s="6">
        <f>M418/Z418</f>
        <v>5.822132300812426E-3</v>
      </c>
      <c r="AN418" s="7">
        <f>N418/AA418</f>
        <v>2.0691004253150873E-4</v>
      </c>
    </row>
    <row r="419" spans="1:40">
      <c r="A419" s="1" t="s">
        <v>495</v>
      </c>
      <c r="B419" s="1">
        <v>2013</v>
      </c>
      <c r="C419" s="1" t="s">
        <v>500</v>
      </c>
      <c r="D419" s="1">
        <v>107</v>
      </c>
      <c r="E419" s="1">
        <v>53</v>
      </c>
      <c r="F419" s="1">
        <v>55</v>
      </c>
      <c r="G419" s="1">
        <v>56</v>
      </c>
      <c r="H419" s="1">
        <v>64</v>
      </c>
      <c r="I419" s="1">
        <v>78</v>
      </c>
      <c r="J419" s="1">
        <v>71</v>
      </c>
      <c r="K419" s="1">
        <v>204</v>
      </c>
      <c r="L419" s="1">
        <v>382</v>
      </c>
      <c r="M419" s="1">
        <v>649</v>
      </c>
      <c r="N419" s="2">
        <v>1719</v>
      </c>
      <c r="O419" s="2">
        <v>1235</v>
      </c>
      <c r="P419" s="2">
        <v>377</v>
      </c>
      <c r="Q419" s="1">
        <f>VLOOKUP(C419,'[1]Popolution Table'!$A$4:$L$472,2,FALSE)</f>
        <v>488255.38800000009</v>
      </c>
      <c r="R419" s="1">
        <f>VLOOKUP(C419,'[1]Popolution Table'!$A$4:$L$472,3,FALSE)</f>
        <v>798059.82600000012</v>
      </c>
      <c r="S419" s="1">
        <f>VLOOKUP(C419,'[1]Popolution Table'!$A$4:$L$472,4,FALSE)</f>
        <v>1040636.8209999998</v>
      </c>
      <c r="T419" s="1">
        <f>VLOOKUP(C419,'[1]Popolution Table'!$A$4:$L$472,5,FALSE)</f>
        <v>1057765.0809999998</v>
      </c>
      <c r="U419" s="1">
        <f>VLOOKUP(C419,'[1]Popolution Table'!$A$4:$L$472,6,FALSE)</f>
        <v>1049898.6209999998</v>
      </c>
      <c r="V419" s="1">
        <f>VLOOKUP(C419,'[1]Popolution Table'!$A$4:$L$472,7,FALSE)</f>
        <v>1138679.5030000005</v>
      </c>
      <c r="W419" s="1">
        <f>VLOOKUP(C419,'[1]Popolution Table'!$A$4:$L$472,8,FALSE)</f>
        <v>923140.94799999997</v>
      </c>
      <c r="X419" s="1">
        <f>VLOOKUP(C419,'[1]Popolution Table'!$A$4:$L$472,9,FALSE)</f>
        <v>545559.74599999981</v>
      </c>
      <c r="Y419" s="1">
        <f>VLOOKUP(C419,'[1]Popolution Table'!$A$4:$L$472,10,FALSE)</f>
        <v>289320.05399999995</v>
      </c>
      <c r="Z419" s="1">
        <f>VLOOKUP(C419,'[1]Popolution Table'!$A$4:$L$472,11,FALSE)</f>
        <v>116947.94100000005</v>
      </c>
      <c r="AA419" s="2">
        <f>VLOOKUP(C419,'[1]Popolution Table'!$A$4:$L$472,12,FALSE)</f>
        <v>7636698</v>
      </c>
      <c r="AB419" s="2">
        <v>951827.74099999992</v>
      </c>
      <c r="AC419" s="2">
        <v>6008180.7999999998</v>
      </c>
      <c r="AD419" s="6">
        <f>D419/Q419</f>
        <v>2.1914760723541667E-4</v>
      </c>
      <c r="AE419" s="6">
        <f>E419/S419</f>
        <v>5.0930352386598873E-5</v>
      </c>
      <c r="AF419" s="6">
        <f>F419/T419</f>
        <v>5.1996422445713171E-5</v>
      </c>
      <c r="AG419" s="6">
        <f>G419/U419</f>
        <v>5.3338483240088004E-5</v>
      </c>
      <c r="AH419" s="6">
        <f>H419/V419</f>
        <v>5.6205455381767744E-5</v>
      </c>
      <c r="AI419" s="6">
        <f>I419/R419</f>
        <v>9.773703356419796E-5</v>
      </c>
      <c r="AJ419" s="6">
        <f>J419/W419</f>
        <v>7.6911332071037114E-5</v>
      </c>
      <c r="AK419" s="6">
        <f>K419/X419</f>
        <v>3.7392788140201249E-4</v>
      </c>
      <c r="AL419" s="6">
        <f>L419/Y419</f>
        <v>1.3203370963009709E-3</v>
      </c>
      <c r="AM419" s="6">
        <f>M419/Z419</f>
        <v>5.5494777800320551E-3</v>
      </c>
      <c r="AN419" s="7">
        <f>N419/AA419</f>
        <v>2.2509728681165603E-4</v>
      </c>
    </row>
    <row r="420" spans="1:40">
      <c r="A420" s="1" t="s">
        <v>495</v>
      </c>
      <c r="B420" s="1">
        <v>2014</v>
      </c>
      <c r="C420" s="1" t="s">
        <v>501</v>
      </c>
      <c r="D420" s="1">
        <v>92</v>
      </c>
      <c r="E420" s="1">
        <v>55</v>
      </c>
      <c r="F420" s="1">
        <v>65</v>
      </c>
      <c r="G420" s="1">
        <v>58</v>
      </c>
      <c r="H420" s="1">
        <v>84</v>
      </c>
      <c r="I420" s="1">
        <v>59</v>
      </c>
      <c r="J420" s="1">
        <v>122</v>
      </c>
      <c r="K420" s="1">
        <v>237</v>
      </c>
      <c r="L420" s="1">
        <v>372</v>
      </c>
      <c r="M420" s="1">
        <v>620</v>
      </c>
      <c r="N420" s="2">
        <v>1764</v>
      </c>
      <c r="O420" s="2">
        <v>1229</v>
      </c>
      <c r="P420" s="2">
        <v>443</v>
      </c>
      <c r="Q420" s="1">
        <f>VLOOKUP(C420,'[1]Popolution Table'!$A$4:$L$472,2,FALSE)</f>
        <v>478216.86999999988</v>
      </c>
      <c r="R420" s="1">
        <f>VLOOKUP(C420,'[1]Popolution Table'!$A$4:$L$472,3,FALSE)</f>
        <v>792730.6669999999</v>
      </c>
      <c r="S420" s="1">
        <f>VLOOKUP(C420,'[1]Popolution Table'!$A$4:$L$472,4,FALSE)</f>
        <v>1055906.7990000003</v>
      </c>
      <c r="T420" s="1">
        <f>VLOOKUP(C420,'[1]Popolution Table'!$A$4:$L$472,5,FALSE)</f>
        <v>1065962.8969999999</v>
      </c>
      <c r="U420" s="1">
        <f>VLOOKUP(C420,'[1]Popolution Table'!$A$4:$L$472,6,FALSE)</f>
        <v>1026443.8289999999</v>
      </c>
      <c r="V420" s="1">
        <f>VLOOKUP(C420,'[1]Popolution Table'!$A$4:$L$472,7,FALSE)</f>
        <v>1114295.1610000003</v>
      </c>
      <c r="W420" s="1">
        <f>VLOOKUP(C420,'[1]Popolution Table'!$A$4:$L$472,8,FALSE)</f>
        <v>929803.87400000007</v>
      </c>
      <c r="X420" s="1">
        <f>VLOOKUP(C420,'[1]Popolution Table'!$A$4:$L$472,9,FALSE)</f>
        <v>559351.79899999988</v>
      </c>
      <c r="Y420" s="1">
        <f>VLOOKUP(C420,'[1]Popolution Table'!$A$4:$L$472,10,FALSE)</f>
        <v>282431.12799999997</v>
      </c>
      <c r="Z420" s="1">
        <f>VLOOKUP(C420,'[1]Popolution Table'!$A$4:$L$472,11,FALSE)</f>
        <v>118009.59400000003</v>
      </c>
      <c r="AA420" s="2">
        <f>VLOOKUP(C420,'[1]Popolution Table'!$A$4:$L$472,12,FALSE)</f>
        <v>7602430</v>
      </c>
      <c r="AB420" s="2">
        <v>959792.52099999995</v>
      </c>
      <c r="AC420" s="2">
        <v>5985143.227</v>
      </c>
      <c r="AD420" s="6">
        <f>D420/Q420</f>
        <v>1.9238133527158929E-4</v>
      </c>
      <c r="AE420" s="6">
        <f>E420/S420</f>
        <v>5.2087930537134446E-5</v>
      </c>
      <c r="AF420" s="6">
        <f>F420/T420</f>
        <v>6.0977732135830622E-5</v>
      </c>
      <c r="AG420" s="6">
        <f>G420/U420</f>
        <v>5.6505771052767474E-5</v>
      </c>
      <c r="AH420" s="6">
        <f>H420/V420</f>
        <v>7.538397629279481E-5</v>
      </c>
      <c r="AI420" s="6">
        <f>I420/R420</f>
        <v>7.4426286828638622E-5</v>
      </c>
      <c r="AJ420" s="6">
        <f>J420/W420</f>
        <v>1.3121046643434396E-4</v>
      </c>
      <c r="AK420" s="6">
        <f>K420/X420</f>
        <v>4.2370472468972973E-4</v>
      </c>
      <c r="AL420" s="6">
        <f>L420/Y420</f>
        <v>1.317135269877193E-3</v>
      </c>
      <c r="AM420" s="6">
        <f>M420/Z420</f>
        <v>5.2538101266580064E-3</v>
      </c>
      <c r="AN420" s="7">
        <f>N420/AA420</f>
        <v>2.3203107427493579E-4</v>
      </c>
    </row>
    <row r="421" spans="1:40">
      <c r="A421" s="1" t="s">
        <v>495</v>
      </c>
      <c r="B421" s="1">
        <v>2015</v>
      </c>
      <c r="C421" s="1" t="s">
        <v>502</v>
      </c>
      <c r="D421" s="1">
        <v>128</v>
      </c>
      <c r="E421" s="1">
        <v>57</v>
      </c>
      <c r="F421" s="1">
        <v>63</v>
      </c>
      <c r="G421" s="1">
        <v>76</v>
      </c>
      <c r="H421" s="1">
        <v>48</v>
      </c>
      <c r="I421" s="1">
        <v>47</v>
      </c>
      <c r="J421" s="1">
        <v>123</v>
      </c>
      <c r="K421" s="1">
        <v>224</v>
      </c>
      <c r="L421" s="1">
        <v>350</v>
      </c>
      <c r="M421" s="1">
        <v>632</v>
      </c>
      <c r="N421" s="2">
        <v>1748</v>
      </c>
      <c r="O421" s="2">
        <v>1206</v>
      </c>
      <c r="P421" s="2">
        <v>414</v>
      </c>
      <c r="Q421" s="1">
        <f>VLOOKUP(C421,'[1]Popolution Table'!$A$4:$L$472,2,FALSE)</f>
        <v>494128.92500000022</v>
      </c>
      <c r="R421" s="1">
        <f>VLOOKUP(C421,'[1]Popolution Table'!$A$4:$L$472,3,FALSE)</f>
        <v>801832.32599999988</v>
      </c>
      <c r="S421" s="1">
        <f>VLOOKUP(C421,'[1]Popolution Table'!$A$4:$L$472,4,FALSE)</f>
        <v>1073201.7250000001</v>
      </c>
      <c r="T421" s="1">
        <f>VLOOKUP(C421,'[1]Popolution Table'!$A$4:$L$472,5,FALSE)</f>
        <v>1106819.0019999999</v>
      </c>
      <c r="U421" s="1">
        <f>VLOOKUP(C421,'[1]Popolution Table'!$A$4:$L$472,6,FALSE)</f>
        <v>1043927.7519999997</v>
      </c>
      <c r="V421" s="1">
        <f>VLOOKUP(C421,'[1]Popolution Table'!$A$4:$L$472,7,FALSE)</f>
        <v>1127263.9179999998</v>
      </c>
      <c r="W421" s="1">
        <f>VLOOKUP(C421,'[1]Popolution Table'!$A$4:$L$472,8,FALSE)</f>
        <v>966209.31200000015</v>
      </c>
      <c r="X421" s="1">
        <f>VLOOKUP(C421,'[1]Popolution Table'!$A$4:$L$472,9,FALSE)</f>
        <v>598720.02700000012</v>
      </c>
      <c r="Y421" s="1">
        <f>VLOOKUP(C421,'[1]Popolution Table'!$A$4:$L$472,10,FALSE)</f>
        <v>299227.61999999994</v>
      </c>
      <c r="Z421" s="1">
        <f>VLOOKUP(C421,'[1]Popolution Table'!$A$4:$L$472,11,FALSE)</f>
        <v>128290.21399999996</v>
      </c>
      <c r="AA421" s="2">
        <f>VLOOKUP(C421,'[1]Popolution Table'!$A$4:$L$472,12,FALSE)</f>
        <v>7832482</v>
      </c>
      <c r="AB421" s="2">
        <v>1026237.861</v>
      </c>
      <c r="AC421" s="2">
        <v>6119254.0349999992</v>
      </c>
      <c r="AD421" s="6">
        <f>D421/Q421</f>
        <v>2.5904170657485787E-4</v>
      </c>
      <c r="AE421" s="6">
        <f>E421/S421</f>
        <v>5.3112102480081268E-5</v>
      </c>
      <c r="AF421" s="6">
        <f>F421/T421</f>
        <v>5.6919875685329088E-5</v>
      </c>
      <c r="AG421" s="6">
        <f>G421/U421</f>
        <v>7.2801972985578808E-5</v>
      </c>
      <c r="AH421" s="6">
        <f>H421/V421</f>
        <v>4.2580977917896958E-5</v>
      </c>
      <c r="AI421" s="6">
        <f>I421/R421</f>
        <v>5.861574605561613E-5</v>
      </c>
      <c r="AJ421" s="6">
        <f>J421/W421</f>
        <v>1.273016089499249E-4</v>
      </c>
      <c r="AK421" s="6">
        <f>K421/X421</f>
        <v>3.7413146361980632E-4</v>
      </c>
      <c r="AL421" s="6">
        <f>L421/Y421</f>
        <v>1.1696781199543012E-3</v>
      </c>
      <c r="AM421" s="6">
        <f>M421/Z421</f>
        <v>4.9263305461475044E-3</v>
      </c>
      <c r="AN421" s="7">
        <f>N421/AA421</f>
        <v>2.2317319082252598E-4</v>
      </c>
    </row>
    <row r="422" spans="1:40">
      <c r="A422" s="1" t="s">
        <v>495</v>
      </c>
      <c r="B422" s="1">
        <v>2016</v>
      </c>
      <c r="C422" s="1" t="s">
        <v>503</v>
      </c>
      <c r="D422" s="1">
        <v>86</v>
      </c>
      <c r="E422" s="1">
        <v>37</v>
      </c>
      <c r="F422" s="1">
        <v>79</v>
      </c>
      <c r="G422" s="1">
        <v>43</v>
      </c>
      <c r="H422" s="1">
        <v>49</v>
      </c>
      <c r="I422" s="1">
        <v>57</v>
      </c>
      <c r="J422" s="1">
        <v>110</v>
      </c>
      <c r="K422" s="1">
        <v>193</v>
      </c>
      <c r="L422" s="1">
        <v>295</v>
      </c>
      <c r="M422" s="1">
        <v>494</v>
      </c>
      <c r="N422" s="2">
        <v>1443</v>
      </c>
      <c r="O422" s="2">
        <v>982</v>
      </c>
      <c r="P422" s="2">
        <v>375</v>
      </c>
      <c r="Q422" s="1">
        <f>VLOOKUP(C422,'[1]Popolution Table'!$A$4:$L$472,2,FALSE)</f>
        <v>488937.08900000004</v>
      </c>
      <c r="R422" s="1">
        <f>VLOOKUP(C422,'[1]Popolution Table'!$A$4:$L$472,3,FALSE)</f>
        <v>799509.51600000006</v>
      </c>
      <c r="S422" s="1">
        <f>VLOOKUP(C422,'[1]Popolution Table'!$A$4:$L$472,4,FALSE)</f>
        <v>1086536.4980000001</v>
      </c>
      <c r="T422" s="1">
        <f>VLOOKUP(C422,'[1]Popolution Table'!$A$4:$L$472,5,FALSE)</f>
        <v>1108545.5410000002</v>
      </c>
      <c r="U422" s="1">
        <f>VLOOKUP(C422,'[1]Popolution Table'!$A$4:$L$472,6,FALSE)</f>
        <v>1042903.53</v>
      </c>
      <c r="V422" s="1">
        <f>VLOOKUP(C422,'[1]Popolution Table'!$A$4:$L$472,7,FALSE)</f>
        <v>1113459.6169999999</v>
      </c>
      <c r="W422" s="1">
        <f>VLOOKUP(C422,'[1]Popolution Table'!$A$4:$L$472,8,FALSE)</f>
        <v>974978.56000000041</v>
      </c>
      <c r="X422" s="1">
        <f>VLOOKUP(C422,'[1]Popolution Table'!$A$4:$L$472,9,FALSE)</f>
        <v>621001.05799999996</v>
      </c>
      <c r="Y422" s="1">
        <f>VLOOKUP(C422,'[1]Popolution Table'!$A$4:$L$472,10,FALSE)</f>
        <v>301310.17599999998</v>
      </c>
      <c r="Z422" s="1">
        <f>VLOOKUP(C422,'[1]Popolution Table'!$A$4:$L$472,11,FALSE)</f>
        <v>125222.45600000002</v>
      </c>
      <c r="AA422" s="2">
        <f>VLOOKUP(C422,'[1]Popolution Table'!$A$4:$L$472,12,FALSE)</f>
        <v>7859259</v>
      </c>
      <c r="AB422" s="2">
        <v>1047533.69</v>
      </c>
      <c r="AC422" s="2">
        <v>6125933.262000001</v>
      </c>
      <c r="AD422" s="6">
        <f>D422/Q422</f>
        <v>1.7589174954162659E-4</v>
      </c>
      <c r="AE422" s="6">
        <f>E422/S422</f>
        <v>3.4053158884313882E-5</v>
      </c>
      <c r="AF422" s="6">
        <f>F422/T422</f>
        <v>7.1264550781319669E-5</v>
      </c>
      <c r="AG422" s="6">
        <f>G422/U422</f>
        <v>4.1231042721659976E-5</v>
      </c>
      <c r="AH422" s="6">
        <f>H422/V422</f>
        <v>4.4006984404177102E-5</v>
      </c>
      <c r="AI422" s="6">
        <f>I422/R422</f>
        <v>7.1293710530394731E-5</v>
      </c>
      <c r="AJ422" s="6">
        <f>J422/W422</f>
        <v>1.1282299376921679E-4</v>
      </c>
      <c r="AK422" s="6">
        <f>K422/X422</f>
        <v>3.1078852042793137E-4</v>
      </c>
      <c r="AL422" s="6">
        <f>L422/Y422</f>
        <v>9.790575410237722E-4</v>
      </c>
      <c r="AM422" s="6">
        <f>M422/Z422</f>
        <v>3.9449793254334505E-3</v>
      </c>
      <c r="AN422" s="7">
        <f>N422/AA422</f>
        <v>1.8360509559489006E-4</v>
      </c>
    </row>
    <row r="423" spans="1:40">
      <c r="A423" s="1" t="s">
        <v>495</v>
      </c>
      <c r="B423" s="1">
        <v>2017</v>
      </c>
      <c r="C423" s="1" t="s">
        <v>504</v>
      </c>
      <c r="D423" s="1">
        <v>115</v>
      </c>
      <c r="E423" s="1">
        <v>44</v>
      </c>
      <c r="F423" s="1">
        <v>68</v>
      </c>
      <c r="G423" s="1">
        <v>36</v>
      </c>
      <c r="H423" s="1">
        <v>70</v>
      </c>
      <c r="I423" s="1">
        <v>54</v>
      </c>
      <c r="J423" s="1">
        <v>95</v>
      </c>
      <c r="K423" s="1">
        <v>210</v>
      </c>
      <c r="L423" s="1">
        <v>315</v>
      </c>
      <c r="M423" s="1">
        <v>511</v>
      </c>
      <c r="N423" s="2">
        <v>1518</v>
      </c>
      <c r="O423" s="2">
        <v>1036</v>
      </c>
      <c r="P423" s="2">
        <v>367</v>
      </c>
      <c r="Q423" s="1">
        <f>VLOOKUP(C423,'[1]Popolution Table'!$A$4:$L$472,2,FALSE)</f>
        <v>489294</v>
      </c>
      <c r="R423" s="1">
        <f>VLOOKUP(C423,'[1]Popolution Table'!$A$4:$L$472,3,FALSE)</f>
        <v>801064.69</v>
      </c>
      <c r="S423" s="1">
        <f>VLOOKUP(C423,'[1]Popolution Table'!$A$4:$L$472,4,FALSE)</f>
        <v>1082272</v>
      </c>
      <c r="T423" s="1">
        <f>VLOOKUP(C423,'[1]Popolution Table'!$A$4:$L$472,5,FALSE)</f>
        <v>1117181</v>
      </c>
      <c r="U423" s="1">
        <f>VLOOKUP(C423,'[1]Popolution Table'!$A$4:$L$472,6,FALSE)</f>
        <v>1045485</v>
      </c>
      <c r="V423" s="1">
        <f>VLOOKUP(C423,'[1]Popolution Table'!$A$4:$L$472,7,FALSE)</f>
        <v>1109290</v>
      </c>
      <c r="W423" s="1">
        <f>VLOOKUP(C423,'[1]Popolution Table'!$A$4:$L$472,8,FALSE)</f>
        <v>999917</v>
      </c>
      <c r="X423" s="1">
        <f>VLOOKUP(C423,'[1]Popolution Table'!$A$4:$L$472,9,FALSE)</f>
        <v>656843</v>
      </c>
      <c r="Y423" s="1">
        <f>VLOOKUP(C423,'[1]Popolution Table'!$A$4:$L$472,10,FALSE)</f>
        <v>315892</v>
      </c>
      <c r="Z423" s="1">
        <f>VLOOKUP(C423,'[1]Popolution Table'!$A$4:$L$472,11,FALSE)</f>
        <v>131117</v>
      </c>
      <c r="AA423" s="2">
        <f>VLOOKUP(C423,'[1]Popolution Table'!$A$4:$L$472,12,FALSE)</f>
        <v>7941828</v>
      </c>
      <c r="AB423" s="2">
        <v>1103852</v>
      </c>
      <c r="AC423" s="2">
        <v>6155209.6899999995</v>
      </c>
      <c r="AD423" s="6">
        <f>D423/Q423</f>
        <v>2.3503251623768122E-4</v>
      </c>
      <c r="AE423" s="6">
        <f>E423/S423</f>
        <v>4.0655214216019634E-5</v>
      </c>
      <c r="AF423" s="6">
        <f>F423/T423</f>
        <v>6.0867487005239079E-5</v>
      </c>
      <c r="AG423" s="6">
        <f>G423/U423</f>
        <v>3.4433779537726512E-5</v>
      </c>
      <c r="AH423" s="6">
        <f>H423/V423</f>
        <v>6.3103426516059825E-5</v>
      </c>
      <c r="AI423" s="6">
        <f>I423/R423</f>
        <v>6.7410286178011417E-5</v>
      </c>
      <c r="AJ423" s="6">
        <f>J423/W423</f>
        <v>9.5007885654509319E-5</v>
      </c>
      <c r="AK423" s="6">
        <f>K423/X423</f>
        <v>3.197111029576322E-4</v>
      </c>
      <c r="AL423" s="6">
        <f>L423/Y423</f>
        <v>9.9717625011079732E-4</v>
      </c>
      <c r="AM423" s="6">
        <f>M423/Z423</f>
        <v>3.8972825796807433E-3</v>
      </c>
      <c r="AN423" s="7">
        <f>N423/AA423</f>
        <v>1.9113987359081563E-4</v>
      </c>
    </row>
    <row r="424" spans="1:40">
      <c r="A424" s="1" t="s">
        <v>505</v>
      </c>
      <c r="B424" s="1">
        <v>2009</v>
      </c>
      <c r="C424" s="1" t="s">
        <v>506</v>
      </c>
      <c r="D424" s="1">
        <v>83</v>
      </c>
      <c r="E424" s="1">
        <v>49</v>
      </c>
      <c r="F424" s="1">
        <v>70</v>
      </c>
      <c r="G424" s="1">
        <v>40</v>
      </c>
      <c r="H424" s="1">
        <v>77</v>
      </c>
      <c r="I424" s="1">
        <v>49</v>
      </c>
      <c r="J424" s="1">
        <v>75</v>
      </c>
      <c r="K424" s="1">
        <v>75</v>
      </c>
      <c r="L424" s="1">
        <v>147</v>
      </c>
      <c r="M424" s="1">
        <v>320</v>
      </c>
      <c r="N424" s="2">
        <v>985</v>
      </c>
      <c r="O424" s="2">
        <v>542</v>
      </c>
      <c r="P424" s="2">
        <v>360</v>
      </c>
      <c r="Q424" s="1">
        <f>VLOOKUP(C424,'[1]Popolution Table'!$A$4:$L$472,2,FALSE)</f>
        <v>431513.32899999997</v>
      </c>
      <c r="R424" s="1">
        <f>VLOOKUP(C424,'[1]Popolution Table'!$A$4:$L$472,3,FALSE)</f>
        <v>739896.33100000001</v>
      </c>
      <c r="S424" s="1">
        <f>VLOOKUP(C424,'[1]Popolution Table'!$A$4:$L$472,4,FALSE)</f>
        <v>900477.19400000002</v>
      </c>
      <c r="T424" s="1">
        <f>VLOOKUP(C424,'[1]Popolution Table'!$A$4:$L$472,5,FALSE)</f>
        <v>895432.0340000001</v>
      </c>
      <c r="U424" s="1">
        <f>VLOOKUP(C424,'[1]Popolution Table'!$A$4:$L$472,6,FALSE)</f>
        <v>922174.39899999998</v>
      </c>
      <c r="V424" s="1">
        <f>VLOOKUP(C424,'[1]Popolution Table'!$A$4:$L$472,7,FALSE)</f>
        <v>972846.60000000044</v>
      </c>
      <c r="W424" s="1">
        <f>VLOOKUP(C424,'[1]Popolution Table'!$A$4:$L$472,8,FALSE)</f>
        <v>738332.50100000005</v>
      </c>
      <c r="X424" s="1">
        <f>VLOOKUP(C424,'[1]Popolution Table'!$A$4:$L$472,9,FALSE)</f>
        <v>400285.47799999994</v>
      </c>
      <c r="Y424" s="1">
        <f>VLOOKUP(C424,'[1]Popolution Table'!$A$4:$L$472,10,FALSE)</f>
        <v>255177.587</v>
      </c>
      <c r="Z424" s="1">
        <f>VLOOKUP(C424,'[1]Popolution Table'!$A$4:$L$472,11,FALSE)</f>
        <v>103078.38500000001</v>
      </c>
      <c r="AA424" s="2">
        <f>VLOOKUP(C424,'[1]Popolution Table'!$A$4:$L$472,12,FALSE)</f>
        <v>6465755</v>
      </c>
      <c r="AB424" s="2">
        <v>758541.45</v>
      </c>
      <c r="AC424" s="2">
        <v>5169159.0590000004</v>
      </c>
      <c r="AD424" s="6">
        <f>D424/Q424</f>
        <v>1.9234631799751428E-4</v>
      </c>
      <c r="AE424" s="6">
        <f>E424/S424</f>
        <v>5.4415592450862227E-5</v>
      </c>
      <c r="AF424" s="6">
        <f>F424/T424</f>
        <v>7.8174554116968294E-5</v>
      </c>
      <c r="AG424" s="6">
        <f>G424/U424</f>
        <v>4.3375743290396853E-5</v>
      </c>
      <c r="AH424" s="6">
        <f>H424/V424</f>
        <v>7.9149169046795209E-5</v>
      </c>
      <c r="AI424" s="6">
        <f>I424/R424</f>
        <v>6.6225493960450516E-5</v>
      </c>
      <c r="AJ424" s="6">
        <f>J424/W424</f>
        <v>1.0158024995299508E-4</v>
      </c>
      <c r="AK424" s="6">
        <f>K424/X424</f>
        <v>1.8736627762449081E-4</v>
      </c>
      <c r="AL424" s="6">
        <f>L424/Y424</f>
        <v>5.7606940220811796E-4</v>
      </c>
      <c r="AM424" s="6">
        <f>M424/Z424</f>
        <v>3.1044335822684841E-3</v>
      </c>
      <c r="AN424" s="7">
        <f>N424/AA424</f>
        <v>1.523410645779186E-4</v>
      </c>
    </row>
    <row r="425" spans="1:40">
      <c r="A425" s="1" t="s">
        <v>505</v>
      </c>
      <c r="B425" s="1">
        <v>2010</v>
      </c>
      <c r="C425" s="1" t="s">
        <v>507</v>
      </c>
      <c r="D425" s="1">
        <v>136</v>
      </c>
      <c r="E425" s="1">
        <v>44</v>
      </c>
      <c r="F425" s="1">
        <v>61</v>
      </c>
      <c r="G425" s="1">
        <v>49</v>
      </c>
      <c r="H425" s="1">
        <v>49</v>
      </c>
      <c r="I425" s="1">
        <v>52</v>
      </c>
      <c r="J425" s="1">
        <v>67</v>
      </c>
      <c r="K425" s="1">
        <v>56</v>
      </c>
      <c r="L425" s="1">
        <v>126</v>
      </c>
      <c r="M425" s="1">
        <v>298</v>
      </c>
      <c r="N425" s="2">
        <v>938</v>
      </c>
      <c r="O425" s="2">
        <v>480</v>
      </c>
      <c r="P425" s="2">
        <v>322</v>
      </c>
      <c r="Q425" s="1">
        <f>VLOOKUP(C425,'[1]Popolution Table'!$A$4:$L$472,2,FALSE)</f>
        <v>425379.18200000009</v>
      </c>
      <c r="R425" s="1">
        <f>VLOOKUP(C425,'[1]Popolution Table'!$A$4:$L$472,3,FALSE)</f>
        <v>740798.924</v>
      </c>
      <c r="S425" s="1">
        <f>VLOOKUP(C425,'[1]Popolution Table'!$A$4:$L$472,4,FALSE)</f>
        <v>915993.04799999995</v>
      </c>
      <c r="T425" s="1">
        <f>VLOOKUP(C425,'[1]Popolution Table'!$A$4:$L$472,5,FALSE)</f>
        <v>895183.06700000016</v>
      </c>
      <c r="U425" s="1">
        <f>VLOOKUP(C425,'[1]Popolution Table'!$A$4:$L$472,6,FALSE)</f>
        <v>921788.90500000003</v>
      </c>
      <c r="V425" s="1">
        <f>VLOOKUP(C425,'[1]Popolution Table'!$A$4:$L$472,7,FALSE)</f>
        <v>977533.29300000006</v>
      </c>
      <c r="W425" s="1">
        <f>VLOOKUP(C425,'[1]Popolution Table'!$A$4:$L$472,8,FALSE)</f>
        <v>774018.30899999989</v>
      </c>
      <c r="X425" s="1">
        <f>VLOOKUP(C425,'[1]Popolution Table'!$A$4:$L$472,9,FALSE)</f>
        <v>415531.68199999991</v>
      </c>
      <c r="Y425" s="1">
        <f>VLOOKUP(C425,'[1]Popolution Table'!$A$4:$L$472,10,FALSE)</f>
        <v>253453.777</v>
      </c>
      <c r="Z425" s="1">
        <f>VLOOKUP(C425,'[1]Popolution Table'!$A$4:$L$472,11,FALSE)</f>
        <v>106946.40900000001</v>
      </c>
      <c r="AA425" s="2">
        <f>VLOOKUP(C425,'[1]Popolution Table'!$A$4:$L$472,12,FALSE)</f>
        <v>6541242</v>
      </c>
      <c r="AB425" s="2">
        <v>775931.8679999999</v>
      </c>
      <c r="AC425" s="2">
        <v>5225315.5460000001</v>
      </c>
      <c r="AD425" s="6">
        <f>D425/Q425</f>
        <v>3.1971475275440245E-4</v>
      </c>
      <c r="AE425" s="6">
        <f>E425/S425</f>
        <v>4.803529906266276E-5</v>
      </c>
      <c r="AF425" s="6">
        <f>F425/T425</f>
        <v>6.8142486435123761E-5</v>
      </c>
      <c r="AG425" s="6">
        <f>G425/U425</f>
        <v>5.3157506815511081E-5</v>
      </c>
      <c r="AH425" s="6">
        <f>H425/V425</f>
        <v>5.0126169973834332E-5</v>
      </c>
      <c r="AI425" s="6">
        <f>I425/R425</f>
        <v>7.019448640559851E-5</v>
      </c>
      <c r="AJ425" s="6">
        <f>J425/W425</f>
        <v>8.6561259883582428E-5</v>
      </c>
      <c r="AK425" s="6">
        <f>K425/X425</f>
        <v>1.3476710062266688E-4</v>
      </c>
      <c r="AL425" s="6">
        <f>L425/Y425</f>
        <v>4.9713206680680082E-4</v>
      </c>
      <c r="AM425" s="6">
        <f>M425/Z425</f>
        <v>2.7864423199099649E-3</v>
      </c>
      <c r="AN425" s="7">
        <f>N425/AA425</f>
        <v>1.4339784401800148E-4</v>
      </c>
    </row>
    <row r="426" spans="1:40">
      <c r="A426" s="1" t="s">
        <v>505</v>
      </c>
      <c r="B426" s="1">
        <v>2011</v>
      </c>
      <c r="C426" s="1" t="s">
        <v>508</v>
      </c>
      <c r="D426" s="1">
        <v>97</v>
      </c>
      <c r="E426" s="1">
        <v>51</v>
      </c>
      <c r="F426" s="1">
        <v>53</v>
      </c>
      <c r="G426" s="1">
        <v>58</v>
      </c>
      <c r="H426" s="1">
        <v>65</v>
      </c>
      <c r="I426" s="1">
        <v>52</v>
      </c>
      <c r="J426" s="1">
        <v>57</v>
      </c>
      <c r="K426" s="1">
        <v>80</v>
      </c>
      <c r="L426" s="1">
        <v>165</v>
      </c>
      <c r="M426" s="1">
        <v>365</v>
      </c>
      <c r="N426" s="2">
        <v>1043</v>
      </c>
      <c r="O426" s="2">
        <v>610</v>
      </c>
      <c r="P426" s="2">
        <v>336</v>
      </c>
      <c r="Q426" s="1">
        <f>VLOOKUP(C426,'[1]Popolution Table'!$A$4:$L$472,2,FALSE)</f>
        <v>431446.04999999993</v>
      </c>
      <c r="R426" s="1">
        <f>VLOOKUP(C426,'[1]Popolution Table'!$A$4:$L$472,3,FALSE)</f>
        <v>741375.76699999999</v>
      </c>
      <c r="S426" s="1">
        <f>VLOOKUP(C426,'[1]Popolution Table'!$A$4:$L$472,4,FALSE)</f>
        <v>921586.12300000014</v>
      </c>
      <c r="T426" s="1">
        <f>VLOOKUP(C426,'[1]Popolution Table'!$A$4:$L$472,5,FALSE)</f>
        <v>915263.39800000004</v>
      </c>
      <c r="U426" s="1">
        <f>VLOOKUP(C426,'[1]Popolution Table'!$A$4:$L$472,6,FALSE)</f>
        <v>912897.66400000011</v>
      </c>
      <c r="V426" s="1">
        <f>VLOOKUP(C426,'[1]Popolution Table'!$A$4:$L$472,7,FALSE)</f>
        <v>978297.68699999992</v>
      </c>
      <c r="W426" s="1">
        <f>VLOOKUP(C426,'[1]Popolution Table'!$A$4:$L$472,8,FALSE)</f>
        <v>805824.68099999998</v>
      </c>
      <c r="X426" s="1">
        <f>VLOOKUP(C426,'[1]Popolution Table'!$A$4:$L$472,9,FALSE)</f>
        <v>437026.83799999987</v>
      </c>
      <c r="Y426" s="1">
        <f>VLOOKUP(C426,'[1]Popolution Table'!$A$4:$L$472,10,FALSE)</f>
        <v>256535.08400000009</v>
      </c>
      <c r="Z426" s="1">
        <f>VLOOKUP(C426,'[1]Popolution Table'!$A$4:$L$472,11,FALSE)</f>
        <v>111299.74999999999</v>
      </c>
      <c r="AA426" s="2">
        <f>VLOOKUP(C426,'[1]Popolution Table'!$A$4:$L$472,12,FALSE)</f>
        <v>6628098</v>
      </c>
      <c r="AB426" s="2">
        <v>804861.67200000002</v>
      </c>
      <c r="AC426" s="2">
        <v>5275245.32</v>
      </c>
      <c r="AD426" s="6">
        <f>D426/Q426</f>
        <v>2.2482532868246219E-4</v>
      </c>
      <c r="AE426" s="6">
        <f>E426/S426</f>
        <v>5.5339374939785193E-5</v>
      </c>
      <c r="AF426" s="6">
        <f>F426/T426</f>
        <v>5.7906827822257125E-5</v>
      </c>
      <c r="AG426" s="6">
        <f>G426/U426</f>
        <v>6.3533955981291676E-5</v>
      </c>
      <c r="AH426" s="6">
        <f>H426/V426</f>
        <v>6.6441943862022038E-5</v>
      </c>
      <c r="AI426" s="6">
        <f>I426/R426</f>
        <v>7.0139870109889901E-5</v>
      </c>
      <c r="AJ426" s="6">
        <f>J426/W426</f>
        <v>7.0734989066436897E-5</v>
      </c>
      <c r="AK426" s="6">
        <f>K426/X426</f>
        <v>1.8305511937461385E-4</v>
      </c>
      <c r="AL426" s="6">
        <f>L426/Y426</f>
        <v>6.4318687887540541E-4</v>
      </c>
      <c r="AM426" s="6">
        <f>M426/Z426</f>
        <v>3.2794323437384185E-3</v>
      </c>
      <c r="AN426" s="7">
        <f>N426/AA426</f>
        <v>1.5736037698899444E-4</v>
      </c>
    </row>
    <row r="427" spans="1:40">
      <c r="A427" s="1" t="s">
        <v>505</v>
      </c>
      <c r="B427" s="1">
        <v>2012</v>
      </c>
      <c r="C427" s="1" t="s">
        <v>509</v>
      </c>
      <c r="D427" s="1">
        <v>124</v>
      </c>
      <c r="E427" s="1">
        <v>46</v>
      </c>
      <c r="F427" s="1">
        <v>61</v>
      </c>
      <c r="G427" s="1">
        <v>54</v>
      </c>
      <c r="H427" s="1">
        <v>47</v>
      </c>
      <c r="I427" s="1">
        <v>56</v>
      </c>
      <c r="J427" s="1">
        <v>55</v>
      </c>
      <c r="K427" s="1">
        <v>81</v>
      </c>
      <c r="L427" s="1">
        <v>157</v>
      </c>
      <c r="M427" s="1">
        <v>356</v>
      </c>
      <c r="N427" s="2">
        <v>1037</v>
      </c>
      <c r="O427" s="2">
        <v>594</v>
      </c>
      <c r="P427" s="2">
        <v>319</v>
      </c>
      <c r="Q427" s="1">
        <f>VLOOKUP(C427,'[1]Popolution Table'!$A$4:$L$472,2,FALSE)</f>
        <v>436138.85900000005</v>
      </c>
      <c r="R427" s="1">
        <f>VLOOKUP(C427,'[1]Popolution Table'!$A$4:$L$472,3,FALSE)</f>
        <v>740913.78599999985</v>
      </c>
      <c r="S427" s="1">
        <f>VLOOKUP(C427,'[1]Popolution Table'!$A$4:$L$472,4,FALSE)</f>
        <v>925591.1669999999</v>
      </c>
      <c r="T427" s="1">
        <f>VLOOKUP(C427,'[1]Popolution Table'!$A$4:$L$472,5,FALSE)</f>
        <v>938774.79499999993</v>
      </c>
      <c r="U427" s="1">
        <f>VLOOKUP(C427,'[1]Popolution Table'!$A$4:$L$472,6,FALSE)</f>
        <v>909764.2649999999</v>
      </c>
      <c r="V427" s="1">
        <f>VLOOKUP(C427,'[1]Popolution Table'!$A$4:$L$472,7,FALSE)</f>
        <v>976859.06000000017</v>
      </c>
      <c r="W427" s="1">
        <f>VLOOKUP(C427,'[1]Popolution Table'!$A$4:$L$472,8,FALSE)</f>
        <v>830260.81099999999</v>
      </c>
      <c r="X427" s="1">
        <f>VLOOKUP(C427,'[1]Popolution Table'!$A$4:$L$472,9,FALSE)</f>
        <v>460453.14000000007</v>
      </c>
      <c r="Y427" s="1">
        <f>VLOOKUP(C427,'[1]Popolution Table'!$A$4:$L$472,10,FALSE)</f>
        <v>257692.83199999997</v>
      </c>
      <c r="Z427" s="1">
        <f>VLOOKUP(C427,'[1]Popolution Table'!$A$4:$L$472,11,FALSE)</f>
        <v>113637.503</v>
      </c>
      <c r="AA427" s="2">
        <f>VLOOKUP(C427,'[1]Popolution Table'!$A$4:$L$472,12,FALSE)</f>
        <v>6707406</v>
      </c>
      <c r="AB427" s="2">
        <v>831783.47500000009</v>
      </c>
      <c r="AC427" s="2">
        <v>5322163.8839999996</v>
      </c>
      <c r="AD427" s="6">
        <f>D427/Q427</f>
        <v>2.8431312056053227E-4</v>
      </c>
      <c r="AE427" s="6">
        <f>E427/S427</f>
        <v>4.9697967785381865E-5</v>
      </c>
      <c r="AF427" s="6">
        <f>F427/T427</f>
        <v>6.4978310373149721E-5</v>
      </c>
      <c r="AG427" s="6">
        <f>G427/U427</f>
        <v>5.9356035489039576E-5</v>
      </c>
      <c r="AH427" s="6">
        <f>H427/V427</f>
        <v>4.8113389049183811E-5</v>
      </c>
      <c r="AI427" s="6">
        <f>I427/R427</f>
        <v>7.5582343125681848E-5</v>
      </c>
      <c r="AJ427" s="6">
        <f>J427/W427</f>
        <v>6.6244244304094951E-5</v>
      </c>
      <c r="AK427" s="6">
        <f>K427/X427</f>
        <v>1.7591366626362888E-4</v>
      </c>
      <c r="AL427" s="6">
        <f>L427/Y427</f>
        <v>6.0925249174179595E-4</v>
      </c>
      <c r="AM427" s="6">
        <f>M427/Z427</f>
        <v>3.1327685896090133E-3</v>
      </c>
      <c r="AN427" s="7">
        <f>N427/AA427</f>
        <v>1.5460522294311692E-4</v>
      </c>
    </row>
    <row r="428" spans="1:40">
      <c r="A428" s="1" t="s">
        <v>505</v>
      </c>
      <c r="B428" s="1">
        <v>2013</v>
      </c>
      <c r="C428" s="1" t="s">
        <v>510</v>
      </c>
      <c r="D428" s="1">
        <v>106</v>
      </c>
      <c r="E428" s="1">
        <v>48</v>
      </c>
      <c r="F428" s="1">
        <v>59</v>
      </c>
      <c r="G428" s="1">
        <v>67</v>
      </c>
      <c r="H428" s="1">
        <v>55</v>
      </c>
      <c r="I428" s="1">
        <v>57</v>
      </c>
      <c r="J428" s="1">
        <v>60</v>
      </c>
      <c r="K428" s="1">
        <v>60</v>
      </c>
      <c r="L428" s="1">
        <v>167</v>
      </c>
      <c r="M428" s="1">
        <v>416</v>
      </c>
      <c r="N428" s="2">
        <v>1095</v>
      </c>
      <c r="O428" s="2">
        <v>643</v>
      </c>
      <c r="P428" s="2">
        <v>346</v>
      </c>
      <c r="Q428" s="1">
        <f>VLOOKUP(C428,'[1]Popolution Table'!$A$4:$L$472,2,FALSE)</f>
        <v>438952.03499999997</v>
      </c>
      <c r="R428" s="1">
        <f>VLOOKUP(C428,'[1]Popolution Table'!$A$4:$L$472,3,FALSE)</f>
        <v>741418.73800000001</v>
      </c>
      <c r="S428" s="1">
        <f>VLOOKUP(C428,'[1]Popolution Table'!$A$4:$L$472,4,FALSE)</f>
        <v>926810.47</v>
      </c>
      <c r="T428" s="1">
        <f>VLOOKUP(C428,'[1]Popolution Table'!$A$4:$L$472,5,FALSE)</f>
        <v>953087.23300000001</v>
      </c>
      <c r="U428" s="1">
        <f>VLOOKUP(C428,'[1]Popolution Table'!$A$4:$L$472,6,FALSE)</f>
        <v>907527.1540000001</v>
      </c>
      <c r="V428" s="1">
        <f>VLOOKUP(C428,'[1]Popolution Table'!$A$4:$L$472,7,FALSE)</f>
        <v>966014.22100000014</v>
      </c>
      <c r="W428" s="1">
        <f>VLOOKUP(C428,'[1]Popolution Table'!$A$4:$L$472,8,FALSE)</f>
        <v>853730.01800000004</v>
      </c>
      <c r="X428" s="1">
        <f>VLOOKUP(C428,'[1]Popolution Table'!$A$4:$L$472,9,FALSE)</f>
        <v>486575.50699999998</v>
      </c>
      <c r="Y428" s="1">
        <f>VLOOKUP(C428,'[1]Popolution Table'!$A$4:$L$472,10,FALSE)</f>
        <v>257634.24499999997</v>
      </c>
      <c r="Z428" s="1">
        <f>VLOOKUP(C428,'[1]Popolution Table'!$A$4:$L$472,11,FALSE)</f>
        <v>117355.77699999996</v>
      </c>
      <c r="AA428" s="2">
        <f>VLOOKUP(C428,'[1]Popolution Table'!$A$4:$L$472,12,FALSE)</f>
        <v>6778098</v>
      </c>
      <c r="AB428" s="2">
        <v>861565.52899999998</v>
      </c>
      <c r="AC428" s="2">
        <v>5348587.8340000007</v>
      </c>
      <c r="AD428" s="6">
        <f>D428/Q428</f>
        <v>2.4148424326133949E-4</v>
      </c>
      <c r="AE428" s="6">
        <f>E428/S428</f>
        <v>5.1790524118701426E-5</v>
      </c>
      <c r="AF428" s="6">
        <f>F428/T428</f>
        <v>6.1904092256369572E-5</v>
      </c>
      <c r="AG428" s="6">
        <f>G428/U428</f>
        <v>7.3826992068162396E-5</v>
      </c>
      <c r="AH428" s="6">
        <f>H428/V428</f>
        <v>5.6934979635253208E-5</v>
      </c>
      <c r="AI428" s="6">
        <f>I428/R428</f>
        <v>7.6879632356958321E-5</v>
      </c>
      <c r="AJ428" s="6">
        <f>J428/W428</f>
        <v>7.0279829378097364E-5</v>
      </c>
      <c r="AK428" s="6">
        <f>K428/X428</f>
        <v>1.2331076911357975E-4</v>
      </c>
      <c r="AL428" s="6">
        <f>L428/Y428</f>
        <v>6.4820575385853701E-4</v>
      </c>
      <c r="AM428" s="6">
        <f>M428/Z428</f>
        <v>3.5447764961753876E-3</v>
      </c>
      <c r="AN428" s="7">
        <f>N428/AA428</f>
        <v>1.6154974448584248E-4</v>
      </c>
    </row>
    <row r="429" spans="1:40">
      <c r="A429" s="1" t="s">
        <v>505</v>
      </c>
      <c r="B429" s="1">
        <v>2014</v>
      </c>
      <c r="C429" s="1" t="s">
        <v>511</v>
      </c>
      <c r="D429" s="1">
        <v>97</v>
      </c>
      <c r="E429" s="1">
        <v>54</v>
      </c>
      <c r="F429" s="1">
        <v>43</v>
      </c>
      <c r="G429" s="1">
        <v>52</v>
      </c>
      <c r="H429" s="1">
        <v>48</v>
      </c>
      <c r="I429" s="1">
        <v>46</v>
      </c>
      <c r="J429" s="1">
        <v>79</v>
      </c>
      <c r="K429" s="1">
        <v>88</v>
      </c>
      <c r="L429" s="1">
        <v>144</v>
      </c>
      <c r="M429" s="1">
        <v>329</v>
      </c>
      <c r="N429" s="2">
        <v>980</v>
      </c>
      <c r="O429" s="2">
        <v>561</v>
      </c>
      <c r="P429" s="2">
        <v>322</v>
      </c>
      <c r="Q429" s="1">
        <f>VLOOKUP(C429,'[1]Popolution Table'!$A$4:$L$472,2,FALSE)</f>
        <v>444668.22199999989</v>
      </c>
      <c r="R429" s="1">
        <f>VLOOKUP(C429,'[1]Popolution Table'!$A$4:$L$472,3,FALSE)</f>
        <v>747538.81400000001</v>
      </c>
      <c r="S429" s="1">
        <f>VLOOKUP(C429,'[1]Popolution Table'!$A$4:$L$472,4,FALSE)</f>
        <v>924923.99399999995</v>
      </c>
      <c r="T429" s="1">
        <f>VLOOKUP(C429,'[1]Popolution Table'!$A$4:$L$472,5,FALSE)</f>
        <v>978479.071</v>
      </c>
      <c r="U429" s="1">
        <f>VLOOKUP(C429,'[1]Popolution Table'!$A$4:$L$472,6,FALSE)</f>
        <v>912735.58799999999</v>
      </c>
      <c r="V429" s="1">
        <f>VLOOKUP(C429,'[1]Popolution Table'!$A$4:$L$472,7,FALSE)</f>
        <v>963647.00699999998</v>
      </c>
      <c r="W429" s="1">
        <f>VLOOKUP(C429,'[1]Popolution Table'!$A$4:$L$472,8,FALSE)</f>
        <v>879948.09299999999</v>
      </c>
      <c r="X429" s="1">
        <f>VLOOKUP(C429,'[1]Popolution Table'!$A$4:$L$472,9,FALSE)</f>
        <v>521783.40399999998</v>
      </c>
      <c r="Y429" s="1">
        <f>VLOOKUP(C429,'[1]Popolution Table'!$A$4:$L$472,10,FALSE)</f>
        <v>262628.70900000003</v>
      </c>
      <c r="Z429" s="1">
        <f>VLOOKUP(C429,'[1]Popolution Table'!$A$4:$L$472,11,FALSE)</f>
        <v>123225.58500000001</v>
      </c>
      <c r="AA429" s="2">
        <f>VLOOKUP(C429,'[1]Popolution Table'!$A$4:$L$472,12,FALSE)</f>
        <v>6894493</v>
      </c>
      <c r="AB429" s="2">
        <v>907637.69799999997</v>
      </c>
      <c r="AC429" s="2">
        <v>5407272.5669999998</v>
      </c>
      <c r="AD429" s="6">
        <f>D429/Q429</f>
        <v>2.1814016653521966E-4</v>
      </c>
      <c r="AE429" s="6">
        <f>E429/S429</f>
        <v>5.8383175645024953E-5</v>
      </c>
      <c r="AF429" s="6">
        <f>F429/T429</f>
        <v>4.3945753439625692E-5</v>
      </c>
      <c r="AG429" s="6">
        <f>G429/U429</f>
        <v>5.697159252214892E-5</v>
      </c>
      <c r="AH429" s="6">
        <f>H429/V429</f>
        <v>4.9810770594755763E-5</v>
      </c>
      <c r="AI429" s="6">
        <f>I429/R429</f>
        <v>6.1535266314613062E-5</v>
      </c>
      <c r="AJ429" s="6">
        <f>J429/W429</f>
        <v>8.9778022849809169E-5</v>
      </c>
      <c r="AK429" s="6">
        <f>K429/X429</f>
        <v>1.6865235522132475E-4</v>
      </c>
      <c r="AL429" s="6">
        <f>L429/Y429</f>
        <v>5.4830258484802577E-4</v>
      </c>
      <c r="AM429" s="6">
        <f>M429/Z429</f>
        <v>2.6699000860900758E-3</v>
      </c>
      <c r="AN429" s="7">
        <f>N429/AA429</f>
        <v>1.4214243164798341E-4</v>
      </c>
    </row>
    <row r="430" spans="1:40">
      <c r="A430" s="1" t="s">
        <v>505</v>
      </c>
      <c r="B430" s="1">
        <v>2015</v>
      </c>
      <c r="C430" s="1" t="s">
        <v>512</v>
      </c>
      <c r="D430" s="1">
        <v>123</v>
      </c>
      <c r="E430" s="1">
        <v>44</v>
      </c>
      <c r="F430" s="1">
        <v>53</v>
      </c>
      <c r="G430" s="1">
        <v>56</v>
      </c>
      <c r="H430" s="1">
        <v>61</v>
      </c>
      <c r="I430" s="1">
        <v>68</v>
      </c>
      <c r="J430" s="1">
        <v>59</v>
      </c>
      <c r="K430" s="1">
        <v>107</v>
      </c>
      <c r="L430" s="1">
        <v>162</v>
      </c>
      <c r="M430" s="1">
        <v>436</v>
      </c>
      <c r="N430" s="2">
        <v>1169</v>
      </c>
      <c r="O430" s="2">
        <v>705</v>
      </c>
      <c r="P430" s="2">
        <v>341</v>
      </c>
      <c r="Q430" s="1">
        <f>VLOOKUP(C430,'[1]Popolution Table'!$A$4:$L$472,2,FALSE)</f>
        <v>425124.89299999992</v>
      </c>
      <c r="R430" s="1">
        <f>VLOOKUP(C430,'[1]Popolution Table'!$A$4:$L$472,3,FALSE)</f>
        <v>726880.10100000002</v>
      </c>
      <c r="S430" s="1">
        <f>VLOOKUP(C430,'[1]Popolution Table'!$A$4:$L$472,4,FALSE)</f>
        <v>885144.42500000005</v>
      </c>
      <c r="T430" s="1">
        <f>VLOOKUP(C430,'[1]Popolution Table'!$A$4:$L$472,5,FALSE)</f>
        <v>963622.77100000007</v>
      </c>
      <c r="U430" s="1">
        <f>VLOOKUP(C430,'[1]Popolution Table'!$A$4:$L$472,6,FALSE)</f>
        <v>885289.70499999996</v>
      </c>
      <c r="V430" s="1">
        <f>VLOOKUP(C430,'[1]Popolution Table'!$A$4:$L$472,7,FALSE)</f>
        <v>913921.5</v>
      </c>
      <c r="W430" s="1">
        <f>VLOOKUP(C430,'[1]Popolution Table'!$A$4:$L$472,8,FALSE)</f>
        <v>849495.61800000002</v>
      </c>
      <c r="X430" s="1">
        <f>VLOOKUP(C430,'[1]Popolution Table'!$A$4:$L$472,9,FALSE)</f>
        <v>520472.94300000009</v>
      </c>
      <c r="Y430" s="1">
        <f>VLOOKUP(C430,'[1]Popolution Table'!$A$4:$L$472,10,FALSE)</f>
        <v>253044.14300000004</v>
      </c>
      <c r="Z430" s="1">
        <f>VLOOKUP(C430,'[1]Popolution Table'!$A$4:$L$472,11,FALSE)</f>
        <v>119933.531</v>
      </c>
      <c r="AA430" s="2">
        <f>VLOOKUP(C430,'[1]Popolution Table'!$A$4:$L$472,12,FALSE)</f>
        <v>6661778</v>
      </c>
      <c r="AB430" s="2">
        <v>893450.61700000009</v>
      </c>
      <c r="AC430" s="2">
        <v>5224354.12</v>
      </c>
      <c r="AD430" s="6">
        <f>D430/Q430</f>
        <v>2.8932674144771856E-4</v>
      </c>
      <c r="AE430" s="6">
        <f>E430/S430</f>
        <v>4.9709401943078384E-5</v>
      </c>
      <c r="AF430" s="6">
        <f>F430/T430</f>
        <v>5.5000775817075413E-5</v>
      </c>
      <c r="AG430" s="6">
        <f>G430/U430</f>
        <v>6.3256129246414317E-5</v>
      </c>
      <c r="AH430" s="6">
        <f>H430/V430</f>
        <v>6.6745338631381357E-5</v>
      </c>
      <c r="AI430" s="6">
        <f>I430/R430</f>
        <v>9.3550504280485178E-5</v>
      </c>
      <c r="AJ430" s="6">
        <f>J430/W430</f>
        <v>6.9452977449025526E-5</v>
      </c>
      <c r="AK430" s="6">
        <f>K430/X430</f>
        <v>2.0558225252450825E-4</v>
      </c>
      <c r="AL430" s="6">
        <f>L430/Y430</f>
        <v>6.4020450376517889E-4</v>
      </c>
      <c r="AM430" s="6">
        <f>M430/Z430</f>
        <v>3.6353469823213994E-3</v>
      </c>
      <c r="AN430" s="7">
        <f>N430/AA430</f>
        <v>1.7547867851495501E-4</v>
      </c>
    </row>
    <row r="431" spans="1:40">
      <c r="A431" s="1" t="s">
        <v>505</v>
      </c>
      <c r="B431" s="1">
        <v>2016</v>
      </c>
      <c r="C431" s="1" t="s">
        <v>513</v>
      </c>
      <c r="D431" s="1">
        <v>126</v>
      </c>
      <c r="E431" s="1">
        <v>55</v>
      </c>
      <c r="F431" s="1">
        <v>41</v>
      </c>
      <c r="G431" s="1">
        <v>54</v>
      </c>
      <c r="H431" s="1">
        <v>49</v>
      </c>
      <c r="I431" s="1">
        <v>55</v>
      </c>
      <c r="J431" s="1">
        <v>82</v>
      </c>
      <c r="K431" s="1">
        <v>86</v>
      </c>
      <c r="L431" s="1">
        <v>176</v>
      </c>
      <c r="M431" s="1">
        <v>365</v>
      </c>
      <c r="N431" s="2">
        <v>1089</v>
      </c>
      <c r="O431" s="2">
        <v>627</v>
      </c>
      <c r="P431" s="2">
        <v>336</v>
      </c>
      <c r="Q431" s="1">
        <f>VLOOKUP(C431,'[1]Popolution Table'!$A$4:$L$472,2,FALSE)</f>
        <v>440558.06500000006</v>
      </c>
      <c r="R431" s="1">
        <f>VLOOKUP(C431,'[1]Popolution Table'!$A$4:$L$472,3,FALSE)</f>
        <v>741319.40399999998</v>
      </c>
      <c r="S431" s="1">
        <f>VLOOKUP(C431,'[1]Popolution Table'!$A$4:$L$472,4,FALSE)</f>
        <v>918993.85800000012</v>
      </c>
      <c r="T431" s="1">
        <f>VLOOKUP(C431,'[1]Popolution Table'!$A$4:$L$472,5,FALSE)</f>
        <v>1010234.3380000002</v>
      </c>
      <c r="U431" s="1">
        <f>VLOOKUP(C431,'[1]Popolution Table'!$A$4:$L$472,6,FALSE)</f>
        <v>910928.27699999989</v>
      </c>
      <c r="V431" s="1">
        <f>VLOOKUP(C431,'[1]Popolution Table'!$A$4:$L$472,7,FALSE)</f>
        <v>940820.53399999999</v>
      </c>
      <c r="W431" s="1">
        <f>VLOOKUP(C431,'[1]Popolution Table'!$A$4:$L$472,8,FALSE)</f>
        <v>897061.45</v>
      </c>
      <c r="X431" s="1">
        <f>VLOOKUP(C431,'[1]Popolution Table'!$A$4:$L$472,9,FALSE)</f>
        <v>573990.179</v>
      </c>
      <c r="Y431" s="1">
        <f>VLOOKUP(C431,'[1]Popolution Table'!$A$4:$L$472,10,FALSE)</f>
        <v>269783.45299999998</v>
      </c>
      <c r="Z431" s="1">
        <f>VLOOKUP(C431,'[1]Popolution Table'!$A$4:$L$472,11,FALSE)</f>
        <v>123834.977</v>
      </c>
      <c r="AA431" s="2">
        <f>VLOOKUP(C431,'[1]Popolution Table'!$A$4:$L$472,12,FALSE)</f>
        <v>6962621</v>
      </c>
      <c r="AB431" s="2">
        <v>967608.60899999994</v>
      </c>
      <c r="AC431" s="2">
        <v>5419357.8610000005</v>
      </c>
      <c r="AD431" s="6">
        <f>D431/Q431</f>
        <v>2.860008929810421E-4</v>
      </c>
      <c r="AE431" s="6">
        <f>E431/S431</f>
        <v>5.9848060486167026E-5</v>
      </c>
      <c r="AF431" s="6">
        <f>F431/T431</f>
        <v>4.0584643045463371E-5</v>
      </c>
      <c r="AG431" s="6">
        <f>G431/U431</f>
        <v>5.928018853234041E-5</v>
      </c>
      <c r="AH431" s="6">
        <f>H431/V431</f>
        <v>5.2082196581819081E-5</v>
      </c>
      <c r="AI431" s="6">
        <f>I431/R431</f>
        <v>7.4192041518449185E-5</v>
      </c>
      <c r="AJ431" s="6">
        <f>J431/W431</f>
        <v>9.140956843034555E-5</v>
      </c>
      <c r="AK431" s="6">
        <f>K431/X431</f>
        <v>1.4982834749860762E-4</v>
      </c>
      <c r="AL431" s="6">
        <f>L431/Y431</f>
        <v>6.5237507357428627E-4</v>
      </c>
      <c r="AM431" s="6">
        <f>M431/Z431</f>
        <v>2.947470971791758E-3</v>
      </c>
      <c r="AN431" s="7">
        <f>N431/AA431</f>
        <v>1.5640661756542544E-4</v>
      </c>
    </row>
    <row r="432" spans="1:40">
      <c r="A432" s="1" t="s">
        <v>505</v>
      </c>
      <c r="B432" s="1">
        <v>2017</v>
      </c>
      <c r="C432" s="1" t="s">
        <v>514</v>
      </c>
      <c r="D432" s="1">
        <v>116</v>
      </c>
      <c r="E432" s="1">
        <v>57</v>
      </c>
      <c r="F432" s="1">
        <v>55</v>
      </c>
      <c r="G432" s="1">
        <v>55</v>
      </c>
      <c r="H432" s="1">
        <v>67</v>
      </c>
      <c r="I432" s="1">
        <v>53</v>
      </c>
      <c r="J432" s="1">
        <v>84</v>
      </c>
      <c r="K432" s="1">
        <v>132</v>
      </c>
      <c r="L432" s="1">
        <v>235</v>
      </c>
      <c r="M432" s="1">
        <v>488</v>
      </c>
      <c r="N432" s="2">
        <v>1342</v>
      </c>
      <c r="O432" s="2">
        <v>855</v>
      </c>
      <c r="P432" s="2">
        <v>371</v>
      </c>
      <c r="Q432" s="1">
        <f>VLOOKUP(C432,'[1]Popolution Table'!$A$4:$L$472,2,FALSE)</f>
        <v>434211</v>
      </c>
      <c r="R432" s="1">
        <f>VLOOKUP(C432,'[1]Popolution Table'!$A$4:$L$472,3,FALSE)</f>
        <v>734159.69</v>
      </c>
      <c r="S432" s="1">
        <f>VLOOKUP(C432,'[1]Popolution Table'!$A$4:$L$472,4,FALSE)</f>
        <v>901988</v>
      </c>
      <c r="T432" s="1">
        <f>VLOOKUP(C432,'[1]Popolution Table'!$A$4:$L$472,5,FALSE)</f>
        <v>1028582</v>
      </c>
      <c r="U432" s="1">
        <f>VLOOKUP(C432,'[1]Popolution Table'!$A$4:$L$472,6,FALSE)</f>
        <v>916598</v>
      </c>
      <c r="V432" s="1">
        <f>VLOOKUP(C432,'[1]Popolution Table'!$A$4:$L$472,7,FALSE)</f>
        <v>927709</v>
      </c>
      <c r="W432" s="1">
        <f>VLOOKUP(C432,'[1]Popolution Table'!$A$4:$L$472,8,FALSE)</f>
        <v>901447</v>
      </c>
      <c r="X432" s="1">
        <f>VLOOKUP(C432,'[1]Popolution Table'!$A$4:$L$472,9,FALSE)</f>
        <v>598368</v>
      </c>
      <c r="Y432" s="1">
        <f>VLOOKUP(C432,'[1]Popolution Table'!$A$4:$L$472,10,FALSE)</f>
        <v>273108</v>
      </c>
      <c r="Z432" s="1">
        <f>VLOOKUP(C432,'[1]Popolution Table'!$A$4:$L$472,11,FALSE)</f>
        <v>123485</v>
      </c>
      <c r="AA432" s="2">
        <f>VLOOKUP(C432,'[1]Popolution Table'!$A$4:$L$472,12,FALSE)</f>
        <v>6975518</v>
      </c>
      <c r="AB432" s="2">
        <v>994961</v>
      </c>
      <c r="AC432" s="2">
        <v>5410483.6899999995</v>
      </c>
      <c r="AD432" s="6">
        <f>D432/Q432</f>
        <v>2.6715122371381655E-4</v>
      </c>
      <c r="AE432" s="6">
        <f>E432/S432</f>
        <v>6.3193745371335321E-5</v>
      </c>
      <c r="AF432" s="6">
        <f>F432/T432</f>
        <v>5.3471672652253298E-5</v>
      </c>
      <c r="AG432" s="6">
        <f>G432/U432</f>
        <v>6.0004494882162082E-5</v>
      </c>
      <c r="AH432" s="6">
        <f>H432/V432</f>
        <v>7.222092272469061E-5</v>
      </c>
      <c r="AI432" s="6">
        <f>I432/R432</f>
        <v>7.2191378417957005E-5</v>
      </c>
      <c r="AJ432" s="6">
        <f>J432/W432</f>
        <v>9.3183514948743523E-5</v>
      </c>
      <c r="AK432" s="6">
        <f>K432/X432</f>
        <v>2.2060003208727738E-4</v>
      </c>
      <c r="AL432" s="6">
        <f>L432/Y432</f>
        <v>8.6046545688884981E-4</v>
      </c>
      <c r="AM432" s="6">
        <f>M432/Z432</f>
        <v>3.9518969915374336E-3</v>
      </c>
      <c r="AN432" s="7">
        <f>N432/AA432</f>
        <v>1.9238714601553606E-4</v>
      </c>
    </row>
    <row r="433" spans="1:40">
      <c r="A433" s="1" t="s">
        <v>515</v>
      </c>
      <c r="B433" s="1">
        <v>2009</v>
      </c>
      <c r="C433" s="1" t="s">
        <v>516</v>
      </c>
      <c r="D433" s="1">
        <v>107</v>
      </c>
      <c r="E433" s="1">
        <v>54</v>
      </c>
      <c r="F433" s="1">
        <v>61</v>
      </c>
      <c r="G433" s="1">
        <v>62</v>
      </c>
      <c r="H433" s="1">
        <v>62</v>
      </c>
      <c r="I433" s="1">
        <v>67</v>
      </c>
      <c r="J433" s="1">
        <v>64</v>
      </c>
      <c r="K433" s="1">
        <v>46</v>
      </c>
      <c r="L433" s="1">
        <v>123</v>
      </c>
      <c r="M433" s="1">
        <v>174</v>
      </c>
      <c r="N433" s="2">
        <v>820</v>
      </c>
      <c r="O433" s="2">
        <v>343</v>
      </c>
      <c r="P433" s="2">
        <v>370</v>
      </c>
      <c r="Q433" s="1">
        <f>VLOOKUP(C433,'[1]Popolution Table'!$A$4:$L$472,2,FALSE)</f>
        <v>103052.72900000001</v>
      </c>
      <c r="R433" s="1">
        <f>VLOOKUP(C433,'[1]Popolution Table'!$A$4:$L$472,3,FALSE)</f>
        <v>414110.42500000005</v>
      </c>
      <c r="S433" s="1">
        <f>VLOOKUP(C433,'[1]Popolution Table'!$A$4:$L$472,4,FALSE)</f>
        <v>235779.26300000001</v>
      </c>
      <c r="T433" s="1">
        <f>VLOOKUP(C433,'[1]Popolution Table'!$A$4:$L$472,5,FALSE)</f>
        <v>217248.19100000002</v>
      </c>
      <c r="U433" s="1">
        <f>VLOOKUP(C433,'[1]Popolution Table'!$A$4:$L$472,6,FALSE)</f>
        <v>236580.53000000003</v>
      </c>
      <c r="V433" s="1">
        <f>VLOOKUP(C433,'[1]Popolution Table'!$A$4:$L$472,7,FALSE)</f>
        <v>268575.61499999999</v>
      </c>
      <c r="W433" s="1">
        <f>VLOOKUP(C433,'[1]Popolution Table'!$A$4:$L$472,8,FALSE)</f>
        <v>228272.58100000001</v>
      </c>
      <c r="X433" s="1">
        <f>VLOOKUP(C433,'[1]Popolution Table'!$A$4:$L$472,9,FALSE)</f>
        <v>143809.76700000002</v>
      </c>
      <c r="Y433" s="1">
        <f>VLOOKUP(C433,'[1]Popolution Table'!$A$4:$L$472,10,FALSE)</f>
        <v>96775.19</v>
      </c>
      <c r="Z433" s="1">
        <f>VLOOKUP(C433,'[1]Popolution Table'!$A$4:$L$472,11,FALSE)</f>
        <v>35053.653000000006</v>
      </c>
      <c r="AA433" s="2">
        <f>VLOOKUP(C433,'[1]Popolution Table'!$A$4:$L$472,12,FALSE)</f>
        <v>1771937</v>
      </c>
      <c r="AB433" s="2">
        <v>275638.61000000004</v>
      </c>
      <c r="AC433" s="2">
        <v>1600566.605</v>
      </c>
      <c r="AD433" s="6">
        <f>D433/Q433</f>
        <v>1.0383034106743547E-3</v>
      </c>
      <c r="AE433" s="6">
        <f>E433/S433</f>
        <v>2.2902777501683852E-4</v>
      </c>
      <c r="AF433" s="6">
        <f>F433/T433</f>
        <v>2.8078484667336078E-4</v>
      </c>
      <c r="AG433" s="6">
        <f>G433/U433</f>
        <v>2.6206721237795853E-4</v>
      </c>
      <c r="AH433" s="6">
        <f>H433/V433</f>
        <v>2.3084746543352419E-4</v>
      </c>
      <c r="AI433" s="6">
        <f>I433/R433</f>
        <v>1.6179259433036488E-4</v>
      </c>
      <c r="AJ433" s="6">
        <f>J433/W433</f>
        <v>2.803665675467173E-4</v>
      </c>
      <c r="AK433" s="6">
        <f>K433/X433</f>
        <v>3.1986700875469743E-4</v>
      </c>
      <c r="AL433" s="6">
        <f>L433/Y433</f>
        <v>1.2709869130714184E-3</v>
      </c>
      <c r="AM433" s="6">
        <f>M433/Z433</f>
        <v>4.9638193200577403E-3</v>
      </c>
      <c r="AN433" s="7">
        <f>N433/AA433</f>
        <v>4.6277040323668394E-4</v>
      </c>
    </row>
    <row r="434" spans="1:40">
      <c r="A434" s="1" t="s">
        <v>515</v>
      </c>
      <c r="B434" s="1">
        <v>2010</v>
      </c>
      <c r="C434" s="1" t="s">
        <v>517</v>
      </c>
      <c r="D434" s="1">
        <v>110</v>
      </c>
      <c r="E434" s="1">
        <v>62</v>
      </c>
      <c r="F434" s="1">
        <v>50</v>
      </c>
      <c r="G434" s="1">
        <v>68</v>
      </c>
      <c r="H434" s="1">
        <v>60</v>
      </c>
      <c r="I434" s="1">
        <v>49</v>
      </c>
      <c r="J434" s="1">
        <v>34</v>
      </c>
      <c r="K434" s="1">
        <v>48</v>
      </c>
      <c r="L434" s="1">
        <v>122</v>
      </c>
      <c r="M434" s="1">
        <v>186</v>
      </c>
      <c r="N434" s="2">
        <v>789</v>
      </c>
      <c r="O434" s="2">
        <v>356</v>
      </c>
      <c r="P434" s="2">
        <v>323</v>
      </c>
      <c r="Q434" s="1">
        <f>VLOOKUP(C434,'[1]Popolution Table'!$A$4:$L$472,2,FALSE)</f>
        <v>100640.66599999998</v>
      </c>
      <c r="R434" s="1">
        <f>VLOOKUP(C434,'[1]Popolution Table'!$A$4:$L$472,3,FALSE)</f>
        <v>413879.84100000001</v>
      </c>
      <c r="S434" s="1">
        <f>VLOOKUP(C434,'[1]Popolution Table'!$A$4:$L$472,4,FALSE)</f>
        <v>233534.89899999998</v>
      </c>
      <c r="T434" s="1">
        <f>VLOOKUP(C434,'[1]Popolution Table'!$A$4:$L$472,5,FALSE)</f>
        <v>212459.84300000002</v>
      </c>
      <c r="U434" s="1">
        <f>VLOOKUP(C434,'[1]Popolution Table'!$A$4:$L$472,6,FALSE)</f>
        <v>232928.40000000002</v>
      </c>
      <c r="V434" s="1">
        <f>VLOOKUP(C434,'[1]Popolution Table'!$A$4:$L$472,7,FALSE)</f>
        <v>268276.68200000003</v>
      </c>
      <c r="W434" s="1">
        <f>VLOOKUP(C434,'[1]Popolution Table'!$A$4:$L$472,8,FALSE)</f>
        <v>237712.55499999999</v>
      </c>
      <c r="X434" s="1">
        <f>VLOOKUP(C434,'[1]Popolution Table'!$A$4:$L$472,9,FALSE)</f>
        <v>149324.26499999998</v>
      </c>
      <c r="Y434" s="1">
        <f>VLOOKUP(C434,'[1]Popolution Table'!$A$4:$L$472,10,FALSE)</f>
        <v>95075.858999999997</v>
      </c>
      <c r="Z434" s="1">
        <f>VLOOKUP(C434,'[1]Popolution Table'!$A$4:$L$472,11,FALSE)</f>
        <v>34192.673000000003</v>
      </c>
      <c r="AA434" s="2">
        <f>VLOOKUP(C434,'[1]Popolution Table'!$A$4:$L$472,12,FALSE)</f>
        <v>1771762</v>
      </c>
      <c r="AB434" s="2">
        <v>278592.79699999996</v>
      </c>
      <c r="AC434" s="2">
        <v>1598792.22</v>
      </c>
      <c r="AD434" s="6">
        <f>D434/Q434</f>
        <v>1.0929975364034259E-3</v>
      </c>
      <c r="AE434" s="6">
        <f>E434/S434</f>
        <v>2.6548494578534064E-4</v>
      </c>
      <c r="AF434" s="6">
        <f>F434/T434</f>
        <v>2.353385905495562E-4</v>
      </c>
      <c r="AG434" s="6">
        <f>G434/U434</f>
        <v>2.9193520412281197E-4</v>
      </c>
      <c r="AH434" s="6">
        <f>H434/V434</f>
        <v>2.2364970206393113E-4</v>
      </c>
      <c r="AI434" s="6">
        <f>I434/R434</f>
        <v>1.1839184987026222E-4</v>
      </c>
      <c r="AJ434" s="6">
        <f>J434/W434</f>
        <v>1.4302988750425908E-4</v>
      </c>
      <c r="AK434" s="6">
        <f>K434/X434</f>
        <v>3.2144809150743184E-4</v>
      </c>
      <c r="AL434" s="6">
        <f>L434/Y434</f>
        <v>1.2831858821280805E-3</v>
      </c>
      <c r="AM434" s="6">
        <f>M434/Z434</f>
        <v>5.4397619045460409E-3</v>
      </c>
      <c r="AN434" s="7">
        <f>N434/AA434</f>
        <v>4.4531940520227886E-4</v>
      </c>
    </row>
    <row r="435" spans="1:40">
      <c r="A435" s="1" t="s">
        <v>515</v>
      </c>
      <c r="B435" s="1">
        <v>2011</v>
      </c>
      <c r="C435" s="1" t="s">
        <v>518</v>
      </c>
      <c r="D435" s="1">
        <v>126</v>
      </c>
      <c r="E435" s="1">
        <v>72</v>
      </c>
      <c r="F435" s="1">
        <v>35</v>
      </c>
      <c r="G435" s="1">
        <v>49</v>
      </c>
      <c r="H435" s="1">
        <v>51</v>
      </c>
      <c r="I435" s="1">
        <v>39</v>
      </c>
      <c r="J435" s="1">
        <v>61</v>
      </c>
      <c r="K435" s="1">
        <v>52</v>
      </c>
      <c r="L435" s="1">
        <v>105</v>
      </c>
      <c r="M435" s="1">
        <v>162</v>
      </c>
      <c r="N435" s="2">
        <v>752</v>
      </c>
      <c r="O435" s="2">
        <v>319</v>
      </c>
      <c r="P435" s="2">
        <v>307</v>
      </c>
      <c r="Q435" s="1">
        <f>VLOOKUP(C435,'[1]Popolution Table'!$A$4:$L$472,2,FALSE)</f>
        <v>96984.424000000014</v>
      </c>
      <c r="R435" s="1">
        <f>VLOOKUP(C435,'[1]Popolution Table'!$A$4:$L$472,3,FALSE)</f>
        <v>409124.55499999993</v>
      </c>
      <c r="S435" s="1">
        <f>VLOOKUP(C435,'[1]Popolution Table'!$A$4:$L$472,4,FALSE)</f>
        <v>224664.359</v>
      </c>
      <c r="T435" s="1">
        <f>VLOOKUP(C435,'[1]Popolution Table'!$A$4:$L$472,5,FALSE)</f>
        <v>204237.266</v>
      </c>
      <c r="U435" s="1">
        <f>VLOOKUP(C435,'[1]Popolution Table'!$A$4:$L$472,6,FALSE)</f>
        <v>220165.11500000005</v>
      </c>
      <c r="V435" s="1">
        <f>VLOOKUP(C435,'[1]Popolution Table'!$A$4:$L$472,7,FALSE)</f>
        <v>254870.38099999999</v>
      </c>
      <c r="W435" s="1">
        <f>VLOOKUP(C435,'[1]Popolution Table'!$A$4:$L$472,8,FALSE)</f>
        <v>237264.83299999998</v>
      </c>
      <c r="X435" s="1">
        <f>VLOOKUP(C435,'[1]Popolution Table'!$A$4:$L$472,9,FALSE)</f>
        <v>148633.46799999999</v>
      </c>
      <c r="Y435" s="1">
        <f>VLOOKUP(C435,'[1]Popolution Table'!$A$4:$L$472,10,FALSE)</f>
        <v>92471.065999999992</v>
      </c>
      <c r="Z435" s="1">
        <f>VLOOKUP(C435,'[1]Popolution Table'!$A$4:$L$472,11,FALSE)</f>
        <v>34439.434000000001</v>
      </c>
      <c r="AA435" s="2">
        <f>VLOOKUP(C435,'[1]Popolution Table'!$A$4:$L$472,12,FALSE)</f>
        <v>1713552</v>
      </c>
      <c r="AB435" s="2">
        <v>275543.96799999999</v>
      </c>
      <c r="AC435" s="2">
        <v>1550326.5090000001</v>
      </c>
      <c r="AD435" s="6">
        <f>D435/Q435</f>
        <v>1.2991776906361788E-3</v>
      </c>
      <c r="AE435" s="6">
        <f>E435/S435</f>
        <v>3.2047806924283886E-4</v>
      </c>
      <c r="AF435" s="6">
        <f>F435/T435</f>
        <v>1.7136931317911393E-4</v>
      </c>
      <c r="AG435" s="6">
        <f>G435/U435</f>
        <v>2.2256023621180853E-4</v>
      </c>
      <c r="AH435" s="6">
        <f>H435/V435</f>
        <v>2.0010171366283632E-4</v>
      </c>
      <c r="AI435" s="6">
        <f>I435/R435</f>
        <v>9.5325493235183612E-5</v>
      </c>
      <c r="AJ435" s="6">
        <f>J435/W435</f>
        <v>2.5709667643834941E-4</v>
      </c>
      <c r="AK435" s="6">
        <f>K435/X435</f>
        <v>3.4985391042614979E-4</v>
      </c>
      <c r="AL435" s="6">
        <f>L435/Y435</f>
        <v>1.1354903165061384E-3</v>
      </c>
      <c r="AM435" s="6">
        <f>M435/Z435</f>
        <v>4.7039100584521801E-3</v>
      </c>
      <c r="AN435" s="7">
        <f>N435/AA435</f>
        <v>4.3885449639112208E-4</v>
      </c>
    </row>
    <row r="436" spans="1:40">
      <c r="A436" s="1" t="s">
        <v>515</v>
      </c>
      <c r="B436" s="1">
        <v>2012</v>
      </c>
      <c r="C436" s="1" t="s">
        <v>519</v>
      </c>
      <c r="D436" s="1">
        <v>121</v>
      </c>
      <c r="E436" s="1">
        <v>56</v>
      </c>
      <c r="F436" s="1">
        <v>74</v>
      </c>
      <c r="G436" s="1">
        <v>56</v>
      </c>
      <c r="H436" s="1">
        <v>47</v>
      </c>
      <c r="I436" s="1">
        <v>63</v>
      </c>
      <c r="J436" s="1">
        <v>51</v>
      </c>
      <c r="K436" s="1">
        <v>52</v>
      </c>
      <c r="L436" s="1">
        <v>116</v>
      </c>
      <c r="M436" s="1">
        <v>178</v>
      </c>
      <c r="N436" s="2">
        <v>814</v>
      </c>
      <c r="O436" s="2">
        <v>346</v>
      </c>
      <c r="P436" s="2">
        <v>347</v>
      </c>
      <c r="Q436" s="1">
        <f>VLOOKUP(C436,'[1]Popolution Table'!$A$4:$L$472,2,FALSE)</f>
        <v>95141.877000000008</v>
      </c>
      <c r="R436" s="1">
        <f>VLOOKUP(C436,'[1]Popolution Table'!$A$4:$L$472,3,FALSE)</f>
        <v>406601.777</v>
      </c>
      <c r="S436" s="1">
        <f>VLOOKUP(C436,'[1]Popolution Table'!$A$4:$L$472,4,FALSE)</f>
        <v>218874.61499999996</v>
      </c>
      <c r="T436" s="1">
        <f>VLOOKUP(C436,'[1]Popolution Table'!$A$4:$L$472,5,FALSE)</f>
        <v>200456.76599999997</v>
      </c>
      <c r="U436" s="1">
        <f>VLOOKUP(C436,'[1]Popolution Table'!$A$4:$L$472,6,FALSE)</f>
        <v>213889.34099999996</v>
      </c>
      <c r="V436" s="1">
        <f>VLOOKUP(C436,'[1]Popolution Table'!$A$4:$L$472,7,FALSE)</f>
        <v>243754.10200000001</v>
      </c>
      <c r="W436" s="1">
        <f>VLOOKUP(C436,'[1]Popolution Table'!$A$4:$L$472,8,FALSE)</f>
        <v>231942.30300000001</v>
      </c>
      <c r="X436" s="1">
        <f>VLOOKUP(C436,'[1]Popolution Table'!$A$4:$L$472,9,FALSE)</f>
        <v>146619.12</v>
      </c>
      <c r="Y436" s="1">
        <f>VLOOKUP(C436,'[1]Popolution Table'!$A$4:$L$472,10,FALSE)</f>
        <v>86244.850999999995</v>
      </c>
      <c r="Z436" s="1">
        <f>VLOOKUP(C436,'[1]Popolution Table'!$A$4:$L$472,11,FALSE)</f>
        <v>32526.327000000001</v>
      </c>
      <c r="AA436" s="2">
        <f>VLOOKUP(C436,'[1]Popolution Table'!$A$4:$L$472,12,FALSE)</f>
        <v>1665624</v>
      </c>
      <c r="AB436" s="2">
        <v>265390.29800000001</v>
      </c>
      <c r="AC436" s="2">
        <v>1515518.9039999999</v>
      </c>
      <c r="AD436" s="6">
        <f>D436/Q436</f>
        <v>1.2717848734474725E-3</v>
      </c>
      <c r="AE436" s="6">
        <f>E436/S436</f>
        <v>2.5585424787611852E-4</v>
      </c>
      <c r="AF436" s="6">
        <f>F436/T436</f>
        <v>3.6915690837793926E-4</v>
      </c>
      <c r="AG436" s="6">
        <f>G436/U436</f>
        <v>2.6181762839691959E-4</v>
      </c>
      <c r="AH436" s="6">
        <f>H436/V436</f>
        <v>1.9281726795309479E-4</v>
      </c>
      <c r="AI436" s="6">
        <f>I436/R436</f>
        <v>1.5494275618967596E-4</v>
      </c>
      <c r="AJ436" s="6">
        <f>J436/W436</f>
        <v>2.1988226960047041E-4</v>
      </c>
      <c r="AK436" s="6">
        <f>K436/X436</f>
        <v>3.5466042900816756E-4</v>
      </c>
      <c r="AL436" s="6">
        <f>L436/Y436</f>
        <v>1.345007831250123E-3</v>
      </c>
      <c r="AM436" s="6">
        <f>M436/Z436</f>
        <v>5.4724900232356391E-3</v>
      </c>
      <c r="AN436" s="7">
        <f>N436/AA436</f>
        <v>4.8870573430738267E-4</v>
      </c>
    </row>
    <row r="437" spans="1:40">
      <c r="A437" s="1" t="s">
        <v>515</v>
      </c>
      <c r="B437" s="1">
        <v>2013</v>
      </c>
      <c r="C437" s="1" t="s">
        <v>520</v>
      </c>
      <c r="D437" s="1">
        <v>109</v>
      </c>
      <c r="E437" s="1">
        <v>51</v>
      </c>
      <c r="F437" s="1">
        <v>55</v>
      </c>
      <c r="G437" s="1">
        <v>50</v>
      </c>
      <c r="H437" s="1">
        <v>41</v>
      </c>
      <c r="I437" s="1">
        <v>53</v>
      </c>
      <c r="J437" s="1">
        <v>59</v>
      </c>
      <c r="K437" s="1">
        <v>83</v>
      </c>
      <c r="L437" s="1">
        <v>115</v>
      </c>
      <c r="M437" s="1">
        <v>205</v>
      </c>
      <c r="N437" s="2">
        <v>821</v>
      </c>
      <c r="O437" s="2">
        <v>403</v>
      </c>
      <c r="P437" s="2">
        <v>309</v>
      </c>
      <c r="Q437" s="1">
        <f>VLOOKUP(C437,'[1]Popolution Table'!$A$4:$L$472,2,FALSE)</f>
        <v>95425.62</v>
      </c>
      <c r="R437" s="1">
        <f>VLOOKUP(C437,'[1]Popolution Table'!$A$4:$L$472,3,FALSE)</f>
        <v>407995.41899999999</v>
      </c>
      <c r="S437" s="1">
        <f>VLOOKUP(C437,'[1]Popolution Table'!$A$4:$L$472,4,FALSE)</f>
        <v>219891.51899999997</v>
      </c>
      <c r="T437" s="1">
        <f>VLOOKUP(C437,'[1]Popolution Table'!$A$4:$L$472,5,FALSE)</f>
        <v>203896.48299999995</v>
      </c>
      <c r="U437" s="1">
        <f>VLOOKUP(C437,'[1]Popolution Table'!$A$4:$L$472,6,FALSE)</f>
        <v>217797.07100000005</v>
      </c>
      <c r="V437" s="1">
        <f>VLOOKUP(C437,'[1]Popolution Table'!$A$4:$L$472,7,FALSE)</f>
        <v>250752.90400000004</v>
      </c>
      <c r="W437" s="1">
        <f>VLOOKUP(C437,'[1]Popolution Table'!$A$4:$L$472,8,FALSE)</f>
        <v>246320.25199999998</v>
      </c>
      <c r="X437" s="1">
        <f>VLOOKUP(C437,'[1]Popolution Table'!$A$4:$L$472,9,FALSE)</f>
        <v>153376.33399999997</v>
      </c>
      <c r="Y437" s="1">
        <f>VLOOKUP(C437,'[1]Popolution Table'!$A$4:$L$472,10,FALSE)</f>
        <v>88696.293000000005</v>
      </c>
      <c r="Z437" s="1">
        <f>VLOOKUP(C437,'[1]Popolution Table'!$A$4:$L$472,11,FALSE)</f>
        <v>33622.367999999995</v>
      </c>
      <c r="AA437" s="2">
        <f>VLOOKUP(C437,'[1]Popolution Table'!$A$4:$L$472,12,FALSE)</f>
        <v>1709774</v>
      </c>
      <c r="AB437" s="2">
        <v>275694.995</v>
      </c>
      <c r="AC437" s="2">
        <v>1546653.648</v>
      </c>
      <c r="AD437" s="6">
        <f>D437/Q437</f>
        <v>1.1422508965621603E-3</v>
      </c>
      <c r="AE437" s="6">
        <f>E437/S437</f>
        <v>2.3193254670272212E-4</v>
      </c>
      <c r="AF437" s="6">
        <f>F437/T437</f>
        <v>2.6974472139374767E-4</v>
      </c>
      <c r="AG437" s="6">
        <f>G437/U437</f>
        <v>2.2957149869109116E-4</v>
      </c>
      <c r="AH437" s="6">
        <f>H437/V437</f>
        <v>1.6350757796208809E-4</v>
      </c>
      <c r="AI437" s="6">
        <f>I437/R437</f>
        <v>1.2990341933226461E-4</v>
      </c>
      <c r="AJ437" s="6">
        <f>J437/W437</f>
        <v>2.3952557502255237E-4</v>
      </c>
      <c r="AK437" s="6">
        <f>K437/X437</f>
        <v>5.4115258746502577E-4</v>
      </c>
      <c r="AL437" s="6">
        <f>L437/Y437</f>
        <v>1.2965592598103283E-3</v>
      </c>
      <c r="AM437" s="6">
        <f>M437/Z437</f>
        <v>6.0971315286299892E-3</v>
      </c>
      <c r="AN437" s="7">
        <f>N437/AA437</f>
        <v>4.8018042150600022E-4</v>
      </c>
    </row>
    <row r="438" spans="1:40">
      <c r="A438" s="1" t="s">
        <v>515</v>
      </c>
      <c r="B438" s="1">
        <v>2014</v>
      </c>
      <c r="C438" s="1" t="s">
        <v>521</v>
      </c>
      <c r="D438" s="1">
        <v>110</v>
      </c>
      <c r="E438" s="1">
        <v>48</v>
      </c>
      <c r="F438" s="1">
        <v>44</v>
      </c>
      <c r="G438" s="1">
        <v>49</v>
      </c>
      <c r="H438" s="1">
        <v>69</v>
      </c>
      <c r="I438" s="1">
        <v>52</v>
      </c>
      <c r="J438" s="1">
        <v>60</v>
      </c>
      <c r="K438" s="1">
        <v>78</v>
      </c>
      <c r="L438" s="1">
        <v>101</v>
      </c>
      <c r="M438" s="1">
        <v>187</v>
      </c>
      <c r="N438" s="2">
        <v>798</v>
      </c>
      <c r="O438" s="2">
        <v>366</v>
      </c>
      <c r="P438" s="2">
        <v>322</v>
      </c>
      <c r="Q438" s="1">
        <f>VLOOKUP(C438,'[1]Popolution Table'!$A$4:$L$472,2,FALSE)</f>
        <v>93094.790999999997</v>
      </c>
      <c r="R438" s="1">
        <f>VLOOKUP(C438,'[1]Popolution Table'!$A$4:$L$472,3,FALSE)</f>
        <v>403312.74699999997</v>
      </c>
      <c r="S438" s="1">
        <f>VLOOKUP(C438,'[1]Popolution Table'!$A$4:$L$472,4,FALSE)</f>
        <v>215006.30200000003</v>
      </c>
      <c r="T438" s="1">
        <f>VLOOKUP(C438,'[1]Popolution Table'!$A$4:$L$472,5,FALSE)</f>
        <v>196989.70800000004</v>
      </c>
      <c r="U438" s="1">
        <f>VLOOKUP(C438,'[1]Popolution Table'!$A$4:$L$472,6,FALSE)</f>
        <v>203944.20000000004</v>
      </c>
      <c r="V438" s="1">
        <f>VLOOKUP(C438,'[1]Popolution Table'!$A$4:$L$472,7,FALSE)</f>
        <v>230993.27899999995</v>
      </c>
      <c r="W438" s="1">
        <f>VLOOKUP(C438,'[1]Popolution Table'!$A$4:$L$472,8,FALSE)</f>
        <v>240086.11799999999</v>
      </c>
      <c r="X438" s="1">
        <f>VLOOKUP(C438,'[1]Popolution Table'!$A$4:$L$472,9,FALSE)</f>
        <v>155814.01199999999</v>
      </c>
      <c r="Y438" s="1">
        <f>VLOOKUP(C438,'[1]Popolution Table'!$A$4:$L$472,10,FALSE)</f>
        <v>87244.38900000001</v>
      </c>
      <c r="Z438" s="1">
        <f>VLOOKUP(C438,'[1]Popolution Table'!$A$4:$L$472,11,FALSE)</f>
        <v>34261.348000000005</v>
      </c>
      <c r="AA438" s="2">
        <f>VLOOKUP(C438,'[1]Popolution Table'!$A$4:$L$472,12,FALSE)</f>
        <v>1648123</v>
      </c>
      <c r="AB438" s="2">
        <v>277319.74900000001</v>
      </c>
      <c r="AC438" s="2">
        <v>1490332.3540000001</v>
      </c>
      <c r="AD438" s="6">
        <f>D438/Q438</f>
        <v>1.1815913524098249E-3</v>
      </c>
      <c r="AE438" s="6">
        <f>E438/S438</f>
        <v>2.2324927015395109E-4</v>
      </c>
      <c r="AF438" s="6">
        <f>F438/T438</f>
        <v>2.2336192305031486E-4</v>
      </c>
      <c r="AG438" s="6">
        <f>G438/U438</f>
        <v>2.4026179709940262E-4</v>
      </c>
      <c r="AH438" s="6">
        <f>H438/V438</f>
        <v>2.9870998973957169E-4</v>
      </c>
      <c r="AI438" s="6">
        <f>I438/R438</f>
        <v>1.289322005981626E-4</v>
      </c>
      <c r="AJ438" s="6">
        <f>J438/W438</f>
        <v>2.4991032592729914E-4</v>
      </c>
      <c r="AK438" s="6">
        <f>K438/X438</f>
        <v>5.005968269400573E-4</v>
      </c>
      <c r="AL438" s="6">
        <f>L438/Y438</f>
        <v>1.157667572180487E-3</v>
      </c>
      <c r="AM438" s="6">
        <f>M438/Z438</f>
        <v>5.4580456087133513E-3</v>
      </c>
      <c r="AN438" s="7">
        <f>N438/AA438</f>
        <v>4.841871632153668E-4</v>
      </c>
    </row>
    <row r="439" spans="1:40">
      <c r="A439" s="1" t="s">
        <v>515</v>
      </c>
      <c r="B439" s="1">
        <v>2015</v>
      </c>
      <c r="C439" s="1" t="s">
        <v>522</v>
      </c>
      <c r="D439" s="1">
        <v>107</v>
      </c>
      <c r="E439" s="1">
        <v>35</v>
      </c>
      <c r="F439" s="1">
        <v>47</v>
      </c>
      <c r="G439" s="1">
        <v>47</v>
      </c>
      <c r="H439" s="1">
        <v>62</v>
      </c>
      <c r="I439" s="1">
        <v>47</v>
      </c>
      <c r="J439" s="1">
        <v>48</v>
      </c>
      <c r="K439" s="1">
        <v>91</v>
      </c>
      <c r="L439" s="1">
        <v>106</v>
      </c>
      <c r="M439" s="1">
        <v>209</v>
      </c>
      <c r="N439" s="2">
        <v>799</v>
      </c>
      <c r="O439" s="2">
        <v>406</v>
      </c>
      <c r="P439" s="2">
        <v>286</v>
      </c>
      <c r="Q439" s="1">
        <f>VLOOKUP(C439,'[1]Popolution Table'!$A$4:$L$472,2,FALSE)</f>
        <v>87532.506999999998</v>
      </c>
      <c r="R439" s="1">
        <f>VLOOKUP(C439,'[1]Popolution Table'!$A$4:$L$472,3,FALSE)</f>
        <v>396359.16099999996</v>
      </c>
      <c r="S439" s="1">
        <f>VLOOKUP(C439,'[1]Popolution Table'!$A$4:$L$472,4,FALSE)</f>
        <v>203530.359</v>
      </c>
      <c r="T439" s="1">
        <f>VLOOKUP(C439,'[1]Popolution Table'!$A$4:$L$472,5,FALSE)</f>
        <v>185741.79200000002</v>
      </c>
      <c r="U439" s="1">
        <f>VLOOKUP(C439,'[1]Popolution Table'!$A$4:$L$472,6,FALSE)</f>
        <v>190753.64199999999</v>
      </c>
      <c r="V439" s="1">
        <f>VLOOKUP(C439,'[1]Popolution Table'!$A$4:$L$472,7,FALSE)</f>
        <v>211106.94200000001</v>
      </c>
      <c r="W439" s="1">
        <f>VLOOKUP(C439,'[1]Popolution Table'!$A$4:$L$472,8,FALSE)</f>
        <v>219004.64299999995</v>
      </c>
      <c r="X439" s="1">
        <f>VLOOKUP(C439,'[1]Popolution Table'!$A$4:$L$472,9,FALSE)</f>
        <v>146122.51800000001</v>
      </c>
      <c r="Y439" s="1">
        <f>VLOOKUP(C439,'[1]Popolution Table'!$A$4:$L$472,10,FALSE)</f>
        <v>78942.369000000006</v>
      </c>
      <c r="Z439" s="1">
        <f>VLOOKUP(C439,'[1]Popolution Table'!$A$4:$L$472,11,FALSE)</f>
        <v>32636.475000000002</v>
      </c>
      <c r="AA439" s="2">
        <f>VLOOKUP(C439,'[1]Popolution Table'!$A$4:$L$472,12,FALSE)</f>
        <v>1534068</v>
      </c>
      <c r="AB439" s="2">
        <v>257701.36200000002</v>
      </c>
      <c r="AC439" s="2">
        <v>1406496.5389999999</v>
      </c>
      <c r="AD439" s="6">
        <f>D439/Q439</f>
        <v>1.2224030096613136E-3</v>
      </c>
      <c r="AE439" s="6">
        <f>E439/S439</f>
        <v>1.7196451758825818E-4</v>
      </c>
      <c r="AF439" s="6">
        <f>F439/T439</f>
        <v>2.5303944521004726E-4</v>
      </c>
      <c r="AG439" s="6">
        <f>G439/U439</f>
        <v>2.4639110167028948E-4</v>
      </c>
      <c r="AH439" s="6">
        <f>H439/V439</f>
        <v>2.936900104403009E-4</v>
      </c>
      <c r="AI439" s="6">
        <f>I439/R439</f>
        <v>1.1857932053701164E-4</v>
      </c>
      <c r="AJ439" s="6">
        <f>J439/W439</f>
        <v>2.1917343551478957E-4</v>
      </c>
      <c r="AK439" s="6">
        <f>K439/X439</f>
        <v>6.2276506896767267E-4</v>
      </c>
      <c r="AL439" s="6">
        <f>L439/Y439</f>
        <v>1.342751697760679E-3</v>
      </c>
      <c r="AM439" s="6">
        <f>M439/Z439</f>
        <v>6.4038778697760703E-3</v>
      </c>
      <c r="AN439" s="7">
        <f>N439/AA439</f>
        <v>5.2083740746824785E-4</v>
      </c>
    </row>
    <row r="440" spans="1:40">
      <c r="A440" s="1" t="s">
        <v>515</v>
      </c>
      <c r="B440" s="1">
        <v>2016</v>
      </c>
      <c r="C440" s="1" t="s">
        <v>523</v>
      </c>
      <c r="D440" s="1">
        <v>104</v>
      </c>
      <c r="E440" s="1">
        <v>51</v>
      </c>
      <c r="F440" s="1">
        <v>45</v>
      </c>
      <c r="G440" s="1">
        <v>55</v>
      </c>
      <c r="H440" s="1">
        <v>46</v>
      </c>
      <c r="I440" s="1">
        <v>62</v>
      </c>
      <c r="J440" s="1">
        <v>55</v>
      </c>
      <c r="K440" s="1">
        <v>78</v>
      </c>
      <c r="L440" s="1">
        <v>75</v>
      </c>
      <c r="M440" s="1">
        <v>154</v>
      </c>
      <c r="N440" s="2">
        <v>725</v>
      </c>
      <c r="O440" s="2">
        <v>307</v>
      </c>
      <c r="P440" s="2">
        <v>314</v>
      </c>
      <c r="Q440" s="1">
        <f>VLOOKUP(C440,'[1]Popolution Table'!$A$4:$L$472,2,FALSE)</f>
        <v>95271.116000000009</v>
      </c>
      <c r="R440" s="1">
        <f>VLOOKUP(C440,'[1]Popolution Table'!$A$4:$L$472,3,FALSE)</f>
        <v>405791.67800000001</v>
      </c>
      <c r="S440" s="1">
        <f>VLOOKUP(C440,'[1]Popolution Table'!$A$4:$L$472,4,FALSE)</f>
        <v>217308.40599999996</v>
      </c>
      <c r="T440" s="1">
        <f>VLOOKUP(C440,'[1]Popolution Table'!$A$4:$L$472,5,FALSE)</f>
        <v>203684.43799999999</v>
      </c>
      <c r="U440" s="1">
        <f>VLOOKUP(C440,'[1]Popolution Table'!$A$4:$L$472,6,FALSE)</f>
        <v>208815.12199999997</v>
      </c>
      <c r="V440" s="1">
        <f>VLOOKUP(C440,'[1]Popolution Table'!$A$4:$L$472,7,FALSE)</f>
        <v>229522.10500000004</v>
      </c>
      <c r="W440" s="1">
        <f>VLOOKUP(C440,'[1]Popolution Table'!$A$4:$L$472,8,FALSE)</f>
        <v>241397.179</v>
      </c>
      <c r="X440" s="1">
        <f>VLOOKUP(C440,'[1]Popolution Table'!$A$4:$L$472,9,FALSE)</f>
        <v>170002.90900000001</v>
      </c>
      <c r="Y440" s="1">
        <f>VLOOKUP(C440,'[1]Popolution Table'!$A$4:$L$472,10,FALSE)</f>
        <v>88260.271999999983</v>
      </c>
      <c r="Z440" s="1">
        <f>VLOOKUP(C440,'[1]Popolution Table'!$A$4:$L$472,11,FALSE)</f>
        <v>33823.551999999989</v>
      </c>
      <c r="AA440" s="2">
        <f>VLOOKUP(C440,'[1]Popolution Table'!$A$4:$L$472,12,FALSE)</f>
        <v>1685760</v>
      </c>
      <c r="AB440" s="2">
        <v>292086.73299999995</v>
      </c>
      <c r="AC440" s="2">
        <v>1506518.9280000001</v>
      </c>
      <c r="AD440" s="6">
        <f>D440/Q440</f>
        <v>1.0916215151715028E-3</v>
      </c>
      <c r="AE440" s="6">
        <f>E440/S440</f>
        <v>2.3468949470827194E-4</v>
      </c>
      <c r="AF440" s="6">
        <f>F440/T440</f>
        <v>2.2092998582444478E-4</v>
      </c>
      <c r="AG440" s="6">
        <f>G440/U440</f>
        <v>2.6339088602979631E-4</v>
      </c>
      <c r="AH440" s="6">
        <f>H440/V440</f>
        <v>2.0041642612157113E-4</v>
      </c>
      <c r="AI440" s="6">
        <f>I440/R440</f>
        <v>1.527877562831636E-4</v>
      </c>
      <c r="AJ440" s="6">
        <f>J440/W440</f>
        <v>2.2784027645990013E-4</v>
      </c>
      <c r="AK440" s="6">
        <f>K440/X440</f>
        <v>4.5881567826583483E-4</v>
      </c>
      <c r="AL440" s="6">
        <f>L440/Y440</f>
        <v>8.4975944782948341E-4</v>
      </c>
      <c r="AM440" s="6">
        <f>M440/Z440</f>
        <v>4.5530404376216919E-3</v>
      </c>
      <c r="AN440" s="7">
        <f>N440/AA440</f>
        <v>4.3007308276385724E-4</v>
      </c>
    </row>
    <row r="441" spans="1:40">
      <c r="A441" s="1" t="s">
        <v>515</v>
      </c>
      <c r="B441" s="1">
        <v>2017</v>
      </c>
      <c r="C441" s="1" t="s">
        <v>524</v>
      </c>
      <c r="D441" s="1">
        <v>100</v>
      </c>
      <c r="E441" s="1">
        <v>57</v>
      </c>
      <c r="F441" s="1">
        <v>61</v>
      </c>
      <c r="G441" s="1">
        <v>54</v>
      </c>
      <c r="H441" s="1">
        <v>59</v>
      </c>
      <c r="I441" s="1">
        <v>51</v>
      </c>
      <c r="J441" s="1">
        <v>43</v>
      </c>
      <c r="K441" s="1">
        <v>76</v>
      </c>
      <c r="L441" s="1">
        <v>115</v>
      </c>
      <c r="M441" s="1">
        <v>169</v>
      </c>
      <c r="N441" s="2">
        <v>785</v>
      </c>
      <c r="O441" s="2">
        <v>360</v>
      </c>
      <c r="P441" s="2">
        <v>325</v>
      </c>
      <c r="Q441" s="1">
        <f>VLOOKUP(C441,'[1]Popolution Table'!$A$4:$L$472,2,FALSE)</f>
        <v>85713</v>
      </c>
      <c r="R441" s="1">
        <f>VLOOKUP(C441,'[1]Popolution Table'!$A$4:$L$472,3,FALSE)</f>
        <v>397320.69</v>
      </c>
      <c r="S441" s="1">
        <f>VLOOKUP(C441,'[1]Popolution Table'!$A$4:$L$472,4,FALSE)</f>
        <v>198444</v>
      </c>
      <c r="T441" s="1">
        <f>VLOOKUP(C441,'[1]Popolution Table'!$A$4:$L$472,5,FALSE)</f>
        <v>186817</v>
      </c>
      <c r="U441" s="1">
        <f>VLOOKUP(C441,'[1]Popolution Table'!$A$4:$L$472,6,FALSE)</f>
        <v>187249</v>
      </c>
      <c r="V441" s="1">
        <f>VLOOKUP(C441,'[1]Popolution Table'!$A$4:$L$472,7,FALSE)</f>
        <v>207374</v>
      </c>
      <c r="W441" s="1">
        <f>VLOOKUP(C441,'[1]Popolution Table'!$A$4:$L$472,8,FALSE)</f>
        <v>225160</v>
      </c>
      <c r="X441" s="1">
        <f>VLOOKUP(C441,'[1]Popolution Table'!$A$4:$L$472,9,FALSE)</f>
        <v>164118</v>
      </c>
      <c r="Y441" s="1">
        <f>VLOOKUP(C441,'[1]Popolution Table'!$A$4:$L$472,10,FALSE)</f>
        <v>85728</v>
      </c>
      <c r="Z441" s="1">
        <f>VLOOKUP(C441,'[1]Popolution Table'!$A$4:$L$472,11,FALSE)</f>
        <v>33061</v>
      </c>
      <c r="AA441" s="2">
        <f>VLOOKUP(C441,'[1]Popolution Table'!$A$4:$L$472,12,FALSE)</f>
        <v>1555727</v>
      </c>
      <c r="AB441" s="2">
        <v>282907</v>
      </c>
      <c r="AC441" s="2">
        <v>1402364.69</v>
      </c>
      <c r="AD441" s="6">
        <f>D441/Q441</f>
        <v>1.1666841669291707E-3</v>
      </c>
      <c r="AE441" s="6">
        <f>E441/S441</f>
        <v>2.8723468585595936E-4</v>
      </c>
      <c r="AF441" s="6">
        <f>F441/T441</f>
        <v>3.2652274685922587E-4</v>
      </c>
      <c r="AG441" s="6">
        <f>G441/U441</f>
        <v>2.883860527960096E-4</v>
      </c>
      <c r="AH441" s="6">
        <f>H441/V441</f>
        <v>2.8451011216449506E-4</v>
      </c>
      <c r="AI441" s="6">
        <f>I441/R441</f>
        <v>1.2835978916678111E-4</v>
      </c>
      <c r="AJ441" s="6">
        <f>J441/W441</f>
        <v>1.9097530644874756E-4</v>
      </c>
      <c r="AK441" s="6">
        <f>K441/X441</f>
        <v>4.6308144140191812E-4</v>
      </c>
      <c r="AL441" s="6">
        <f>L441/Y441</f>
        <v>1.341452034341172E-3</v>
      </c>
      <c r="AM441" s="6">
        <f>M441/Z441</f>
        <v>5.1117631045642905E-3</v>
      </c>
      <c r="AN441" s="7">
        <f>N441/AA441</f>
        <v>5.0458724442013281E-4</v>
      </c>
    </row>
    <row r="442" spans="1:40">
      <c r="A442" s="1" t="s">
        <v>525</v>
      </c>
      <c r="B442" s="1">
        <v>2009</v>
      </c>
      <c r="C442" s="1" t="s">
        <v>526</v>
      </c>
      <c r="D442" s="1">
        <v>125</v>
      </c>
      <c r="E442" s="1">
        <v>53</v>
      </c>
      <c r="F442" s="1">
        <v>65</v>
      </c>
      <c r="G442" s="1">
        <v>44</v>
      </c>
      <c r="H442" s="1">
        <v>55</v>
      </c>
      <c r="I442" s="1">
        <v>67</v>
      </c>
      <c r="J442" s="1">
        <v>57</v>
      </c>
      <c r="K442" s="1">
        <v>68</v>
      </c>
      <c r="L442" s="1">
        <v>234</v>
      </c>
      <c r="M442" s="1">
        <v>514</v>
      </c>
      <c r="N442" s="2">
        <v>1282</v>
      </c>
      <c r="O442" s="2">
        <v>816</v>
      </c>
      <c r="P442" s="2">
        <v>341</v>
      </c>
      <c r="Q442" s="1">
        <f>VLOOKUP(C442,'[1]Popolution Table'!$A$4:$L$472,2,FALSE)</f>
        <v>356612.68</v>
      </c>
      <c r="R442" s="1">
        <f>VLOOKUP(C442,'[1]Popolution Table'!$A$4:$L$472,3,FALSE)</f>
        <v>677654.76399999997</v>
      </c>
      <c r="S442" s="1">
        <f>VLOOKUP(C442,'[1]Popolution Table'!$A$4:$L$472,4,FALSE)</f>
        <v>826691.04</v>
      </c>
      <c r="T442" s="1">
        <f>VLOOKUP(C442,'[1]Popolution Table'!$A$4:$L$472,5,FALSE)</f>
        <v>687415.73300000012</v>
      </c>
      <c r="U442" s="1">
        <f>VLOOKUP(C442,'[1]Popolution Table'!$A$4:$L$472,6,FALSE)</f>
        <v>786252.96200000006</v>
      </c>
      <c r="V442" s="1">
        <f>VLOOKUP(C442,'[1]Popolution Table'!$A$4:$L$472,7,FALSE)</f>
        <v>860910.71599999978</v>
      </c>
      <c r="W442" s="1">
        <f>VLOOKUP(C442,'[1]Popolution Table'!$A$4:$L$472,8,FALSE)</f>
        <v>620627.36700000009</v>
      </c>
      <c r="X442" s="1">
        <f>VLOOKUP(C442,'[1]Popolution Table'!$A$4:$L$472,9,FALSE)</f>
        <v>369176.99</v>
      </c>
      <c r="Y442" s="1">
        <f>VLOOKUP(C442,'[1]Popolution Table'!$A$4:$L$472,10,FALSE)</f>
        <v>261492.45700000011</v>
      </c>
      <c r="Z442" s="1">
        <f>VLOOKUP(C442,'[1]Popolution Table'!$A$4:$L$472,11,FALSE)</f>
        <v>108896.36799999999</v>
      </c>
      <c r="AA442" s="2">
        <f>VLOOKUP(C442,'[1]Popolution Table'!$A$4:$L$472,12,FALSE)</f>
        <v>5599420</v>
      </c>
      <c r="AB442" s="2">
        <v>739565.81500000018</v>
      </c>
      <c r="AC442" s="2">
        <v>4459552.5820000004</v>
      </c>
      <c r="AD442" s="6">
        <f>D442/Q442</f>
        <v>3.5052034605163228E-4</v>
      </c>
      <c r="AE442" s="6">
        <f>E442/S442</f>
        <v>6.4111012984971994E-5</v>
      </c>
      <c r="AF442" s="6">
        <f>F442/T442</f>
        <v>9.4557044419581223E-5</v>
      </c>
      <c r="AG442" s="6">
        <f>G442/U442</f>
        <v>5.5961633375697222E-5</v>
      </c>
      <c r="AH442" s="6">
        <f>H442/V442</f>
        <v>6.3885835055629641E-5</v>
      </c>
      <c r="AI442" s="6">
        <f>I442/R442</f>
        <v>9.8870403573227158E-5</v>
      </c>
      <c r="AJ442" s="6">
        <f>J442/W442</f>
        <v>9.1842550024062977E-5</v>
      </c>
      <c r="AK442" s="6">
        <f>K442/X442</f>
        <v>1.8419349483292553E-4</v>
      </c>
      <c r="AL442" s="6">
        <f>L442/Y442</f>
        <v>8.9486328854220031E-4</v>
      </c>
      <c r="AM442" s="6">
        <f>M442/Z442</f>
        <v>4.7200839609269621E-3</v>
      </c>
      <c r="AN442" s="7">
        <f>N442/AA442</f>
        <v>2.2895228434373561E-4</v>
      </c>
    </row>
    <row r="443" spans="1:40">
      <c r="A443" s="1" t="s">
        <v>525</v>
      </c>
      <c r="B443" s="1">
        <v>2010</v>
      </c>
      <c r="C443" s="1" t="s">
        <v>527</v>
      </c>
      <c r="D443" s="1">
        <v>109</v>
      </c>
      <c r="E443" s="1">
        <v>54</v>
      </c>
      <c r="F443" s="1">
        <v>45</v>
      </c>
      <c r="G443" s="1">
        <v>69</v>
      </c>
      <c r="H443" s="1">
        <v>72</v>
      </c>
      <c r="I443" s="1">
        <v>42</v>
      </c>
      <c r="J443" s="1">
        <v>44</v>
      </c>
      <c r="K443" s="1">
        <v>53</v>
      </c>
      <c r="L443" s="1">
        <v>225</v>
      </c>
      <c r="M443" s="1">
        <v>501</v>
      </c>
      <c r="N443" s="2">
        <v>1214</v>
      </c>
      <c r="O443" s="2">
        <v>779</v>
      </c>
      <c r="P443" s="2">
        <v>326</v>
      </c>
      <c r="Q443" s="1">
        <f>VLOOKUP(C443,'[1]Popolution Table'!$A$4:$L$472,2,FALSE)</f>
        <v>348413.71600000001</v>
      </c>
      <c r="R443" s="1">
        <f>VLOOKUP(C443,'[1]Popolution Table'!$A$4:$L$472,3,FALSE)</f>
        <v>680590.48100000015</v>
      </c>
      <c r="S443" s="1">
        <f>VLOOKUP(C443,'[1]Popolution Table'!$A$4:$L$472,4,FALSE)</f>
        <v>782033.87600000016</v>
      </c>
      <c r="T443" s="1">
        <f>VLOOKUP(C443,'[1]Popolution Table'!$A$4:$L$472,5,FALSE)</f>
        <v>689457.05299999996</v>
      </c>
      <c r="U443" s="1">
        <f>VLOOKUP(C443,'[1]Popolution Table'!$A$4:$L$472,6,FALSE)</f>
        <v>749960.17599999998</v>
      </c>
      <c r="V443" s="1">
        <f>VLOOKUP(C443,'[1]Popolution Table'!$A$4:$L$472,7,FALSE)</f>
        <v>851363.11199999996</v>
      </c>
      <c r="W443" s="1">
        <f>VLOOKUP(C443,'[1]Popolution Table'!$A$4:$L$472,8,FALSE)</f>
        <v>638761.02399999998</v>
      </c>
      <c r="X443" s="1">
        <f>VLOOKUP(C443,'[1]Popolution Table'!$A$4:$L$472,9,FALSE)</f>
        <v>369899.17299999995</v>
      </c>
      <c r="Y443" s="1">
        <f>VLOOKUP(C443,'[1]Popolution Table'!$A$4:$L$472,10,FALSE)</f>
        <v>256351.47900000005</v>
      </c>
      <c r="Z443" s="1">
        <f>VLOOKUP(C443,'[1]Popolution Table'!$A$4:$L$472,11,FALSE)</f>
        <v>109223.33700000001</v>
      </c>
      <c r="AA443" s="2">
        <f>VLOOKUP(C443,'[1]Popolution Table'!$A$4:$L$472,12,FALSE)</f>
        <v>5526493</v>
      </c>
      <c r="AB443" s="2">
        <v>735473.98900000006</v>
      </c>
      <c r="AC443" s="2">
        <v>4392165.7220000001</v>
      </c>
      <c r="AD443" s="6">
        <f>D443/Q443</f>
        <v>3.1284646669880241E-4</v>
      </c>
      <c r="AE443" s="6">
        <f>E443/S443</f>
        <v>6.9050717184021302E-5</v>
      </c>
      <c r="AF443" s="6">
        <f>F443/T443</f>
        <v>6.5268749959397399E-5</v>
      </c>
      <c r="AG443" s="6">
        <f>G443/U443</f>
        <v>9.2004885336738202E-5</v>
      </c>
      <c r="AH443" s="6">
        <f>H443/V443</f>
        <v>8.4570260309798346E-5</v>
      </c>
      <c r="AI443" s="6">
        <f>I443/R443</f>
        <v>6.1711118760122646E-5</v>
      </c>
      <c r="AJ443" s="6">
        <f>J443/W443</f>
        <v>6.8883351279742461E-5</v>
      </c>
      <c r="AK443" s="6">
        <f>K443/X443</f>
        <v>1.4328228844134237E-4</v>
      </c>
      <c r="AL443" s="6">
        <f>L443/Y443</f>
        <v>8.7770119711304631E-4</v>
      </c>
      <c r="AM443" s="6">
        <f>M443/Z443</f>
        <v>4.5869318202574226E-3</v>
      </c>
      <c r="AN443" s="7">
        <f>N443/AA443</f>
        <v>2.1966914641889532E-4</v>
      </c>
    </row>
    <row r="444" spans="1:40">
      <c r="A444" s="1" t="s">
        <v>525</v>
      </c>
      <c r="B444" s="1">
        <v>2011</v>
      </c>
      <c r="C444" s="1" t="s">
        <v>528</v>
      </c>
      <c r="D444" s="1">
        <v>128</v>
      </c>
      <c r="E444" s="1">
        <v>43</v>
      </c>
      <c r="F444" s="1">
        <v>66</v>
      </c>
      <c r="G444" s="1">
        <v>70</v>
      </c>
      <c r="H444" s="1">
        <v>60</v>
      </c>
      <c r="I444" s="1">
        <v>61</v>
      </c>
      <c r="J444" s="1">
        <v>56</v>
      </c>
      <c r="K444" s="1">
        <v>69</v>
      </c>
      <c r="L444" s="1">
        <v>241</v>
      </c>
      <c r="M444" s="1">
        <v>532</v>
      </c>
      <c r="N444" s="2">
        <v>1326</v>
      </c>
      <c r="O444" s="2">
        <v>842</v>
      </c>
      <c r="P444" s="2">
        <v>356</v>
      </c>
      <c r="Q444" s="1">
        <f>VLOOKUP(C444,'[1]Popolution Table'!$A$4:$L$472,2,FALSE)</f>
        <v>341973.43700000003</v>
      </c>
      <c r="R444" s="1">
        <f>VLOOKUP(C444,'[1]Popolution Table'!$A$4:$L$472,3,FALSE)</f>
        <v>668669.47000000009</v>
      </c>
      <c r="S444" s="1">
        <f>VLOOKUP(C444,'[1]Popolution Table'!$A$4:$L$472,4,FALSE)</f>
        <v>767665.66700000013</v>
      </c>
      <c r="T444" s="1">
        <f>VLOOKUP(C444,'[1]Popolution Table'!$A$4:$L$472,5,FALSE)</f>
        <v>685057.929</v>
      </c>
      <c r="U444" s="1">
        <f>VLOOKUP(C444,'[1]Popolution Table'!$A$4:$L$472,6,FALSE)</f>
        <v>714841.61900000006</v>
      </c>
      <c r="V444" s="1">
        <f>VLOOKUP(C444,'[1]Popolution Table'!$A$4:$L$472,7,FALSE)</f>
        <v>828854.99499999988</v>
      </c>
      <c r="W444" s="1">
        <f>VLOOKUP(C444,'[1]Popolution Table'!$A$4:$L$472,8,FALSE)</f>
        <v>648120.84100000001</v>
      </c>
      <c r="X444" s="1">
        <f>VLOOKUP(C444,'[1]Popolution Table'!$A$4:$L$472,9,FALSE)</f>
        <v>370696.66700000002</v>
      </c>
      <c r="Y444" s="1">
        <f>VLOOKUP(C444,'[1]Popolution Table'!$A$4:$L$472,10,FALSE)</f>
        <v>250209.516</v>
      </c>
      <c r="Z444" s="1">
        <f>VLOOKUP(C444,'[1]Popolution Table'!$A$4:$L$472,11,FALSE)</f>
        <v>108994.40299999999</v>
      </c>
      <c r="AA444" s="2">
        <f>VLOOKUP(C444,'[1]Popolution Table'!$A$4:$L$472,12,FALSE)</f>
        <v>5429850</v>
      </c>
      <c r="AB444" s="2">
        <v>729900.58599999989</v>
      </c>
      <c r="AC444" s="2">
        <v>4313210.5209999997</v>
      </c>
      <c r="AD444" s="6">
        <f>D444/Q444</f>
        <v>3.7429807742640547E-4</v>
      </c>
      <c r="AE444" s="6">
        <f>E444/S444</f>
        <v>5.6013967861871297E-5</v>
      </c>
      <c r="AF444" s="6">
        <f>F444/T444</f>
        <v>9.6342217506105243E-5</v>
      </c>
      <c r="AG444" s="6">
        <f>G444/U444</f>
        <v>9.792378918553145E-5</v>
      </c>
      <c r="AH444" s="6">
        <f>H444/V444</f>
        <v>7.2389019022561373E-5</v>
      </c>
      <c r="AI444" s="6">
        <f>I444/R444</f>
        <v>9.1225938579190695E-5</v>
      </c>
      <c r="AJ444" s="6">
        <f>J444/W444</f>
        <v>8.6403640274237064E-5</v>
      </c>
      <c r="AK444" s="6">
        <f>K444/X444</f>
        <v>1.8613601400413994E-4</v>
      </c>
      <c r="AL444" s="6">
        <f>L444/Y444</f>
        <v>9.6319278280367245E-4</v>
      </c>
      <c r="AM444" s="6">
        <f>M444/Z444</f>
        <v>4.8809845767951963E-3</v>
      </c>
      <c r="AN444" s="7">
        <f>N444/AA444</f>
        <v>2.4420564103980771E-4</v>
      </c>
    </row>
    <row r="445" spans="1:40">
      <c r="A445" s="1" t="s">
        <v>525</v>
      </c>
      <c r="B445" s="1">
        <v>2012</v>
      </c>
      <c r="C445" s="1" t="s">
        <v>529</v>
      </c>
      <c r="D445" s="1">
        <v>106</v>
      </c>
      <c r="E445" s="1">
        <v>54</v>
      </c>
      <c r="F445" s="1">
        <v>64</v>
      </c>
      <c r="G445" s="1">
        <v>53</v>
      </c>
      <c r="H445" s="1">
        <v>36</v>
      </c>
      <c r="I445" s="1">
        <v>57</v>
      </c>
      <c r="J445" s="1">
        <v>66</v>
      </c>
      <c r="K445" s="1">
        <v>71</v>
      </c>
      <c r="L445" s="1">
        <v>257</v>
      </c>
      <c r="M445" s="1">
        <v>546</v>
      </c>
      <c r="N445" s="2">
        <v>1310</v>
      </c>
      <c r="O445" s="2">
        <v>874</v>
      </c>
      <c r="P445" s="2">
        <v>330</v>
      </c>
      <c r="Q445" s="1">
        <f>VLOOKUP(C445,'[1]Popolution Table'!$A$4:$L$472,2,FALSE)</f>
        <v>346030.41799999995</v>
      </c>
      <c r="R445" s="1">
        <f>VLOOKUP(C445,'[1]Popolution Table'!$A$4:$L$472,3,FALSE)</f>
        <v>671506.2649999999</v>
      </c>
      <c r="S445" s="1">
        <f>VLOOKUP(C445,'[1]Popolution Table'!$A$4:$L$472,4,FALSE)</f>
        <v>777727.02099999995</v>
      </c>
      <c r="T445" s="1">
        <f>VLOOKUP(C445,'[1]Popolution Table'!$A$4:$L$472,5,FALSE)</f>
        <v>705785.09699999983</v>
      </c>
      <c r="U445" s="1">
        <f>VLOOKUP(C445,'[1]Popolution Table'!$A$4:$L$472,6,FALSE)</f>
        <v>708926.522</v>
      </c>
      <c r="V445" s="1">
        <f>VLOOKUP(C445,'[1]Popolution Table'!$A$4:$L$472,7,FALSE)</f>
        <v>841477.80099999998</v>
      </c>
      <c r="W445" s="1">
        <f>VLOOKUP(C445,'[1]Popolution Table'!$A$4:$L$472,8,FALSE)</f>
        <v>686811.78200000012</v>
      </c>
      <c r="X445" s="1">
        <f>VLOOKUP(C445,'[1]Popolution Table'!$A$4:$L$472,9,FALSE)</f>
        <v>393857.36199999985</v>
      </c>
      <c r="Y445" s="1">
        <f>VLOOKUP(C445,'[1]Popolution Table'!$A$4:$L$472,10,FALSE)</f>
        <v>252472.90400000004</v>
      </c>
      <c r="Z445" s="1">
        <f>VLOOKUP(C445,'[1]Popolution Table'!$A$4:$L$472,11,FALSE)</f>
        <v>112732.58199999998</v>
      </c>
      <c r="AA445" s="2">
        <f>VLOOKUP(C445,'[1]Popolution Table'!$A$4:$L$472,12,FALSE)</f>
        <v>5549948</v>
      </c>
      <c r="AB445" s="2">
        <v>759062.84799999977</v>
      </c>
      <c r="AC445" s="2">
        <v>4392234.4879999999</v>
      </c>
      <c r="AD445" s="6">
        <f>D445/Q445</f>
        <v>3.0633145089574182E-4</v>
      </c>
      <c r="AE445" s="6">
        <f>E445/S445</f>
        <v>6.9433102543572291E-5</v>
      </c>
      <c r="AF445" s="6">
        <f>F445/T445</f>
        <v>9.0679160373373561E-5</v>
      </c>
      <c r="AG445" s="6">
        <f>G445/U445</f>
        <v>7.476092141464556E-5</v>
      </c>
      <c r="AH445" s="6">
        <f>H445/V445</f>
        <v>4.2781877260716946E-5</v>
      </c>
      <c r="AI445" s="6">
        <f>I445/R445</f>
        <v>8.4883794792294323E-5</v>
      </c>
      <c r="AJ445" s="6">
        <f>J445/W445</f>
        <v>9.6096196555929189E-5</v>
      </c>
      <c r="AK445" s="6">
        <f>K445/X445</f>
        <v>1.8026830738789143E-4</v>
      </c>
      <c r="AL445" s="6">
        <f>L445/Y445</f>
        <v>1.0179310172627474E-3</v>
      </c>
      <c r="AM445" s="6">
        <f>M445/Z445</f>
        <v>4.843320274523652E-3</v>
      </c>
      <c r="AN445" s="7">
        <f>N445/AA445</f>
        <v>2.3603824756556277E-4</v>
      </c>
    </row>
    <row r="446" spans="1:40">
      <c r="A446" s="1" t="s">
        <v>525</v>
      </c>
      <c r="B446" s="1">
        <v>2013</v>
      </c>
      <c r="C446" s="1" t="s">
        <v>530</v>
      </c>
      <c r="D446" s="1">
        <v>89</v>
      </c>
      <c r="E446" s="1">
        <v>44</v>
      </c>
      <c r="F446" s="1">
        <v>60</v>
      </c>
      <c r="G446" s="1">
        <v>62</v>
      </c>
      <c r="H446" s="1">
        <v>61</v>
      </c>
      <c r="I446" s="1">
        <v>40</v>
      </c>
      <c r="J446" s="1">
        <v>54</v>
      </c>
      <c r="K446" s="1">
        <v>93</v>
      </c>
      <c r="L446" s="1">
        <v>231</v>
      </c>
      <c r="M446" s="1">
        <v>642</v>
      </c>
      <c r="N446" s="2">
        <v>1376</v>
      </c>
      <c r="O446" s="2">
        <v>966</v>
      </c>
      <c r="P446" s="2">
        <v>321</v>
      </c>
      <c r="Q446" s="1">
        <f>VLOOKUP(C446,'[1]Popolution Table'!$A$4:$L$472,2,FALSE)</f>
        <v>339459.902</v>
      </c>
      <c r="R446" s="1">
        <f>VLOOKUP(C446,'[1]Popolution Table'!$A$4:$L$472,3,FALSE)</f>
        <v>667129.5780000001</v>
      </c>
      <c r="S446" s="1">
        <f>VLOOKUP(C446,'[1]Popolution Table'!$A$4:$L$472,4,FALSE)</f>
        <v>765980.74499999988</v>
      </c>
      <c r="T446" s="1">
        <f>VLOOKUP(C446,'[1]Popolution Table'!$A$4:$L$472,5,FALSE)</f>
        <v>703360.71799999999</v>
      </c>
      <c r="U446" s="1">
        <f>VLOOKUP(C446,'[1]Popolution Table'!$A$4:$L$472,6,FALSE)</f>
        <v>690269.22900000005</v>
      </c>
      <c r="V446" s="1">
        <f>VLOOKUP(C446,'[1]Popolution Table'!$A$4:$L$472,7,FALSE)</f>
        <v>825596.71200000006</v>
      </c>
      <c r="W446" s="1">
        <f>VLOOKUP(C446,'[1]Popolution Table'!$A$4:$L$472,8,FALSE)</f>
        <v>694988.28600000008</v>
      </c>
      <c r="X446" s="1">
        <f>VLOOKUP(C446,'[1]Popolution Table'!$A$4:$L$472,9,FALSE)</f>
        <v>399389.32300000009</v>
      </c>
      <c r="Y446" s="1">
        <f>VLOOKUP(C446,'[1]Popolution Table'!$A$4:$L$472,10,FALSE)</f>
        <v>246711.201</v>
      </c>
      <c r="Z446" s="1">
        <f>VLOOKUP(C446,'[1]Popolution Table'!$A$4:$L$472,11,FALSE)</f>
        <v>114753.19099999998</v>
      </c>
      <c r="AA446" s="2">
        <f>VLOOKUP(C446,'[1]Popolution Table'!$A$4:$L$472,12,FALSE)</f>
        <v>5493840</v>
      </c>
      <c r="AB446" s="2">
        <v>760853.71500000008</v>
      </c>
      <c r="AC446" s="2">
        <v>4347325.2680000002</v>
      </c>
      <c r="AD446" s="6">
        <f>D446/Q446</f>
        <v>2.6218118686665974E-4</v>
      </c>
      <c r="AE446" s="6">
        <f>E446/S446</f>
        <v>5.7442697205136672E-5</v>
      </c>
      <c r="AF446" s="6">
        <f>F446/T446</f>
        <v>8.5304735485668674E-5</v>
      </c>
      <c r="AG446" s="6">
        <f>G446/U446</f>
        <v>8.9820025861242608E-5</v>
      </c>
      <c r="AH446" s="6">
        <f>H446/V446</f>
        <v>7.3885953169832872E-5</v>
      </c>
      <c r="AI446" s="6">
        <f>I446/R446</f>
        <v>5.9958366888658612E-5</v>
      </c>
      <c r="AJ446" s="6">
        <f>J446/W446</f>
        <v>7.7699151320659808E-5</v>
      </c>
      <c r="AK446" s="6">
        <f>K446/X446</f>
        <v>2.3285549874351542E-4</v>
      </c>
      <c r="AL446" s="6">
        <f>L446/Y446</f>
        <v>9.3631743943397205E-4</v>
      </c>
      <c r="AM446" s="6">
        <f>M446/Z446</f>
        <v>5.5946156651974941E-3</v>
      </c>
      <c r="AN446" s="7">
        <f>N446/AA446</f>
        <v>2.5046233599813607E-4</v>
      </c>
    </row>
    <row r="447" spans="1:40">
      <c r="A447" s="1" t="s">
        <v>525</v>
      </c>
      <c r="B447" s="1">
        <v>2014</v>
      </c>
      <c r="C447" s="1" t="s">
        <v>531</v>
      </c>
      <c r="D447" s="1">
        <v>133</v>
      </c>
      <c r="E447" s="1">
        <v>41</v>
      </c>
      <c r="F447" s="1">
        <v>65</v>
      </c>
      <c r="G447" s="1">
        <v>53</v>
      </c>
      <c r="H447" s="1">
        <v>69</v>
      </c>
      <c r="I447" s="1">
        <v>39</v>
      </c>
      <c r="J447" s="1">
        <v>79</v>
      </c>
      <c r="K447" s="1">
        <v>82</v>
      </c>
      <c r="L447" s="1">
        <v>195</v>
      </c>
      <c r="M447" s="1">
        <v>560</v>
      </c>
      <c r="N447" s="2">
        <v>1316</v>
      </c>
      <c r="O447" s="2">
        <v>837</v>
      </c>
      <c r="P447" s="2">
        <v>346</v>
      </c>
      <c r="Q447" s="1">
        <f>VLOOKUP(C447,'[1]Popolution Table'!$A$4:$L$472,2,FALSE)</f>
        <v>336435.57700000011</v>
      </c>
      <c r="R447" s="1">
        <f>VLOOKUP(C447,'[1]Popolution Table'!$A$4:$L$472,3,FALSE)</f>
        <v>669678.23</v>
      </c>
      <c r="S447" s="1">
        <f>VLOOKUP(C447,'[1]Popolution Table'!$A$4:$L$472,4,FALSE)</f>
        <v>768358.94899999991</v>
      </c>
      <c r="T447" s="1">
        <f>VLOOKUP(C447,'[1]Popolution Table'!$A$4:$L$472,5,FALSE)</f>
        <v>711654.73299999954</v>
      </c>
      <c r="U447" s="1">
        <f>VLOOKUP(C447,'[1]Popolution Table'!$A$4:$L$472,6,FALSE)</f>
        <v>684978.924</v>
      </c>
      <c r="V447" s="1">
        <f>VLOOKUP(C447,'[1]Popolution Table'!$A$4:$L$472,7,FALSE)</f>
        <v>820377.39999999991</v>
      </c>
      <c r="W447" s="1">
        <f>VLOOKUP(C447,'[1]Popolution Table'!$A$4:$L$472,8,FALSE)</f>
        <v>721744.90399999998</v>
      </c>
      <c r="X447" s="1">
        <f>VLOOKUP(C447,'[1]Popolution Table'!$A$4:$L$472,9,FALSE)</f>
        <v>421525.41200000001</v>
      </c>
      <c r="Y447" s="1">
        <f>VLOOKUP(C447,'[1]Popolution Table'!$A$4:$L$472,10,FALSE)</f>
        <v>250074.30999999997</v>
      </c>
      <c r="Z447" s="1">
        <f>VLOOKUP(C447,'[1]Popolution Table'!$A$4:$L$472,11,FALSE)</f>
        <v>117228.76100000001</v>
      </c>
      <c r="AA447" s="2">
        <f>VLOOKUP(C447,'[1]Popolution Table'!$A$4:$L$472,12,FALSE)</f>
        <v>5548729</v>
      </c>
      <c r="AB447" s="2">
        <v>788828.48300000001</v>
      </c>
      <c r="AC447" s="2">
        <v>4376793.1399999997</v>
      </c>
      <c r="AD447" s="6">
        <f>D447/Q447</f>
        <v>3.9532085514249864E-4</v>
      </c>
      <c r="AE447" s="6">
        <f>E447/S447</f>
        <v>5.3360476966345588E-5</v>
      </c>
      <c r="AF447" s="6">
        <f>F447/T447</f>
        <v>9.1336426199248007E-5</v>
      </c>
      <c r="AG447" s="6">
        <f>G447/U447</f>
        <v>7.7374643427715155E-5</v>
      </c>
      <c r="AH447" s="6">
        <f>H447/V447</f>
        <v>8.4107631438896301E-5</v>
      </c>
      <c r="AI447" s="6">
        <f>I447/R447</f>
        <v>5.823692372380091E-5</v>
      </c>
      <c r="AJ447" s="6">
        <f>J447/W447</f>
        <v>1.0945695572240577E-4</v>
      </c>
      <c r="AK447" s="6">
        <f>K447/X447</f>
        <v>1.9453156954627447E-4</v>
      </c>
      <c r="AL447" s="6">
        <f>L447/Y447</f>
        <v>7.7976822169378379E-4</v>
      </c>
      <c r="AM447" s="6">
        <f>M447/Z447</f>
        <v>4.7769847196457186E-3</v>
      </c>
      <c r="AN447" s="7">
        <f>N447/AA447</f>
        <v>2.3717143151161284E-4</v>
      </c>
    </row>
    <row r="448" spans="1:40">
      <c r="A448" s="1" t="s">
        <v>525</v>
      </c>
      <c r="B448" s="1">
        <v>2015</v>
      </c>
      <c r="C448" s="1" t="s">
        <v>532</v>
      </c>
      <c r="D448" s="1">
        <v>107</v>
      </c>
      <c r="E448" s="1">
        <v>46</v>
      </c>
      <c r="F448" s="1">
        <v>46</v>
      </c>
      <c r="G448" s="1">
        <v>53</v>
      </c>
      <c r="H448" s="1">
        <v>57</v>
      </c>
      <c r="I448" s="1">
        <v>44</v>
      </c>
      <c r="J448" s="1">
        <v>53</v>
      </c>
      <c r="K448" s="1">
        <v>79</v>
      </c>
      <c r="L448" s="1">
        <v>246</v>
      </c>
      <c r="M448" s="1">
        <v>595</v>
      </c>
      <c r="N448" s="2">
        <v>1326</v>
      </c>
      <c r="O448" s="2">
        <v>920</v>
      </c>
      <c r="P448" s="2">
        <v>299</v>
      </c>
      <c r="Q448" s="1">
        <f>VLOOKUP(C448,'[1]Popolution Table'!$A$4:$L$472,2,FALSE)</f>
        <v>327592.27600000001</v>
      </c>
      <c r="R448" s="1">
        <f>VLOOKUP(C448,'[1]Popolution Table'!$A$4:$L$472,3,FALSE)</f>
        <v>658015.20200000005</v>
      </c>
      <c r="S448" s="1">
        <f>VLOOKUP(C448,'[1]Popolution Table'!$A$4:$L$472,4,FALSE)</f>
        <v>752300.4149999998</v>
      </c>
      <c r="T448" s="1">
        <f>VLOOKUP(C448,'[1]Popolution Table'!$A$4:$L$472,5,FALSE)</f>
        <v>700783.28200000001</v>
      </c>
      <c r="U448" s="1">
        <f>VLOOKUP(C448,'[1]Popolution Table'!$A$4:$L$472,6,FALSE)</f>
        <v>664810.92999999993</v>
      </c>
      <c r="V448" s="1">
        <f>VLOOKUP(C448,'[1]Popolution Table'!$A$4:$L$472,7,FALSE)</f>
        <v>780966.86700000009</v>
      </c>
      <c r="W448" s="1">
        <f>VLOOKUP(C448,'[1]Popolution Table'!$A$4:$L$472,8,FALSE)</f>
        <v>715333.33000000007</v>
      </c>
      <c r="X448" s="1">
        <f>VLOOKUP(C448,'[1]Popolution Table'!$A$4:$L$472,9,FALSE)</f>
        <v>427854.22899999993</v>
      </c>
      <c r="Y448" s="1">
        <f>VLOOKUP(C448,'[1]Popolution Table'!$A$4:$L$472,10,FALSE)</f>
        <v>243707.34399999998</v>
      </c>
      <c r="Z448" s="1">
        <f>VLOOKUP(C448,'[1]Popolution Table'!$A$4:$L$472,11,FALSE)</f>
        <v>114895.12099999997</v>
      </c>
      <c r="AA448" s="2">
        <f>VLOOKUP(C448,'[1]Popolution Table'!$A$4:$L$472,12,FALSE)</f>
        <v>5424246</v>
      </c>
      <c r="AB448" s="2">
        <v>786456.69399999978</v>
      </c>
      <c r="AC448" s="2">
        <v>4272210.0260000005</v>
      </c>
      <c r="AD448" s="6">
        <f>D448/Q448</f>
        <v>3.2662552764217185E-4</v>
      </c>
      <c r="AE448" s="6">
        <f>E448/S448</f>
        <v>6.114578575634577E-5</v>
      </c>
      <c r="AF448" s="6">
        <f>F448/T448</f>
        <v>6.5640835307483828E-5</v>
      </c>
      <c r="AG448" s="6">
        <f>G448/U448</f>
        <v>7.9721914319308814E-5</v>
      </c>
      <c r="AH448" s="6">
        <f>H448/V448</f>
        <v>7.298645103723715E-5</v>
      </c>
      <c r="AI448" s="6">
        <f>I448/R448</f>
        <v>6.6867756043119503E-5</v>
      </c>
      <c r="AJ448" s="6">
        <f>J448/W448</f>
        <v>7.4091333057275545E-5</v>
      </c>
      <c r="AK448" s="6">
        <f>K448/X448</f>
        <v>1.8464232592638465E-4</v>
      </c>
      <c r="AL448" s="6">
        <f>L448/Y448</f>
        <v>1.009407414493016E-3</v>
      </c>
      <c r="AM448" s="6">
        <f>M448/Z448</f>
        <v>5.1786359144005787E-3</v>
      </c>
      <c r="AN448" s="7">
        <f>N448/AA448</f>
        <v>2.4445793940761534E-4</v>
      </c>
    </row>
    <row r="449" spans="1:40">
      <c r="A449" s="1" t="s">
        <v>525</v>
      </c>
      <c r="B449" s="1">
        <v>2016</v>
      </c>
      <c r="C449" s="1" t="s">
        <v>533</v>
      </c>
      <c r="D449" s="1">
        <v>97</v>
      </c>
      <c r="E449" s="1">
        <v>59</v>
      </c>
      <c r="F449" s="1">
        <v>58</v>
      </c>
      <c r="G449" s="1">
        <v>57</v>
      </c>
      <c r="H449" s="1">
        <v>59</v>
      </c>
      <c r="I449" s="1">
        <v>44</v>
      </c>
      <c r="J449" s="1">
        <v>85</v>
      </c>
      <c r="K449" s="1">
        <v>89</v>
      </c>
      <c r="L449" s="1">
        <v>159</v>
      </c>
      <c r="M449" s="1">
        <v>471</v>
      </c>
      <c r="N449" s="2">
        <v>1178</v>
      </c>
      <c r="O449" s="2">
        <v>719</v>
      </c>
      <c r="P449" s="2">
        <v>362</v>
      </c>
      <c r="Q449" s="1">
        <f>VLOOKUP(C449,'[1]Popolution Table'!$A$4:$L$472,2,FALSE)</f>
        <v>326180.72100000008</v>
      </c>
      <c r="R449" s="1">
        <f>VLOOKUP(C449,'[1]Popolution Table'!$A$4:$L$472,3,FALSE)</f>
        <v>659368.19500000007</v>
      </c>
      <c r="S449" s="1">
        <f>VLOOKUP(C449,'[1]Popolution Table'!$A$4:$L$472,4,FALSE)</f>
        <v>755636.7</v>
      </c>
      <c r="T449" s="1">
        <f>VLOOKUP(C449,'[1]Popolution Table'!$A$4:$L$472,5,FALSE)</f>
        <v>699027.55000000028</v>
      </c>
      <c r="U449" s="1">
        <f>VLOOKUP(C449,'[1]Popolution Table'!$A$4:$L$472,6,FALSE)</f>
        <v>659119.66200000001</v>
      </c>
      <c r="V449" s="1">
        <f>VLOOKUP(C449,'[1]Popolution Table'!$A$4:$L$472,7,FALSE)</f>
        <v>765462.64599999995</v>
      </c>
      <c r="W449" s="1">
        <f>VLOOKUP(C449,'[1]Popolution Table'!$A$4:$L$472,8,FALSE)</f>
        <v>725248.32400000002</v>
      </c>
      <c r="X449" s="1">
        <f>VLOOKUP(C449,'[1]Popolution Table'!$A$4:$L$472,9,FALSE)</f>
        <v>446359.05799999996</v>
      </c>
      <c r="Y449" s="1">
        <f>VLOOKUP(C449,'[1]Popolution Table'!$A$4:$L$472,10,FALSE)</f>
        <v>241992.74900000001</v>
      </c>
      <c r="Z449" s="1">
        <f>VLOOKUP(C449,'[1]Popolution Table'!$A$4:$L$472,11,FALSE)</f>
        <v>117118.37100000007</v>
      </c>
      <c r="AA449" s="2">
        <f>VLOOKUP(C449,'[1]Popolution Table'!$A$4:$L$472,12,FALSE)</f>
        <v>5438601</v>
      </c>
      <c r="AB449" s="2">
        <v>805470.17800000007</v>
      </c>
      <c r="AC449" s="2">
        <v>4263863.0770000005</v>
      </c>
      <c r="AD449" s="6">
        <f>D449/Q449</f>
        <v>2.9738115638048386E-4</v>
      </c>
      <c r="AE449" s="6">
        <f>E449/S449</f>
        <v>7.8079849747901339E-5</v>
      </c>
      <c r="AF449" s="6">
        <f>F449/T449</f>
        <v>8.2972409313481239E-5</v>
      </c>
      <c r="AG449" s="6">
        <f>G449/U449</f>
        <v>8.6478985965980783E-5</v>
      </c>
      <c r="AH449" s="6">
        <f>H449/V449</f>
        <v>7.7077569112366588E-5</v>
      </c>
      <c r="AI449" s="6">
        <f>I449/R449</f>
        <v>6.6730546504445816E-5</v>
      </c>
      <c r="AJ449" s="6">
        <f>J449/W449</f>
        <v>1.1720123602795116E-4</v>
      </c>
      <c r="AK449" s="6">
        <f>K449/X449</f>
        <v>1.9939104719591017E-4</v>
      </c>
      <c r="AL449" s="6">
        <f>L449/Y449</f>
        <v>6.5704448028729981E-4</v>
      </c>
      <c r="AM449" s="6">
        <f>M449/Z449</f>
        <v>4.021572328733976E-3</v>
      </c>
      <c r="AN449" s="7">
        <f>N449/AA449</f>
        <v>2.1659982043176177E-4</v>
      </c>
    </row>
    <row r="450" spans="1:40">
      <c r="A450" s="1" t="s">
        <v>525</v>
      </c>
      <c r="B450" s="1">
        <v>2017</v>
      </c>
      <c r="C450" s="1" t="s">
        <v>534</v>
      </c>
      <c r="D450" s="1">
        <v>80</v>
      </c>
      <c r="E450" s="1">
        <v>60</v>
      </c>
      <c r="F450" s="1">
        <v>66</v>
      </c>
      <c r="G450" s="1">
        <v>64</v>
      </c>
      <c r="H450" s="1">
        <v>38</v>
      </c>
      <c r="I450" s="1">
        <v>57</v>
      </c>
      <c r="J450" s="1">
        <v>71</v>
      </c>
      <c r="K450" s="1">
        <v>118</v>
      </c>
      <c r="L450" s="1">
        <v>189</v>
      </c>
      <c r="M450" s="1">
        <v>521</v>
      </c>
      <c r="N450" s="2">
        <v>1264</v>
      </c>
      <c r="O450" s="2">
        <v>828</v>
      </c>
      <c r="P450" s="2">
        <v>356</v>
      </c>
      <c r="Q450" s="1">
        <f>VLOOKUP(C450,'[1]Popolution Table'!$A$4:$L$472,2,FALSE)</f>
        <v>320921</v>
      </c>
      <c r="R450" s="1">
        <f>VLOOKUP(C450,'[1]Popolution Table'!$A$4:$L$472,3,FALSE)</f>
        <v>655697.68999999994</v>
      </c>
      <c r="S450" s="1">
        <f>VLOOKUP(C450,'[1]Popolution Table'!$A$4:$L$472,4,FALSE)</f>
        <v>748384</v>
      </c>
      <c r="T450" s="1">
        <f>VLOOKUP(C450,'[1]Popolution Table'!$A$4:$L$472,5,FALSE)</f>
        <v>696566</v>
      </c>
      <c r="U450" s="1">
        <f>VLOOKUP(C450,'[1]Popolution Table'!$A$4:$L$472,6,FALSE)</f>
        <v>659915</v>
      </c>
      <c r="V450" s="1">
        <f>VLOOKUP(C450,'[1]Popolution Table'!$A$4:$L$472,7,FALSE)</f>
        <v>751572</v>
      </c>
      <c r="W450" s="1">
        <f>VLOOKUP(C450,'[1]Popolution Table'!$A$4:$L$472,8,FALSE)</f>
        <v>742698</v>
      </c>
      <c r="X450" s="1">
        <f>VLOOKUP(C450,'[1]Popolution Table'!$A$4:$L$472,9,FALSE)</f>
        <v>470847</v>
      </c>
      <c r="Y450" s="1">
        <f>VLOOKUP(C450,'[1]Popolution Table'!$A$4:$L$472,10,FALSE)</f>
        <v>246228</v>
      </c>
      <c r="Z450" s="1">
        <f>VLOOKUP(C450,'[1]Popolution Table'!$A$4:$L$472,11,FALSE)</f>
        <v>116026</v>
      </c>
      <c r="AA450" s="2">
        <f>VLOOKUP(C450,'[1]Popolution Table'!$A$4:$L$472,12,FALSE)</f>
        <v>5446271</v>
      </c>
      <c r="AB450" s="2">
        <v>833101</v>
      </c>
      <c r="AC450" s="2">
        <v>4254832.6899999995</v>
      </c>
      <c r="AD450" s="6">
        <f>D450/Q450</f>
        <v>2.492825337076726E-4</v>
      </c>
      <c r="AE450" s="6">
        <f>E450/S450</f>
        <v>8.0172745542395348E-5</v>
      </c>
      <c r="AF450" s="6">
        <f>F450/T450</f>
        <v>9.4750533330653525E-5</v>
      </c>
      <c r="AG450" s="6">
        <f>G450/U450</f>
        <v>9.6982187099853772E-5</v>
      </c>
      <c r="AH450" s="6">
        <f>H450/V450</f>
        <v>5.0560691457372015E-5</v>
      </c>
      <c r="AI450" s="6">
        <f>I450/R450</f>
        <v>8.6930304726252745E-5</v>
      </c>
      <c r="AJ450" s="6">
        <f>J450/W450</f>
        <v>9.5597402982100393E-5</v>
      </c>
      <c r="AK450" s="6">
        <f>K450/X450</f>
        <v>2.5061219461948361E-4</v>
      </c>
      <c r="AL450" s="6">
        <f>L450/Y450</f>
        <v>7.6758126614357423E-4</v>
      </c>
      <c r="AM450" s="6">
        <f>M450/Z450</f>
        <v>4.4903728474652233E-3</v>
      </c>
      <c r="AN450" s="7">
        <f>N450/AA450</f>
        <v>2.320854030216271E-4</v>
      </c>
    </row>
    <row r="451" spans="1:40">
      <c r="A451" s="1" t="s">
        <v>535</v>
      </c>
      <c r="B451" s="1">
        <v>2009</v>
      </c>
      <c r="C451" s="1" t="s">
        <v>536</v>
      </c>
      <c r="D451" s="1">
        <v>97</v>
      </c>
      <c r="E451" s="1">
        <v>39</v>
      </c>
      <c r="F451" s="1">
        <v>64</v>
      </c>
      <c r="G451" s="1">
        <v>57</v>
      </c>
      <c r="H451" s="1">
        <v>50</v>
      </c>
      <c r="I451" s="1">
        <v>54</v>
      </c>
      <c r="J451" s="1">
        <v>40</v>
      </c>
      <c r="K451" s="1">
        <v>47</v>
      </c>
      <c r="L451" s="1">
        <v>46</v>
      </c>
      <c r="M451" s="1">
        <v>61</v>
      </c>
      <c r="N451" s="2">
        <v>555</v>
      </c>
      <c r="O451" s="2">
        <v>154</v>
      </c>
      <c r="P451" s="2">
        <v>304</v>
      </c>
      <c r="Q451" s="1">
        <f>VLOOKUP(C451,'[1]Popolution Table'!$A$4:$L$472,2,FALSE)</f>
        <v>35722.439000000006</v>
      </c>
      <c r="R451" s="1">
        <f>VLOOKUP(C451,'[1]Popolution Table'!$A$4:$L$472,3,FALSE)</f>
        <v>338991.33199999999</v>
      </c>
      <c r="S451" s="1">
        <f>VLOOKUP(C451,'[1]Popolution Table'!$A$4:$L$472,4,FALSE)</f>
        <v>80415.206999999995</v>
      </c>
      <c r="T451" s="1">
        <f>VLOOKUP(C451,'[1]Popolution Table'!$A$4:$L$472,5,FALSE)</f>
        <v>67060.034000000014</v>
      </c>
      <c r="U451" s="1">
        <f>VLOOKUP(C451,'[1]Popolution Table'!$A$4:$L$472,6,FALSE)</f>
        <v>64126.428</v>
      </c>
      <c r="V451" s="1">
        <f>VLOOKUP(C451,'[1]Popolution Table'!$A$4:$L$472,7,FALSE)</f>
        <v>81240.144</v>
      </c>
      <c r="W451" s="1">
        <f>VLOOKUP(C451,'[1]Popolution Table'!$A$4:$L$472,8,FALSE)</f>
        <v>61507.878000000004</v>
      </c>
      <c r="X451" s="1">
        <f>VLOOKUP(C451,'[1]Popolution Table'!$A$4:$L$472,9,FALSE)</f>
        <v>33323.114999999998</v>
      </c>
      <c r="Y451" s="1">
        <f>VLOOKUP(C451,'[1]Popolution Table'!$A$4:$L$472,10,FALSE)</f>
        <v>21280.575999999994</v>
      </c>
      <c r="Z451" s="1">
        <f>VLOOKUP(C451,'[1]Popolution Table'!$A$4:$L$472,11,FALSE)</f>
        <v>7882.1490000000003</v>
      </c>
      <c r="AA451" s="2">
        <f>VLOOKUP(C451,'[1]Popolution Table'!$A$4:$L$472,12,FALSE)</f>
        <v>519426</v>
      </c>
      <c r="AB451" s="2">
        <v>62485.839999999989</v>
      </c>
      <c r="AC451" s="2">
        <v>693341.02299999993</v>
      </c>
      <c r="AD451" s="6">
        <f>D451/Q451</f>
        <v>2.7153801004461083E-3</v>
      </c>
      <c r="AE451" s="6">
        <f>E451/S451</f>
        <v>4.8498289633203335E-4</v>
      </c>
      <c r="AF451" s="6">
        <f>F451/T451</f>
        <v>9.5436873771939906E-4</v>
      </c>
      <c r="AG451" s="6">
        <f>G451/U451</f>
        <v>8.8886909465782187E-4</v>
      </c>
      <c r="AH451" s="6">
        <f>H451/V451</f>
        <v>6.1545927343506436E-4</v>
      </c>
      <c r="AI451" s="6">
        <f>I451/R451</f>
        <v>1.5929610849164721E-4</v>
      </c>
      <c r="AJ451" s="6">
        <f>J451/W451</f>
        <v>6.5032319924937087E-4</v>
      </c>
      <c r="AK451" s="6">
        <f>K451/X451</f>
        <v>1.4104323680424235E-3</v>
      </c>
      <c r="AL451" s="6">
        <f>L451/Y451</f>
        <v>2.1615956259830567E-3</v>
      </c>
      <c r="AM451" s="6">
        <f>M451/Z451</f>
        <v>7.7390062024962989E-3</v>
      </c>
      <c r="AN451" s="7">
        <f>N451/AA451</f>
        <v>1.0684871377251042E-3</v>
      </c>
    </row>
    <row r="452" spans="1:40">
      <c r="A452" s="1" t="s">
        <v>535</v>
      </c>
      <c r="B452" s="1">
        <v>2010</v>
      </c>
      <c r="C452" s="1" t="s">
        <v>537</v>
      </c>
      <c r="D452" s="1">
        <v>111</v>
      </c>
      <c r="E452" s="1">
        <v>78</v>
      </c>
      <c r="F452" s="1">
        <v>63</v>
      </c>
      <c r="G452" s="1">
        <v>57</v>
      </c>
      <c r="H452" s="1">
        <v>57</v>
      </c>
      <c r="I452" s="1">
        <v>35</v>
      </c>
      <c r="J452" s="1">
        <v>58</v>
      </c>
      <c r="K452" s="1">
        <v>49</v>
      </c>
      <c r="L452" s="1">
        <v>33</v>
      </c>
      <c r="M452" s="1">
        <v>50</v>
      </c>
      <c r="N452" s="2">
        <v>591</v>
      </c>
      <c r="O452" s="2">
        <v>132</v>
      </c>
      <c r="P452" s="2">
        <v>348</v>
      </c>
      <c r="Q452" s="1">
        <f>VLOOKUP(C452,'[1]Popolution Table'!$A$4:$L$472,2,FALSE)</f>
        <v>35656.452000000005</v>
      </c>
      <c r="R452" s="1">
        <f>VLOOKUP(C452,'[1]Popolution Table'!$A$4:$L$472,3,FALSE)</f>
        <v>339315.125</v>
      </c>
      <c r="S452" s="1">
        <f>VLOOKUP(C452,'[1]Popolution Table'!$A$4:$L$472,4,FALSE)</f>
        <v>80411.418999999994</v>
      </c>
      <c r="T452" s="1">
        <f>VLOOKUP(C452,'[1]Popolution Table'!$A$4:$L$472,5,FALSE)</f>
        <v>68406.896000000008</v>
      </c>
      <c r="U452" s="1">
        <f>VLOOKUP(C452,'[1]Popolution Table'!$A$4:$L$472,6,FALSE)</f>
        <v>65195.686000000002</v>
      </c>
      <c r="V452" s="1">
        <f>VLOOKUP(C452,'[1]Popolution Table'!$A$4:$L$472,7,FALSE)</f>
        <v>82623.87</v>
      </c>
      <c r="W452" s="1">
        <f>VLOOKUP(C452,'[1]Popolution Table'!$A$4:$L$472,8,FALSE)</f>
        <v>67551.907999999996</v>
      </c>
      <c r="X452" s="1">
        <f>VLOOKUP(C452,'[1]Popolution Table'!$A$4:$L$472,9,FALSE)</f>
        <v>37679.228999999999</v>
      </c>
      <c r="Y452" s="1">
        <f>VLOOKUP(C452,'[1]Popolution Table'!$A$4:$L$472,10,FALSE)</f>
        <v>22678.043000000005</v>
      </c>
      <c r="Z452" s="1">
        <f>VLOOKUP(C452,'[1]Popolution Table'!$A$4:$L$472,11,FALSE)</f>
        <v>8804.6000000000022</v>
      </c>
      <c r="AA452" s="2">
        <f>VLOOKUP(C452,'[1]Popolution Table'!$A$4:$L$472,12,FALSE)</f>
        <v>537671</v>
      </c>
      <c r="AB452" s="2">
        <v>69161.872000000003</v>
      </c>
      <c r="AC452" s="2">
        <v>703504.9040000001</v>
      </c>
      <c r="AD452" s="6">
        <f>D452/Q452</f>
        <v>3.113041084401779E-3</v>
      </c>
      <c r="AE452" s="6">
        <f>E452/S452</f>
        <v>9.7001148555779136E-4</v>
      </c>
      <c r="AF452" s="6">
        <f>F452/T452</f>
        <v>9.2095978159862702E-4</v>
      </c>
      <c r="AG452" s="6">
        <f>G452/U452</f>
        <v>8.742909768600333E-4</v>
      </c>
      <c r="AH452" s="6">
        <f>H452/V452</f>
        <v>6.8987327754073977E-4</v>
      </c>
      <c r="AI452" s="6">
        <f>I452/R452</f>
        <v>1.0314895335125423E-4</v>
      </c>
      <c r="AJ452" s="6">
        <f>J452/W452</f>
        <v>8.5859899027574478E-4</v>
      </c>
      <c r="AK452" s="6">
        <f>K452/X452</f>
        <v>1.3004512380017119E-3</v>
      </c>
      <c r="AL452" s="6">
        <f>L452/Y452</f>
        <v>1.4551520164239919E-3</v>
      </c>
      <c r="AM452" s="6">
        <f>M452/Z452</f>
        <v>5.6788496922063449E-3</v>
      </c>
      <c r="AN452" s="7">
        <f>N452/AA452</f>
        <v>1.0991851894560057E-3</v>
      </c>
    </row>
    <row r="453" spans="1:40">
      <c r="A453" s="1" t="s">
        <v>535</v>
      </c>
      <c r="B453" s="1">
        <v>2011</v>
      </c>
      <c r="C453" s="1" t="s">
        <v>538</v>
      </c>
      <c r="D453" s="1">
        <v>108</v>
      </c>
      <c r="E453" s="1">
        <v>53</v>
      </c>
      <c r="F453" s="1">
        <v>48</v>
      </c>
      <c r="G453" s="1">
        <v>57</v>
      </c>
      <c r="H453" s="1">
        <v>59</v>
      </c>
      <c r="I453" s="1">
        <v>37</v>
      </c>
      <c r="J453" s="1">
        <v>54</v>
      </c>
      <c r="K453" s="1">
        <v>44</v>
      </c>
      <c r="L453" s="1">
        <v>52</v>
      </c>
      <c r="M453" s="1">
        <v>65</v>
      </c>
      <c r="N453" s="2">
        <v>577</v>
      </c>
      <c r="O453" s="2">
        <v>161</v>
      </c>
      <c r="P453" s="2">
        <v>308</v>
      </c>
      <c r="Q453" s="1">
        <f>VLOOKUP(C453,'[1]Popolution Table'!$A$4:$L$472,2,FALSE)</f>
        <v>38826.058999999994</v>
      </c>
      <c r="R453" s="1">
        <f>VLOOKUP(C453,'[1]Popolution Table'!$A$4:$L$472,3,FALSE)</f>
        <v>341627.84299999999</v>
      </c>
      <c r="S453" s="1">
        <f>VLOOKUP(C453,'[1]Popolution Table'!$A$4:$L$472,4,FALSE)</f>
        <v>77785.751999999993</v>
      </c>
      <c r="T453" s="1">
        <f>VLOOKUP(C453,'[1]Popolution Table'!$A$4:$L$472,5,FALSE)</f>
        <v>70992.251999999993</v>
      </c>
      <c r="U453" s="1">
        <f>VLOOKUP(C453,'[1]Popolution Table'!$A$4:$L$472,6,FALSE)</f>
        <v>63307.262000000002</v>
      </c>
      <c r="V453" s="1">
        <f>VLOOKUP(C453,'[1]Popolution Table'!$A$4:$L$472,7,FALSE)</f>
        <v>78134.71100000001</v>
      </c>
      <c r="W453" s="1">
        <f>VLOOKUP(C453,'[1]Popolution Table'!$A$4:$L$472,8,FALSE)</f>
        <v>65900.815999999992</v>
      </c>
      <c r="X453" s="1">
        <f>VLOOKUP(C453,'[1]Popolution Table'!$A$4:$L$472,9,FALSE)</f>
        <v>35775.473999999995</v>
      </c>
      <c r="Y453" s="1">
        <f>VLOOKUP(C453,'[1]Popolution Table'!$A$4:$L$472,10,FALSE)</f>
        <v>20393.716000000004</v>
      </c>
      <c r="Z453" s="1">
        <f>VLOOKUP(C453,'[1]Popolution Table'!$A$4:$L$472,11,FALSE)</f>
        <v>7791.6599999999989</v>
      </c>
      <c r="AA453" s="2">
        <f>VLOOKUP(C453,'[1]Popolution Table'!$A$4:$L$472,12,FALSE)</f>
        <v>530679</v>
      </c>
      <c r="AB453" s="2">
        <v>63960.85</v>
      </c>
      <c r="AC453" s="2">
        <v>697748.63599999994</v>
      </c>
      <c r="AD453" s="6">
        <f>D453/Q453</f>
        <v>2.7816369413130502E-3</v>
      </c>
      <c r="AE453" s="6">
        <f>E453/S453</f>
        <v>6.8135871463966826E-4</v>
      </c>
      <c r="AF453" s="6">
        <f>F453/T453</f>
        <v>6.7613012191809329E-4</v>
      </c>
      <c r="AG453" s="6">
        <f>G453/U453</f>
        <v>9.0037063994332907E-4</v>
      </c>
      <c r="AH453" s="6">
        <f>H453/V453</f>
        <v>7.5510613970274998E-4</v>
      </c>
      <c r="AI453" s="6">
        <f>I453/R453</f>
        <v>1.0830498964921896E-4</v>
      </c>
      <c r="AJ453" s="6">
        <f>J453/W453</f>
        <v>8.1941322244021995E-4</v>
      </c>
      <c r="AK453" s="6">
        <f>K453/X453</f>
        <v>1.2298928590016728E-3</v>
      </c>
      <c r="AL453" s="6">
        <f>L453/Y453</f>
        <v>2.5498050477902111E-3</v>
      </c>
      <c r="AM453" s="6">
        <f>M453/Z453</f>
        <v>8.3422531270615011E-3</v>
      </c>
      <c r="AN453" s="7">
        <f>N453/AA453</f>
        <v>1.0872862879443129E-3</v>
      </c>
    </row>
    <row r="454" spans="1:40">
      <c r="A454" s="1" t="s">
        <v>535</v>
      </c>
      <c r="B454" s="1">
        <v>2012</v>
      </c>
      <c r="C454" s="1" t="s">
        <v>539</v>
      </c>
      <c r="D454" s="1">
        <v>124</v>
      </c>
      <c r="E454" s="1">
        <v>62</v>
      </c>
      <c r="F454" s="1">
        <v>49</v>
      </c>
      <c r="G454" s="1">
        <v>64</v>
      </c>
      <c r="H454" s="1">
        <v>45</v>
      </c>
      <c r="I454" s="1">
        <v>55</v>
      </c>
      <c r="J454" s="1">
        <v>60</v>
      </c>
      <c r="K454" s="1">
        <v>43</v>
      </c>
      <c r="L454" s="1">
        <v>52</v>
      </c>
      <c r="M454" s="1">
        <v>58</v>
      </c>
      <c r="N454" s="2">
        <v>612</v>
      </c>
      <c r="O454" s="2">
        <v>153</v>
      </c>
      <c r="P454" s="2">
        <v>335</v>
      </c>
      <c r="Q454" s="1">
        <f>VLOOKUP(C454,'[1]Popolution Table'!$A$4:$L$472,2,FALSE)</f>
        <v>38454.360000000008</v>
      </c>
      <c r="R454" s="1">
        <f>VLOOKUP(C454,'[1]Popolution Table'!$A$4:$L$472,3,FALSE)</f>
        <v>343201.57299999997</v>
      </c>
      <c r="S454" s="1">
        <f>VLOOKUP(C454,'[1]Popolution Table'!$A$4:$L$472,4,FALSE)</f>
        <v>79268.707999999999</v>
      </c>
      <c r="T454" s="1">
        <f>VLOOKUP(C454,'[1]Popolution Table'!$A$4:$L$472,5,FALSE)</f>
        <v>76961.332999999984</v>
      </c>
      <c r="U454" s="1">
        <f>VLOOKUP(C454,'[1]Popolution Table'!$A$4:$L$472,6,FALSE)</f>
        <v>68846.611000000004</v>
      </c>
      <c r="V454" s="1">
        <f>VLOOKUP(C454,'[1]Popolution Table'!$A$4:$L$472,7,FALSE)</f>
        <v>82175.245999999999</v>
      </c>
      <c r="W454" s="1">
        <f>VLOOKUP(C454,'[1]Popolution Table'!$A$4:$L$472,8,FALSE)</f>
        <v>71092.406999999992</v>
      </c>
      <c r="X454" s="1">
        <f>VLOOKUP(C454,'[1]Popolution Table'!$A$4:$L$472,9,FALSE)</f>
        <v>38537.858999999997</v>
      </c>
      <c r="Y454" s="1">
        <f>VLOOKUP(C454,'[1]Popolution Table'!$A$4:$L$472,10,FALSE)</f>
        <v>21766.835999999996</v>
      </c>
      <c r="Z454" s="1">
        <f>VLOOKUP(C454,'[1]Popolution Table'!$A$4:$L$472,11,FALSE)</f>
        <v>8578.1820000000007</v>
      </c>
      <c r="AA454" s="2">
        <f>VLOOKUP(C454,'[1]Popolution Table'!$A$4:$L$472,12,FALSE)</f>
        <v>560013</v>
      </c>
      <c r="AB454" s="2">
        <v>68882.876999999993</v>
      </c>
      <c r="AC454" s="2">
        <v>721545.87800000003</v>
      </c>
      <c r="AD454" s="6">
        <f>D454/Q454</f>
        <v>3.2246018396873584E-3</v>
      </c>
      <c r="AE454" s="6">
        <f>E454/S454</f>
        <v>7.8214974817048867E-4</v>
      </c>
      <c r="AF454" s="6">
        <f>F454/T454</f>
        <v>6.3668335890180083E-4</v>
      </c>
      <c r="AG454" s="6">
        <f>G454/U454</f>
        <v>9.2960276577738873E-4</v>
      </c>
      <c r="AH454" s="6">
        <f>H454/V454</f>
        <v>5.4761016474474565E-4</v>
      </c>
      <c r="AI454" s="6">
        <f>I454/R454</f>
        <v>1.6025567575122973E-4</v>
      </c>
      <c r="AJ454" s="6">
        <f>J454/W454</f>
        <v>8.4397198705060033E-4</v>
      </c>
      <c r="AK454" s="6">
        <f>K454/X454</f>
        <v>1.1157859080858645E-3</v>
      </c>
      <c r="AL454" s="6">
        <f>L454/Y454</f>
        <v>2.3889553814803407E-3</v>
      </c>
      <c r="AM454" s="6">
        <f>M454/Z454</f>
        <v>6.7613394073476173E-3</v>
      </c>
      <c r="AN454" s="7">
        <f>N454/AA454</f>
        <v>1.0928317735481141E-3</v>
      </c>
    </row>
    <row r="455" spans="1:40">
      <c r="A455" s="1" t="s">
        <v>535</v>
      </c>
      <c r="B455" s="1">
        <v>2013</v>
      </c>
      <c r="C455" s="1" t="s">
        <v>540</v>
      </c>
      <c r="D455" s="1">
        <v>103</v>
      </c>
      <c r="E455" s="1">
        <v>45</v>
      </c>
      <c r="F455" s="1">
        <v>50</v>
      </c>
      <c r="G455" s="1">
        <v>51</v>
      </c>
      <c r="H455" s="1">
        <v>53</v>
      </c>
      <c r="I455" s="1">
        <v>70</v>
      </c>
      <c r="J455" s="1">
        <v>62</v>
      </c>
      <c r="K455" s="1">
        <v>58</v>
      </c>
      <c r="L455" s="1">
        <v>61</v>
      </c>
      <c r="M455" s="1">
        <v>68</v>
      </c>
      <c r="N455" s="2">
        <v>621</v>
      </c>
      <c r="O455" s="2">
        <v>187</v>
      </c>
      <c r="P455" s="2">
        <v>331</v>
      </c>
      <c r="Q455" s="1">
        <f>VLOOKUP(C455,'[1]Popolution Table'!$A$4:$L$472,2,FALSE)</f>
        <v>34096.671999999999</v>
      </c>
      <c r="R455" s="1">
        <f>VLOOKUP(C455,'[1]Popolution Table'!$A$4:$L$472,3,FALSE)</f>
        <v>338510.99800000002</v>
      </c>
      <c r="S455" s="1">
        <f>VLOOKUP(C455,'[1]Popolution Table'!$A$4:$L$472,4,FALSE)</f>
        <v>70778.941999999995</v>
      </c>
      <c r="T455" s="1">
        <f>VLOOKUP(C455,'[1]Popolution Table'!$A$4:$L$472,5,FALSE)</f>
        <v>68628.370999999999</v>
      </c>
      <c r="U455" s="1">
        <f>VLOOKUP(C455,'[1]Popolution Table'!$A$4:$L$472,6,FALSE)</f>
        <v>59628.420000000006</v>
      </c>
      <c r="V455" s="1">
        <f>VLOOKUP(C455,'[1]Popolution Table'!$A$4:$L$472,7,FALSE)</f>
        <v>69991.216</v>
      </c>
      <c r="W455" s="1">
        <f>VLOOKUP(C455,'[1]Popolution Table'!$A$4:$L$472,8,FALSE)</f>
        <v>66500.143000000011</v>
      </c>
      <c r="X455" s="1">
        <f>VLOOKUP(C455,'[1]Popolution Table'!$A$4:$L$472,9,FALSE)</f>
        <v>36226.008999999998</v>
      </c>
      <c r="Y455" s="1">
        <f>VLOOKUP(C455,'[1]Popolution Table'!$A$4:$L$472,10,FALSE)</f>
        <v>19807.527999999998</v>
      </c>
      <c r="Z455" s="1">
        <f>VLOOKUP(C455,'[1]Popolution Table'!$A$4:$L$472,11,FALSE)</f>
        <v>7621.5540000000001</v>
      </c>
      <c r="AA455" s="2">
        <f>VLOOKUP(C455,'[1]Popolution Table'!$A$4:$L$472,12,FALSE)</f>
        <v>498694</v>
      </c>
      <c r="AB455" s="2">
        <v>63655.091</v>
      </c>
      <c r="AC455" s="2">
        <v>674038.09000000008</v>
      </c>
      <c r="AD455" s="6">
        <f>D455/Q455</f>
        <v>3.0208226773568987E-3</v>
      </c>
      <c r="AE455" s="6">
        <f>E455/S455</f>
        <v>6.3578232067950389E-4</v>
      </c>
      <c r="AF455" s="6">
        <f>F455/T455</f>
        <v>7.2856166147379487E-4</v>
      </c>
      <c r="AG455" s="6">
        <f>G455/U455</f>
        <v>8.5529685341318785E-4</v>
      </c>
      <c r="AH455" s="6">
        <f>H455/V455</f>
        <v>7.5723787967907287E-4</v>
      </c>
      <c r="AI455" s="6">
        <f>I455/R455</f>
        <v>2.0678796379903732E-4</v>
      </c>
      <c r="AJ455" s="6">
        <f>J455/W455</f>
        <v>9.3232882221020168E-4</v>
      </c>
      <c r="AK455" s="6">
        <f>K455/X455</f>
        <v>1.6010596143781668E-3</v>
      </c>
      <c r="AL455" s="6">
        <f>L455/Y455</f>
        <v>3.079637196524473E-3</v>
      </c>
      <c r="AM455" s="6">
        <f>M455/Z455</f>
        <v>8.922064975200596E-3</v>
      </c>
      <c r="AN455" s="7">
        <f>N455/AA455</f>
        <v>1.2452525997906532E-3</v>
      </c>
    </row>
    <row r="456" spans="1:40">
      <c r="A456" s="1" t="s">
        <v>535</v>
      </c>
      <c r="B456" s="1">
        <v>2014</v>
      </c>
      <c r="C456" s="1" t="s">
        <v>541</v>
      </c>
      <c r="D456" s="1">
        <v>124</v>
      </c>
      <c r="E456" s="1">
        <v>54</v>
      </c>
      <c r="F456" s="1">
        <v>50</v>
      </c>
      <c r="G456" s="1">
        <v>40</v>
      </c>
      <c r="H456" s="1">
        <v>67</v>
      </c>
      <c r="I456" s="1">
        <v>50</v>
      </c>
      <c r="J456" s="1">
        <v>54</v>
      </c>
      <c r="K456" s="1">
        <v>47</v>
      </c>
      <c r="L456" s="1">
        <v>57</v>
      </c>
      <c r="M456" s="1">
        <v>51</v>
      </c>
      <c r="N456" s="2">
        <v>594</v>
      </c>
      <c r="O456" s="2">
        <v>155</v>
      </c>
      <c r="P456" s="2">
        <v>315</v>
      </c>
      <c r="Q456" s="1">
        <f>VLOOKUP(C456,'[1]Popolution Table'!$A$4:$L$472,2,FALSE)</f>
        <v>35911.311000000002</v>
      </c>
      <c r="R456" s="1">
        <f>VLOOKUP(C456,'[1]Popolution Table'!$A$4:$L$472,3,FALSE)</f>
        <v>341873.12800000003</v>
      </c>
      <c r="S456" s="1">
        <f>VLOOKUP(C456,'[1]Popolution Table'!$A$4:$L$472,4,FALSE)</f>
        <v>77056.660999999993</v>
      </c>
      <c r="T456" s="1">
        <f>VLOOKUP(C456,'[1]Popolution Table'!$A$4:$L$472,5,FALSE)</f>
        <v>78026.312999999995</v>
      </c>
      <c r="U456" s="1">
        <f>VLOOKUP(C456,'[1]Popolution Table'!$A$4:$L$472,6,FALSE)</f>
        <v>65628.247000000003</v>
      </c>
      <c r="V456" s="1">
        <f>VLOOKUP(C456,'[1]Popolution Table'!$A$4:$L$472,7,FALSE)</f>
        <v>72773.612999999998</v>
      </c>
      <c r="W456" s="1">
        <f>VLOOKUP(C456,'[1]Popolution Table'!$A$4:$L$472,8,FALSE)</f>
        <v>71566.815000000002</v>
      </c>
      <c r="X456" s="1">
        <f>VLOOKUP(C456,'[1]Popolution Table'!$A$4:$L$472,9,FALSE)</f>
        <v>40325.805999999997</v>
      </c>
      <c r="Y456" s="1">
        <f>VLOOKUP(C456,'[1]Popolution Table'!$A$4:$L$472,10,FALSE)</f>
        <v>21279.025999999998</v>
      </c>
      <c r="Z456" s="1">
        <f>VLOOKUP(C456,'[1]Popolution Table'!$A$4:$L$472,11,FALSE)</f>
        <v>8257.5889999999999</v>
      </c>
      <c r="AA456" s="2">
        <f>VLOOKUP(C456,'[1]Popolution Table'!$A$4:$L$472,12,FALSE)</f>
        <v>541702</v>
      </c>
      <c r="AB456" s="2">
        <v>69862.421000000002</v>
      </c>
      <c r="AC456" s="2">
        <v>706924.777</v>
      </c>
      <c r="AD456" s="6">
        <f>D456/Q456</f>
        <v>3.4529510771689731E-3</v>
      </c>
      <c r="AE456" s="6">
        <f>E456/S456</f>
        <v>7.0078302510408544E-4</v>
      </c>
      <c r="AF456" s="6">
        <f>F456/T456</f>
        <v>6.4080946641679711E-4</v>
      </c>
      <c r="AG456" s="6">
        <f>G456/U456</f>
        <v>6.0949365293880232E-4</v>
      </c>
      <c r="AH456" s="6">
        <f>H456/V456</f>
        <v>9.2066337286290847E-4</v>
      </c>
      <c r="AI456" s="6">
        <f>I456/R456</f>
        <v>1.4625308602786704E-4</v>
      </c>
      <c r="AJ456" s="6">
        <f>J456/W456</f>
        <v>7.5453965640359991E-4</v>
      </c>
      <c r="AK456" s="6">
        <f>K456/X456</f>
        <v>1.165506772511875E-3</v>
      </c>
      <c r="AL456" s="6">
        <f>L456/Y456</f>
        <v>2.6786940342100247E-3</v>
      </c>
      <c r="AM456" s="6">
        <f>M456/Z456</f>
        <v>6.1761368845070878E-3</v>
      </c>
      <c r="AN456" s="7">
        <f>N456/AA456</f>
        <v>1.0965438562161483E-3</v>
      </c>
    </row>
    <row r="457" spans="1:40">
      <c r="A457" s="1" t="s">
        <v>535</v>
      </c>
      <c r="B457" s="1">
        <v>2015</v>
      </c>
      <c r="C457" s="1" t="s">
        <v>542</v>
      </c>
      <c r="D457" s="1">
        <v>112</v>
      </c>
      <c r="E457" s="1">
        <v>50</v>
      </c>
      <c r="F457" s="1">
        <v>37</v>
      </c>
      <c r="G457" s="1">
        <v>37</v>
      </c>
      <c r="H457" s="1">
        <v>34</v>
      </c>
      <c r="I457" s="1">
        <v>58</v>
      </c>
      <c r="J457" s="1">
        <v>50</v>
      </c>
      <c r="K457" s="1">
        <v>43</v>
      </c>
      <c r="L457" s="1">
        <v>65</v>
      </c>
      <c r="M457" s="1">
        <v>55</v>
      </c>
      <c r="N457" s="2">
        <v>541</v>
      </c>
      <c r="O457" s="2">
        <v>163</v>
      </c>
      <c r="P457" s="2">
        <v>266</v>
      </c>
      <c r="Q457" s="1">
        <f>VLOOKUP(C457,'[1]Popolution Table'!$A$4:$L$472,2,FALSE)</f>
        <v>32801.687000000005</v>
      </c>
      <c r="R457" s="1">
        <f>VLOOKUP(C457,'[1]Popolution Table'!$A$4:$L$472,3,FALSE)</f>
        <v>339729.85100000002</v>
      </c>
      <c r="S457" s="1">
        <f>VLOOKUP(C457,'[1]Popolution Table'!$A$4:$L$472,4,FALSE)</f>
        <v>72571.357000000004</v>
      </c>
      <c r="T457" s="1">
        <f>VLOOKUP(C457,'[1]Popolution Table'!$A$4:$L$472,5,FALSE)</f>
        <v>68412.986999999994</v>
      </c>
      <c r="U457" s="1">
        <f>VLOOKUP(C457,'[1]Popolution Table'!$A$4:$L$472,6,FALSE)</f>
        <v>59987.608</v>
      </c>
      <c r="V457" s="1">
        <f>VLOOKUP(C457,'[1]Popolution Table'!$A$4:$L$472,7,FALSE)</f>
        <v>66932.831999999995</v>
      </c>
      <c r="W457" s="1">
        <f>VLOOKUP(C457,'[1]Popolution Table'!$A$4:$L$472,8,FALSE)</f>
        <v>70780.774999999994</v>
      </c>
      <c r="X457" s="1">
        <f>VLOOKUP(C457,'[1]Popolution Table'!$A$4:$L$472,9,FALSE)</f>
        <v>41818.156000000003</v>
      </c>
      <c r="Y457" s="1">
        <f>VLOOKUP(C457,'[1]Popolution Table'!$A$4:$L$472,10,FALSE)</f>
        <v>21471.459000000003</v>
      </c>
      <c r="Z457" s="1">
        <f>VLOOKUP(C457,'[1]Popolution Table'!$A$4:$L$472,11,FALSE)</f>
        <v>8752.6949999999997</v>
      </c>
      <c r="AA457" s="2">
        <f>VLOOKUP(C457,'[1]Popolution Table'!$A$4:$L$472,12,FALSE)</f>
        <v>510198</v>
      </c>
      <c r="AB457" s="2">
        <v>72042.31</v>
      </c>
      <c r="AC457" s="2">
        <v>678415.41</v>
      </c>
      <c r="AD457" s="6">
        <f>D457/Q457</f>
        <v>3.4144585307456896E-3</v>
      </c>
      <c r="AE457" s="6">
        <f>E457/S457</f>
        <v>6.88977057436035E-4</v>
      </c>
      <c r="AF457" s="6">
        <f>F457/T457</f>
        <v>5.4083298540962704E-4</v>
      </c>
      <c r="AG457" s="6">
        <f>G457/U457</f>
        <v>6.1679405519886711E-4</v>
      </c>
      <c r="AH457" s="6">
        <f>H457/V457</f>
        <v>5.0797193222005014E-4</v>
      </c>
      <c r="AI457" s="6">
        <f>I457/R457</f>
        <v>1.7072388496117168E-4</v>
      </c>
      <c r="AJ457" s="6">
        <f>J457/W457</f>
        <v>7.0640650656905073E-4</v>
      </c>
      <c r="AK457" s="6">
        <f>K457/X457</f>
        <v>1.0282615044049288E-3</v>
      </c>
      <c r="AL457" s="6">
        <f>L457/Y457</f>
        <v>3.0272744856322986E-3</v>
      </c>
      <c r="AM457" s="6">
        <f>M457/Z457</f>
        <v>6.2837788818186861E-3</v>
      </c>
      <c r="AN457" s="7">
        <f>N457/AA457</f>
        <v>1.0603726396418646E-3</v>
      </c>
    </row>
    <row r="458" spans="1:40">
      <c r="A458" s="1" t="s">
        <v>535</v>
      </c>
      <c r="B458" s="1">
        <v>2016</v>
      </c>
      <c r="C458" s="1" t="s">
        <v>543</v>
      </c>
      <c r="D458" s="1">
        <v>105</v>
      </c>
      <c r="E458" s="1">
        <v>54</v>
      </c>
      <c r="F458" s="1">
        <v>59</v>
      </c>
      <c r="G458" s="1">
        <v>46</v>
      </c>
      <c r="H458" s="1">
        <v>47</v>
      </c>
      <c r="I458" s="1">
        <v>52</v>
      </c>
      <c r="J458" s="1">
        <v>61</v>
      </c>
      <c r="K458" s="1">
        <v>60</v>
      </c>
      <c r="L458" s="1">
        <v>80</v>
      </c>
      <c r="M458" s="1">
        <v>68</v>
      </c>
      <c r="N458" s="2">
        <v>632</v>
      </c>
      <c r="O458" s="2">
        <v>208</v>
      </c>
      <c r="P458" s="2">
        <v>319</v>
      </c>
      <c r="Q458" s="1">
        <f>VLOOKUP(C458,'[1]Popolution Table'!$A$4:$L$472,2,FALSE)</f>
        <v>32210.192999999999</v>
      </c>
      <c r="R458" s="1">
        <f>VLOOKUP(C458,'[1]Popolution Table'!$A$4:$L$472,3,FALSE)</f>
        <v>338880.34600000002</v>
      </c>
      <c r="S458" s="1">
        <f>VLOOKUP(C458,'[1]Popolution Table'!$A$4:$L$472,4,FALSE)</f>
        <v>65014.995999999999</v>
      </c>
      <c r="T458" s="1">
        <f>VLOOKUP(C458,'[1]Popolution Table'!$A$4:$L$472,5,FALSE)</f>
        <v>65874.232000000004</v>
      </c>
      <c r="U458" s="1">
        <f>VLOOKUP(C458,'[1]Popolution Table'!$A$4:$L$472,6,FALSE)</f>
        <v>59140.994999999995</v>
      </c>
      <c r="V458" s="1">
        <f>VLOOKUP(C458,'[1]Popolution Table'!$A$4:$L$472,7,FALSE)</f>
        <v>62570.478999999992</v>
      </c>
      <c r="W458" s="1">
        <f>VLOOKUP(C458,'[1]Popolution Table'!$A$4:$L$472,8,FALSE)</f>
        <v>67318.627000000008</v>
      </c>
      <c r="X458" s="1">
        <f>VLOOKUP(C458,'[1]Popolution Table'!$A$4:$L$472,9,FALSE)</f>
        <v>41483.021999999997</v>
      </c>
      <c r="Y458" s="1">
        <f>VLOOKUP(C458,'[1]Popolution Table'!$A$4:$L$472,10,FALSE)</f>
        <v>21250.66</v>
      </c>
      <c r="Z458" s="1">
        <f>VLOOKUP(C458,'[1]Popolution Table'!$A$4:$L$472,11,FALSE)</f>
        <v>8469.7879999999986</v>
      </c>
      <c r="AA458" s="2">
        <f>VLOOKUP(C458,'[1]Popolution Table'!$A$4:$L$472,12,FALSE)</f>
        <v>490148</v>
      </c>
      <c r="AB458" s="2">
        <v>71203.47</v>
      </c>
      <c r="AC458" s="2">
        <v>658799.67499999993</v>
      </c>
      <c r="AD458" s="6">
        <f>D458/Q458</f>
        <v>3.2598376544965132E-3</v>
      </c>
      <c r="AE458" s="6">
        <f>E458/S458</f>
        <v>8.3057761012551628E-4</v>
      </c>
      <c r="AF458" s="6">
        <f>F458/T458</f>
        <v>8.9564611546438973E-4</v>
      </c>
      <c r="AG458" s="6">
        <f>G458/U458</f>
        <v>7.7780226727670041E-4</v>
      </c>
      <c r="AH458" s="6">
        <f>H458/V458</f>
        <v>7.5115295185769644E-4</v>
      </c>
      <c r="AI458" s="6">
        <f>I458/R458</f>
        <v>1.534464911104641E-4</v>
      </c>
      <c r="AJ458" s="6">
        <f>J458/W458</f>
        <v>9.0613850457764075E-4</v>
      </c>
      <c r="AK458" s="6">
        <f>K458/X458</f>
        <v>1.4463748566823315E-3</v>
      </c>
      <c r="AL458" s="6">
        <f>L458/Y458</f>
        <v>3.7645889586488137E-3</v>
      </c>
      <c r="AM458" s="6">
        <f>M458/Z458</f>
        <v>8.0285362514386435E-3</v>
      </c>
      <c r="AN458" s="7">
        <f>N458/AA458</f>
        <v>1.2894064649860858E-3</v>
      </c>
    </row>
    <row r="459" spans="1:40">
      <c r="A459" s="1" t="s">
        <v>535</v>
      </c>
      <c r="B459" s="1">
        <v>2017</v>
      </c>
      <c r="C459" s="1" t="s">
        <v>544</v>
      </c>
      <c r="D459" s="1">
        <v>118</v>
      </c>
      <c r="E459" s="1">
        <v>55</v>
      </c>
      <c r="F459" s="1">
        <v>35</v>
      </c>
      <c r="G459" s="1">
        <v>51</v>
      </c>
      <c r="H459" s="1">
        <v>35</v>
      </c>
      <c r="I459" s="1">
        <v>56</v>
      </c>
      <c r="J459" s="1">
        <v>65</v>
      </c>
      <c r="K459" s="1">
        <v>46</v>
      </c>
      <c r="L459" s="1">
        <v>65</v>
      </c>
      <c r="M459" s="1">
        <v>62</v>
      </c>
      <c r="N459" s="2">
        <v>588</v>
      </c>
      <c r="O459" s="2">
        <v>173</v>
      </c>
      <c r="P459" s="2">
        <v>297</v>
      </c>
      <c r="Q459" s="1">
        <f>VLOOKUP(C459,'[1]Popolution Table'!$A$4:$L$472,2,FALSE)</f>
        <v>34227</v>
      </c>
      <c r="R459" s="1">
        <f>VLOOKUP(C459,'[1]Popolution Table'!$A$4:$L$472,3,FALSE)</f>
        <v>340805.69</v>
      </c>
      <c r="S459" s="1">
        <f>VLOOKUP(C459,'[1]Popolution Table'!$A$4:$L$472,4,FALSE)</f>
        <v>75543</v>
      </c>
      <c r="T459" s="1">
        <f>VLOOKUP(C459,'[1]Popolution Table'!$A$4:$L$472,5,FALSE)</f>
        <v>76586</v>
      </c>
      <c r="U459" s="1">
        <f>VLOOKUP(C459,'[1]Popolution Table'!$A$4:$L$472,6,FALSE)</f>
        <v>65717</v>
      </c>
      <c r="V459" s="1">
        <f>VLOOKUP(C459,'[1]Popolution Table'!$A$4:$L$472,7,FALSE)</f>
        <v>66377</v>
      </c>
      <c r="W459" s="1">
        <f>VLOOKUP(C459,'[1]Popolution Table'!$A$4:$L$472,8,FALSE)</f>
        <v>74600</v>
      </c>
      <c r="X459" s="1">
        <f>VLOOKUP(C459,'[1]Popolution Table'!$A$4:$L$472,9,FALSE)</f>
        <v>45551</v>
      </c>
      <c r="Y459" s="1">
        <f>VLOOKUP(C459,'[1]Popolution Table'!$A$4:$L$472,10,FALSE)</f>
        <v>21917</v>
      </c>
      <c r="Z459" s="1">
        <f>VLOOKUP(C459,'[1]Popolution Table'!$A$4:$L$472,11,FALSE)</f>
        <v>8928</v>
      </c>
      <c r="AA459" s="2">
        <f>VLOOKUP(C459,'[1]Popolution Table'!$A$4:$L$472,12,FALSE)</f>
        <v>541693</v>
      </c>
      <c r="AB459" s="2">
        <v>76396</v>
      </c>
      <c r="AC459" s="2">
        <v>699628.69</v>
      </c>
      <c r="AD459" s="6">
        <f>D459/Q459</f>
        <v>3.4475706313728928E-3</v>
      </c>
      <c r="AE459" s="6">
        <f>E459/S459</f>
        <v>7.2806216327124952E-4</v>
      </c>
      <c r="AF459" s="6">
        <f>F459/T459</f>
        <v>4.5700258532891129E-4</v>
      </c>
      <c r="AG459" s="6">
        <f>G459/U459</f>
        <v>7.7605490208013149E-4</v>
      </c>
      <c r="AH459" s="6">
        <f>H459/V459</f>
        <v>5.272910797414767E-4</v>
      </c>
      <c r="AI459" s="6">
        <f>I459/R459</f>
        <v>1.643165053963741E-4</v>
      </c>
      <c r="AJ459" s="6">
        <f>J459/W459</f>
        <v>8.7131367292225196E-4</v>
      </c>
      <c r="AK459" s="6">
        <f>K459/X459</f>
        <v>1.0098570832693025E-3</v>
      </c>
      <c r="AL459" s="6">
        <f>L459/Y459</f>
        <v>2.9657343614545788E-3</v>
      </c>
      <c r="AM459" s="6">
        <f>M459/Z459</f>
        <v>6.9444444444444441E-3</v>
      </c>
      <c r="AN459" s="7">
        <f>N459/AA459</f>
        <v>1.0854856902341363E-3</v>
      </c>
    </row>
    <row r="460" spans="1:40" s="2" customFormat="1">
      <c r="A460" s="2" t="s">
        <v>13</v>
      </c>
      <c r="D460" s="2">
        <v>49811</v>
      </c>
      <c r="E460" s="2">
        <v>24464</v>
      </c>
      <c r="F460" s="2">
        <v>24990</v>
      </c>
      <c r="G460" s="2">
        <v>25826</v>
      </c>
      <c r="H460" s="2">
        <v>30149</v>
      </c>
      <c r="I460" s="2">
        <v>24670</v>
      </c>
      <c r="J460" s="2">
        <v>45598</v>
      </c>
      <c r="K460" s="2">
        <v>67794</v>
      </c>
      <c r="L460" s="2">
        <v>122459</v>
      </c>
      <c r="M460" s="2">
        <v>218074</v>
      </c>
      <c r="N460" s="2">
        <v>633835</v>
      </c>
      <c r="O460" s="2">
        <v>408327</v>
      </c>
      <c r="P460" s="2">
        <v>175697</v>
      </c>
      <c r="Q460" s="2">
        <f t="shared" ref="Q460:AN460" si="0">SUM(Q4:Q459)</f>
        <v>176888786.93600023</v>
      </c>
      <c r="R460" s="2">
        <f t="shared" si="0"/>
        <v>321021303.20700026</v>
      </c>
      <c r="S460" s="2">
        <f t="shared" si="0"/>
        <v>383744825.17400014</v>
      </c>
      <c r="T460" s="2">
        <f t="shared" si="0"/>
        <v>368980902.5959999</v>
      </c>
      <c r="U460" s="2">
        <f t="shared" si="0"/>
        <v>363245354.31999975</v>
      </c>
      <c r="V460" s="2">
        <f t="shared" si="0"/>
        <v>386926708.00599974</v>
      </c>
      <c r="W460" s="2">
        <f t="shared" si="0"/>
        <v>326446185.23499995</v>
      </c>
      <c r="X460" s="8">
        <f t="shared" si="0"/>
        <v>203000574.81999993</v>
      </c>
      <c r="Y460" s="8">
        <f t="shared" si="0"/>
        <v>117136966.50000009</v>
      </c>
      <c r="Z460" s="8">
        <f t="shared" si="0"/>
        <v>49438841.27699998</v>
      </c>
      <c r="AA460" s="2">
        <f t="shared" si="0"/>
        <v>2735810085</v>
      </c>
      <c r="AB460" s="2">
        <v>369576382.597</v>
      </c>
      <c r="AC460" s="2">
        <v>2150365278.5379996</v>
      </c>
      <c r="AD460" s="7">
        <f t="shared" si="0"/>
        <v>0.37783634340271643</v>
      </c>
      <c r="AE460" s="7">
        <f t="shared" si="0"/>
        <v>8.1568866541935542E-2</v>
      </c>
      <c r="AF460" s="7">
        <f t="shared" si="0"/>
        <v>8.7616647252251212E-2</v>
      </c>
      <c r="AG460" s="7">
        <f t="shared" si="0"/>
        <v>9.2997891088693704E-2</v>
      </c>
      <c r="AH460" s="7">
        <f t="shared" si="0"/>
        <v>8.6650760451713812E-2</v>
      </c>
      <c r="AI460" s="7">
        <f t="shared" si="0"/>
        <v>4.4768934434768655E-2</v>
      </c>
      <c r="AJ460" s="7">
        <f t="shared" si="0"/>
        <v>0.11091691535281768</v>
      </c>
      <c r="AK460" s="7">
        <f t="shared" si="0"/>
        <v>0.21472115183784235</v>
      </c>
      <c r="AL460" s="7">
        <f t="shared" si="0"/>
        <v>0.56630769866316422</v>
      </c>
      <c r="AM460" s="7">
        <f t="shared" si="0"/>
        <v>2.2331089791226555</v>
      </c>
      <c r="AN460" s="7">
        <f t="shared" si="0"/>
        <v>0.17677700759188278</v>
      </c>
    </row>
  </sheetData>
  <mergeCells count="1">
    <mergeCell ref="AO4:AV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0"/>
  <sheetViews>
    <sheetView topLeftCell="A36" workbookViewId="0">
      <selection activeCell="A54" sqref="A54"/>
    </sheetView>
  </sheetViews>
  <sheetFormatPr defaultRowHeight="15.6"/>
  <cols>
    <col min="1" max="1" width="22.59765625" customWidth="1"/>
    <col min="2" max="2" width="18.296875" customWidth="1"/>
    <col min="3" max="3" width="42" style="17" bestFit="1" customWidth="1"/>
    <col min="4" max="4" width="24" customWidth="1"/>
    <col min="5" max="5" width="43.796875" style="17" bestFit="1" customWidth="1"/>
    <col min="6" max="6" width="21.19921875" customWidth="1"/>
    <col min="7" max="7" width="21.5" customWidth="1"/>
    <col min="10" max="10" width="14.19921875" style="11" customWidth="1"/>
    <col min="11" max="11" width="42.19921875" style="11" customWidth="1"/>
    <col min="12" max="12" width="47.5" style="11" customWidth="1"/>
    <col min="13" max="13" width="35.3984375" customWidth="1"/>
  </cols>
  <sheetData>
    <row r="1" spans="1:12">
      <c r="L1" s="16"/>
    </row>
    <row r="2" spans="1:12">
      <c r="L2" s="16"/>
    </row>
    <row r="3" spans="1:12" ht="64.8">
      <c r="A3" t="s">
        <v>2</v>
      </c>
      <c r="B3" s="9" t="s">
        <v>568</v>
      </c>
      <c r="C3" s="9" t="s">
        <v>589</v>
      </c>
      <c r="D3" s="4" t="s">
        <v>569</v>
      </c>
      <c r="E3" s="4" t="s">
        <v>590</v>
      </c>
      <c r="F3" s="5" t="s">
        <v>545</v>
      </c>
      <c r="G3" s="15" t="s">
        <v>567</v>
      </c>
      <c r="K3" s="34"/>
      <c r="L3" s="34"/>
    </row>
    <row r="4" spans="1:12">
      <c r="A4" t="s">
        <v>37</v>
      </c>
      <c r="B4">
        <f>'Integrated Data.'!K4+'Integrated Data.'!L4+'Integrated Data.'!M4</f>
        <v>735</v>
      </c>
      <c r="C4" s="21">
        <v>325</v>
      </c>
      <c r="D4">
        <f>'Integrated Data.'!X4+'Integrated Data.'!Y4+'Integrated Data.'!Z4</f>
        <v>626542.17600000009</v>
      </c>
      <c r="E4" s="21">
        <v>3699833.6679999996</v>
      </c>
      <c r="F4" s="10">
        <f>B4/D4</f>
        <v>1.1731053840499956E-3</v>
      </c>
      <c r="G4" s="10">
        <f>C4/E4</f>
        <v>8.7841786729748745E-5</v>
      </c>
    </row>
    <row r="5" spans="1:12">
      <c r="A5" t="s">
        <v>39</v>
      </c>
      <c r="B5">
        <f>'Integrated Data.'!K5+'Integrated Data.'!L5+'Integrated Data.'!M5</f>
        <v>763</v>
      </c>
      <c r="C5" s="21">
        <v>370</v>
      </c>
      <c r="D5">
        <f>'Integrated Data.'!X5+'Integrated Data.'!Y5+'Integrated Data.'!Z5</f>
        <v>633101.50099999993</v>
      </c>
      <c r="E5" s="21">
        <v>3755380.5249999999</v>
      </c>
      <c r="F5" s="10">
        <f t="shared" ref="F5:F68" si="0">B5/D5</f>
        <v>1.2051779987803251E-3</v>
      </c>
      <c r="G5" s="10">
        <f t="shared" ref="G5:G68" si="1">C5/E5</f>
        <v>9.852530190665565E-5</v>
      </c>
    </row>
    <row r="6" spans="1:12">
      <c r="A6" t="s">
        <v>40</v>
      </c>
      <c r="B6">
        <f>'Integrated Data.'!K6+'Integrated Data.'!L6+'Integrated Data.'!M6</f>
        <v>764</v>
      </c>
      <c r="C6" s="21">
        <v>348</v>
      </c>
      <c r="D6">
        <f>'Integrated Data.'!X6+'Integrated Data.'!Y6+'Integrated Data.'!Z6</f>
        <v>644082.43099999998</v>
      </c>
      <c r="E6" s="21">
        <v>3775330.4070000006</v>
      </c>
      <c r="F6" s="10">
        <f t="shared" si="0"/>
        <v>1.1861835740711269E-3</v>
      </c>
      <c r="G6" s="10">
        <f t="shared" si="1"/>
        <v>9.2177362636859122E-5</v>
      </c>
      <c r="K6" s="35" t="s">
        <v>556</v>
      </c>
      <c r="L6" s="35"/>
    </row>
    <row r="7" spans="1:12">
      <c r="A7" t="s">
        <v>41</v>
      </c>
      <c r="B7">
        <f>'Integrated Data.'!K7+'Integrated Data.'!L7+'Integrated Data.'!M7</f>
        <v>763</v>
      </c>
      <c r="C7" s="21">
        <v>380</v>
      </c>
      <c r="D7">
        <f>'Integrated Data.'!X7+'Integrated Data.'!Y7+'Integrated Data.'!Z7</f>
        <v>658126.88799999992</v>
      </c>
      <c r="E7" s="21">
        <v>3787974.7010000004</v>
      </c>
      <c r="F7" s="10">
        <f t="shared" si="0"/>
        <v>1.1593509001261168E-3</v>
      </c>
      <c r="G7" s="10">
        <f t="shared" si="1"/>
        <v>1.0031745985517868E-4</v>
      </c>
      <c r="K7" s="35"/>
      <c r="L7" s="35"/>
    </row>
    <row r="8" spans="1:12">
      <c r="A8" t="s">
        <v>42</v>
      </c>
      <c r="B8">
        <f>'Integrated Data.'!K8+'Integrated Data.'!L8+'Integrated Data.'!M8</f>
        <v>795</v>
      </c>
      <c r="C8" s="21">
        <v>369</v>
      </c>
      <c r="D8">
        <f>'Integrated Data.'!X8+'Integrated Data.'!Y8+'Integrated Data.'!Z8</f>
        <v>658993.38099999994</v>
      </c>
      <c r="E8" s="21">
        <v>3705379.591</v>
      </c>
      <c r="F8" s="10">
        <f t="shared" si="0"/>
        <v>1.2063854098103605E-3</v>
      </c>
      <c r="G8" s="10">
        <f t="shared" si="1"/>
        <v>9.9584938853839548E-5</v>
      </c>
    </row>
    <row r="9" spans="1:12">
      <c r="A9" t="s">
        <v>43</v>
      </c>
      <c r="B9">
        <f>'Integrated Data.'!K9+'Integrated Data.'!L9+'Integrated Data.'!M9</f>
        <v>779</v>
      </c>
      <c r="C9" s="21">
        <v>446</v>
      </c>
      <c r="D9">
        <f>'Integrated Data.'!X9+'Integrated Data.'!Y9+'Integrated Data.'!Z9</f>
        <v>646890.2350000001</v>
      </c>
      <c r="E9" s="21">
        <v>3596739.7139999997</v>
      </c>
      <c r="F9" s="10">
        <f t="shared" si="0"/>
        <v>1.2042228462453136E-3</v>
      </c>
      <c r="G9" s="10">
        <f t="shared" si="1"/>
        <v>1.2400118870542213E-4</v>
      </c>
    </row>
    <row r="10" spans="1:12">
      <c r="A10" t="s">
        <v>44</v>
      </c>
      <c r="B10">
        <f>'Integrated Data.'!K10+'Integrated Data.'!L10+'Integrated Data.'!M10</f>
        <v>889</v>
      </c>
      <c r="C10" s="21">
        <v>384</v>
      </c>
      <c r="D10">
        <f>'Integrated Data.'!X10+'Integrated Data.'!Y10+'Integrated Data.'!Z10</f>
        <v>643878.32299999986</v>
      </c>
      <c r="E10" s="21">
        <v>3506957.2920000004</v>
      </c>
      <c r="F10" s="10">
        <f t="shared" si="0"/>
        <v>1.380695650473079E-3</v>
      </c>
      <c r="G10" s="10">
        <f t="shared" si="1"/>
        <v>1.0949662856629962E-4</v>
      </c>
    </row>
    <row r="11" spans="1:12">
      <c r="A11" t="s">
        <v>45</v>
      </c>
      <c r="B11">
        <f>'Integrated Data.'!K11+'Integrated Data.'!L11+'Integrated Data.'!M11</f>
        <v>757</v>
      </c>
      <c r="C11" s="21">
        <v>360</v>
      </c>
      <c r="D11">
        <f>'Integrated Data.'!X11+'Integrated Data.'!Y11+'Integrated Data.'!Z11</f>
        <v>691297.94300000009</v>
      </c>
      <c r="E11" s="21">
        <v>3595244.9959999993</v>
      </c>
      <c r="F11" s="10">
        <f t="shared" si="0"/>
        <v>1.0950415919290532E-3</v>
      </c>
      <c r="G11" s="10">
        <f t="shared" si="1"/>
        <v>1.0013225813554545E-4</v>
      </c>
      <c r="J11" s="33" t="s">
        <v>546</v>
      </c>
      <c r="K11" s="12" t="s">
        <v>547</v>
      </c>
      <c r="L11" s="11" t="s">
        <v>557</v>
      </c>
    </row>
    <row r="12" spans="1:12" ht="46.8">
      <c r="A12" t="s">
        <v>46</v>
      </c>
      <c r="B12">
        <f>'Integrated Data.'!K12+'Integrated Data.'!L12+'Integrated Data.'!M12</f>
        <v>940</v>
      </c>
      <c r="C12" s="21">
        <v>390</v>
      </c>
      <c r="D12">
        <f>'Integrated Data.'!X12+'Integrated Data.'!Y12+'Integrated Data.'!Z12</f>
        <v>719062</v>
      </c>
      <c r="E12" s="21">
        <v>3615689.69</v>
      </c>
      <c r="F12" s="10">
        <f t="shared" si="0"/>
        <v>1.3072586230394598E-3</v>
      </c>
      <c r="G12" s="10">
        <f t="shared" si="1"/>
        <v>1.0786323867300681E-4</v>
      </c>
      <c r="J12" s="33"/>
      <c r="K12" s="12" t="s">
        <v>548</v>
      </c>
      <c r="L12" s="13" t="s">
        <v>570</v>
      </c>
    </row>
    <row r="13" spans="1:12">
      <c r="A13" t="s">
        <v>48</v>
      </c>
      <c r="B13">
        <f>'Integrated Data.'!K13+'Integrated Data.'!L13+'Integrated Data.'!M13</f>
        <v>113</v>
      </c>
      <c r="C13" s="21">
        <v>285</v>
      </c>
      <c r="D13">
        <f>'Integrated Data.'!X13+'Integrated Data.'!Y13+'Integrated Data.'!Z13</f>
        <v>47808.709000000003</v>
      </c>
      <c r="E13" s="21">
        <v>841092.18900000001</v>
      </c>
      <c r="F13" s="10">
        <f t="shared" si="0"/>
        <v>2.3635860989260345E-3</v>
      </c>
      <c r="G13" s="10">
        <f t="shared" si="1"/>
        <v>3.3884513936438424E-4</v>
      </c>
    </row>
    <row r="14" spans="1:12" ht="62.4">
      <c r="A14" t="s">
        <v>49</v>
      </c>
      <c r="B14">
        <f>'Integrated Data.'!K14+'Integrated Data.'!L14+'Integrated Data.'!M14</f>
        <v>163</v>
      </c>
      <c r="C14" s="21">
        <v>336</v>
      </c>
      <c r="D14">
        <f>'Integrated Data.'!X14+'Integrated Data.'!Y14+'Integrated Data.'!Z14</f>
        <v>48823.28300000001</v>
      </c>
      <c r="E14" s="21">
        <v>832243.89600000007</v>
      </c>
      <c r="F14" s="10">
        <f t="shared" si="0"/>
        <v>3.3385710665954187E-3</v>
      </c>
      <c r="G14" s="10">
        <f t="shared" si="1"/>
        <v>4.0372780336979483E-4</v>
      </c>
      <c r="J14" s="33" t="s">
        <v>551</v>
      </c>
      <c r="K14" s="12" t="s">
        <v>549</v>
      </c>
      <c r="L14" s="13" t="s">
        <v>571</v>
      </c>
    </row>
    <row r="15" spans="1:12" ht="46.8">
      <c r="A15" t="s">
        <v>50</v>
      </c>
      <c r="B15">
        <f>'Integrated Data.'!K15+'Integrated Data.'!L15+'Integrated Data.'!M15</f>
        <v>158</v>
      </c>
      <c r="C15" s="21">
        <v>343</v>
      </c>
      <c r="D15">
        <f>'Integrated Data.'!X15+'Integrated Data.'!Y15+'Integrated Data.'!Z15</f>
        <v>50856.977999999996</v>
      </c>
      <c r="E15" s="21">
        <v>824639.44200000004</v>
      </c>
      <c r="F15" s="10">
        <f t="shared" si="0"/>
        <v>3.106751643796059E-3</v>
      </c>
      <c r="G15" s="10">
        <f t="shared" si="1"/>
        <v>4.1593935789454998E-4</v>
      </c>
      <c r="J15" s="33"/>
      <c r="K15" s="12" t="s">
        <v>550</v>
      </c>
      <c r="L15" s="13" t="s">
        <v>572</v>
      </c>
    </row>
    <row r="16" spans="1:12">
      <c r="A16" t="s">
        <v>51</v>
      </c>
      <c r="B16">
        <f>'Integrated Data.'!K16+'Integrated Data.'!L16+'Integrated Data.'!M16</f>
        <v>187</v>
      </c>
      <c r="C16" s="21">
        <v>334</v>
      </c>
      <c r="D16">
        <f>'Integrated Data.'!X16+'Integrated Data.'!Y16+'Integrated Data.'!Z16</f>
        <v>51376.460999999996</v>
      </c>
      <c r="E16" s="21">
        <v>822792.22999999986</v>
      </c>
      <c r="F16" s="10">
        <f t="shared" si="0"/>
        <v>3.6397991679496962E-3</v>
      </c>
      <c r="G16" s="10">
        <f t="shared" si="1"/>
        <v>4.0593480081842784E-4</v>
      </c>
    </row>
    <row r="17" spans="1:13" ht="46.8">
      <c r="A17" t="s">
        <v>52</v>
      </c>
      <c r="B17">
        <f>'Integrated Data.'!K17+'Integrated Data.'!L17+'Integrated Data.'!M17</f>
        <v>159</v>
      </c>
      <c r="C17" s="21">
        <v>320</v>
      </c>
      <c r="D17">
        <f>'Integrated Data.'!X17+'Integrated Data.'!Y17+'Integrated Data.'!Z17</f>
        <v>56874.691999999995</v>
      </c>
      <c r="E17" s="21">
        <v>838673.19500000007</v>
      </c>
      <c r="F17" s="10">
        <f t="shared" si="0"/>
        <v>2.7956195349594158E-3</v>
      </c>
      <c r="G17" s="10">
        <f t="shared" si="1"/>
        <v>3.8155505852312352E-4</v>
      </c>
      <c r="J17" s="11" t="s">
        <v>552</v>
      </c>
      <c r="K17" s="12" t="s">
        <v>554</v>
      </c>
      <c r="L17" s="13" t="s">
        <v>558</v>
      </c>
    </row>
    <row r="18" spans="1:13">
      <c r="A18" t="s">
        <v>53</v>
      </c>
      <c r="B18">
        <f>'Integrated Data.'!K18+'Integrated Data.'!L18+'Integrated Data.'!M18</f>
        <v>141</v>
      </c>
      <c r="C18" s="21">
        <v>353</v>
      </c>
      <c r="D18">
        <f>'Integrated Data.'!X18+'Integrated Data.'!Y18+'Integrated Data.'!Z18</f>
        <v>54377.585000000006</v>
      </c>
      <c r="E18" s="21">
        <v>789961.40999999992</v>
      </c>
      <c r="F18" s="10">
        <f t="shared" si="0"/>
        <v>2.5929801774021407E-3</v>
      </c>
      <c r="G18" s="10">
        <f t="shared" si="1"/>
        <v>4.4685727116720809E-4</v>
      </c>
    </row>
    <row r="19" spans="1:13">
      <c r="A19" t="s">
        <v>54</v>
      </c>
      <c r="B19">
        <f>'Integrated Data.'!K19+'Integrated Data.'!L19+'Integrated Data.'!M19</f>
        <v>151</v>
      </c>
      <c r="C19" s="21">
        <v>321</v>
      </c>
      <c r="D19">
        <f>'Integrated Data.'!X19+'Integrated Data.'!Y19+'Integrated Data.'!Z19</f>
        <v>63707.815000000002</v>
      </c>
      <c r="E19" s="21">
        <v>825539.38500000001</v>
      </c>
      <c r="F19" s="10">
        <f t="shared" si="0"/>
        <v>2.3701958700043315E-3</v>
      </c>
      <c r="G19" s="10">
        <f t="shared" si="1"/>
        <v>3.8883668766451402E-4</v>
      </c>
      <c r="J19" s="11" t="s">
        <v>553</v>
      </c>
      <c r="K19" s="12" t="s">
        <v>555</v>
      </c>
    </row>
    <row r="20" spans="1:13" ht="15.6" customHeight="1">
      <c r="A20" t="s">
        <v>55</v>
      </c>
      <c r="B20">
        <f>'Integrated Data.'!K20+'Integrated Data.'!L20+'Integrated Data.'!M20</f>
        <v>155</v>
      </c>
      <c r="C20" s="21">
        <v>332</v>
      </c>
      <c r="D20">
        <f>'Integrated Data.'!X20+'Integrated Data.'!Y20+'Integrated Data.'!Z20</f>
        <v>70440.233999999982</v>
      </c>
      <c r="E20" s="21">
        <v>835867.37000000011</v>
      </c>
      <c r="F20" s="10">
        <f t="shared" si="0"/>
        <v>2.2004469775043626E-3</v>
      </c>
      <c r="G20" s="10">
        <f t="shared" si="1"/>
        <v>3.9719220048032254E-4</v>
      </c>
      <c r="K20" s="14"/>
      <c r="L20" s="14"/>
      <c r="M20" s="14"/>
    </row>
    <row r="21" spans="1:13">
      <c r="A21" t="s">
        <v>56</v>
      </c>
      <c r="B21">
        <f>'Integrated Data.'!K21+'Integrated Data.'!L21+'Integrated Data.'!M21</f>
        <v>184</v>
      </c>
      <c r="C21" s="21">
        <v>375</v>
      </c>
      <c r="D21">
        <f>'Integrated Data.'!X21+'Integrated Data.'!Y21+'Integrated Data.'!Z21</f>
        <v>72309</v>
      </c>
      <c r="E21" s="21">
        <v>831612.69</v>
      </c>
      <c r="F21" s="10">
        <f t="shared" si="0"/>
        <v>2.5446348310722042E-3</v>
      </c>
      <c r="G21" s="10">
        <f t="shared" si="1"/>
        <v>4.5093106984695007E-4</v>
      </c>
      <c r="K21"/>
      <c r="L21"/>
      <c r="M21" s="14"/>
    </row>
    <row r="22" spans="1:13" ht="16.2" thickBot="1">
      <c r="A22" t="s">
        <v>58</v>
      </c>
      <c r="B22">
        <f>'Integrated Data.'!K22+'Integrated Data.'!L22+'Integrated Data.'!M22</f>
        <v>789</v>
      </c>
      <c r="C22" s="21">
        <v>390</v>
      </c>
      <c r="D22">
        <f>'Integrated Data.'!X22+'Integrated Data.'!Y22+'Integrated Data.'!Z22</f>
        <v>814059.98300000001</v>
      </c>
      <c r="E22" s="21">
        <v>4862725.2319999998</v>
      </c>
      <c r="F22" s="10">
        <f t="shared" si="0"/>
        <v>9.6921604854270302E-4</v>
      </c>
      <c r="G22" s="10">
        <f t="shared" si="1"/>
        <v>8.0201940556611734E-5</v>
      </c>
      <c r="J22" t="s">
        <v>601</v>
      </c>
      <c r="K22"/>
      <c r="L22"/>
      <c r="M22" s="14"/>
    </row>
    <row r="23" spans="1:13">
      <c r="A23" t="s">
        <v>59</v>
      </c>
      <c r="B23">
        <f>'Integrated Data.'!K23+'Integrated Data.'!L23+'Integrated Data.'!M23</f>
        <v>598</v>
      </c>
      <c r="C23" s="21">
        <v>341</v>
      </c>
      <c r="D23">
        <f>'Integrated Data.'!X23+'Integrated Data.'!Y23+'Integrated Data.'!Z23</f>
        <v>831393.0199999999</v>
      </c>
      <c r="E23" s="21">
        <v>4811315.2780000009</v>
      </c>
      <c r="F23" s="10">
        <f t="shared" si="0"/>
        <v>7.1927474204678806E-4</v>
      </c>
      <c r="G23" s="10">
        <f t="shared" si="1"/>
        <v>7.0874590480328925E-5</v>
      </c>
      <c r="J23" s="29"/>
      <c r="K23" s="29" t="s">
        <v>611</v>
      </c>
      <c r="L23" s="29"/>
    </row>
    <row r="24" spans="1:13">
      <c r="A24" t="s">
        <v>60</v>
      </c>
      <c r="B24">
        <f>'Integrated Data.'!K24+'Integrated Data.'!L24+'Integrated Data.'!M24</f>
        <v>616</v>
      </c>
      <c r="C24" s="21">
        <v>384</v>
      </c>
      <c r="D24">
        <f>'Integrated Data.'!X24+'Integrated Data.'!Y24+'Integrated Data.'!Z24</f>
        <v>852456.78099999996</v>
      </c>
      <c r="E24" s="21">
        <v>4816775.2550000008</v>
      </c>
      <c r="F24" s="10">
        <f t="shared" si="0"/>
        <v>7.2261727952633887E-4</v>
      </c>
      <c r="G24" s="10">
        <f t="shared" si="1"/>
        <v>7.9721386128902945E-5</v>
      </c>
      <c r="J24" s="14" t="s">
        <v>602</v>
      </c>
      <c r="K24" s="14">
        <v>810474.52323903528</v>
      </c>
      <c r="L24" s="14">
        <v>4715713.3301271973</v>
      </c>
    </row>
    <row r="25" spans="1:13">
      <c r="A25" t="s">
        <v>61</v>
      </c>
      <c r="B25">
        <f>'Integrated Data.'!K25+'Integrated Data.'!L25+'Integrated Data.'!M25</f>
        <v>546</v>
      </c>
      <c r="C25" s="21">
        <v>309</v>
      </c>
      <c r="D25">
        <f>'Integrated Data.'!X25+'Integrated Data.'!Y25+'Integrated Data.'!Z25</f>
        <v>891925.98000000021</v>
      </c>
      <c r="E25" s="21">
        <v>4911925.5449999999</v>
      </c>
      <c r="F25" s="10">
        <f t="shared" si="0"/>
        <v>6.1215842148694877E-4</v>
      </c>
      <c r="G25" s="10">
        <f t="shared" si="1"/>
        <v>6.2908119671019975E-5</v>
      </c>
      <c r="J25" s="14" t="s">
        <v>559</v>
      </c>
      <c r="K25" s="14">
        <v>789973339598.9032</v>
      </c>
      <c r="L25" s="14">
        <v>25493111465298.34</v>
      </c>
    </row>
    <row r="26" spans="1:13">
      <c r="A26" t="s">
        <v>62</v>
      </c>
      <c r="B26">
        <f>'Integrated Data.'!K26+'Integrated Data.'!L26+'Integrated Data.'!M26</f>
        <v>623</v>
      </c>
      <c r="C26" s="21">
        <v>326</v>
      </c>
      <c r="D26">
        <f>'Integrated Data.'!X26+'Integrated Data.'!Y26+'Integrated Data.'!Z26</f>
        <v>925551.01699999999</v>
      </c>
      <c r="E26" s="21">
        <v>4951083.0260000005</v>
      </c>
      <c r="F26" s="10">
        <f t="shared" si="0"/>
        <v>6.7311254437312125E-4</v>
      </c>
      <c r="G26" s="10">
        <f t="shared" si="1"/>
        <v>6.5844179604351467E-5</v>
      </c>
      <c r="J26" s="14" t="s">
        <v>603</v>
      </c>
      <c r="K26" s="14">
        <v>456</v>
      </c>
      <c r="L26" s="14">
        <v>456</v>
      </c>
    </row>
    <row r="27" spans="1:13">
      <c r="A27" t="s">
        <v>63</v>
      </c>
      <c r="B27">
        <f>'Integrated Data.'!K27+'Integrated Data.'!L27+'Integrated Data.'!M27</f>
        <v>587</v>
      </c>
      <c r="C27" s="21">
        <v>377</v>
      </c>
      <c r="D27">
        <f>'Integrated Data.'!X27+'Integrated Data.'!Y27+'Integrated Data.'!Z27</f>
        <v>966163.201</v>
      </c>
      <c r="E27" s="21">
        <v>4971260.1960000005</v>
      </c>
      <c r="F27" s="10">
        <f t="shared" si="0"/>
        <v>6.0755781155030764E-4</v>
      </c>
      <c r="G27" s="10">
        <f t="shared" si="1"/>
        <v>7.5835901790725734E-5</v>
      </c>
      <c r="J27" s="14" t="s">
        <v>604</v>
      </c>
      <c r="K27" s="14">
        <v>0</v>
      </c>
      <c r="L27" s="14"/>
    </row>
    <row r="28" spans="1:13">
      <c r="A28" t="s">
        <v>64</v>
      </c>
      <c r="B28">
        <f>'Integrated Data.'!K28+'Integrated Data.'!L28+'Integrated Data.'!M28</f>
        <v>631</v>
      </c>
      <c r="C28" s="21">
        <v>385</v>
      </c>
      <c r="D28">
        <f>'Integrated Data.'!X28+'Integrated Data.'!Y28+'Integrated Data.'!Z28</f>
        <v>1009586.7609999999</v>
      </c>
      <c r="E28" s="21">
        <v>4956764.3670000006</v>
      </c>
      <c r="F28" s="10">
        <f t="shared" si="0"/>
        <v>6.2500819580378793E-4</v>
      </c>
      <c r="G28" s="10">
        <f t="shared" si="1"/>
        <v>7.7671636473818279E-5</v>
      </c>
      <c r="J28" s="14" t="s">
        <v>605</v>
      </c>
      <c r="K28" s="14">
        <v>483</v>
      </c>
      <c r="L28" s="14"/>
    </row>
    <row r="29" spans="1:13">
      <c r="A29" t="s">
        <v>65</v>
      </c>
      <c r="B29">
        <f>'Integrated Data.'!K29+'Integrated Data.'!L29+'Integrated Data.'!M29</f>
        <v>658</v>
      </c>
      <c r="C29" s="21">
        <v>372</v>
      </c>
      <c r="D29">
        <f>'Integrated Data.'!X29+'Integrated Data.'!Y29+'Integrated Data.'!Z29</f>
        <v>1006219.0380000001</v>
      </c>
      <c r="E29" s="21">
        <v>4935392.8049999997</v>
      </c>
      <c r="F29" s="10">
        <f t="shared" si="0"/>
        <v>6.5393316479865681E-4</v>
      </c>
      <c r="G29" s="10">
        <f t="shared" si="1"/>
        <v>7.5373939764861333E-5</v>
      </c>
      <c r="J29" s="14" t="s">
        <v>606</v>
      </c>
      <c r="K29" s="14">
        <v>-16.266415050020417</v>
      </c>
      <c r="L29" s="14"/>
    </row>
    <row r="30" spans="1:13">
      <c r="A30" t="s">
        <v>66</v>
      </c>
      <c r="B30">
        <f>'Integrated Data.'!K30+'Integrated Data.'!L30+'Integrated Data.'!M30</f>
        <v>691</v>
      </c>
      <c r="C30" s="21">
        <v>337</v>
      </c>
      <c r="D30">
        <f>'Integrated Data.'!X30+'Integrated Data.'!Y30+'Integrated Data.'!Z30</f>
        <v>1092768</v>
      </c>
      <c r="E30" s="21">
        <v>5074910.6899999995</v>
      </c>
      <c r="F30" s="10">
        <f t="shared" si="0"/>
        <v>6.3233916073677122E-4</v>
      </c>
      <c r="G30" s="10">
        <f t="shared" si="1"/>
        <v>6.6405109485778962E-5</v>
      </c>
      <c r="J30" s="30" t="s">
        <v>607</v>
      </c>
      <c r="K30" s="30">
        <v>4.6265435132922061E-48</v>
      </c>
      <c r="L30" s="14"/>
    </row>
    <row r="31" spans="1:13">
      <c r="A31" t="s">
        <v>68</v>
      </c>
      <c r="B31">
        <f>'Integrated Data.'!K31+'Integrated Data.'!L31+'Integrated Data.'!M31</f>
        <v>542</v>
      </c>
      <c r="C31" s="21">
        <v>318</v>
      </c>
      <c r="D31">
        <f>'Integrated Data.'!X31+'Integrated Data.'!Y31+'Integrated Data.'!Z31</f>
        <v>399231.50799999991</v>
      </c>
      <c r="E31" s="21">
        <v>2353587.2479999997</v>
      </c>
      <c r="F31" s="10">
        <f t="shared" si="0"/>
        <v>1.3576082777514648E-3</v>
      </c>
      <c r="G31" s="10">
        <f t="shared" si="1"/>
        <v>1.3511290064569556E-4</v>
      </c>
      <c r="J31" s="14" t="s">
        <v>608</v>
      </c>
      <c r="K31" s="14">
        <v>1.648014524972055</v>
      </c>
      <c r="L31" s="14"/>
    </row>
    <row r="32" spans="1:13">
      <c r="A32" t="s">
        <v>69</v>
      </c>
      <c r="B32">
        <f>'Integrated Data.'!K32+'Integrated Data.'!L32+'Integrated Data.'!M32</f>
        <v>520</v>
      </c>
      <c r="C32" s="21">
        <v>348</v>
      </c>
      <c r="D32">
        <f>'Integrated Data.'!X32+'Integrated Data.'!Y32+'Integrated Data.'!Z32</f>
        <v>402670.83</v>
      </c>
      <c r="E32" s="21">
        <v>2365087.7140000002</v>
      </c>
      <c r="F32" s="10">
        <f t="shared" si="0"/>
        <v>1.2913773764044443E-3</v>
      </c>
      <c r="G32" s="10">
        <f t="shared" si="1"/>
        <v>1.4714042017978195E-4</v>
      </c>
      <c r="J32" s="14" t="s">
        <v>609</v>
      </c>
      <c r="K32" s="14">
        <v>9.2530870265844123E-48</v>
      </c>
      <c r="L32" s="14"/>
    </row>
    <row r="33" spans="1:13" ht="16.2" thickBot="1">
      <c r="A33" t="s">
        <v>70</v>
      </c>
      <c r="B33">
        <f>'Integrated Data.'!K33+'Integrated Data.'!L33+'Integrated Data.'!M33</f>
        <v>560</v>
      </c>
      <c r="C33" s="21">
        <v>352</v>
      </c>
      <c r="D33">
        <f>'Integrated Data.'!X33+'Integrated Data.'!Y33+'Integrated Data.'!Z33</f>
        <v>400000.44199999998</v>
      </c>
      <c r="E33" s="21">
        <v>2348609.2599999998</v>
      </c>
      <c r="F33" s="10">
        <f t="shared" si="0"/>
        <v>1.3999984530017094E-3</v>
      </c>
      <c r="G33" s="10">
        <f t="shared" si="1"/>
        <v>1.4987593125644069E-4</v>
      </c>
      <c r="J33" s="28" t="s">
        <v>610</v>
      </c>
      <c r="K33" s="28">
        <v>1.964887640611636</v>
      </c>
      <c r="L33" s="28"/>
    </row>
    <row r="34" spans="1:13">
      <c r="A34" t="s">
        <v>71</v>
      </c>
      <c r="B34">
        <f>'Integrated Data.'!K34+'Integrated Data.'!L34+'Integrated Data.'!M34</f>
        <v>582</v>
      </c>
      <c r="C34" s="21">
        <v>284</v>
      </c>
      <c r="D34">
        <f>'Integrated Data.'!X34+'Integrated Data.'!Y34+'Integrated Data.'!Z34</f>
        <v>403278.37800000003</v>
      </c>
      <c r="E34" s="21">
        <v>2324140.9939999999</v>
      </c>
      <c r="F34" s="10">
        <f t="shared" si="0"/>
        <v>1.4431718429496361E-3</v>
      </c>
      <c r="G34" s="10">
        <f t="shared" si="1"/>
        <v>1.2219568465647056E-4</v>
      </c>
      <c r="J34"/>
      <c r="K34"/>
      <c r="L34"/>
    </row>
    <row r="35" spans="1:13">
      <c r="A35" t="s">
        <v>72</v>
      </c>
      <c r="B35">
        <f>'Integrated Data.'!K35+'Integrated Data.'!L35+'Integrated Data.'!M35</f>
        <v>652</v>
      </c>
      <c r="C35" s="21">
        <v>351</v>
      </c>
      <c r="D35">
        <f>'Integrated Data.'!X35+'Integrated Data.'!Y35+'Integrated Data.'!Z35</f>
        <v>405408.07999999996</v>
      </c>
      <c r="E35" s="21">
        <v>2331019.1410000003</v>
      </c>
      <c r="F35" s="10">
        <f t="shared" si="0"/>
        <v>1.608256056465377E-3</v>
      </c>
      <c r="G35" s="10">
        <f t="shared" si="1"/>
        <v>1.5057791410902875E-4</v>
      </c>
      <c r="J35"/>
      <c r="K35"/>
      <c r="L35"/>
    </row>
    <row r="36" spans="1:13">
      <c r="A36" t="s">
        <v>73</v>
      </c>
      <c r="B36">
        <f>'Integrated Data.'!K36+'Integrated Data.'!L36+'Integrated Data.'!M36</f>
        <v>526</v>
      </c>
      <c r="C36" s="21">
        <v>346</v>
      </c>
      <c r="D36">
        <f>'Integrated Data.'!X36+'Integrated Data.'!Y36+'Integrated Data.'!Z36</f>
        <v>380861.74400000001</v>
      </c>
      <c r="E36" s="21">
        <v>2178285.648</v>
      </c>
      <c r="F36" s="10">
        <f t="shared" si="0"/>
        <v>1.3810785889800472E-3</v>
      </c>
      <c r="G36" s="10">
        <f t="shared" si="1"/>
        <v>1.5884050850616447E-4</v>
      </c>
      <c r="J36"/>
      <c r="K36"/>
      <c r="L36"/>
    </row>
    <row r="37" spans="1:13">
      <c r="A37" t="s">
        <v>74</v>
      </c>
      <c r="B37">
        <f>'Integrated Data.'!K37+'Integrated Data.'!L37+'Integrated Data.'!M37</f>
        <v>551</v>
      </c>
      <c r="C37" s="21">
        <v>333</v>
      </c>
      <c r="D37">
        <f>'Integrated Data.'!X37+'Integrated Data.'!Y37+'Integrated Data.'!Z37</f>
        <v>414375.35100000008</v>
      </c>
      <c r="E37" s="21">
        <v>2262466.6550000003</v>
      </c>
      <c r="F37" s="10">
        <f t="shared" si="0"/>
        <v>1.3297122974865363E-3</v>
      </c>
      <c r="G37" s="10">
        <f t="shared" si="1"/>
        <v>1.4718448966488743E-4</v>
      </c>
      <c r="K37"/>
      <c r="L37"/>
      <c r="M37" s="14"/>
    </row>
    <row r="38" spans="1:13" ht="16.2" thickBot="1">
      <c r="A38" t="s">
        <v>75</v>
      </c>
      <c r="B38">
        <f>'Integrated Data.'!K38+'Integrated Data.'!L38+'Integrated Data.'!M38</f>
        <v>520</v>
      </c>
      <c r="C38" s="21">
        <v>336</v>
      </c>
      <c r="D38">
        <f>'Integrated Data.'!X38+'Integrated Data.'!Y38+'Integrated Data.'!Z38</f>
        <v>396603.85199999996</v>
      </c>
      <c r="E38" s="21">
        <v>2183361.7689999999</v>
      </c>
      <c r="F38" s="10">
        <f t="shared" si="0"/>
        <v>1.3111319957628653E-3</v>
      </c>
      <c r="G38" s="10">
        <f t="shared" si="1"/>
        <v>1.5389112549767285E-4</v>
      </c>
      <c r="J38" t="s">
        <v>601</v>
      </c>
      <c r="K38"/>
      <c r="L38"/>
      <c r="M38" s="14"/>
    </row>
    <row r="39" spans="1:13">
      <c r="A39" t="s">
        <v>76</v>
      </c>
      <c r="B39">
        <f>'Integrated Data.'!K39+'Integrated Data.'!L39+'Integrated Data.'!M39</f>
        <v>567</v>
      </c>
      <c r="C39" s="21">
        <v>292</v>
      </c>
      <c r="D39">
        <f>'Integrated Data.'!X39+'Integrated Data.'!Y39+'Integrated Data.'!Z39</f>
        <v>438946</v>
      </c>
      <c r="E39" s="21">
        <v>2302664.69</v>
      </c>
      <c r="F39" s="10">
        <f t="shared" si="0"/>
        <v>1.291730645683068E-3</v>
      </c>
      <c r="G39" s="10">
        <f t="shared" si="1"/>
        <v>1.2680960509278493E-4</v>
      </c>
      <c r="J39" s="29"/>
      <c r="K39" s="29" t="s">
        <v>612</v>
      </c>
      <c r="L39" s="29"/>
      <c r="M39" s="14"/>
    </row>
    <row r="40" spans="1:13">
      <c r="A40" t="s">
        <v>78</v>
      </c>
      <c r="B40">
        <f>'Integrated Data.'!K40+'Integrated Data.'!L40+'Integrated Data.'!M40</f>
        <v>5197</v>
      </c>
      <c r="C40" s="21">
        <v>1192</v>
      </c>
      <c r="D40">
        <f>'Integrated Data.'!X40+'Integrated Data.'!Y40+'Integrated Data.'!Z40</f>
        <v>3972054.6099999994</v>
      </c>
      <c r="E40" s="21">
        <v>27494094.521000002</v>
      </c>
      <c r="F40" s="10">
        <f t="shared" si="0"/>
        <v>1.3083908733067496E-3</v>
      </c>
      <c r="G40" s="10">
        <f t="shared" si="1"/>
        <v>4.3354764751010435E-5</v>
      </c>
      <c r="J40" s="14" t="s">
        <v>602</v>
      </c>
      <c r="K40" s="14">
        <v>895.45394736842104</v>
      </c>
      <c r="L40" s="14">
        <v>385.30043859649123</v>
      </c>
      <c r="M40" s="14"/>
    </row>
    <row r="41" spans="1:13">
      <c r="A41" t="s">
        <v>79</v>
      </c>
      <c r="B41">
        <f>'Integrated Data.'!K41+'Integrated Data.'!L41+'Integrated Data.'!M41</f>
        <v>5229</v>
      </c>
      <c r="C41" s="21">
        <v>741</v>
      </c>
      <c r="D41">
        <f>'Integrated Data.'!X41+'Integrated Data.'!Y41+'Integrated Data.'!Z41</f>
        <v>4020743.9559999993</v>
      </c>
      <c r="E41" s="21">
        <v>27682102.414999995</v>
      </c>
      <c r="F41" s="10">
        <f t="shared" si="0"/>
        <v>1.3005055923038739E-3</v>
      </c>
      <c r="G41" s="10">
        <f t="shared" si="1"/>
        <v>2.6768198054150583E-5</v>
      </c>
      <c r="J41" s="14" t="s">
        <v>559</v>
      </c>
      <c r="K41" s="14">
        <v>955142.73633603239</v>
      </c>
      <c r="L41" s="14">
        <v>15682.254593213804</v>
      </c>
      <c r="M41" s="14"/>
    </row>
    <row r="42" spans="1:13">
      <c r="A42" t="s">
        <v>80</v>
      </c>
      <c r="B42">
        <f>'Integrated Data.'!K42+'Integrated Data.'!L42+'Integrated Data.'!M42</f>
        <v>5338</v>
      </c>
      <c r="C42" s="21">
        <v>927</v>
      </c>
      <c r="D42">
        <f>'Integrated Data.'!X42+'Integrated Data.'!Y42+'Integrated Data.'!Z42</f>
        <v>4182654.7629999998</v>
      </c>
      <c r="E42" s="21">
        <v>28091171.497000001</v>
      </c>
      <c r="F42" s="10">
        <f t="shared" si="0"/>
        <v>1.2762229498882503E-3</v>
      </c>
      <c r="G42" s="10">
        <f t="shared" si="1"/>
        <v>3.2999691739413539E-5</v>
      </c>
      <c r="J42" s="14" t="s">
        <v>603</v>
      </c>
      <c r="K42" s="14">
        <v>456</v>
      </c>
      <c r="L42" s="14">
        <v>456</v>
      </c>
      <c r="M42" s="14"/>
    </row>
    <row r="43" spans="1:13">
      <c r="A43" t="s">
        <v>81</v>
      </c>
      <c r="B43">
        <f>'Integrated Data.'!K43+'Integrated Data.'!L43+'Integrated Data.'!M43</f>
        <v>5119</v>
      </c>
      <c r="C43" s="21">
        <v>779</v>
      </c>
      <c r="D43">
        <f>'Integrated Data.'!X43+'Integrated Data.'!Y43+'Integrated Data.'!Z43</f>
        <v>4305619.5500000007</v>
      </c>
      <c r="E43" s="21">
        <v>28262211.054999996</v>
      </c>
      <c r="F43" s="10">
        <f t="shared" si="0"/>
        <v>1.188911361200039E-3</v>
      </c>
      <c r="G43" s="10">
        <f t="shared" si="1"/>
        <v>2.7563307006802057E-5</v>
      </c>
      <c r="J43" s="14" t="s">
        <v>604</v>
      </c>
      <c r="K43" s="14">
        <v>0</v>
      </c>
      <c r="L43" s="14"/>
      <c r="M43" s="14"/>
    </row>
    <row r="44" spans="1:13">
      <c r="A44" t="s">
        <v>82</v>
      </c>
      <c r="B44">
        <f>'Integrated Data.'!K44+'Integrated Data.'!L44+'Integrated Data.'!M44</f>
        <v>5694</v>
      </c>
      <c r="C44" s="21">
        <v>934</v>
      </c>
      <c r="D44">
        <f>'Integrated Data.'!X44+'Integrated Data.'!Y44+'Integrated Data.'!Z44</f>
        <v>4436118.4850000003</v>
      </c>
      <c r="E44" s="21">
        <v>28435753.337000009</v>
      </c>
      <c r="F44" s="10">
        <f t="shared" si="0"/>
        <v>1.2835545351760369E-3</v>
      </c>
      <c r="G44" s="10">
        <f t="shared" si="1"/>
        <v>3.2845973480319184E-5</v>
      </c>
      <c r="J44" s="14" t="s">
        <v>605</v>
      </c>
      <c r="K44" s="14">
        <v>470</v>
      </c>
      <c r="L44" s="14"/>
      <c r="M44" s="14"/>
    </row>
    <row r="45" spans="1:13">
      <c r="A45" t="s">
        <v>83</v>
      </c>
      <c r="B45">
        <f>'Integrated Data.'!K45+'Integrated Data.'!L45+'Integrated Data.'!M45</f>
        <v>4888</v>
      </c>
      <c r="C45" s="21">
        <v>1142</v>
      </c>
      <c r="D45">
        <f>'Integrated Data.'!X45+'Integrated Data.'!Y45+'Integrated Data.'!Z45</f>
        <v>4609077.2750000004</v>
      </c>
      <c r="E45" s="21">
        <v>28663869.668999992</v>
      </c>
      <c r="F45" s="10">
        <f t="shared" si="0"/>
        <v>1.0605159576110598E-3</v>
      </c>
      <c r="G45" s="10">
        <f t="shared" si="1"/>
        <v>3.98410965856112E-5</v>
      </c>
      <c r="J45" s="14" t="s">
        <v>606</v>
      </c>
      <c r="K45" s="14">
        <v>11.05637666435987</v>
      </c>
      <c r="L45" s="14"/>
      <c r="M45" s="14"/>
    </row>
    <row r="46" spans="1:13">
      <c r="A46" t="s">
        <v>84</v>
      </c>
      <c r="B46">
        <f>'Integrated Data.'!K46+'Integrated Data.'!L46+'Integrated Data.'!M46</f>
        <v>5423</v>
      </c>
      <c r="C46" s="21">
        <v>847</v>
      </c>
      <c r="D46">
        <f>'Integrated Data.'!X46+'Integrated Data.'!Y46+'Integrated Data.'!Z46</f>
        <v>4782780.3570000008</v>
      </c>
      <c r="E46" s="21">
        <v>28852514.943999995</v>
      </c>
      <c r="F46" s="10">
        <f t="shared" si="0"/>
        <v>1.1338593025839005E-3</v>
      </c>
      <c r="G46" s="10">
        <f t="shared" si="1"/>
        <v>2.9356193095955307E-5</v>
      </c>
      <c r="J46" s="30" t="s">
        <v>607</v>
      </c>
      <c r="K46" s="30">
        <v>1.021480864053114E-25</v>
      </c>
      <c r="L46" s="14"/>
      <c r="M46" s="14"/>
    </row>
    <row r="47" spans="1:13">
      <c r="A47" t="s">
        <v>85</v>
      </c>
      <c r="B47">
        <f>'Integrated Data.'!K47+'Integrated Data.'!L47+'Integrated Data.'!M47</f>
        <v>5085</v>
      </c>
      <c r="C47" s="21">
        <v>946</v>
      </c>
      <c r="D47">
        <f>'Integrated Data.'!X47+'Integrated Data.'!Y47+'Integrated Data.'!Z47</f>
        <v>4959017.1349999998</v>
      </c>
      <c r="E47" s="21">
        <v>28892888.688999999</v>
      </c>
      <c r="F47" s="10">
        <f t="shared" si="0"/>
        <v>1.0254048053415328E-3</v>
      </c>
      <c r="G47" s="10">
        <f t="shared" si="1"/>
        <v>3.2741620617538247E-5</v>
      </c>
      <c r="J47" s="14" t="s">
        <v>608</v>
      </c>
      <c r="K47" s="14">
        <v>1.64810212761149</v>
      </c>
      <c r="L47" s="14"/>
      <c r="M47" s="14"/>
    </row>
    <row r="48" spans="1:13">
      <c r="A48" t="s">
        <v>86</v>
      </c>
      <c r="B48">
        <f>'Integrated Data.'!K48+'Integrated Data.'!L48+'Integrated Data.'!M48</f>
        <v>5510</v>
      </c>
      <c r="C48" s="21">
        <v>873</v>
      </c>
      <c r="D48">
        <f>'Integrated Data.'!X48+'Integrated Data.'!Y48+'Integrated Data.'!Z48</f>
        <v>5078704</v>
      </c>
      <c r="E48" s="21">
        <v>28785431.689999998</v>
      </c>
      <c r="F48" s="10">
        <f t="shared" si="0"/>
        <v>1.0849224526572132E-3</v>
      </c>
      <c r="G48" s="10">
        <f t="shared" si="1"/>
        <v>3.0327841159431994E-5</v>
      </c>
      <c r="J48" s="14" t="s">
        <v>609</v>
      </c>
      <c r="K48" s="14">
        <v>2.0429617281062279E-25</v>
      </c>
      <c r="L48" s="14"/>
      <c r="M48" s="14"/>
    </row>
    <row r="49" spans="1:13" ht="16.2" thickBot="1">
      <c r="A49" t="s">
        <v>88</v>
      </c>
      <c r="B49">
        <f>'Integrated Data.'!K49+'Integrated Data.'!L49+'Integrated Data.'!M49</f>
        <v>463</v>
      </c>
      <c r="C49" s="21">
        <v>338</v>
      </c>
      <c r="D49">
        <f>'Integrated Data.'!X49+'Integrated Data.'!Y49+'Integrated Data.'!Z49</f>
        <v>496615.05099999998</v>
      </c>
      <c r="E49" s="21">
        <v>3968118.9909999995</v>
      </c>
      <c r="F49" s="10">
        <f t="shared" si="0"/>
        <v>9.3231165480725639E-4</v>
      </c>
      <c r="G49" s="10">
        <f t="shared" si="1"/>
        <v>8.5178897297840647E-5</v>
      </c>
      <c r="J49" s="28" t="s">
        <v>610</v>
      </c>
      <c r="K49" s="28">
        <v>1.9650241720549269</v>
      </c>
      <c r="L49" s="28"/>
      <c r="M49" s="14"/>
    </row>
    <row r="50" spans="1:13">
      <c r="A50" t="s">
        <v>89</v>
      </c>
      <c r="B50">
        <f>'Integrated Data.'!K50+'Integrated Data.'!L50+'Integrated Data.'!M50</f>
        <v>441</v>
      </c>
      <c r="C50" s="21">
        <v>336</v>
      </c>
      <c r="D50">
        <f>'Integrated Data.'!X50+'Integrated Data.'!Y50+'Integrated Data.'!Z50</f>
        <v>509508.34799999988</v>
      </c>
      <c r="E50" s="21">
        <v>3967944.7789999992</v>
      </c>
      <c r="F50" s="10">
        <f t="shared" si="0"/>
        <v>8.6554028355193913E-4</v>
      </c>
      <c r="G50" s="10">
        <f t="shared" si="1"/>
        <v>8.4678597791544542E-5</v>
      </c>
      <c r="M50" s="14"/>
    </row>
    <row r="51" spans="1:13">
      <c r="A51" t="s">
        <v>90</v>
      </c>
      <c r="B51">
        <f>'Integrated Data.'!K51+'Integrated Data.'!L51+'Integrated Data.'!M51</f>
        <v>474</v>
      </c>
      <c r="C51" s="21">
        <v>372</v>
      </c>
      <c r="D51">
        <f>'Integrated Data.'!X51+'Integrated Data.'!Y51+'Integrated Data.'!Z51</f>
        <v>530042.08699999994</v>
      </c>
      <c r="E51" s="21">
        <v>4028916.6680000001</v>
      </c>
      <c r="F51" s="10">
        <f t="shared" si="0"/>
        <v>8.9426860927743659E-4</v>
      </c>
      <c r="G51" s="10">
        <f t="shared" si="1"/>
        <v>9.2332512845113025E-5</v>
      </c>
      <c r="M51" s="14"/>
    </row>
    <row r="52" spans="1:13">
      <c r="A52" t="s">
        <v>91</v>
      </c>
      <c r="B52">
        <f>'Integrated Data.'!K52+'Integrated Data.'!L52+'Integrated Data.'!M52</f>
        <v>458</v>
      </c>
      <c r="C52" s="21">
        <v>342</v>
      </c>
      <c r="D52">
        <f>'Integrated Data.'!X52+'Integrated Data.'!Y52+'Integrated Data.'!Z52</f>
        <v>544964.19100000011</v>
      </c>
      <c r="E52" s="21">
        <v>4007178.5559999999</v>
      </c>
      <c r="F52" s="10">
        <f t="shared" si="0"/>
        <v>8.4042219207023077E-4</v>
      </c>
      <c r="G52" s="10">
        <f t="shared" si="1"/>
        <v>8.5346833244532867E-5</v>
      </c>
      <c r="M52" s="14"/>
    </row>
    <row r="53" spans="1:13">
      <c r="A53" t="s">
        <v>92</v>
      </c>
      <c r="B53">
        <f>'Integrated Data.'!K53+'Integrated Data.'!L53+'Integrated Data.'!M53</f>
        <v>464</v>
      </c>
      <c r="C53" s="21">
        <v>352</v>
      </c>
      <c r="D53">
        <f>'Integrated Data.'!X53+'Integrated Data.'!Y53+'Integrated Data.'!Z53</f>
        <v>576951.60800000001</v>
      </c>
      <c r="E53" s="21">
        <v>4108889.7989999996</v>
      </c>
      <c r="F53" s="10">
        <f t="shared" si="0"/>
        <v>8.0422689453705446E-4</v>
      </c>
      <c r="G53" s="10">
        <f t="shared" si="1"/>
        <v>8.5667909634779682E-5</v>
      </c>
      <c r="M53" s="14"/>
    </row>
    <row r="54" spans="1:13" ht="140.4">
      <c r="A54" t="s">
        <v>93</v>
      </c>
      <c r="B54">
        <f>'Integrated Data.'!K54+'Integrated Data.'!L54+'Integrated Data.'!M54</f>
        <v>502</v>
      </c>
      <c r="C54" s="21">
        <v>373</v>
      </c>
      <c r="D54">
        <f>'Integrated Data.'!X54+'Integrated Data.'!Y54+'Integrated Data.'!Z54</f>
        <v>591037.31799999997</v>
      </c>
      <c r="E54" s="21">
        <v>4082072.3650000002</v>
      </c>
      <c r="F54" s="10">
        <f t="shared" si="0"/>
        <v>8.4935415194882838E-4</v>
      </c>
      <c r="G54" s="10">
        <f t="shared" si="1"/>
        <v>9.1375156206962538E-5</v>
      </c>
      <c r="J54" s="14" t="s">
        <v>560</v>
      </c>
      <c r="K54" s="27">
        <v>1.0214808640531101E-25</v>
      </c>
      <c r="L54" s="25" t="s">
        <v>613</v>
      </c>
      <c r="M54" s="14"/>
    </row>
    <row r="55" spans="1:13">
      <c r="A55" t="s">
        <v>94</v>
      </c>
      <c r="B55">
        <f>'Integrated Data.'!K55+'Integrated Data.'!L55+'Integrated Data.'!M55</f>
        <v>523</v>
      </c>
      <c r="C55" s="21">
        <v>303</v>
      </c>
      <c r="D55">
        <f>'Integrated Data.'!X55+'Integrated Data.'!Y55+'Integrated Data.'!Z55</f>
        <v>624871.98100000003</v>
      </c>
      <c r="E55" s="21">
        <v>4164754.7859999998</v>
      </c>
      <c r="F55" s="10">
        <f t="shared" si="0"/>
        <v>8.3697143719426901E-4</v>
      </c>
      <c r="G55" s="10">
        <f t="shared" si="1"/>
        <v>7.2753382988728987E-5</v>
      </c>
      <c r="J55" s="14"/>
      <c r="K55" s="14"/>
      <c r="L55" s="14"/>
      <c r="M55" s="14"/>
    </row>
    <row r="56" spans="1:13">
      <c r="A56" t="s">
        <v>95</v>
      </c>
      <c r="B56">
        <f>'Integrated Data.'!K56+'Integrated Data.'!L56+'Integrated Data.'!M56</f>
        <v>379</v>
      </c>
      <c r="C56" s="21">
        <v>343</v>
      </c>
      <c r="D56">
        <f>'Integrated Data.'!X56+'Integrated Data.'!Y56+'Integrated Data.'!Z56</f>
        <v>657373.85000000009</v>
      </c>
      <c r="E56" s="21">
        <v>4199823.9790000003</v>
      </c>
      <c r="F56" s="10">
        <f t="shared" si="0"/>
        <v>5.7653647159831498E-4</v>
      </c>
      <c r="G56" s="10">
        <f t="shared" si="1"/>
        <v>8.1670089440669859E-5</v>
      </c>
      <c r="J56" s="14"/>
      <c r="K56" s="14"/>
      <c r="L56" s="14"/>
      <c r="M56" s="14"/>
    </row>
    <row r="57" spans="1:13" ht="62.4">
      <c r="A57" t="s">
        <v>96</v>
      </c>
      <c r="B57">
        <f>'Integrated Data.'!K57+'Integrated Data.'!L57+'Integrated Data.'!M57</f>
        <v>439</v>
      </c>
      <c r="C57" s="21">
        <v>357</v>
      </c>
      <c r="D57">
        <f>'Integrated Data.'!X57+'Integrated Data.'!Y57+'Integrated Data.'!Z57</f>
        <v>708245</v>
      </c>
      <c r="E57" s="21">
        <v>4208940.6899999995</v>
      </c>
      <c r="F57" s="10">
        <f t="shared" si="0"/>
        <v>6.1984200382635948E-4</v>
      </c>
      <c r="G57" s="10">
        <f t="shared" si="1"/>
        <v>8.4819441824921527E-5</v>
      </c>
      <c r="J57" s="14" t="s">
        <v>561</v>
      </c>
      <c r="K57" s="14"/>
      <c r="L57" s="25" t="s">
        <v>573</v>
      </c>
      <c r="M57" s="14"/>
    </row>
    <row r="58" spans="1:13">
      <c r="A58" t="s">
        <v>98</v>
      </c>
      <c r="B58">
        <f>'Integrated Data.'!K58+'Integrated Data.'!L58+'Integrated Data.'!M58</f>
        <v>611</v>
      </c>
      <c r="C58" s="21">
        <v>281</v>
      </c>
      <c r="D58">
        <f>'Integrated Data.'!X58+'Integrated Data.'!Y58+'Integrated Data.'!Z58</f>
        <v>476175.16600000003</v>
      </c>
      <c r="E58" s="21">
        <v>2891354.3089999999</v>
      </c>
      <c r="F58" s="10">
        <f t="shared" si="0"/>
        <v>1.2831412547877391E-3</v>
      </c>
      <c r="G58" s="10">
        <f t="shared" si="1"/>
        <v>9.7186290564709894E-5</v>
      </c>
      <c r="J58" s="14"/>
      <c r="K58" s="14"/>
      <c r="L58" s="14"/>
      <c r="M58" s="14"/>
    </row>
    <row r="59" spans="1:13" ht="62.4">
      <c r="A59" t="s">
        <v>99</v>
      </c>
      <c r="B59">
        <f>'Integrated Data.'!K59+'Integrated Data.'!L59+'Integrated Data.'!M59</f>
        <v>521</v>
      </c>
      <c r="C59" s="21">
        <v>333</v>
      </c>
      <c r="D59">
        <f>'Integrated Data.'!X59+'Integrated Data.'!Y59+'Integrated Data.'!Z59</f>
        <v>491649.24900000001</v>
      </c>
      <c r="E59" s="21">
        <v>2929662.9010000001</v>
      </c>
      <c r="F59" s="10">
        <f t="shared" si="0"/>
        <v>1.0596985575787995E-3</v>
      </c>
      <c r="G59" s="10">
        <f t="shared" si="1"/>
        <v>1.1366495438309133E-4</v>
      </c>
      <c r="J59" s="14" t="s">
        <v>562</v>
      </c>
      <c r="K59" s="26" t="s">
        <v>563</v>
      </c>
      <c r="L59" s="25" t="s">
        <v>574</v>
      </c>
      <c r="M59" s="14"/>
    </row>
    <row r="60" spans="1:13" ht="46.8">
      <c r="A60" t="s">
        <v>100</v>
      </c>
      <c r="B60">
        <f>'Integrated Data.'!K60+'Integrated Data.'!L60+'Integrated Data.'!M60</f>
        <v>632</v>
      </c>
      <c r="C60" s="21">
        <v>367</v>
      </c>
      <c r="D60">
        <f>'Integrated Data.'!X60+'Integrated Data.'!Y60+'Integrated Data.'!Z60</f>
        <v>499633.78200000001</v>
      </c>
      <c r="E60" s="21">
        <v>2934677.4950000001</v>
      </c>
      <c r="F60" s="10">
        <f t="shared" si="0"/>
        <v>1.2649264776896131E-3</v>
      </c>
      <c r="G60" s="10">
        <f t="shared" si="1"/>
        <v>1.2505633093424462E-4</v>
      </c>
      <c r="J60" s="14"/>
      <c r="K60" s="26" t="s">
        <v>564</v>
      </c>
      <c r="L60" s="25" t="s">
        <v>565</v>
      </c>
      <c r="M60" s="14"/>
    </row>
    <row r="61" spans="1:13" ht="31.2">
      <c r="A61" t="s">
        <v>101</v>
      </c>
      <c r="B61">
        <f>'Integrated Data.'!K61+'Integrated Data.'!L61+'Integrated Data.'!M61</f>
        <v>511</v>
      </c>
      <c r="C61" s="21">
        <v>318</v>
      </c>
      <c r="D61">
        <f>'Integrated Data.'!X61+'Integrated Data.'!Y61+'Integrated Data.'!Z61</f>
        <v>510276.24400000001</v>
      </c>
      <c r="E61" s="21">
        <v>2942357.7749999999</v>
      </c>
      <c r="F61" s="10">
        <f t="shared" si="0"/>
        <v>1.0014183611494953E-3</v>
      </c>
      <c r="G61" s="10">
        <f t="shared" si="1"/>
        <v>1.0807659173942572E-4</v>
      </c>
      <c r="J61" s="14"/>
      <c r="K61" s="26" t="s">
        <v>566</v>
      </c>
      <c r="L61" s="25" t="s">
        <v>575</v>
      </c>
      <c r="M61" s="14"/>
    </row>
    <row r="62" spans="1:13">
      <c r="A62" t="s">
        <v>102</v>
      </c>
      <c r="B62">
        <f>'Integrated Data.'!K62+'Integrated Data.'!L62+'Integrated Data.'!M62</f>
        <v>563</v>
      </c>
      <c r="C62" s="21">
        <v>278</v>
      </c>
      <c r="D62">
        <f>'Integrated Data.'!X62+'Integrated Data.'!Y62+'Integrated Data.'!Z62</f>
        <v>519807.239</v>
      </c>
      <c r="E62" s="21">
        <v>2948981.9390000002</v>
      </c>
      <c r="F62" s="10">
        <f t="shared" si="0"/>
        <v>1.0830938043169499E-3</v>
      </c>
      <c r="G62" s="10">
        <f t="shared" si="1"/>
        <v>9.4269821162170218E-5</v>
      </c>
      <c r="M62" s="14"/>
    </row>
    <row r="63" spans="1:13">
      <c r="A63" t="s">
        <v>103</v>
      </c>
      <c r="B63">
        <f>'Integrated Data.'!K63+'Integrated Data.'!L63+'Integrated Data.'!M63</f>
        <v>568</v>
      </c>
      <c r="C63" s="21">
        <v>278</v>
      </c>
      <c r="D63">
        <f>'Integrated Data.'!X63+'Integrated Data.'!Y63+'Integrated Data.'!Z63</f>
        <v>531465.28399999999</v>
      </c>
      <c r="E63" s="21">
        <v>2958268.0319999997</v>
      </c>
      <c r="F63" s="10">
        <f t="shared" si="0"/>
        <v>1.0687433725210169E-3</v>
      </c>
      <c r="G63" s="10">
        <f t="shared" si="1"/>
        <v>9.3973905336783233E-5</v>
      </c>
      <c r="M63" s="14"/>
    </row>
    <row r="64" spans="1:13">
      <c r="A64" t="s">
        <v>104</v>
      </c>
      <c r="B64">
        <f>'Integrated Data.'!K64+'Integrated Data.'!L64+'Integrated Data.'!M64</f>
        <v>611</v>
      </c>
      <c r="C64" s="21">
        <v>310</v>
      </c>
      <c r="D64">
        <f>'Integrated Data.'!X64+'Integrated Data.'!Y64+'Integrated Data.'!Z64</f>
        <v>542415.62</v>
      </c>
      <c r="E64" s="21">
        <v>2951975.8840000005</v>
      </c>
      <c r="F64" s="10">
        <f t="shared" si="0"/>
        <v>1.1264424870360481E-3</v>
      </c>
      <c r="G64" s="10">
        <f t="shared" si="1"/>
        <v>1.0501440803775886E-4</v>
      </c>
      <c r="M64" s="14"/>
    </row>
    <row r="65" spans="1:13">
      <c r="A65" t="s">
        <v>105</v>
      </c>
      <c r="B65">
        <f>'Integrated Data.'!K65+'Integrated Data.'!L65+'Integrated Data.'!M65</f>
        <v>502</v>
      </c>
      <c r="C65" s="21">
        <v>310</v>
      </c>
      <c r="D65">
        <f>'Integrated Data.'!X65+'Integrated Data.'!Y65+'Integrated Data.'!Z65</f>
        <v>553638.56299999997</v>
      </c>
      <c r="E65" s="21">
        <v>2943585.6809999999</v>
      </c>
      <c r="F65" s="10">
        <f t="shared" si="0"/>
        <v>9.0672874606099292E-4</v>
      </c>
      <c r="G65" s="10">
        <f t="shared" si="1"/>
        <v>1.0531373419872265E-4</v>
      </c>
      <c r="M65" s="14"/>
    </row>
    <row r="66" spans="1:13">
      <c r="A66" t="s">
        <v>106</v>
      </c>
      <c r="B66">
        <f>'Integrated Data.'!K66+'Integrated Data.'!L66+'Integrated Data.'!M66</f>
        <v>582</v>
      </c>
      <c r="C66" s="21">
        <v>336</v>
      </c>
      <c r="D66">
        <f>'Integrated Data.'!X66+'Integrated Data.'!Y66+'Integrated Data.'!Z66</f>
        <v>575757</v>
      </c>
      <c r="E66" s="21">
        <v>2931835.69</v>
      </c>
      <c r="F66" s="10">
        <f t="shared" si="0"/>
        <v>1.0108431161062741E-3</v>
      </c>
      <c r="G66" s="10">
        <f t="shared" si="1"/>
        <v>1.1460396677277642E-4</v>
      </c>
      <c r="M66" s="14"/>
    </row>
    <row r="67" spans="1:13">
      <c r="A67" t="s">
        <v>108</v>
      </c>
      <c r="B67">
        <f>'Integrated Data.'!K67+'Integrated Data.'!L67+'Integrated Data.'!M67</f>
        <v>144</v>
      </c>
      <c r="C67" s="21">
        <v>352</v>
      </c>
      <c r="D67">
        <f>'Integrated Data.'!X67+'Integrated Data.'!Y67+'Integrated Data.'!Z67</f>
        <v>119147.20599999999</v>
      </c>
      <c r="E67" s="21">
        <v>937603.89800000004</v>
      </c>
      <c r="F67" s="10">
        <f t="shared" si="0"/>
        <v>1.2085889785783143E-3</v>
      </c>
      <c r="G67" s="10">
        <f t="shared" si="1"/>
        <v>3.7542506035955067E-4</v>
      </c>
      <c r="M67" s="14"/>
    </row>
    <row r="68" spans="1:13">
      <c r="A68" t="s">
        <v>109</v>
      </c>
      <c r="B68">
        <f>'Integrated Data.'!K68+'Integrated Data.'!L68+'Integrated Data.'!M68</f>
        <v>143</v>
      </c>
      <c r="C68" s="21">
        <v>350</v>
      </c>
      <c r="D68">
        <f>'Integrated Data.'!X68+'Integrated Data.'!Y68+'Integrated Data.'!Z68</f>
        <v>122781.06600000001</v>
      </c>
      <c r="E68" s="21">
        <v>952359.89199999999</v>
      </c>
      <c r="F68" s="10">
        <f t="shared" si="0"/>
        <v>1.1646746901513301E-3</v>
      </c>
      <c r="G68" s="10">
        <f t="shared" si="1"/>
        <v>3.6750812685421236E-4</v>
      </c>
      <c r="M68" s="14"/>
    </row>
    <row r="69" spans="1:13">
      <c r="A69" t="s">
        <v>110</v>
      </c>
      <c r="B69">
        <f>'Integrated Data.'!K69+'Integrated Data.'!L69+'Integrated Data.'!M69</f>
        <v>191</v>
      </c>
      <c r="C69" s="21">
        <v>349</v>
      </c>
      <c r="D69">
        <f>'Integrated Data.'!X69+'Integrated Data.'!Y69+'Integrated Data.'!Z69</f>
        <v>126582.414</v>
      </c>
      <c r="E69" s="21">
        <v>957217.87799999991</v>
      </c>
      <c r="F69" s="10">
        <f t="shared" ref="F69:F132" si="2">B69/D69</f>
        <v>1.5088983845733895E-3</v>
      </c>
      <c r="G69" s="10">
        <f t="shared" ref="G69:G132" si="3">C69/E69</f>
        <v>3.6459828845779248E-4</v>
      </c>
      <c r="M69" s="14"/>
    </row>
    <row r="70" spans="1:13">
      <c r="A70" t="s">
        <v>111</v>
      </c>
      <c r="B70">
        <f>'Integrated Data.'!K70+'Integrated Data.'!L70+'Integrated Data.'!M70</f>
        <v>154</v>
      </c>
      <c r="C70" s="21">
        <v>359</v>
      </c>
      <c r="D70">
        <f>'Integrated Data.'!X70+'Integrated Data.'!Y70+'Integrated Data.'!Z70</f>
        <v>130733.015</v>
      </c>
      <c r="E70" s="21">
        <v>960766.29700000002</v>
      </c>
      <c r="F70" s="10">
        <f t="shared" si="2"/>
        <v>1.1779732915973827E-3</v>
      </c>
      <c r="G70" s="10">
        <f t="shared" si="3"/>
        <v>3.7366006813621607E-4</v>
      </c>
      <c r="J70" s="14"/>
      <c r="K70" s="26"/>
      <c r="L70" s="14"/>
      <c r="M70" s="14"/>
    </row>
    <row r="71" spans="1:13">
      <c r="A71" t="s">
        <v>112</v>
      </c>
      <c r="B71">
        <f>'Integrated Data.'!K71+'Integrated Data.'!L71+'Integrated Data.'!M71</f>
        <v>145</v>
      </c>
      <c r="C71" s="21">
        <v>288</v>
      </c>
      <c r="D71">
        <f>'Integrated Data.'!X71+'Integrated Data.'!Y71+'Integrated Data.'!Z71</f>
        <v>135397.79</v>
      </c>
      <c r="E71" s="21">
        <v>965132.29400000011</v>
      </c>
      <c r="F71" s="10">
        <f t="shared" si="2"/>
        <v>1.0709185135148807E-3</v>
      </c>
      <c r="G71" s="10">
        <f t="shared" si="3"/>
        <v>2.9840468689155682E-4</v>
      </c>
      <c r="J71" s="14"/>
      <c r="K71" s="14"/>
      <c r="L71" s="14"/>
      <c r="M71" s="14"/>
    </row>
    <row r="72" spans="1:13">
      <c r="A72" t="s">
        <v>113</v>
      </c>
      <c r="B72">
        <f>'Integrated Data.'!K72+'Integrated Data.'!L72+'Integrated Data.'!M72</f>
        <v>170</v>
      </c>
      <c r="C72" s="21">
        <v>275</v>
      </c>
      <c r="D72">
        <f>'Integrated Data.'!X72+'Integrated Data.'!Y72+'Integrated Data.'!Z72</f>
        <v>141084.97</v>
      </c>
      <c r="E72" s="21">
        <v>968184.13600000006</v>
      </c>
      <c r="F72" s="10">
        <f t="shared" si="2"/>
        <v>1.2049476283689184E-3</v>
      </c>
      <c r="G72" s="10">
        <f t="shared" si="3"/>
        <v>2.840368787038254E-4</v>
      </c>
      <c r="J72" s="14"/>
      <c r="K72" s="14"/>
      <c r="L72" s="14"/>
      <c r="M72" s="14"/>
    </row>
    <row r="73" spans="1:13">
      <c r="A73" t="s">
        <v>114</v>
      </c>
      <c r="B73">
        <f>'Integrated Data.'!K73+'Integrated Data.'!L73+'Integrated Data.'!M73</f>
        <v>196</v>
      </c>
      <c r="C73" s="21">
        <v>355</v>
      </c>
      <c r="D73">
        <f>'Integrated Data.'!X73+'Integrated Data.'!Y73+'Integrated Data.'!Z73</f>
        <v>147549.38700000002</v>
      </c>
      <c r="E73" s="21">
        <v>972297.82400000002</v>
      </c>
      <c r="F73" s="10">
        <f t="shared" si="2"/>
        <v>1.3283687854291119E-3</v>
      </c>
      <c r="G73" s="10">
        <f t="shared" si="3"/>
        <v>3.6511446517440728E-4</v>
      </c>
      <c r="J73" s="14"/>
      <c r="K73" s="14"/>
      <c r="L73" s="14"/>
      <c r="M73" s="14"/>
    </row>
    <row r="74" spans="1:13">
      <c r="A74" t="s">
        <v>115</v>
      </c>
      <c r="B74">
        <f>'Integrated Data.'!K74+'Integrated Data.'!L74+'Integrated Data.'!M74</f>
        <v>187</v>
      </c>
      <c r="C74" s="21">
        <v>296</v>
      </c>
      <c r="D74">
        <f>'Integrated Data.'!X74+'Integrated Data.'!Y74+'Integrated Data.'!Z74</f>
        <v>153659.04</v>
      </c>
      <c r="E74" s="21">
        <v>974897.52600000007</v>
      </c>
      <c r="F74" s="10">
        <f t="shared" si="2"/>
        <v>1.2169801399253828E-3</v>
      </c>
      <c r="G74" s="10">
        <f t="shared" si="3"/>
        <v>3.0362165469276204E-4</v>
      </c>
      <c r="J74" s="14"/>
      <c r="K74" s="14"/>
      <c r="L74" s="14"/>
      <c r="M74" s="14"/>
    </row>
    <row r="75" spans="1:13">
      <c r="A75" t="s">
        <v>116</v>
      </c>
      <c r="B75">
        <f>'Integrated Data.'!K75+'Integrated Data.'!L75+'Integrated Data.'!M75</f>
        <v>168</v>
      </c>
      <c r="C75" s="21">
        <v>350</v>
      </c>
      <c r="D75">
        <f>'Integrated Data.'!X75+'Integrated Data.'!Y75+'Integrated Data.'!Z75</f>
        <v>160565</v>
      </c>
      <c r="E75" s="21">
        <v>977413.69</v>
      </c>
      <c r="F75" s="10">
        <f t="shared" si="2"/>
        <v>1.0463052346401768E-3</v>
      </c>
      <c r="G75" s="10">
        <f t="shared" si="3"/>
        <v>3.580878839542344E-4</v>
      </c>
      <c r="J75" s="14"/>
      <c r="K75" s="14"/>
      <c r="L75" s="14"/>
      <c r="M75" s="14"/>
    </row>
    <row r="76" spans="1:13">
      <c r="A76" t="s">
        <v>118</v>
      </c>
      <c r="B76">
        <f>'Integrated Data.'!K76+'Integrated Data.'!L76+'Integrated Data.'!M76</f>
        <v>154</v>
      </c>
      <c r="C76" s="21">
        <v>352</v>
      </c>
      <c r="D76">
        <f>'Integrated Data.'!X76+'Integrated Data.'!Y76+'Integrated Data.'!Z76</f>
        <v>70023.527000000002</v>
      </c>
      <c r="E76" s="21">
        <v>760697.39900000009</v>
      </c>
      <c r="F76" s="10">
        <f t="shared" si="2"/>
        <v>2.199260828435563E-3</v>
      </c>
      <c r="G76" s="10">
        <f t="shared" si="3"/>
        <v>4.6273327667839173E-4</v>
      </c>
      <c r="J76" s="14"/>
      <c r="K76" s="14"/>
      <c r="L76" s="14"/>
      <c r="M76" s="14"/>
    </row>
    <row r="77" spans="1:13">
      <c r="A77" t="s">
        <v>119</v>
      </c>
      <c r="B77">
        <f>'Integrated Data.'!K77+'Integrated Data.'!L77+'Integrated Data.'!M77</f>
        <v>159</v>
      </c>
      <c r="C77" s="21">
        <v>308</v>
      </c>
      <c r="D77">
        <f>'Integrated Data.'!X77+'Integrated Data.'!Y77+'Integrated Data.'!Z77</f>
        <v>67206</v>
      </c>
      <c r="E77" s="21">
        <v>765761.49</v>
      </c>
      <c r="F77" s="10">
        <f t="shared" si="2"/>
        <v>2.3658601910543703E-3</v>
      </c>
      <c r="G77" s="10">
        <f t="shared" si="3"/>
        <v>4.0221401052695926E-4</v>
      </c>
      <c r="J77" s="14"/>
      <c r="K77" s="14"/>
      <c r="L77" s="14"/>
      <c r="M77" s="14"/>
    </row>
    <row r="78" spans="1:13">
      <c r="A78" t="s">
        <v>120</v>
      </c>
      <c r="B78">
        <f>'Integrated Data.'!K78+'Integrated Data.'!L78+'Integrated Data.'!M78</f>
        <v>173</v>
      </c>
      <c r="C78" s="21">
        <v>306</v>
      </c>
      <c r="D78">
        <f>'Integrated Data.'!X78+'Integrated Data.'!Y78+'Integrated Data.'!Z78</f>
        <v>69662.285000000003</v>
      </c>
      <c r="E78" s="21">
        <v>780147.98700000008</v>
      </c>
      <c r="F78" s="10">
        <f t="shared" si="2"/>
        <v>2.4834097819214514E-3</v>
      </c>
      <c r="G78" s="10">
        <f t="shared" si="3"/>
        <v>3.9223327509528008E-4</v>
      </c>
      <c r="J78" s="14"/>
      <c r="K78" s="14"/>
      <c r="L78" s="14"/>
      <c r="M78" s="14"/>
    </row>
    <row r="79" spans="1:13">
      <c r="A79" t="s">
        <v>121</v>
      </c>
      <c r="B79">
        <f>'Integrated Data.'!K79+'Integrated Data.'!L79+'Integrated Data.'!M79</f>
        <v>155</v>
      </c>
      <c r="C79" s="21">
        <v>351</v>
      </c>
      <c r="D79">
        <f>'Integrated Data.'!X79+'Integrated Data.'!Y79+'Integrated Data.'!Z79</f>
        <v>69988.922999999995</v>
      </c>
      <c r="E79" s="21">
        <v>788948.07000000007</v>
      </c>
      <c r="F79" s="10">
        <f t="shared" si="2"/>
        <v>2.2146361646399391E-3</v>
      </c>
      <c r="G79" s="10">
        <f t="shared" si="3"/>
        <v>4.4489620210364411E-4</v>
      </c>
      <c r="J79" s="14"/>
      <c r="K79" s="14"/>
      <c r="L79" s="14"/>
      <c r="M79" s="14"/>
    </row>
    <row r="80" spans="1:13">
      <c r="A80" t="s">
        <v>122</v>
      </c>
      <c r="B80">
        <f>'Integrated Data.'!K80+'Integrated Data.'!L80+'Integrated Data.'!M80</f>
        <v>162</v>
      </c>
      <c r="C80" s="21">
        <v>346</v>
      </c>
      <c r="D80">
        <f>'Integrated Data.'!X80+'Integrated Data.'!Y80+'Integrated Data.'!Z80</f>
        <v>71612.168000000005</v>
      </c>
      <c r="E80" s="21">
        <v>800152.7699999999</v>
      </c>
      <c r="F80" s="10">
        <f t="shared" si="2"/>
        <v>2.2621853872654713E-3</v>
      </c>
      <c r="G80" s="10">
        <f t="shared" si="3"/>
        <v>4.3241742448757632E-4</v>
      </c>
      <c r="J80" s="14"/>
      <c r="K80" s="14"/>
      <c r="L80" s="14"/>
      <c r="M80" s="14"/>
    </row>
    <row r="81" spans="1:13">
      <c r="A81" t="s">
        <v>123</v>
      </c>
      <c r="B81">
        <f>'Integrated Data.'!K81+'Integrated Data.'!L81+'Integrated Data.'!M81</f>
        <v>182</v>
      </c>
      <c r="C81" s="21">
        <v>318</v>
      </c>
      <c r="D81">
        <f>'Integrated Data.'!X81+'Integrated Data.'!Y81+'Integrated Data.'!Z81</f>
        <v>73813.175999999992</v>
      </c>
      <c r="E81" s="21">
        <v>808933.75800000003</v>
      </c>
      <c r="F81" s="10">
        <f t="shared" si="2"/>
        <v>2.465684446364969E-3</v>
      </c>
      <c r="G81" s="10">
        <f t="shared" si="3"/>
        <v>3.9311006229511314E-4</v>
      </c>
      <c r="J81" s="14"/>
      <c r="K81" s="14"/>
      <c r="L81" s="14"/>
      <c r="M81" s="14"/>
    </row>
    <row r="82" spans="1:13">
      <c r="A82" t="s">
        <v>124</v>
      </c>
      <c r="B82">
        <f>'Integrated Data.'!K82+'Integrated Data.'!L82+'Integrated Data.'!M82</f>
        <v>165</v>
      </c>
      <c r="C82" s="21">
        <v>353</v>
      </c>
      <c r="D82">
        <f>'Integrated Data.'!X82+'Integrated Data.'!Y82+'Integrated Data.'!Z82</f>
        <v>75127.025999999998</v>
      </c>
      <c r="E82" s="21">
        <v>816570.66500000004</v>
      </c>
      <c r="F82" s="10">
        <f t="shared" si="2"/>
        <v>2.1962802041438456E-3</v>
      </c>
      <c r="G82" s="10">
        <f t="shared" si="3"/>
        <v>4.3229571564391183E-4</v>
      </c>
      <c r="J82" s="14"/>
      <c r="K82" s="14"/>
      <c r="L82" s="14"/>
      <c r="M82" s="14"/>
    </row>
    <row r="83" spans="1:13">
      <c r="A83" t="s">
        <v>125</v>
      </c>
      <c r="B83">
        <f>'Integrated Data.'!K83+'Integrated Data.'!L83+'Integrated Data.'!M83</f>
        <v>154</v>
      </c>
      <c r="C83" s="21">
        <v>305</v>
      </c>
      <c r="D83">
        <f>'Integrated Data.'!X83+'Integrated Data.'!Y83+'Integrated Data.'!Z83</f>
        <v>79769</v>
      </c>
      <c r="E83" s="21">
        <v>821487.69</v>
      </c>
      <c r="F83" s="10">
        <f t="shared" si="2"/>
        <v>1.9305745339668293E-3</v>
      </c>
      <c r="G83" s="10">
        <f t="shared" si="3"/>
        <v>3.7127762681386014E-4</v>
      </c>
      <c r="J83" s="14"/>
      <c r="K83" s="14"/>
      <c r="L83" s="14"/>
      <c r="M83" s="14"/>
    </row>
    <row r="84" spans="1:13">
      <c r="A84" t="s">
        <v>127</v>
      </c>
      <c r="B84">
        <f>'Integrated Data.'!K84+'Integrated Data.'!L84+'Integrated Data.'!M84</f>
        <v>1861</v>
      </c>
      <c r="C84" s="21">
        <v>638</v>
      </c>
      <c r="D84">
        <f>'Integrated Data.'!X84+'Integrated Data.'!Y84+'Integrated Data.'!Z84</f>
        <v>3071464.932</v>
      </c>
      <c r="E84" s="21">
        <v>13246591.327000001</v>
      </c>
      <c r="F84" s="10">
        <f t="shared" si="2"/>
        <v>6.0589980390503772E-4</v>
      </c>
      <c r="G84" s="10">
        <f t="shared" si="3"/>
        <v>4.8163333815514482E-5</v>
      </c>
      <c r="J84" s="14"/>
      <c r="K84" s="14"/>
      <c r="L84" s="14"/>
      <c r="M84" s="14"/>
    </row>
    <row r="85" spans="1:13">
      <c r="A85" t="s">
        <v>128</v>
      </c>
      <c r="B85">
        <f>'Integrated Data.'!K85+'Integrated Data.'!L85+'Integrated Data.'!M85</f>
        <v>1904</v>
      </c>
      <c r="C85" s="21">
        <v>418</v>
      </c>
      <c r="D85">
        <f>'Integrated Data.'!X85+'Integrated Data.'!Y85+'Integrated Data.'!Z85</f>
        <v>3132222.9640000006</v>
      </c>
      <c r="E85" s="21">
        <v>13518734.162999999</v>
      </c>
      <c r="F85" s="10">
        <f t="shared" si="2"/>
        <v>6.0787498906798756E-4</v>
      </c>
      <c r="G85" s="10">
        <f t="shared" si="3"/>
        <v>3.0920054715184954E-5</v>
      </c>
      <c r="J85" s="14"/>
      <c r="K85" s="14"/>
      <c r="L85" s="14"/>
      <c r="M85" s="14"/>
    </row>
    <row r="86" spans="1:13">
      <c r="A86" t="s">
        <v>129</v>
      </c>
      <c r="B86">
        <f>'Integrated Data.'!K86+'Integrated Data.'!L86+'Integrated Data.'!M86</f>
        <v>2034</v>
      </c>
      <c r="C86" s="21">
        <v>499</v>
      </c>
      <c r="D86">
        <f>'Integrated Data.'!X86+'Integrated Data.'!Y86+'Integrated Data.'!Z86</f>
        <v>3193384.6750000007</v>
      </c>
      <c r="E86" s="21">
        <v>13558523.741000002</v>
      </c>
      <c r="F86" s="10">
        <f t="shared" si="2"/>
        <v>6.3694174269812937E-4</v>
      </c>
      <c r="G86" s="10">
        <f t="shared" si="3"/>
        <v>3.6803416768085144E-5</v>
      </c>
      <c r="J86" s="14"/>
      <c r="K86" s="14"/>
      <c r="L86" s="14"/>
      <c r="M86" s="14"/>
    </row>
    <row r="87" spans="1:13">
      <c r="A87" t="s">
        <v>130</v>
      </c>
      <c r="B87">
        <f>'Integrated Data.'!K87+'Integrated Data.'!L87+'Integrated Data.'!M87</f>
        <v>1985</v>
      </c>
      <c r="C87" s="21">
        <v>454</v>
      </c>
      <c r="D87">
        <f>'Integrated Data.'!X87+'Integrated Data.'!Y87+'Integrated Data.'!Z87</f>
        <v>3259859.5860000001</v>
      </c>
      <c r="E87" s="21">
        <v>13539314.765000001</v>
      </c>
      <c r="F87" s="10">
        <f t="shared" si="2"/>
        <v>6.0892193287247925E-4</v>
      </c>
      <c r="G87" s="10">
        <f t="shared" si="3"/>
        <v>3.3531977642887748E-5</v>
      </c>
      <c r="J87" s="14"/>
      <c r="K87" s="14"/>
      <c r="L87" s="14"/>
      <c r="M87" s="14"/>
    </row>
    <row r="88" spans="1:13">
      <c r="A88" t="s">
        <v>131</v>
      </c>
      <c r="B88">
        <f>'Integrated Data.'!K88+'Integrated Data.'!L88+'Integrated Data.'!M88</f>
        <v>2136</v>
      </c>
      <c r="C88" s="21">
        <v>665</v>
      </c>
      <c r="D88">
        <f>'Integrated Data.'!X88+'Integrated Data.'!Y88+'Integrated Data.'!Z88</f>
        <v>3313645.4390000002</v>
      </c>
      <c r="E88" s="21">
        <v>13586403.241999999</v>
      </c>
      <c r="F88" s="10">
        <f t="shared" si="2"/>
        <v>6.4460728805209981E-4</v>
      </c>
      <c r="G88" s="10">
        <f t="shared" si="3"/>
        <v>4.894599314881722E-5</v>
      </c>
      <c r="J88" s="14"/>
      <c r="K88" s="14"/>
      <c r="L88" s="14"/>
      <c r="M88" s="14"/>
    </row>
    <row r="89" spans="1:13">
      <c r="A89" t="s">
        <v>132</v>
      </c>
      <c r="B89">
        <f>'Integrated Data.'!K89+'Integrated Data.'!L89+'Integrated Data.'!M89</f>
        <v>2143</v>
      </c>
      <c r="C89" s="21">
        <v>663</v>
      </c>
      <c r="D89">
        <f>'Integrated Data.'!X89+'Integrated Data.'!Y89+'Integrated Data.'!Z89</f>
        <v>3464609.3659999995</v>
      </c>
      <c r="E89" s="21">
        <v>13827105.943</v>
      </c>
      <c r="F89" s="10">
        <f t="shared" si="2"/>
        <v>6.1854015088406945E-4</v>
      </c>
      <c r="G89" s="10">
        <f t="shared" si="3"/>
        <v>4.7949296312121268E-5</v>
      </c>
      <c r="J89" s="14"/>
      <c r="K89" s="14"/>
      <c r="L89" s="14"/>
      <c r="M89" s="14"/>
    </row>
    <row r="90" spans="1:13">
      <c r="A90" t="s">
        <v>133</v>
      </c>
      <c r="B90">
        <f>'Integrated Data.'!K90+'Integrated Data.'!L90+'Integrated Data.'!M90</f>
        <v>2271</v>
      </c>
      <c r="C90" s="21">
        <v>514</v>
      </c>
      <c r="D90">
        <f>'Integrated Data.'!X90+'Integrated Data.'!Y90+'Integrated Data.'!Z90</f>
        <v>3597552.9380000001</v>
      </c>
      <c r="E90" s="21">
        <v>13829548.045999996</v>
      </c>
      <c r="F90" s="10">
        <f t="shared" si="2"/>
        <v>6.3126242730496827E-4</v>
      </c>
      <c r="G90" s="10">
        <f t="shared" si="3"/>
        <v>3.7166796650933748E-5</v>
      </c>
      <c r="J90" s="14"/>
      <c r="K90" s="14"/>
      <c r="L90" s="14"/>
      <c r="M90" s="14"/>
    </row>
    <row r="91" spans="1:13">
      <c r="A91" t="s">
        <v>134</v>
      </c>
      <c r="B91">
        <f>'Integrated Data.'!K91+'Integrated Data.'!L91+'Integrated Data.'!M91</f>
        <v>2260</v>
      </c>
      <c r="C91" s="21">
        <v>643</v>
      </c>
      <c r="D91">
        <f>'Integrated Data.'!X91+'Integrated Data.'!Y91+'Integrated Data.'!Z91</f>
        <v>3784942.3090000004</v>
      </c>
      <c r="E91" s="21">
        <v>14178790.928000001</v>
      </c>
      <c r="F91" s="10">
        <f t="shared" si="2"/>
        <v>5.9710289232839126E-4</v>
      </c>
      <c r="G91" s="10">
        <f t="shared" si="3"/>
        <v>4.5349423887068969E-5</v>
      </c>
      <c r="J91" s="14"/>
      <c r="K91" s="14"/>
      <c r="L91" s="14"/>
      <c r="M91" s="14"/>
    </row>
    <row r="92" spans="1:13">
      <c r="A92" t="s">
        <v>135</v>
      </c>
      <c r="B92">
        <f>'Integrated Data.'!K92+'Integrated Data.'!L92+'Integrated Data.'!M92</f>
        <v>2554</v>
      </c>
      <c r="C92" s="21">
        <v>642</v>
      </c>
      <c r="D92">
        <f>'Integrated Data.'!X92+'Integrated Data.'!Y92+'Integrated Data.'!Z92</f>
        <v>3909738</v>
      </c>
      <c r="E92" s="21">
        <v>14353128.689999999</v>
      </c>
      <c r="F92" s="10">
        <f t="shared" si="2"/>
        <v>6.5324070308547528E-4</v>
      </c>
      <c r="G92" s="10">
        <f t="shared" si="3"/>
        <v>4.4728923837162365E-5</v>
      </c>
      <c r="J92" s="14"/>
      <c r="K92" s="14"/>
      <c r="L92" s="14"/>
      <c r="M92" s="14"/>
    </row>
    <row r="93" spans="1:13">
      <c r="A93" t="s">
        <v>137</v>
      </c>
      <c r="B93">
        <f>'Integrated Data.'!K93+'Integrated Data.'!L93+'Integrated Data.'!M93</f>
        <v>1164</v>
      </c>
      <c r="C93" s="21">
        <v>433</v>
      </c>
      <c r="D93">
        <f>'Integrated Data.'!X93+'Integrated Data.'!Y93+'Integrated Data.'!Z93</f>
        <v>946398.88800000027</v>
      </c>
      <c r="E93" s="21">
        <v>7443021.2080000006</v>
      </c>
      <c r="F93" s="10">
        <f t="shared" si="2"/>
        <v>1.2299253673679292E-3</v>
      </c>
      <c r="G93" s="10">
        <f t="shared" si="3"/>
        <v>5.8175301117588855E-5</v>
      </c>
      <c r="J93" s="14"/>
      <c r="K93" s="14"/>
      <c r="L93" s="14"/>
      <c r="M93" s="14"/>
    </row>
    <row r="94" spans="1:13">
      <c r="A94" t="s">
        <v>138</v>
      </c>
      <c r="B94">
        <f>'Integrated Data.'!K94+'Integrated Data.'!L94+'Integrated Data.'!M94</f>
        <v>1172</v>
      </c>
      <c r="C94" s="21">
        <v>422</v>
      </c>
      <c r="D94">
        <f>'Integrated Data.'!X94+'Integrated Data.'!Y94+'Integrated Data.'!Z94</f>
        <v>962370.51300000004</v>
      </c>
      <c r="E94" s="21">
        <v>7392348.8389999997</v>
      </c>
      <c r="F94" s="10">
        <f t="shared" si="2"/>
        <v>1.21782617418994E-3</v>
      </c>
      <c r="G94" s="10">
        <f t="shared" si="3"/>
        <v>5.7086050616773389E-5</v>
      </c>
      <c r="J94" s="14"/>
      <c r="K94" s="14"/>
      <c r="L94" s="14"/>
      <c r="M94" s="14"/>
    </row>
    <row r="95" spans="1:13">
      <c r="A95" t="s">
        <v>139</v>
      </c>
      <c r="B95">
        <f>'Integrated Data.'!K95+'Integrated Data.'!L95+'Integrated Data.'!M95</f>
        <v>1173</v>
      </c>
      <c r="C95" s="21">
        <v>438</v>
      </c>
      <c r="D95">
        <f>'Integrated Data.'!X95+'Integrated Data.'!Y95+'Integrated Data.'!Z95</f>
        <v>986010.09999999986</v>
      </c>
      <c r="E95" s="21">
        <v>7414280.0759999994</v>
      </c>
      <c r="F95" s="10">
        <f t="shared" si="2"/>
        <v>1.1896429864156565E-3</v>
      </c>
      <c r="G95" s="10">
        <f t="shared" si="3"/>
        <v>5.9075189433132503E-5</v>
      </c>
      <c r="J95" s="14"/>
      <c r="K95" s="14"/>
      <c r="L95" s="14"/>
      <c r="M95" s="14"/>
    </row>
    <row r="96" spans="1:13">
      <c r="A96" t="s">
        <v>140</v>
      </c>
      <c r="B96">
        <f>'Integrated Data.'!K96+'Integrated Data.'!L96+'Integrated Data.'!M96</f>
        <v>1117</v>
      </c>
      <c r="C96" s="21">
        <v>412</v>
      </c>
      <c r="D96">
        <f>'Integrated Data.'!X96+'Integrated Data.'!Y96+'Integrated Data.'!Z96</f>
        <v>1008057.1840000004</v>
      </c>
      <c r="E96" s="21">
        <v>7405047.4180000015</v>
      </c>
      <c r="F96" s="10">
        <f t="shared" si="2"/>
        <v>1.1080720595310987E-3</v>
      </c>
      <c r="G96" s="10">
        <f t="shared" si="3"/>
        <v>5.5637726099973492E-5</v>
      </c>
      <c r="J96" s="14"/>
      <c r="K96" s="14"/>
      <c r="L96" s="14"/>
      <c r="M96" s="14"/>
    </row>
    <row r="97" spans="1:13">
      <c r="A97" t="s">
        <v>141</v>
      </c>
      <c r="B97">
        <f>'Integrated Data.'!K97+'Integrated Data.'!L97+'Integrated Data.'!M97</f>
        <v>1155</v>
      </c>
      <c r="C97" s="21">
        <v>459</v>
      </c>
      <c r="D97">
        <f>'Integrated Data.'!X97+'Integrated Data.'!Y97+'Integrated Data.'!Z97</f>
        <v>1063965.2519999999</v>
      </c>
      <c r="E97" s="21">
        <v>7481159.8230000008</v>
      </c>
      <c r="F97" s="10">
        <f t="shared" si="2"/>
        <v>1.0855617679514219E-3</v>
      </c>
      <c r="G97" s="10">
        <f t="shared" si="3"/>
        <v>6.1354123004945716E-5</v>
      </c>
      <c r="J97" s="14"/>
      <c r="K97" s="14"/>
      <c r="L97" s="14"/>
      <c r="M97" s="14"/>
    </row>
    <row r="98" spans="1:13">
      <c r="A98" t="s">
        <v>142</v>
      </c>
      <c r="B98">
        <f>'Integrated Data.'!K98+'Integrated Data.'!L98+'Integrated Data.'!M98</f>
        <v>1133</v>
      </c>
      <c r="C98" s="21">
        <v>529</v>
      </c>
      <c r="D98">
        <f>'Integrated Data.'!X98+'Integrated Data.'!Y98+'Integrated Data.'!Z98</f>
        <v>1066700.2509999999</v>
      </c>
      <c r="E98" s="21">
        <v>7394548.6110000005</v>
      </c>
      <c r="F98" s="10">
        <f t="shared" si="2"/>
        <v>1.0621540577475687E-3</v>
      </c>
      <c r="G98" s="10">
        <f t="shared" si="3"/>
        <v>7.1539187559477112E-5</v>
      </c>
      <c r="J98" s="14"/>
      <c r="K98" s="14"/>
      <c r="L98" s="14"/>
      <c r="M98" s="14"/>
    </row>
    <row r="99" spans="1:13">
      <c r="A99" t="s">
        <v>143</v>
      </c>
      <c r="B99">
        <f>'Integrated Data.'!K99+'Integrated Data.'!L99+'Integrated Data.'!M99</f>
        <v>1159</v>
      </c>
      <c r="C99" s="21">
        <v>457</v>
      </c>
      <c r="D99">
        <f>'Integrated Data.'!X99+'Integrated Data.'!Y99+'Integrated Data.'!Z99</f>
        <v>1131307.0189999999</v>
      </c>
      <c r="E99" s="21">
        <v>7487398.8499999968</v>
      </c>
      <c r="F99" s="10">
        <f t="shared" si="2"/>
        <v>1.0244787493888961E-3</v>
      </c>
      <c r="G99" s="10">
        <f t="shared" si="3"/>
        <v>6.1035882975567704E-5</v>
      </c>
      <c r="J99" s="14"/>
      <c r="K99" s="14"/>
      <c r="L99" s="14"/>
      <c r="M99" s="14"/>
    </row>
    <row r="100" spans="1:13">
      <c r="A100" t="s">
        <v>144</v>
      </c>
      <c r="B100">
        <f>'Integrated Data.'!K100+'Integrated Data.'!L100+'Integrated Data.'!M100</f>
        <v>1068</v>
      </c>
      <c r="C100" s="21">
        <v>475</v>
      </c>
      <c r="D100">
        <f>'Integrated Data.'!X100+'Integrated Data.'!Y100+'Integrated Data.'!Z100</f>
        <v>1158465.159</v>
      </c>
      <c r="E100" s="21">
        <v>7419419.1780000012</v>
      </c>
      <c r="F100" s="10">
        <f t="shared" si="2"/>
        <v>9.2190946935504685E-4</v>
      </c>
      <c r="G100" s="10">
        <f t="shared" si="3"/>
        <v>6.4021183950418377E-5</v>
      </c>
      <c r="J100" s="14"/>
      <c r="K100" s="14"/>
      <c r="L100" s="14"/>
      <c r="M100" s="14"/>
    </row>
    <row r="101" spans="1:13">
      <c r="A101" t="s">
        <v>145</v>
      </c>
      <c r="B101">
        <f>'Integrated Data.'!K101+'Integrated Data.'!L101+'Integrated Data.'!M101</f>
        <v>1117</v>
      </c>
      <c r="C101" s="21">
        <v>432</v>
      </c>
      <c r="D101">
        <f>'Integrated Data.'!X101+'Integrated Data.'!Y101+'Integrated Data.'!Z101</f>
        <v>1205631</v>
      </c>
      <c r="E101" s="21">
        <v>7408746.6899999995</v>
      </c>
      <c r="F101" s="10">
        <f t="shared" si="2"/>
        <v>9.2648579872282649E-4</v>
      </c>
      <c r="G101" s="10">
        <f t="shared" si="3"/>
        <v>5.8309457466415288E-5</v>
      </c>
      <c r="J101" s="14"/>
      <c r="K101" s="14"/>
      <c r="L101" s="14"/>
      <c r="M101" s="14"/>
    </row>
    <row r="102" spans="1:13">
      <c r="A102" t="s">
        <v>147</v>
      </c>
      <c r="B102">
        <f>'Integrated Data.'!K102+'Integrated Data.'!L102+'Integrated Data.'!M102</f>
        <v>234</v>
      </c>
      <c r="C102" s="21">
        <v>325</v>
      </c>
      <c r="D102">
        <f>'Integrated Data.'!X102+'Integrated Data.'!Y102+'Integrated Data.'!Z102</f>
        <v>180646.57</v>
      </c>
      <c r="E102" s="21">
        <v>1245569.4280000001</v>
      </c>
      <c r="F102" s="10">
        <f t="shared" si="2"/>
        <v>1.2953470414633391E-3</v>
      </c>
      <c r="G102" s="10">
        <f t="shared" si="3"/>
        <v>2.6092483702161001E-4</v>
      </c>
      <c r="J102" s="14"/>
      <c r="K102" s="14"/>
      <c r="L102" s="14"/>
      <c r="M102" s="14"/>
    </row>
    <row r="103" spans="1:13">
      <c r="A103" t="s">
        <v>148</v>
      </c>
      <c r="B103">
        <f>'Integrated Data.'!K103+'Integrated Data.'!L103+'Integrated Data.'!M103</f>
        <v>250</v>
      </c>
      <c r="C103" s="21">
        <v>335</v>
      </c>
      <c r="D103">
        <f>'Integrated Data.'!X103+'Integrated Data.'!Y103+'Integrated Data.'!Z103</f>
        <v>185908.43599999999</v>
      </c>
      <c r="E103" s="21">
        <v>1287903.3090000001</v>
      </c>
      <c r="F103" s="10">
        <f t="shared" si="2"/>
        <v>1.3447480134790657E-3</v>
      </c>
      <c r="G103" s="10">
        <f t="shared" si="3"/>
        <v>2.6011269453148051E-4</v>
      </c>
      <c r="J103" s="14"/>
      <c r="K103" s="14"/>
      <c r="L103" s="14"/>
      <c r="M103" s="14"/>
    </row>
    <row r="104" spans="1:13">
      <c r="A104" t="s">
        <v>149</v>
      </c>
      <c r="B104">
        <f>'Integrated Data.'!K104+'Integrated Data.'!L104+'Integrated Data.'!M104</f>
        <v>306</v>
      </c>
      <c r="C104" s="21">
        <v>314</v>
      </c>
      <c r="D104">
        <f>'Integrated Data.'!X104+'Integrated Data.'!Y104+'Integrated Data.'!Z104</f>
        <v>191821.69</v>
      </c>
      <c r="E104" s="21">
        <v>1294820.5</v>
      </c>
      <c r="F104" s="10">
        <f t="shared" si="2"/>
        <v>1.595231488159655E-3</v>
      </c>
      <c r="G104" s="10">
        <f t="shared" si="3"/>
        <v>2.4250465605078078E-4</v>
      </c>
      <c r="J104" s="14"/>
      <c r="K104" s="14"/>
      <c r="L104" s="14"/>
      <c r="M104" s="14"/>
    </row>
    <row r="105" spans="1:13">
      <c r="A105" t="s">
        <v>150</v>
      </c>
      <c r="B105">
        <f>'Integrated Data.'!K105+'Integrated Data.'!L105+'Integrated Data.'!M105</f>
        <v>366</v>
      </c>
      <c r="C105" s="21">
        <v>283</v>
      </c>
      <c r="D105">
        <f>'Integrated Data.'!X105+'Integrated Data.'!Y105+'Integrated Data.'!Z105</f>
        <v>197109.54499999998</v>
      </c>
      <c r="E105" s="21">
        <v>1301637.1940000001</v>
      </c>
      <c r="F105" s="10">
        <f t="shared" si="2"/>
        <v>1.856835497235814E-3</v>
      </c>
      <c r="G105" s="10">
        <f t="shared" si="3"/>
        <v>2.1741849518783801E-4</v>
      </c>
      <c r="J105" s="14"/>
      <c r="K105" s="14"/>
      <c r="L105" s="14"/>
      <c r="M105" s="14"/>
    </row>
    <row r="106" spans="1:13">
      <c r="A106" t="s">
        <v>151</v>
      </c>
      <c r="B106">
        <f>'Integrated Data.'!K106+'Integrated Data.'!L106+'Integrated Data.'!M106</f>
        <v>401</v>
      </c>
      <c r="C106" s="21">
        <v>334</v>
      </c>
      <c r="D106">
        <f>'Integrated Data.'!X106+'Integrated Data.'!Y106+'Integrated Data.'!Z106</f>
        <v>202208.25300000003</v>
      </c>
      <c r="E106" s="21">
        <v>1305140.4159999997</v>
      </c>
      <c r="F106" s="10">
        <f t="shared" si="2"/>
        <v>1.9831040229599329E-3</v>
      </c>
      <c r="G106" s="10">
        <f t="shared" si="3"/>
        <v>2.5591116166921312E-4</v>
      </c>
      <c r="J106" s="14"/>
      <c r="K106" s="14"/>
      <c r="L106" s="14"/>
      <c r="M106" s="14"/>
    </row>
    <row r="107" spans="1:13">
      <c r="A107" t="s">
        <v>152</v>
      </c>
      <c r="B107">
        <f>'Integrated Data.'!K107+'Integrated Data.'!L107+'Integrated Data.'!M107</f>
        <v>390</v>
      </c>
      <c r="C107" s="21">
        <v>316</v>
      </c>
      <c r="D107">
        <f>'Integrated Data.'!X107+'Integrated Data.'!Y107+'Integrated Data.'!Z107</f>
        <v>212874.065</v>
      </c>
      <c r="E107" s="21">
        <v>1311295.0859999999</v>
      </c>
      <c r="F107" s="10">
        <f t="shared" si="2"/>
        <v>1.8320691156059805E-3</v>
      </c>
      <c r="G107" s="10">
        <f t="shared" si="3"/>
        <v>2.4098313443996237E-4</v>
      </c>
      <c r="J107" s="14"/>
      <c r="K107" s="14"/>
      <c r="L107" s="14"/>
      <c r="M107" s="14"/>
    </row>
    <row r="108" spans="1:13">
      <c r="A108" t="s">
        <v>153</v>
      </c>
      <c r="B108">
        <f>'Integrated Data.'!K108+'Integrated Data.'!L108+'Integrated Data.'!M108</f>
        <v>483</v>
      </c>
      <c r="C108" s="21">
        <v>364</v>
      </c>
      <c r="D108">
        <f>'Integrated Data.'!X108+'Integrated Data.'!Y108+'Integrated Data.'!Z108</f>
        <v>219910.652</v>
      </c>
      <c r="E108" s="21">
        <v>1314849.6259999999</v>
      </c>
      <c r="F108" s="10">
        <f t="shared" si="2"/>
        <v>2.1963465416854843E-3</v>
      </c>
      <c r="G108" s="10">
        <f t="shared" si="3"/>
        <v>2.7683774083531588E-4</v>
      </c>
      <c r="J108" s="14"/>
      <c r="K108" s="14"/>
      <c r="L108" s="14"/>
      <c r="M108" s="14"/>
    </row>
    <row r="109" spans="1:13">
      <c r="A109" t="s">
        <v>154</v>
      </c>
      <c r="B109">
        <f>'Integrated Data.'!K109+'Integrated Data.'!L109+'Integrated Data.'!M109</f>
        <v>445</v>
      </c>
      <c r="C109" s="21">
        <v>329</v>
      </c>
      <c r="D109">
        <f>'Integrated Data.'!X109+'Integrated Data.'!Y109+'Integrated Data.'!Z109</f>
        <v>228155.08799999999</v>
      </c>
      <c r="E109" s="21">
        <v>1314783.7760000001</v>
      </c>
      <c r="F109" s="10">
        <f t="shared" si="2"/>
        <v>1.9504276845230821E-3</v>
      </c>
      <c r="G109" s="10">
        <f t="shared" si="3"/>
        <v>2.5023125931849041E-4</v>
      </c>
      <c r="J109" s="14"/>
      <c r="K109" s="14"/>
      <c r="L109" s="14"/>
      <c r="M109" s="14"/>
    </row>
    <row r="110" spans="1:13">
      <c r="A110" t="s">
        <v>155</v>
      </c>
      <c r="B110">
        <f>'Integrated Data.'!K110+'Integrated Data.'!L110+'Integrated Data.'!M110</f>
        <v>539</v>
      </c>
      <c r="C110" s="21">
        <v>360</v>
      </c>
      <c r="D110">
        <f>'Integrated Data.'!X110+'Integrated Data.'!Y110+'Integrated Data.'!Z110</f>
        <v>238126</v>
      </c>
      <c r="E110" s="21">
        <v>1313345.69</v>
      </c>
      <c r="F110" s="10">
        <f t="shared" si="2"/>
        <v>2.263507554823917E-3</v>
      </c>
      <c r="G110" s="10">
        <f t="shared" si="3"/>
        <v>2.7410909613599145E-4</v>
      </c>
      <c r="J110" s="14"/>
      <c r="K110" s="14"/>
      <c r="L110" s="14"/>
      <c r="M110" s="14"/>
    </row>
    <row r="111" spans="1:13">
      <c r="A111" t="s">
        <v>157</v>
      </c>
      <c r="B111">
        <f>'Integrated Data.'!K111+'Integrated Data.'!L111+'Integrated Data.'!M111</f>
        <v>186</v>
      </c>
      <c r="C111" s="21">
        <v>314</v>
      </c>
      <c r="D111">
        <f>'Integrated Data.'!X111+'Integrated Data.'!Y111+'Integrated Data.'!Z111</f>
        <v>174379.39300000001</v>
      </c>
      <c r="E111" s="21">
        <v>1393020.7520000001</v>
      </c>
      <c r="F111" s="10">
        <f t="shared" si="2"/>
        <v>1.0666397949899962E-3</v>
      </c>
      <c r="G111" s="10">
        <f t="shared" si="3"/>
        <v>2.2540942017495514E-4</v>
      </c>
      <c r="J111" s="14"/>
      <c r="K111" s="14"/>
      <c r="L111" s="14"/>
      <c r="M111" s="14"/>
    </row>
    <row r="112" spans="1:13">
      <c r="A112" t="s">
        <v>158</v>
      </c>
      <c r="B112">
        <f>'Integrated Data.'!K112+'Integrated Data.'!L112+'Integrated Data.'!M112</f>
        <v>229</v>
      </c>
      <c r="C112" s="21">
        <v>352</v>
      </c>
      <c r="D112">
        <f>'Integrated Data.'!X112+'Integrated Data.'!Y112+'Integrated Data.'!Z112</f>
        <v>177896.86999999997</v>
      </c>
      <c r="E112" s="21">
        <v>1396481.4169999999</v>
      </c>
      <c r="F112" s="10">
        <f t="shared" si="2"/>
        <v>1.2872626707822348E-3</v>
      </c>
      <c r="G112" s="10">
        <f t="shared" si="3"/>
        <v>2.5206207237342708E-4</v>
      </c>
      <c r="J112" s="14"/>
      <c r="K112" s="14"/>
      <c r="L112" s="14"/>
      <c r="M112" s="14"/>
    </row>
    <row r="113" spans="1:13">
      <c r="A113" t="s">
        <v>159</v>
      </c>
      <c r="B113">
        <f>'Integrated Data.'!K113+'Integrated Data.'!L113+'Integrated Data.'!M113</f>
        <v>754</v>
      </c>
      <c r="C113" s="21">
        <v>685</v>
      </c>
      <c r="D113">
        <f>'Integrated Data.'!X113+'Integrated Data.'!Y113+'Integrated Data.'!Z113</f>
        <v>186788.20300000001</v>
      </c>
      <c r="E113" s="21">
        <v>1413830.504</v>
      </c>
      <c r="F113" s="10">
        <f t="shared" si="2"/>
        <v>4.0366574970476053E-3</v>
      </c>
      <c r="G113" s="10">
        <f t="shared" si="3"/>
        <v>4.8449937815176749E-4</v>
      </c>
      <c r="J113" s="14"/>
      <c r="K113" s="14"/>
      <c r="L113" s="14"/>
      <c r="M113" s="14"/>
    </row>
    <row r="114" spans="1:13">
      <c r="A114" t="s">
        <v>160</v>
      </c>
      <c r="B114">
        <f>'Integrated Data.'!K114+'Integrated Data.'!L114+'Integrated Data.'!M114</f>
        <v>206</v>
      </c>
      <c r="C114" s="21">
        <v>329</v>
      </c>
      <c r="D114">
        <f>'Integrated Data.'!X114+'Integrated Data.'!Y114+'Integrated Data.'!Z114</f>
        <v>191302.495</v>
      </c>
      <c r="E114" s="21">
        <v>1417101.8179999997</v>
      </c>
      <c r="F114" s="10">
        <f t="shared" si="2"/>
        <v>1.0768286111480145E-3</v>
      </c>
      <c r="G114" s="10">
        <f t="shared" si="3"/>
        <v>2.3216398131810178E-4</v>
      </c>
      <c r="J114" s="14"/>
      <c r="K114" s="14"/>
      <c r="L114" s="14"/>
      <c r="M114" s="14"/>
    </row>
    <row r="115" spans="1:13">
      <c r="A115" t="s">
        <v>161</v>
      </c>
      <c r="B115">
        <f>'Integrated Data.'!K115+'Integrated Data.'!L115+'Integrated Data.'!M115</f>
        <v>217</v>
      </c>
      <c r="C115" s="21">
        <v>348</v>
      </c>
      <c r="D115">
        <f>'Integrated Data.'!X115+'Integrated Data.'!Y115+'Integrated Data.'!Z115</f>
        <v>195739.24599999998</v>
      </c>
      <c r="E115" s="21">
        <v>1428346.9270000001</v>
      </c>
      <c r="F115" s="10">
        <f t="shared" si="2"/>
        <v>1.1086177372932151E-3</v>
      </c>
      <c r="G115" s="10">
        <f t="shared" si="3"/>
        <v>2.4363828802496522E-4</v>
      </c>
      <c r="J115" s="14"/>
      <c r="K115" s="14"/>
      <c r="L115" s="14"/>
      <c r="M115" s="14"/>
    </row>
    <row r="116" spans="1:13">
      <c r="A116" t="s">
        <v>162</v>
      </c>
      <c r="B116">
        <f>'Integrated Data.'!K116+'Integrated Data.'!L116+'Integrated Data.'!M116</f>
        <v>224</v>
      </c>
      <c r="C116" s="21">
        <v>312</v>
      </c>
      <c r="D116">
        <f>'Integrated Data.'!X116+'Integrated Data.'!Y116+'Integrated Data.'!Z116</f>
        <v>189451.18099999998</v>
      </c>
      <c r="E116" s="21">
        <v>1348849.2169999997</v>
      </c>
      <c r="F116" s="10">
        <f t="shared" si="2"/>
        <v>1.1823626478211294E-3</v>
      </c>
      <c r="G116" s="10">
        <f t="shared" si="3"/>
        <v>2.3130828566140618E-4</v>
      </c>
      <c r="J116" s="14"/>
      <c r="K116" s="14"/>
      <c r="L116" s="14"/>
      <c r="M116" s="14"/>
    </row>
    <row r="117" spans="1:13">
      <c r="A117" t="s">
        <v>163</v>
      </c>
      <c r="B117">
        <f>'Integrated Data.'!K117+'Integrated Data.'!L117+'Integrated Data.'!M117</f>
        <v>222</v>
      </c>
      <c r="C117" s="21">
        <v>354</v>
      </c>
      <c r="D117">
        <f>'Integrated Data.'!X117+'Integrated Data.'!Y117+'Integrated Data.'!Z117</f>
        <v>195342.87900000002</v>
      </c>
      <c r="E117" s="21">
        <v>1376227.371</v>
      </c>
      <c r="F117" s="10">
        <f t="shared" si="2"/>
        <v>1.1364632339630869E-3</v>
      </c>
      <c r="G117" s="10">
        <f t="shared" si="3"/>
        <v>2.5722493786965961E-4</v>
      </c>
      <c r="J117" s="14"/>
      <c r="K117" s="14"/>
      <c r="L117" s="14"/>
      <c r="M117" s="14"/>
    </row>
    <row r="118" spans="1:13">
      <c r="A118" t="s">
        <v>164</v>
      </c>
      <c r="B118">
        <f>'Integrated Data.'!K118+'Integrated Data.'!L118+'Integrated Data.'!M118</f>
        <v>173</v>
      </c>
      <c r="C118" s="21">
        <v>403</v>
      </c>
      <c r="D118">
        <f>'Integrated Data.'!X118+'Integrated Data.'!Y118+'Integrated Data.'!Z118</f>
        <v>209266.17399999997</v>
      </c>
      <c r="E118" s="21">
        <v>1376318.5010000002</v>
      </c>
      <c r="F118" s="10">
        <f t="shared" si="2"/>
        <v>8.2669834638444733E-4</v>
      </c>
      <c r="G118" s="10">
        <f t="shared" si="3"/>
        <v>2.9281013058183106E-4</v>
      </c>
      <c r="J118" s="14"/>
      <c r="K118" s="14"/>
      <c r="L118" s="14"/>
      <c r="M118" s="14"/>
    </row>
    <row r="119" spans="1:13">
      <c r="A119" t="s">
        <v>165</v>
      </c>
      <c r="B119">
        <f>'Integrated Data.'!K119+'Integrated Data.'!L119+'Integrated Data.'!M119</f>
        <v>231</v>
      </c>
      <c r="C119" s="21">
        <v>342</v>
      </c>
      <c r="D119">
        <f>'Integrated Data.'!X119+'Integrated Data.'!Y119+'Integrated Data.'!Z119</f>
        <v>213704</v>
      </c>
      <c r="E119" s="21">
        <v>1360839.69</v>
      </c>
      <c r="F119" s="10">
        <f t="shared" si="2"/>
        <v>1.0809343765207952E-3</v>
      </c>
      <c r="G119" s="10">
        <f t="shared" si="3"/>
        <v>2.5131542128963041E-4</v>
      </c>
      <c r="J119" s="14"/>
      <c r="K119" s="14"/>
      <c r="L119" s="14"/>
      <c r="M119" s="14"/>
    </row>
    <row r="120" spans="1:13">
      <c r="A120" t="s">
        <v>167</v>
      </c>
      <c r="B120">
        <f>'Integrated Data.'!K120+'Integrated Data.'!L120+'Integrated Data.'!M120</f>
        <v>2006</v>
      </c>
      <c r="C120" s="21">
        <v>476</v>
      </c>
      <c r="D120">
        <f>'Integrated Data.'!X120+'Integrated Data.'!Y120+'Integrated Data.'!Z120</f>
        <v>1551158.4959999998</v>
      </c>
      <c r="E120" s="21">
        <v>9782855.0970000029</v>
      </c>
      <c r="F120" s="10">
        <f t="shared" si="2"/>
        <v>1.2932269688577332E-3</v>
      </c>
      <c r="G120" s="10">
        <f t="shared" si="3"/>
        <v>4.8656552231461504E-5</v>
      </c>
      <c r="J120" s="14"/>
      <c r="K120" s="14"/>
      <c r="L120" s="14"/>
      <c r="M120" s="14"/>
    </row>
    <row r="121" spans="1:13">
      <c r="A121" t="s">
        <v>168</v>
      </c>
      <c r="B121">
        <f>'Integrated Data.'!K121+'Integrated Data.'!L121+'Integrated Data.'!M121</f>
        <v>1912</v>
      </c>
      <c r="C121" s="21">
        <v>422</v>
      </c>
      <c r="D121">
        <f>'Integrated Data.'!X121+'Integrated Data.'!Y121+'Integrated Data.'!Z121</f>
        <v>1556220.4290000005</v>
      </c>
      <c r="E121" s="21">
        <v>9750120.7359999996</v>
      </c>
      <c r="F121" s="10">
        <f t="shared" si="2"/>
        <v>1.2286177230230919E-3</v>
      </c>
      <c r="G121" s="10">
        <f t="shared" si="3"/>
        <v>4.328151531927861E-5</v>
      </c>
      <c r="J121" s="14"/>
      <c r="K121" s="14"/>
      <c r="L121" s="14"/>
      <c r="M121" s="14"/>
    </row>
    <row r="122" spans="1:13">
      <c r="A122" t="s">
        <v>169</v>
      </c>
      <c r="B122">
        <f>'Integrated Data.'!K122+'Integrated Data.'!L122+'Integrated Data.'!M122</f>
        <v>2049</v>
      </c>
      <c r="C122" s="21">
        <v>462</v>
      </c>
      <c r="D122">
        <f>'Integrated Data.'!X122+'Integrated Data.'!Y122+'Integrated Data.'!Z122</f>
        <v>1559619.9859999996</v>
      </c>
      <c r="E122" s="21">
        <v>9658368.1860000007</v>
      </c>
      <c r="F122" s="10">
        <f t="shared" si="2"/>
        <v>1.3137815739686222E-3</v>
      </c>
      <c r="G122" s="10">
        <f t="shared" si="3"/>
        <v>4.7834167335811274E-5</v>
      </c>
      <c r="J122" s="14"/>
      <c r="K122" s="14"/>
      <c r="L122" s="14"/>
      <c r="M122" s="14"/>
    </row>
    <row r="123" spans="1:13">
      <c r="A123" t="s">
        <v>170</v>
      </c>
      <c r="B123">
        <f>'Integrated Data.'!K123+'Integrated Data.'!L123+'Integrated Data.'!M123</f>
        <v>1983</v>
      </c>
      <c r="C123" s="21">
        <v>488</v>
      </c>
      <c r="D123">
        <f>'Integrated Data.'!X123+'Integrated Data.'!Y123+'Integrated Data.'!Z123</f>
        <v>1601625.2590000001</v>
      </c>
      <c r="E123" s="21">
        <v>9726858.9829999991</v>
      </c>
      <c r="F123" s="10">
        <f t="shared" si="2"/>
        <v>1.2381173366597111E-3</v>
      </c>
      <c r="G123" s="10">
        <f t="shared" si="3"/>
        <v>5.0170358268059211E-5</v>
      </c>
      <c r="J123" s="14"/>
      <c r="K123" s="14"/>
      <c r="L123" s="14"/>
      <c r="M123" s="14"/>
    </row>
    <row r="124" spans="1:13">
      <c r="A124" t="s">
        <v>171</v>
      </c>
      <c r="B124">
        <f>'Integrated Data.'!K124+'Integrated Data.'!L124+'Integrated Data.'!M124</f>
        <v>2122</v>
      </c>
      <c r="C124" s="21">
        <v>486</v>
      </c>
      <c r="D124">
        <f>'Integrated Data.'!X124+'Integrated Data.'!Y124+'Integrated Data.'!Z124</f>
        <v>1605856.5229999998</v>
      </c>
      <c r="E124" s="21">
        <v>9631345.4010000005</v>
      </c>
      <c r="F124" s="10">
        <f t="shared" si="2"/>
        <v>1.3214131957665562E-3</v>
      </c>
      <c r="G124" s="10">
        <f t="shared" si="3"/>
        <v>5.0460239952513772E-5</v>
      </c>
      <c r="J124" s="14"/>
      <c r="K124" s="14"/>
      <c r="L124" s="14"/>
      <c r="M124" s="14"/>
    </row>
    <row r="125" spans="1:13">
      <c r="A125" t="s">
        <v>172</v>
      </c>
      <c r="B125">
        <f>'Integrated Data.'!K125+'Integrated Data.'!L125+'Integrated Data.'!M125</f>
        <v>2125</v>
      </c>
      <c r="C125" s="21">
        <v>479</v>
      </c>
      <c r="D125">
        <f>'Integrated Data.'!X125+'Integrated Data.'!Y125+'Integrated Data.'!Z125</f>
        <v>1630702.03</v>
      </c>
      <c r="E125" s="21">
        <v>9607890.6999999993</v>
      </c>
      <c r="F125" s="10">
        <f t="shared" si="2"/>
        <v>1.303119736718547E-3</v>
      </c>
      <c r="G125" s="10">
        <f t="shared" si="3"/>
        <v>4.9854855238933974E-5</v>
      </c>
      <c r="J125" s="14"/>
      <c r="K125" s="14"/>
      <c r="L125" s="14"/>
      <c r="M125" s="14"/>
    </row>
    <row r="126" spans="1:13">
      <c r="A126" t="s">
        <v>173</v>
      </c>
      <c r="B126">
        <f>'Integrated Data.'!K126+'Integrated Data.'!L126+'Integrated Data.'!M126</f>
        <v>1997</v>
      </c>
      <c r="C126" s="21">
        <v>461</v>
      </c>
      <c r="D126">
        <f>'Integrated Data.'!X126+'Integrated Data.'!Y126+'Integrated Data.'!Z126</f>
        <v>1667285.6799999997</v>
      </c>
      <c r="E126" s="21">
        <v>9547671.3450000007</v>
      </c>
      <c r="F126" s="10">
        <f t="shared" si="2"/>
        <v>1.1977551441574191E-3</v>
      </c>
      <c r="G126" s="10">
        <f t="shared" si="3"/>
        <v>4.8284024799557021E-5</v>
      </c>
      <c r="J126" s="14"/>
      <c r="K126" s="14"/>
      <c r="L126" s="14"/>
      <c r="M126" s="14"/>
    </row>
    <row r="127" spans="1:13">
      <c r="A127" t="s">
        <v>174</v>
      </c>
      <c r="B127">
        <f>'Integrated Data.'!K127+'Integrated Data.'!L127+'Integrated Data.'!M127</f>
        <v>1799</v>
      </c>
      <c r="C127" s="21">
        <v>509</v>
      </c>
      <c r="D127">
        <f>'Integrated Data.'!X127+'Integrated Data.'!Y127+'Integrated Data.'!Z127</f>
        <v>1741843.0749999997</v>
      </c>
      <c r="E127" s="21">
        <v>9585383.4540000018</v>
      </c>
      <c r="F127" s="10">
        <f t="shared" si="2"/>
        <v>1.0328140495664342E-3</v>
      </c>
      <c r="G127" s="10">
        <f t="shared" si="3"/>
        <v>5.31016836668744E-5</v>
      </c>
      <c r="J127" s="14"/>
      <c r="K127" s="14"/>
      <c r="L127" s="14"/>
      <c r="M127" s="14"/>
    </row>
    <row r="128" spans="1:13">
      <c r="A128" t="s">
        <v>175</v>
      </c>
      <c r="B128">
        <f>'Integrated Data.'!K128+'Integrated Data.'!L128+'Integrated Data.'!M128</f>
        <v>2026</v>
      </c>
      <c r="C128" s="21">
        <v>459</v>
      </c>
      <c r="D128">
        <f>'Integrated Data.'!X128+'Integrated Data.'!Y128+'Integrated Data.'!Z128</f>
        <v>1773763</v>
      </c>
      <c r="E128" s="21">
        <v>9462976.6899999995</v>
      </c>
      <c r="F128" s="10">
        <f t="shared" si="2"/>
        <v>1.1422044545973729E-3</v>
      </c>
      <c r="G128" s="10">
        <f t="shared" si="3"/>
        <v>4.8504822006488534E-5</v>
      </c>
      <c r="J128" s="14"/>
      <c r="K128" s="14"/>
      <c r="L128" s="14"/>
      <c r="M128" s="14"/>
    </row>
    <row r="129" spans="1:13">
      <c r="A129" t="s">
        <v>177</v>
      </c>
      <c r="B129">
        <f>'Integrated Data.'!K129+'Integrated Data.'!L129+'Integrated Data.'!M129</f>
        <v>953</v>
      </c>
      <c r="C129" s="21">
        <v>345</v>
      </c>
      <c r="D129">
        <f>'Integrated Data.'!X129+'Integrated Data.'!Y129+'Integrated Data.'!Z129</f>
        <v>798519.55800000019</v>
      </c>
      <c r="E129" s="21">
        <v>4975678.6510000005</v>
      </c>
      <c r="F129" s="10">
        <f t="shared" si="2"/>
        <v>1.1934585577176304E-3</v>
      </c>
      <c r="G129" s="10">
        <f t="shared" si="3"/>
        <v>6.9337275213836953E-5</v>
      </c>
      <c r="J129" s="14"/>
      <c r="K129" s="14"/>
      <c r="L129" s="14"/>
      <c r="M129" s="14"/>
    </row>
    <row r="130" spans="1:13">
      <c r="A130" t="s">
        <v>178</v>
      </c>
      <c r="B130">
        <f>'Integrated Data.'!K130+'Integrated Data.'!L130+'Integrated Data.'!M130</f>
        <v>975</v>
      </c>
      <c r="C130" s="21">
        <v>333</v>
      </c>
      <c r="D130">
        <f>'Integrated Data.'!X130+'Integrated Data.'!Y130+'Integrated Data.'!Z130</f>
        <v>816965.27399999986</v>
      </c>
      <c r="E130" s="21">
        <v>5030018.0350000001</v>
      </c>
      <c r="F130" s="10">
        <f t="shared" si="2"/>
        <v>1.193441179239156E-3</v>
      </c>
      <c r="G130" s="10">
        <f t="shared" si="3"/>
        <v>6.620254593182587E-5</v>
      </c>
      <c r="J130" s="14"/>
      <c r="K130" s="14"/>
      <c r="L130" s="14"/>
      <c r="M130" s="14"/>
    </row>
    <row r="131" spans="1:13">
      <c r="A131" t="s">
        <v>179</v>
      </c>
      <c r="B131">
        <f>'Integrated Data.'!K131+'Integrated Data.'!L131+'Integrated Data.'!M131</f>
        <v>803</v>
      </c>
      <c r="C131" s="21">
        <v>329</v>
      </c>
      <c r="D131">
        <f>'Integrated Data.'!X131+'Integrated Data.'!Y131+'Integrated Data.'!Z131</f>
        <v>782863.51899999985</v>
      </c>
      <c r="E131" s="21">
        <v>4813366.04</v>
      </c>
      <c r="F131" s="10">
        <f t="shared" si="2"/>
        <v>1.0257215728045697E-3</v>
      </c>
      <c r="G131" s="10">
        <f t="shared" si="3"/>
        <v>6.8351336105741082E-5</v>
      </c>
      <c r="J131" s="14"/>
      <c r="K131" s="14"/>
      <c r="L131" s="14"/>
      <c r="M131" s="14"/>
    </row>
    <row r="132" spans="1:13">
      <c r="A132" t="s">
        <v>180</v>
      </c>
      <c r="B132">
        <f>'Integrated Data.'!K132+'Integrated Data.'!L132+'Integrated Data.'!M132</f>
        <v>791</v>
      </c>
      <c r="C132" s="21">
        <v>375</v>
      </c>
      <c r="D132">
        <f>'Integrated Data.'!X132+'Integrated Data.'!Y132+'Integrated Data.'!Z132</f>
        <v>806244.01600000006</v>
      </c>
      <c r="E132" s="21">
        <v>4858166.4009999996</v>
      </c>
      <c r="F132" s="10">
        <f t="shared" si="2"/>
        <v>9.8109255300196847E-4</v>
      </c>
      <c r="G132" s="10">
        <f t="shared" si="3"/>
        <v>7.718961621462995E-5</v>
      </c>
      <c r="J132" s="14"/>
      <c r="K132" s="14"/>
      <c r="L132" s="14"/>
      <c r="M132" s="14"/>
    </row>
    <row r="133" spans="1:13">
      <c r="A133" t="s">
        <v>181</v>
      </c>
      <c r="B133">
        <f>'Integrated Data.'!K133+'Integrated Data.'!L133+'Integrated Data.'!M133</f>
        <v>911</v>
      </c>
      <c r="C133" s="21">
        <v>352</v>
      </c>
      <c r="D133">
        <f>'Integrated Data.'!X133+'Integrated Data.'!Y133+'Integrated Data.'!Z133</f>
        <v>831703.03299999994</v>
      </c>
      <c r="E133" s="21">
        <v>4926557.6330000004</v>
      </c>
      <c r="F133" s="10">
        <f t="shared" ref="F133:F196" si="4">B133/D133</f>
        <v>1.0953428854455075E-3</v>
      </c>
      <c r="G133" s="10">
        <f t="shared" ref="G133:G196" si="5">C133/E133</f>
        <v>7.1449483842869714E-5</v>
      </c>
      <c r="J133" s="14"/>
      <c r="K133" s="14"/>
      <c r="L133" s="14"/>
      <c r="M133" s="14"/>
    </row>
    <row r="134" spans="1:13">
      <c r="A134" t="s">
        <v>182</v>
      </c>
      <c r="B134">
        <f>'Integrated Data.'!K134+'Integrated Data.'!L134+'Integrated Data.'!M134</f>
        <v>837</v>
      </c>
      <c r="C134" s="21">
        <v>377</v>
      </c>
      <c r="D134">
        <f>'Integrated Data.'!X134+'Integrated Data.'!Y134+'Integrated Data.'!Z134</f>
        <v>844157.80000000016</v>
      </c>
      <c r="E134" s="21">
        <v>4858197.8160000006</v>
      </c>
      <c r="F134" s="10">
        <f t="shared" si="4"/>
        <v>9.9152077964570116E-4</v>
      </c>
      <c r="G134" s="10">
        <f t="shared" si="5"/>
        <v>7.760079236757039E-5</v>
      </c>
      <c r="J134" s="14"/>
      <c r="K134" s="14"/>
      <c r="L134" s="14"/>
      <c r="M134" s="14"/>
    </row>
    <row r="135" spans="1:13">
      <c r="A135" t="s">
        <v>183</v>
      </c>
      <c r="B135">
        <f>'Integrated Data.'!K135+'Integrated Data.'!L135+'Integrated Data.'!M135</f>
        <v>873</v>
      </c>
      <c r="C135" s="21">
        <v>342</v>
      </c>
      <c r="D135">
        <f>'Integrated Data.'!X135+'Integrated Data.'!Y135+'Integrated Data.'!Z135</f>
        <v>834075.39499999979</v>
      </c>
      <c r="E135" s="21">
        <v>4755534.9139999999</v>
      </c>
      <c r="F135" s="10">
        <f t="shared" si="4"/>
        <v>1.0466679693866287E-3</v>
      </c>
      <c r="G135" s="10">
        <f t="shared" si="5"/>
        <v>7.1916200003741576E-5</v>
      </c>
      <c r="J135" s="14"/>
      <c r="K135" s="14"/>
      <c r="L135" s="14"/>
      <c r="M135" s="14"/>
    </row>
    <row r="136" spans="1:13">
      <c r="A136" t="s">
        <v>184</v>
      </c>
      <c r="B136">
        <f>'Integrated Data.'!K136+'Integrated Data.'!L136+'Integrated Data.'!M136</f>
        <v>769</v>
      </c>
      <c r="C136" s="21">
        <v>356</v>
      </c>
      <c r="D136">
        <f>'Integrated Data.'!X136+'Integrated Data.'!Y136+'Integrated Data.'!Z136</f>
        <v>883020.91400000011</v>
      </c>
      <c r="E136" s="21">
        <v>4812563.5219999999</v>
      </c>
      <c r="F136" s="10">
        <f t="shared" si="4"/>
        <v>8.708740504417995E-4</v>
      </c>
      <c r="G136" s="10">
        <f t="shared" si="5"/>
        <v>7.3973049575884648E-5</v>
      </c>
      <c r="J136" s="14"/>
      <c r="K136" s="14"/>
      <c r="L136" s="14"/>
      <c r="M136" s="14"/>
    </row>
    <row r="137" spans="1:13">
      <c r="A137" t="s">
        <v>185</v>
      </c>
      <c r="B137">
        <f>'Integrated Data.'!K137+'Integrated Data.'!L137+'Integrated Data.'!M137</f>
        <v>896</v>
      </c>
      <c r="C137" s="21">
        <v>323</v>
      </c>
      <c r="D137">
        <f>'Integrated Data.'!X137+'Integrated Data.'!Y137+'Integrated Data.'!Z137</f>
        <v>940248</v>
      </c>
      <c r="E137" s="21">
        <v>4956786.6899999995</v>
      </c>
      <c r="F137" s="10">
        <f t="shared" si="4"/>
        <v>9.5294007538436671E-4</v>
      </c>
      <c r="G137" s="10">
        <f t="shared" si="5"/>
        <v>6.51631833686997E-5</v>
      </c>
      <c r="J137" s="14"/>
      <c r="K137" s="14"/>
      <c r="L137" s="14"/>
      <c r="M137" s="14"/>
    </row>
    <row r="138" spans="1:13">
      <c r="A138" t="s">
        <v>187</v>
      </c>
      <c r="B138">
        <f>'Integrated Data.'!K138+'Integrated Data.'!L138+'Integrated Data.'!M138</f>
        <v>571</v>
      </c>
      <c r="C138" s="21">
        <v>331</v>
      </c>
      <c r="D138">
        <f>'Integrated Data.'!X138+'Integrated Data.'!Y138+'Integrated Data.'!Z138</f>
        <v>431457.27399999998</v>
      </c>
      <c r="E138" s="21">
        <v>2430340.8189999997</v>
      </c>
      <c r="F138" s="10">
        <f t="shared" si="4"/>
        <v>1.3234218876560185E-3</v>
      </c>
      <c r="G138" s="10">
        <f t="shared" si="5"/>
        <v>1.3619488979171033E-4</v>
      </c>
      <c r="J138" s="14"/>
      <c r="K138" s="14"/>
      <c r="L138" s="14"/>
      <c r="M138" s="14"/>
    </row>
    <row r="139" spans="1:13">
      <c r="A139" t="s">
        <v>188</v>
      </c>
      <c r="B139">
        <f>'Integrated Data.'!K139+'Integrated Data.'!L139+'Integrated Data.'!M139</f>
        <v>502</v>
      </c>
      <c r="C139" s="21">
        <v>294</v>
      </c>
      <c r="D139">
        <f>'Integrated Data.'!X139+'Integrated Data.'!Y139+'Integrated Data.'!Z139</f>
        <v>426239.08000000007</v>
      </c>
      <c r="E139" s="21">
        <v>2398028.6319999998</v>
      </c>
      <c r="F139" s="10">
        <f t="shared" si="4"/>
        <v>1.1777427822901644E-3</v>
      </c>
      <c r="G139" s="10">
        <f t="shared" si="5"/>
        <v>1.2260070462745003E-4</v>
      </c>
      <c r="J139" s="14"/>
      <c r="K139" s="14"/>
      <c r="L139" s="14"/>
      <c r="M139" s="14"/>
    </row>
    <row r="140" spans="1:13">
      <c r="A140" t="s">
        <v>189</v>
      </c>
      <c r="B140">
        <f>'Integrated Data.'!K140+'Integrated Data.'!L140+'Integrated Data.'!M140</f>
        <v>560</v>
      </c>
      <c r="C140" s="21">
        <v>315</v>
      </c>
      <c r="D140">
        <f>'Integrated Data.'!X140+'Integrated Data.'!Y140+'Integrated Data.'!Z140</f>
        <v>438910.20600000001</v>
      </c>
      <c r="E140" s="21">
        <v>2438773.3039999995</v>
      </c>
      <c r="F140" s="10">
        <f t="shared" si="4"/>
        <v>1.2758873964302394E-3</v>
      </c>
      <c r="G140" s="10">
        <f t="shared" si="5"/>
        <v>1.2916329676208399E-4</v>
      </c>
      <c r="J140" s="14"/>
      <c r="K140" s="14"/>
      <c r="L140" s="14"/>
      <c r="M140" s="14"/>
    </row>
    <row r="141" spans="1:13">
      <c r="A141" t="s">
        <v>190</v>
      </c>
      <c r="B141">
        <f>'Integrated Data.'!K141+'Integrated Data.'!L141+'Integrated Data.'!M141</f>
        <v>663</v>
      </c>
      <c r="C141" s="21">
        <v>331</v>
      </c>
      <c r="D141">
        <f>'Integrated Data.'!X141+'Integrated Data.'!Y141+'Integrated Data.'!Z141</f>
        <v>424006.62299999991</v>
      </c>
      <c r="E141" s="21">
        <v>2373463.1269999999</v>
      </c>
      <c r="F141" s="10">
        <f t="shared" si="4"/>
        <v>1.5636548205521783E-3</v>
      </c>
      <c r="G141" s="10">
        <f t="shared" si="5"/>
        <v>1.3945866537154762E-4</v>
      </c>
      <c r="J141" s="14"/>
      <c r="K141" s="14"/>
      <c r="L141" s="14"/>
      <c r="M141" s="14"/>
    </row>
    <row r="142" spans="1:13">
      <c r="A142" t="s">
        <v>191</v>
      </c>
      <c r="B142">
        <f>'Integrated Data.'!K142+'Integrated Data.'!L142+'Integrated Data.'!M142</f>
        <v>502</v>
      </c>
      <c r="C142" s="21">
        <v>314</v>
      </c>
      <c r="D142">
        <f>'Integrated Data.'!X142+'Integrated Data.'!Y142+'Integrated Data.'!Z142</f>
        <v>400292.60700000002</v>
      </c>
      <c r="E142" s="21">
        <v>2264188.895</v>
      </c>
      <c r="F142" s="10">
        <f t="shared" si="4"/>
        <v>1.2540826166194969E-3</v>
      </c>
      <c r="G142" s="10">
        <f t="shared" si="5"/>
        <v>1.3868100876804272E-4</v>
      </c>
      <c r="J142" s="14"/>
      <c r="K142" s="14"/>
      <c r="L142" s="14"/>
      <c r="M142" s="14"/>
    </row>
    <row r="143" spans="1:13">
      <c r="A143" t="s">
        <v>192</v>
      </c>
      <c r="B143">
        <f>'Integrated Data.'!K143+'Integrated Data.'!L143+'Integrated Data.'!M143</f>
        <v>557</v>
      </c>
      <c r="C143" s="21">
        <v>321</v>
      </c>
      <c r="D143">
        <f>'Integrated Data.'!X143+'Integrated Data.'!Y143+'Integrated Data.'!Z143</f>
        <v>435418.72400000005</v>
      </c>
      <c r="E143" s="21">
        <v>2358926.5209999997</v>
      </c>
      <c r="F143" s="10">
        <f t="shared" si="4"/>
        <v>1.2792284054371533E-3</v>
      </c>
      <c r="G143" s="10">
        <f t="shared" si="5"/>
        <v>1.3607884651867884E-4</v>
      </c>
      <c r="J143" s="14"/>
      <c r="K143" s="14"/>
      <c r="L143" s="14"/>
      <c r="M143" s="14"/>
    </row>
    <row r="144" spans="1:13">
      <c r="A144" t="s">
        <v>193</v>
      </c>
      <c r="B144">
        <f>'Integrated Data.'!K144+'Integrated Data.'!L144+'Integrated Data.'!M144</f>
        <v>440</v>
      </c>
      <c r="C144" s="21">
        <v>354</v>
      </c>
      <c r="D144">
        <f>'Integrated Data.'!X144+'Integrated Data.'!Y144+'Integrated Data.'!Z144</f>
        <v>416589.34300000005</v>
      </c>
      <c r="E144" s="21">
        <v>2264611.2260000003</v>
      </c>
      <c r="F144" s="10">
        <f t="shared" si="4"/>
        <v>1.0561960054748687E-3</v>
      </c>
      <c r="G144" s="10">
        <f t="shared" si="5"/>
        <v>1.5631822183681074E-4</v>
      </c>
      <c r="J144" s="14"/>
      <c r="K144" s="14"/>
      <c r="L144" s="14"/>
      <c r="M144" s="14"/>
    </row>
    <row r="145" spans="1:13">
      <c r="A145" t="s">
        <v>194</v>
      </c>
      <c r="B145">
        <f>'Integrated Data.'!K145+'Integrated Data.'!L145+'Integrated Data.'!M145</f>
        <v>482</v>
      </c>
      <c r="C145" s="21">
        <v>334</v>
      </c>
      <c r="D145">
        <f>'Integrated Data.'!X145+'Integrated Data.'!Y145+'Integrated Data.'!Z145</f>
        <v>412990</v>
      </c>
      <c r="E145" s="21">
        <v>2209046.69</v>
      </c>
      <c r="F145" s="10">
        <f t="shared" si="4"/>
        <v>1.1670984769607013E-3</v>
      </c>
      <c r="G145" s="10">
        <f t="shared" si="5"/>
        <v>1.5119644211775352E-4</v>
      </c>
      <c r="J145" s="14"/>
      <c r="K145" s="14"/>
      <c r="L145" s="14"/>
      <c r="M145" s="14"/>
    </row>
    <row r="146" spans="1:13">
      <c r="A146" t="s">
        <v>196</v>
      </c>
      <c r="B146">
        <f>'Integrated Data.'!K146+'Integrated Data.'!L146+'Integrated Data.'!M146</f>
        <v>522</v>
      </c>
      <c r="C146" s="21">
        <v>317</v>
      </c>
      <c r="D146">
        <f>'Integrated Data.'!X146+'Integrated Data.'!Y146+'Integrated Data.'!Z146</f>
        <v>357172.13799999998</v>
      </c>
      <c r="E146" s="21">
        <v>2326964.6210000003</v>
      </c>
      <c r="F146" s="10">
        <f t="shared" si="4"/>
        <v>1.4614801785014933E-3</v>
      </c>
      <c r="G146" s="10">
        <f t="shared" si="5"/>
        <v>1.3622897277388386E-4</v>
      </c>
      <c r="J146" s="14"/>
      <c r="K146" s="14"/>
      <c r="L146" s="14"/>
      <c r="M146" s="14"/>
    </row>
    <row r="147" spans="1:13">
      <c r="A147" t="s">
        <v>197</v>
      </c>
      <c r="B147">
        <f>'Integrated Data.'!K147+'Integrated Data.'!L147+'Integrated Data.'!M147</f>
        <v>490</v>
      </c>
      <c r="C147" s="21">
        <v>326</v>
      </c>
      <c r="D147">
        <f>'Integrated Data.'!X147+'Integrated Data.'!Y147+'Integrated Data.'!Z147</f>
        <v>355943.44200000004</v>
      </c>
      <c r="E147" s="21">
        <v>2292885.9609999997</v>
      </c>
      <c r="F147" s="10">
        <f t="shared" si="4"/>
        <v>1.3766231995924788E-3</v>
      </c>
      <c r="G147" s="10">
        <f t="shared" si="5"/>
        <v>1.421788983599608E-4</v>
      </c>
      <c r="J147" s="14"/>
      <c r="K147" s="14"/>
      <c r="L147" s="14"/>
      <c r="M147" s="14"/>
    </row>
    <row r="148" spans="1:13">
      <c r="A148" t="s">
        <v>198</v>
      </c>
      <c r="B148">
        <f>'Integrated Data.'!K148+'Integrated Data.'!L148+'Integrated Data.'!M148</f>
        <v>521</v>
      </c>
      <c r="C148" s="21">
        <v>335</v>
      </c>
      <c r="D148">
        <f>'Integrated Data.'!X148+'Integrated Data.'!Y148+'Integrated Data.'!Z148</f>
        <v>355419.89799999999</v>
      </c>
      <c r="E148" s="21">
        <v>2295138.8680000002</v>
      </c>
      <c r="F148" s="10">
        <f t="shared" si="4"/>
        <v>1.4658717841396715E-3</v>
      </c>
      <c r="G148" s="10">
        <f t="shared" si="5"/>
        <v>1.459606669865346E-4</v>
      </c>
      <c r="J148" s="14"/>
      <c r="K148" s="14"/>
      <c r="L148" s="14"/>
      <c r="M148" s="14"/>
    </row>
    <row r="149" spans="1:13">
      <c r="A149" t="s">
        <v>199</v>
      </c>
      <c r="B149">
        <f>'Integrated Data.'!K149+'Integrated Data.'!L149+'Integrated Data.'!M149</f>
        <v>548</v>
      </c>
      <c r="C149" s="21">
        <v>298</v>
      </c>
      <c r="D149">
        <f>'Integrated Data.'!X149+'Integrated Data.'!Y149+'Integrated Data.'!Z149</f>
        <v>364201.97499999998</v>
      </c>
      <c r="E149" s="21">
        <v>2329008.7480000001</v>
      </c>
      <c r="F149" s="10">
        <f t="shared" si="4"/>
        <v>1.5046596054291031E-3</v>
      </c>
      <c r="G149" s="10">
        <f t="shared" si="5"/>
        <v>1.2795143009054939E-4</v>
      </c>
      <c r="J149" s="14"/>
      <c r="K149" s="14"/>
      <c r="L149" s="14"/>
      <c r="M149" s="14"/>
    </row>
    <row r="150" spans="1:13">
      <c r="A150" t="s">
        <v>200</v>
      </c>
      <c r="B150">
        <f>'Integrated Data.'!K150+'Integrated Data.'!L150+'Integrated Data.'!M150</f>
        <v>620</v>
      </c>
      <c r="C150" s="21">
        <v>341</v>
      </c>
      <c r="D150">
        <f>'Integrated Data.'!X150+'Integrated Data.'!Y150+'Integrated Data.'!Z150</f>
        <v>352205.13799999998</v>
      </c>
      <c r="E150" s="21">
        <v>2246123.9019999998</v>
      </c>
      <c r="F150" s="10">
        <f t="shared" si="4"/>
        <v>1.7603377495305024E-3</v>
      </c>
      <c r="G150" s="10">
        <f t="shared" si="5"/>
        <v>1.5181709241256274E-4</v>
      </c>
      <c r="J150" s="14"/>
      <c r="K150" s="14"/>
      <c r="L150" s="14"/>
      <c r="M150" s="14"/>
    </row>
    <row r="151" spans="1:13">
      <c r="A151" t="s">
        <v>201</v>
      </c>
      <c r="B151">
        <f>'Integrated Data.'!K151+'Integrated Data.'!L151+'Integrated Data.'!M151</f>
        <v>515</v>
      </c>
      <c r="C151" s="21">
        <v>314</v>
      </c>
      <c r="D151">
        <f>'Integrated Data.'!X151+'Integrated Data.'!Y151+'Integrated Data.'!Z151</f>
        <v>368061.12200000003</v>
      </c>
      <c r="E151" s="21">
        <v>2276794.682</v>
      </c>
      <c r="F151" s="10">
        <f t="shared" si="4"/>
        <v>1.3992241212588596E-3</v>
      </c>
      <c r="G151" s="10">
        <f t="shared" si="5"/>
        <v>1.3791318228316207E-4</v>
      </c>
      <c r="J151" s="14"/>
      <c r="K151" s="14"/>
      <c r="L151" s="14"/>
      <c r="M151" s="14"/>
    </row>
    <row r="152" spans="1:13">
      <c r="A152" t="s">
        <v>202</v>
      </c>
      <c r="B152">
        <f>'Integrated Data.'!K152+'Integrated Data.'!L152+'Integrated Data.'!M152</f>
        <v>572</v>
      </c>
      <c r="C152" s="21">
        <v>305</v>
      </c>
      <c r="D152">
        <f>'Integrated Data.'!X152+'Integrated Data.'!Y152+'Integrated Data.'!Z152</f>
        <v>385218.79200000002</v>
      </c>
      <c r="E152" s="21">
        <v>2304445.7679999997</v>
      </c>
      <c r="F152" s="10">
        <f t="shared" si="4"/>
        <v>1.4848704473378858E-3</v>
      </c>
      <c r="G152" s="10">
        <f t="shared" si="5"/>
        <v>1.3235286515972375E-4</v>
      </c>
      <c r="J152" s="14"/>
      <c r="K152" s="14"/>
      <c r="L152" s="14"/>
      <c r="M152" s="14"/>
    </row>
    <row r="153" spans="1:13">
      <c r="A153" t="s">
        <v>203</v>
      </c>
      <c r="B153">
        <f>'Integrated Data.'!K153+'Integrated Data.'!L153+'Integrated Data.'!M153</f>
        <v>464</v>
      </c>
      <c r="C153" s="21">
        <v>287</v>
      </c>
      <c r="D153">
        <f>'Integrated Data.'!X153+'Integrated Data.'!Y153+'Integrated Data.'!Z153</f>
        <v>384869.66600000008</v>
      </c>
      <c r="E153" s="21">
        <v>2284236.4890000001</v>
      </c>
      <c r="F153" s="10">
        <f t="shared" si="4"/>
        <v>1.2056029378007668E-3</v>
      </c>
      <c r="G153" s="10">
        <f t="shared" si="5"/>
        <v>1.2564373320454386E-4</v>
      </c>
      <c r="J153" s="14"/>
      <c r="K153" s="14"/>
      <c r="L153" s="14"/>
      <c r="M153" s="14"/>
    </row>
    <row r="154" spans="1:13">
      <c r="A154" t="s">
        <v>204</v>
      </c>
      <c r="B154">
        <f>'Integrated Data.'!K154+'Integrated Data.'!L154+'Integrated Data.'!M154</f>
        <v>478</v>
      </c>
      <c r="C154" s="21">
        <v>314</v>
      </c>
      <c r="D154">
        <f>'Integrated Data.'!X154+'Integrated Data.'!Y154+'Integrated Data.'!Z154</f>
        <v>393739</v>
      </c>
      <c r="E154" s="21">
        <v>2252681.69</v>
      </c>
      <c r="F154" s="10">
        <f t="shared" si="4"/>
        <v>1.2140021689494818E-3</v>
      </c>
      <c r="G154" s="10">
        <f t="shared" si="5"/>
        <v>1.3938942256861865E-4</v>
      </c>
      <c r="J154" s="14"/>
      <c r="K154" s="14"/>
      <c r="L154" s="14"/>
      <c r="M154" s="14"/>
    </row>
    <row r="155" spans="1:13">
      <c r="A155" t="s">
        <v>206</v>
      </c>
      <c r="B155">
        <f>'Integrated Data.'!K155+'Integrated Data.'!L155+'Integrated Data.'!M155</f>
        <v>804</v>
      </c>
      <c r="C155" s="21">
        <v>323</v>
      </c>
      <c r="D155">
        <f>'Integrated Data.'!X155+'Integrated Data.'!Y155+'Integrated Data.'!Z155</f>
        <v>546937.87700000009</v>
      </c>
      <c r="E155" s="21">
        <v>3442525.747</v>
      </c>
      <c r="F155" s="10">
        <f t="shared" si="4"/>
        <v>1.4700024149177729E-3</v>
      </c>
      <c r="G155" s="10">
        <f t="shared" si="5"/>
        <v>9.3826458750956147E-5</v>
      </c>
      <c r="J155" s="14"/>
      <c r="K155" s="14"/>
      <c r="L155" s="14"/>
      <c r="M155" s="14"/>
    </row>
    <row r="156" spans="1:13">
      <c r="A156" t="s">
        <v>207</v>
      </c>
      <c r="B156">
        <f>'Integrated Data.'!K156+'Integrated Data.'!L156+'Integrated Data.'!M156</f>
        <v>772</v>
      </c>
      <c r="C156" s="21">
        <v>294</v>
      </c>
      <c r="D156">
        <f>'Integrated Data.'!X156+'Integrated Data.'!Y156+'Integrated Data.'!Z156</f>
        <v>524273.91599999997</v>
      </c>
      <c r="E156" s="21">
        <v>3288319.966</v>
      </c>
      <c r="F156" s="10">
        <f t="shared" si="4"/>
        <v>1.4725127007844503E-3</v>
      </c>
      <c r="G156" s="10">
        <f t="shared" si="5"/>
        <v>8.9407357872667555E-5</v>
      </c>
      <c r="J156" s="14"/>
      <c r="K156" s="14"/>
      <c r="L156" s="14"/>
      <c r="M156" s="14"/>
    </row>
    <row r="157" spans="1:13">
      <c r="A157" t="s">
        <v>208</v>
      </c>
      <c r="B157">
        <f>'Integrated Data.'!K157+'Integrated Data.'!L157+'Integrated Data.'!M157</f>
        <v>761</v>
      </c>
      <c r="C157" s="21">
        <v>329</v>
      </c>
      <c r="D157">
        <f>'Integrated Data.'!X157+'Integrated Data.'!Y157+'Integrated Data.'!Z157</f>
        <v>541225.6930000002</v>
      </c>
      <c r="E157" s="21">
        <v>3314809.7110000001</v>
      </c>
      <c r="F157" s="10">
        <f t="shared" si="4"/>
        <v>1.406067764044601E-3</v>
      </c>
      <c r="G157" s="10">
        <f t="shared" si="5"/>
        <v>9.9251549465489061E-5</v>
      </c>
      <c r="J157" s="14"/>
      <c r="K157" s="14"/>
      <c r="L157" s="14"/>
      <c r="M157" s="14"/>
    </row>
    <row r="158" spans="1:13">
      <c r="A158" t="s">
        <v>209</v>
      </c>
      <c r="B158">
        <f>'Integrated Data.'!K158+'Integrated Data.'!L158+'Integrated Data.'!M158</f>
        <v>710</v>
      </c>
      <c r="C158" s="21">
        <v>325</v>
      </c>
      <c r="D158">
        <f>'Integrated Data.'!X158+'Integrated Data.'!Y158+'Integrated Data.'!Z158</f>
        <v>561653.06999999995</v>
      </c>
      <c r="E158" s="21">
        <v>3390240.3049999992</v>
      </c>
      <c r="F158" s="10">
        <f t="shared" si="4"/>
        <v>1.2641255570809932E-3</v>
      </c>
      <c r="G158" s="10">
        <f t="shared" si="5"/>
        <v>9.58634110746318E-5</v>
      </c>
      <c r="J158" s="14"/>
      <c r="K158" s="14"/>
      <c r="L158" s="14"/>
      <c r="M158" s="14"/>
    </row>
    <row r="159" spans="1:13">
      <c r="A159" t="s">
        <v>210</v>
      </c>
      <c r="B159">
        <f>'Integrated Data.'!K159+'Integrated Data.'!L159+'Integrated Data.'!M159</f>
        <v>750</v>
      </c>
      <c r="C159" s="21">
        <v>333</v>
      </c>
      <c r="D159">
        <f>'Integrated Data.'!X159+'Integrated Data.'!Y159+'Integrated Data.'!Z159</f>
        <v>559609.09299999988</v>
      </c>
      <c r="E159" s="21">
        <v>3315486.0259999996</v>
      </c>
      <c r="F159" s="10">
        <f t="shared" si="4"/>
        <v>1.3402212533383552E-3</v>
      </c>
      <c r="G159" s="10">
        <f t="shared" si="5"/>
        <v>1.0043776308770968E-4</v>
      </c>
      <c r="J159" s="14"/>
      <c r="K159" s="14"/>
      <c r="L159" s="14"/>
      <c r="M159" s="14"/>
    </row>
    <row r="160" spans="1:13">
      <c r="A160" t="s">
        <v>211</v>
      </c>
      <c r="B160">
        <f>'Integrated Data.'!K160+'Integrated Data.'!L160+'Integrated Data.'!M160</f>
        <v>791</v>
      </c>
      <c r="C160" s="21">
        <v>357</v>
      </c>
      <c r="D160">
        <f>'Integrated Data.'!X160+'Integrated Data.'!Y160+'Integrated Data.'!Z160</f>
        <v>561445.85</v>
      </c>
      <c r="E160" s="21">
        <v>3258479.6749999998</v>
      </c>
      <c r="F160" s="10">
        <f t="shared" si="4"/>
        <v>1.4088624931504971E-3</v>
      </c>
      <c r="G160" s="10">
        <f t="shared" si="5"/>
        <v>1.0956029670493496E-4</v>
      </c>
      <c r="J160" s="14"/>
      <c r="K160" s="14"/>
      <c r="L160" s="14"/>
      <c r="M160" s="14"/>
    </row>
    <row r="161" spans="1:13">
      <c r="A161" t="s">
        <v>212</v>
      </c>
      <c r="B161">
        <f>'Integrated Data.'!K161+'Integrated Data.'!L161+'Integrated Data.'!M161</f>
        <v>794</v>
      </c>
      <c r="C161" s="21">
        <v>370</v>
      </c>
      <c r="D161">
        <f>'Integrated Data.'!X161+'Integrated Data.'!Y161+'Integrated Data.'!Z161</f>
        <v>596258.80399999989</v>
      </c>
      <c r="E161" s="21">
        <v>3323662.8740000003</v>
      </c>
      <c r="F161" s="10">
        <f t="shared" si="4"/>
        <v>1.3316365220495765E-3</v>
      </c>
      <c r="G161" s="10">
        <f t="shared" si="5"/>
        <v>1.1132296325671205E-4</v>
      </c>
      <c r="J161" s="14"/>
      <c r="K161" s="14"/>
      <c r="L161" s="14"/>
      <c r="M161" s="14"/>
    </row>
    <row r="162" spans="1:13">
      <c r="A162" t="s">
        <v>213</v>
      </c>
      <c r="B162">
        <f>'Integrated Data.'!K162+'Integrated Data.'!L162+'Integrated Data.'!M162</f>
        <v>697</v>
      </c>
      <c r="C162" s="21">
        <v>372</v>
      </c>
      <c r="D162">
        <f>'Integrated Data.'!X162+'Integrated Data.'!Y162+'Integrated Data.'!Z162</f>
        <v>602014.45499999996</v>
      </c>
      <c r="E162" s="21">
        <v>3248900.3029999998</v>
      </c>
      <c r="F162" s="10">
        <f t="shared" si="4"/>
        <v>1.1577795087993361E-3</v>
      </c>
      <c r="G162" s="10">
        <f t="shared" si="5"/>
        <v>1.145002817280971E-4</v>
      </c>
      <c r="J162" s="14"/>
      <c r="K162" s="14"/>
      <c r="L162" s="14"/>
      <c r="M162" s="14"/>
    </row>
    <row r="163" spans="1:13">
      <c r="A163" t="s">
        <v>214</v>
      </c>
      <c r="B163">
        <f>'Integrated Data.'!K163+'Integrated Data.'!L163+'Integrated Data.'!M163</f>
        <v>736</v>
      </c>
      <c r="C163" s="21">
        <v>334</v>
      </c>
      <c r="D163">
        <f>'Integrated Data.'!X163+'Integrated Data.'!Y163+'Integrated Data.'!Z163</f>
        <v>589340</v>
      </c>
      <c r="E163" s="21">
        <v>3114072.69</v>
      </c>
      <c r="F163" s="10">
        <f t="shared" si="4"/>
        <v>1.2488546509654868E-3</v>
      </c>
      <c r="G163" s="10">
        <f t="shared" si="5"/>
        <v>1.0725504291295141E-4</v>
      </c>
      <c r="J163" s="14"/>
      <c r="K163" s="14"/>
      <c r="L163" s="14"/>
      <c r="M163" s="14"/>
    </row>
    <row r="164" spans="1:13">
      <c r="A164" t="s">
        <v>216</v>
      </c>
      <c r="B164">
        <f>'Integrated Data.'!K164+'Integrated Data.'!L164+'Integrated Data.'!M164</f>
        <v>685</v>
      </c>
      <c r="C164" s="21">
        <v>355</v>
      </c>
      <c r="D164">
        <f>'Integrated Data.'!X164+'Integrated Data.'!Y164+'Integrated Data.'!Z164</f>
        <v>534792.00600000005</v>
      </c>
      <c r="E164" s="21">
        <v>3571721.8940000003</v>
      </c>
      <c r="F164" s="10">
        <f t="shared" si="4"/>
        <v>1.2808718012138722E-3</v>
      </c>
      <c r="G164" s="10">
        <f t="shared" si="5"/>
        <v>9.9391836916628635E-5</v>
      </c>
      <c r="J164" s="14"/>
      <c r="K164" s="14"/>
      <c r="L164" s="14"/>
      <c r="M164" s="14"/>
    </row>
    <row r="165" spans="1:13">
      <c r="A165" t="s">
        <v>217</v>
      </c>
      <c r="B165">
        <f>'Integrated Data.'!K165+'Integrated Data.'!L165+'Integrated Data.'!M165</f>
        <v>715</v>
      </c>
      <c r="C165" s="21">
        <v>325</v>
      </c>
      <c r="D165">
        <f>'Integrated Data.'!X165+'Integrated Data.'!Y165+'Integrated Data.'!Z165</f>
        <v>535176.98699999996</v>
      </c>
      <c r="E165" s="21">
        <v>3585857.2480000001</v>
      </c>
      <c r="F165" s="10">
        <f t="shared" si="4"/>
        <v>1.3360066246645244E-3</v>
      </c>
      <c r="G165" s="10">
        <f t="shared" si="5"/>
        <v>9.0633836631747589E-5</v>
      </c>
      <c r="J165" s="14"/>
      <c r="K165" s="14"/>
      <c r="L165" s="14"/>
      <c r="M165" s="14"/>
    </row>
    <row r="166" spans="1:13">
      <c r="A166" t="s">
        <v>218</v>
      </c>
      <c r="B166">
        <f>'Integrated Data.'!K166+'Integrated Data.'!L166+'Integrated Data.'!M166</f>
        <v>661</v>
      </c>
      <c r="C166" s="21">
        <v>343</v>
      </c>
      <c r="D166">
        <f>'Integrated Data.'!X166+'Integrated Data.'!Y166+'Integrated Data.'!Z166</f>
        <v>546632.58599999989</v>
      </c>
      <c r="E166" s="21">
        <v>3613010.4220000003</v>
      </c>
      <c r="F166" s="10">
        <f t="shared" si="4"/>
        <v>1.2092217275901662E-3</v>
      </c>
      <c r="G166" s="10">
        <f t="shared" si="5"/>
        <v>9.4934683252347396E-5</v>
      </c>
      <c r="J166" s="14"/>
      <c r="K166" s="14"/>
      <c r="L166" s="14"/>
      <c r="M166" s="14"/>
    </row>
    <row r="167" spans="1:13">
      <c r="A167" t="s">
        <v>219</v>
      </c>
      <c r="B167">
        <f>'Integrated Data.'!K167+'Integrated Data.'!L167+'Integrated Data.'!M167</f>
        <v>632</v>
      </c>
      <c r="C167" s="21">
        <v>328</v>
      </c>
      <c r="D167">
        <f>'Integrated Data.'!X167+'Integrated Data.'!Y167+'Integrated Data.'!Z167</f>
        <v>540326.72000000009</v>
      </c>
      <c r="E167" s="21">
        <v>3552055.2869999995</v>
      </c>
      <c r="F167" s="10">
        <f t="shared" si="4"/>
        <v>1.169662681127448E-3</v>
      </c>
      <c r="G167" s="10">
        <f t="shared" si="5"/>
        <v>9.2340905053035581E-5</v>
      </c>
      <c r="J167" s="14"/>
      <c r="K167" s="14"/>
      <c r="L167" s="14"/>
      <c r="M167" s="14"/>
    </row>
    <row r="168" spans="1:13">
      <c r="A168" t="s">
        <v>220</v>
      </c>
      <c r="B168">
        <f>'Integrated Data.'!K168+'Integrated Data.'!L168+'Integrated Data.'!M168</f>
        <v>653</v>
      </c>
      <c r="C168" s="21">
        <v>355</v>
      </c>
      <c r="D168">
        <f>'Integrated Data.'!X168+'Integrated Data.'!Y168+'Integrated Data.'!Z168</f>
        <v>547080.58799999999</v>
      </c>
      <c r="E168" s="21">
        <v>3497653.702</v>
      </c>
      <c r="F168" s="10">
        <f t="shared" si="4"/>
        <v>1.1936084268447851E-3</v>
      </c>
      <c r="G168" s="10">
        <f t="shared" si="5"/>
        <v>1.0149661179922037E-4</v>
      </c>
      <c r="J168" s="14"/>
      <c r="K168" s="14"/>
      <c r="L168" s="14"/>
      <c r="M168" s="14"/>
    </row>
    <row r="169" spans="1:13">
      <c r="A169" t="s">
        <v>221</v>
      </c>
      <c r="B169">
        <f>'Integrated Data.'!K169+'Integrated Data.'!L169+'Integrated Data.'!M169</f>
        <v>609</v>
      </c>
      <c r="C169" s="21">
        <v>398</v>
      </c>
      <c r="D169">
        <f>'Integrated Data.'!X169+'Integrated Data.'!Y169+'Integrated Data.'!Z169</f>
        <v>580674.83199999982</v>
      </c>
      <c r="E169" s="21">
        <v>3587924.66</v>
      </c>
      <c r="F169" s="10">
        <f t="shared" si="4"/>
        <v>1.0487797411546851E-3</v>
      </c>
      <c r="G169" s="10">
        <f t="shared" si="5"/>
        <v>1.1092763581050222E-4</v>
      </c>
      <c r="J169" s="14"/>
      <c r="K169" s="14"/>
      <c r="L169" s="14"/>
      <c r="M169" s="14"/>
    </row>
    <row r="170" spans="1:13">
      <c r="A170" t="s">
        <v>222</v>
      </c>
      <c r="B170">
        <f>'Integrated Data.'!K170+'Integrated Data.'!L170+'Integrated Data.'!M170</f>
        <v>585</v>
      </c>
      <c r="C170" s="21">
        <v>341</v>
      </c>
      <c r="D170">
        <f>'Integrated Data.'!X170+'Integrated Data.'!Y170+'Integrated Data.'!Z170</f>
        <v>583976.42999999993</v>
      </c>
      <c r="E170" s="21">
        <v>3516244.4810000001</v>
      </c>
      <c r="F170" s="10">
        <f t="shared" si="4"/>
        <v>1.0017527590968013E-3</v>
      </c>
      <c r="G170" s="10">
        <f t="shared" si="5"/>
        <v>9.6978467180706818E-5</v>
      </c>
      <c r="J170" s="14"/>
      <c r="K170" s="14"/>
      <c r="L170" s="14"/>
      <c r="M170" s="14"/>
    </row>
    <row r="171" spans="1:13">
      <c r="A171" t="s">
        <v>223</v>
      </c>
      <c r="B171">
        <f>'Integrated Data.'!K171+'Integrated Data.'!L171+'Integrated Data.'!M171</f>
        <v>542</v>
      </c>
      <c r="C171" s="21">
        <v>370</v>
      </c>
      <c r="D171">
        <f>'Integrated Data.'!X171+'Integrated Data.'!Y171+'Integrated Data.'!Z171</f>
        <v>652120.7350000001</v>
      </c>
      <c r="E171" s="21">
        <v>3544764.0099999993</v>
      </c>
      <c r="F171" s="10">
        <f t="shared" si="4"/>
        <v>8.311344370916222E-4</v>
      </c>
      <c r="G171" s="10">
        <f t="shared" si="5"/>
        <v>1.0437930394130809E-4</v>
      </c>
      <c r="J171" s="14"/>
      <c r="K171" s="14"/>
      <c r="L171" s="14"/>
      <c r="M171" s="14"/>
    </row>
    <row r="172" spans="1:13">
      <c r="A172" t="s">
        <v>224</v>
      </c>
      <c r="B172">
        <f>'Integrated Data.'!K172+'Integrated Data.'!L172+'Integrated Data.'!M172</f>
        <v>595</v>
      </c>
      <c r="C172" s="21">
        <v>297</v>
      </c>
      <c r="D172">
        <f>'Integrated Data.'!X172+'Integrated Data.'!Y172+'Integrated Data.'!Z172</f>
        <v>602907</v>
      </c>
      <c r="E172" s="21">
        <v>3456899.69</v>
      </c>
      <c r="F172" s="10">
        <f t="shared" si="4"/>
        <v>9.8688520783470741E-4</v>
      </c>
      <c r="G172" s="10">
        <f t="shared" si="5"/>
        <v>8.591513397370231E-5</v>
      </c>
      <c r="J172" s="14"/>
      <c r="K172" s="14"/>
      <c r="L172" s="14"/>
      <c r="M172" s="14"/>
    </row>
    <row r="173" spans="1:13">
      <c r="A173" t="s">
        <v>226</v>
      </c>
      <c r="B173">
        <f>'Integrated Data.'!K173+'Integrated Data.'!L173+'Integrated Data.'!M173</f>
        <v>212</v>
      </c>
      <c r="C173" s="21">
        <v>328</v>
      </c>
      <c r="D173">
        <f>'Integrated Data.'!X173+'Integrated Data.'!Y173+'Integrated Data.'!Z173</f>
        <v>197784.86699999997</v>
      </c>
      <c r="E173" s="21">
        <v>1282227.9749999999</v>
      </c>
      <c r="F173" s="10">
        <f t="shared" si="4"/>
        <v>1.0718716917811515E-3</v>
      </c>
      <c r="G173" s="10">
        <f t="shared" si="5"/>
        <v>2.5580474486216077E-4</v>
      </c>
      <c r="J173" s="14"/>
      <c r="K173" s="14"/>
      <c r="L173" s="14"/>
      <c r="M173" s="14"/>
    </row>
    <row r="174" spans="1:13">
      <c r="A174" t="s">
        <v>227</v>
      </c>
      <c r="B174">
        <f>'Integrated Data.'!K174+'Integrated Data.'!L174+'Integrated Data.'!M174</f>
        <v>242</v>
      </c>
      <c r="C174" s="21">
        <v>337</v>
      </c>
      <c r="D174">
        <f>'Integrated Data.'!X174+'Integrated Data.'!Y174+'Integrated Data.'!Z174</f>
        <v>203415.772</v>
      </c>
      <c r="E174" s="21">
        <v>1286605.156</v>
      </c>
      <c r="F174" s="10">
        <f t="shared" si="4"/>
        <v>1.1896815946012289E-3</v>
      </c>
      <c r="G174" s="10">
        <f t="shared" si="5"/>
        <v>2.6192962031002464E-4</v>
      </c>
      <c r="J174" s="14"/>
      <c r="K174" s="14"/>
      <c r="L174" s="14"/>
      <c r="M174" s="14"/>
    </row>
    <row r="175" spans="1:13">
      <c r="A175" t="s">
        <v>228</v>
      </c>
      <c r="B175">
        <f>'Integrated Data.'!K175+'Integrated Data.'!L175+'Integrated Data.'!M175</f>
        <v>1253</v>
      </c>
      <c r="C175" s="21">
        <v>315</v>
      </c>
      <c r="D175">
        <f>'Integrated Data.'!X175+'Integrated Data.'!Y175+'Integrated Data.'!Z175</f>
        <v>205112.72999999998</v>
      </c>
      <c r="E175" s="21">
        <v>1283136.4310000001</v>
      </c>
      <c r="F175" s="10">
        <f t="shared" si="4"/>
        <v>6.1088358582131888E-3</v>
      </c>
      <c r="G175" s="10">
        <f t="shared" si="5"/>
        <v>2.4549221142018994E-4</v>
      </c>
      <c r="J175" s="14"/>
      <c r="K175" s="14"/>
      <c r="L175" s="14"/>
      <c r="M175" s="14"/>
    </row>
    <row r="176" spans="1:13">
      <c r="A176" t="s">
        <v>229</v>
      </c>
      <c r="B176">
        <f>'Integrated Data.'!K176+'Integrated Data.'!L176+'Integrated Data.'!M176</f>
        <v>198</v>
      </c>
      <c r="C176" s="21">
        <v>303</v>
      </c>
      <c r="D176">
        <f>'Integrated Data.'!X176+'Integrated Data.'!Y176+'Integrated Data.'!Z176</f>
        <v>209726.864</v>
      </c>
      <c r="E176" s="21">
        <v>1266530.7779999999</v>
      </c>
      <c r="F176" s="10">
        <f t="shared" si="4"/>
        <v>9.4408506484891703E-4</v>
      </c>
      <c r="G176" s="10">
        <f t="shared" si="5"/>
        <v>2.3923619170034888E-4</v>
      </c>
      <c r="J176" s="14"/>
      <c r="K176" s="14"/>
      <c r="L176" s="14"/>
      <c r="M176" s="14"/>
    </row>
    <row r="177" spans="1:13">
      <c r="A177" t="s">
        <v>230</v>
      </c>
      <c r="B177">
        <f>'Integrated Data.'!K177+'Integrated Data.'!L177+'Integrated Data.'!M177</f>
        <v>238</v>
      </c>
      <c r="C177" s="21">
        <v>359</v>
      </c>
      <c r="D177">
        <f>'Integrated Data.'!X177+'Integrated Data.'!Y177+'Integrated Data.'!Z177</f>
        <v>220400.67299999998</v>
      </c>
      <c r="E177" s="21">
        <v>1274265.6550000003</v>
      </c>
      <c r="F177" s="10">
        <f t="shared" si="4"/>
        <v>1.0798515120686589E-3</v>
      </c>
      <c r="G177" s="10">
        <f t="shared" si="5"/>
        <v>2.8173089229184312E-4</v>
      </c>
      <c r="J177" s="14"/>
      <c r="K177" s="14"/>
      <c r="L177" s="14"/>
      <c r="M177" s="14"/>
    </row>
    <row r="178" spans="1:13">
      <c r="A178" t="s">
        <v>231</v>
      </c>
      <c r="B178">
        <f>'Integrated Data.'!K178+'Integrated Data.'!L178+'Integrated Data.'!M178</f>
        <v>220</v>
      </c>
      <c r="C178" s="21">
        <v>291</v>
      </c>
      <c r="D178">
        <f>'Integrated Data.'!X178+'Integrated Data.'!Y178+'Integrated Data.'!Z178</f>
        <v>226674.226</v>
      </c>
      <c r="E178" s="21">
        <v>1268326.0799999998</v>
      </c>
      <c r="F178" s="10">
        <f t="shared" si="4"/>
        <v>9.7055586725594469E-4</v>
      </c>
      <c r="G178" s="10">
        <f t="shared" si="5"/>
        <v>2.2943626610595286E-4</v>
      </c>
      <c r="J178" s="14"/>
      <c r="K178" s="14"/>
      <c r="L178" s="14"/>
      <c r="M178" s="14"/>
    </row>
    <row r="179" spans="1:13">
      <c r="A179" t="s">
        <v>232</v>
      </c>
      <c r="B179">
        <f>'Integrated Data.'!K179+'Integrated Data.'!L179+'Integrated Data.'!M179</f>
        <v>293</v>
      </c>
      <c r="C179" s="21">
        <v>324</v>
      </c>
      <c r="D179">
        <f>'Integrated Data.'!X179+'Integrated Data.'!Y179+'Integrated Data.'!Z179</f>
        <v>226323.83199999999</v>
      </c>
      <c r="E179" s="21">
        <v>1235901.3680000002</v>
      </c>
      <c r="F179" s="10">
        <f t="shared" si="4"/>
        <v>1.2946051567384207E-3</v>
      </c>
      <c r="G179" s="10">
        <f t="shared" si="5"/>
        <v>2.6215684227642991E-4</v>
      </c>
      <c r="J179" s="14"/>
      <c r="K179" s="14"/>
      <c r="L179" s="14"/>
      <c r="M179" s="14"/>
    </row>
    <row r="180" spans="1:13">
      <c r="A180" t="s">
        <v>233</v>
      </c>
      <c r="B180">
        <f>'Integrated Data.'!K180+'Integrated Data.'!L180+'Integrated Data.'!M180</f>
        <v>213</v>
      </c>
      <c r="C180" s="21">
        <v>359</v>
      </c>
      <c r="D180">
        <f>'Integrated Data.'!X180+'Integrated Data.'!Y180+'Integrated Data.'!Z180</f>
        <v>228693.141</v>
      </c>
      <c r="E180" s="21">
        <v>1208509.2319999998</v>
      </c>
      <c r="F180" s="10">
        <f t="shared" si="4"/>
        <v>9.3137904822427535E-4</v>
      </c>
      <c r="G180" s="10">
        <f t="shared" si="5"/>
        <v>2.970602048325933E-4</v>
      </c>
      <c r="J180" s="14"/>
      <c r="K180" s="14"/>
      <c r="L180" s="14"/>
      <c r="M180" s="14"/>
    </row>
    <row r="181" spans="1:13">
      <c r="A181" t="s">
        <v>234</v>
      </c>
      <c r="B181">
        <f>'Integrated Data.'!K181+'Integrated Data.'!L181+'Integrated Data.'!M181</f>
        <v>275</v>
      </c>
      <c r="C181" s="21">
        <v>337</v>
      </c>
      <c r="D181">
        <f>'Integrated Data.'!X181+'Integrated Data.'!Y181+'Integrated Data.'!Z181</f>
        <v>231559</v>
      </c>
      <c r="E181" s="21">
        <v>1188914.69</v>
      </c>
      <c r="F181" s="10">
        <f t="shared" si="4"/>
        <v>1.1876022957432015E-3</v>
      </c>
      <c r="G181" s="10">
        <f t="shared" si="5"/>
        <v>2.8345179249152016E-4</v>
      </c>
      <c r="J181" s="14"/>
      <c r="K181" s="14"/>
      <c r="L181" s="14"/>
      <c r="M181" s="14"/>
    </row>
    <row r="182" spans="1:13">
      <c r="A182" t="s">
        <v>236</v>
      </c>
      <c r="B182">
        <f>'Integrated Data.'!K182+'Integrated Data.'!L182+'Integrated Data.'!M182</f>
        <v>722</v>
      </c>
      <c r="C182" s="21">
        <v>322</v>
      </c>
      <c r="D182">
        <f>'Integrated Data.'!X182+'Integrated Data.'!Y182+'Integrated Data.'!Z182</f>
        <v>663114.52300000004</v>
      </c>
      <c r="E182" s="21">
        <v>4542457.7039999999</v>
      </c>
      <c r="F182" s="10">
        <f t="shared" si="4"/>
        <v>1.0888013683271417E-3</v>
      </c>
      <c r="G182" s="10">
        <f t="shared" si="5"/>
        <v>7.0886735987976969E-5</v>
      </c>
      <c r="J182" s="14"/>
      <c r="K182" s="14"/>
      <c r="L182" s="14"/>
      <c r="M182" s="14"/>
    </row>
    <row r="183" spans="1:13">
      <c r="A183" t="s">
        <v>237</v>
      </c>
      <c r="B183">
        <f>'Integrated Data.'!K183+'Integrated Data.'!L183+'Integrated Data.'!M183</f>
        <v>756</v>
      </c>
      <c r="C183" s="21">
        <v>349</v>
      </c>
      <c r="D183">
        <f>'Integrated Data.'!X183+'Integrated Data.'!Y183+'Integrated Data.'!Z183</f>
        <v>676447.65800000005</v>
      </c>
      <c r="E183" s="21">
        <v>4593351.4579999996</v>
      </c>
      <c r="F183" s="10">
        <f t="shared" si="4"/>
        <v>1.1176031006378323E-3</v>
      </c>
      <c r="G183" s="10">
        <f t="shared" si="5"/>
        <v>7.5979380892390665E-5</v>
      </c>
      <c r="J183" s="14"/>
      <c r="K183" s="14"/>
      <c r="L183" s="14"/>
      <c r="M183" s="14"/>
    </row>
    <row r="184" spans="1:13">
      <c r="A184" t="s">
        <v>238</v>
      </c>
      <c r="B184">
        <f>'Integrated Data.'!K184+'Integrated Data.'!L184+'Integrated Data.'!M184</f>
        <v>874</v>
      </c>
      <c r="C184" s="21">
        <v>283</v>
      </c>
      <c r="D184">
        <f>'Integrated Data.'!X184+'Integrated Data.'!Y184+'Integrated Data.'!Z184</f>
        <v>691979.24199999997</v>
      </c>
      <c r="E184" s="21">
        <v>4593357.7850000001</v>
      </c>
      <c r="F184" s="10">
        <f t="shared" si="4"/>
        <v>1.2630436680064459E-3</v>
      </c>
      <c r="G184" s="10">
        <f t="shared" si="5"/>
        <v>6.1610702507033206E-5</v>
      </c>
      <c r="J184" s="14"/>
      <c r="K184" s="14"/>
      <c r="L184" s="14"/>
      <c r="M184" s="14"/>
    </row>
    <row r="185" spans="1:13">
      <c r="A185" t="s">
        <v>239</v>
      </c>
      <c r="B185">
        <f>'Integrated Data.'!K185+'Integrated Data.'!L185+'Integrated Data.'!M185</f>
        <v>805</v>
      </c>
      <c r="C185" s="21">
        <v>356</v>
      </c>
      <c r="D185">
        <f>'Integrated Data.'!X185+'Integrated Data.'!Y185+'Integrated Data.'!Z185</f>
        <v>716292.64900000009</v>
      </c>
      <c r="E185" s="21">
        <v>4642708.1949999994</v>
      </c>
      <c r="F185" s="10">
        <f t="shared" si="4"/>
        <v>1.1238423305388408E-3</v>
      </c>
      <c r="G185" s="10">
        <f t="shared" si="5"/>
        <v>7.6679383034108624E-5</v>
      </c>
      <c r="J185" s="14"/>
      <c r="K185" s="14"/>
      <c r="L185" s="14"/>
      <c r="M185" s="14"/>
    </row>
    <row r="186" spans="1:13">
      <c r="A186" t="s">
        <v>240</v>
      </c>
      <c r="B186">
        <f>'Integrated Data.'!K186+'Integrated Data.'!L186+'Integrated Data.'!M186</f>
        <v>913</v>
      </c>
      <c r="C186" s="21">
        <v>313</v>
      </c>
      <c r="D186">
        <f>'Integrated Data.'!X186+'Integrated Data.'!Y186+'Integrated Data.'!Z186</f>
        <v>734077.25000000012</v>
      </c>
      <c r="E186" s="21">
        <v>4646704.3740000008</v>
      </c>
      <c r="F186" s="10">
        <f t="shared" si="4"/>
        <v>1.2437383122825287E-3</v>
      </c>
      <c r="G186" s="10">
        <f t="shared" si="5"/>
        <v>6.735956816003805E-5</v>
      </c>
      <c r="J186" s="14"/>
      <c r="K186" s="14"/>
      <c r="L186" s="14"/>
      <c r="M186" s="14"/>
    </row>
    <row r="187" spans="1:13">
      <c r="A187" t="s">
        <v>241</v>
      </c>
      <c r="B187">
        <f>'Integrated Data.'!K187+'Integrated Data.'!L187+'Integrated Data.'!M187</f>
        <v>806</v>
      </c>
      <c r="C187" s="21">
        <v>376</v>
      </c>
      <c r="D187">
        <f>'Integrated Data.'!X187+'Integrated Data.'!Y187+'Integrated Data.'!Z187</f>
        <v>763840.40599999984</v>
      </c>
      <c r="E187" s="21">
        <v>4688718.1849999996</v>
      </c>
      <c r="F187" s="10">
        <f t="shared" si="4"/>
        <v>1.0551942443327621E-3</v>
      </c>
      <c r="G187" s="10">
        <f t="shared" si="5"/>
        <v>8.0192492951034559E-5</v>
      </c>
      <c r="J187" s="14"/>
      <c r="K187" s="14"/>
      <c r="L187" s="14"/>
      <c r="M187" s="14"/>
    </row>
    <row r="188" spans="1:13">
      <c r="A188" t="s">
        <v>242</v>
      </c>
      <c r="B188">
        <f>'Integrated Data.'!K188+'Integrated Data.'!L188+'Integrated Data.'!M188</f>
        <v>1002</v>
      </c>
      <c r="C188" s="21">
        <v>293</v>
      </c>
      <c r="D188">
        <f>'Integrated Data.'!X188+'Integrated Data.'!Y188+'Integrated Data.'!Z188</f>
        <v>786230.71899999992</v>
      </c>
      <c r="E188" s="21">
        <v>4712371.5379999997</v>
      </c>
      <c r="F188" s="10">
        <f t="shared" si="4"/>
        <v>1.2744350682131005E-3</v>
      </c>
      <c r="G188" s="10">
        <f t="shared" si="5"/>
        <v>6.2176761241613293E-5</v>
      </c>
      <c r="J188" s="14"/>
      <c r="K188" s="14"/>
      <c r="L188" s="14"/>
      <c r="M188" s="14"/>
    </row>
    <row r="189" spans="1:13">
      <c r="A189" t="s">
        <v>243</v>
      </c>
      <c r="B189">
        <f>'Integrated Data.'!K189+'Integrated Data.'!L189+'Integrated Data.'!M189</f>
        <v>849</v>
      </c>
      <c r="C189" s="21">
        <v>369</v>
      </c>
      <c r="D189">
        <f>'Integrated Data.'!X189+'Integrated Data.'!Y189+'Integrated Data.'!Z189</f>
        <v>804822.50200000009</v>
      </c>
      <c r="E189" s="21">
        <v>4648057.0070000002</v>
      </c>
      <c r="F189" s="10">
        <f t="shared" si="4"/>
        <v>1.0548909826579376E-3</v>
      </c>
      <c r="G189" s="10">
        <f t="shared" si="5"/>
        <v>7.9388010827811256E-5</v>
      </c>
      <c r="J189" s="14"/>
      <c r="K189" s="14"/>
      <c r="L189" s="14"/>
      <c r="M189" s="14"/>
    </row>
    <row r="190" spans="1:13">
      <c r="A190" t="s">
        <v>244</v>
      </c>
      <c r="B190">
        <f>'Integrated Data.'!K190+'Integrated Data.'!L190+'Integrated Data.'!M190</f>
        <v>833</v>
      </c>
      <c r="C190" s="21">
        <v>360</v>
      </c>
      <c r="D190">
        <f>'Integrated Data.'!X190+'Integrated Data.'!Y190+'Integrated Data.'!Z190</f>
        <v>836474</v>
      </c>
      <c r="E190" s="21">
        <v>4658310.6899999995</v>
      </c>
      <c r="F190" s="10">
        <f t="shared" si="4"/>
        <v>9.9584685238274001E-4</v>
      </c>
      <c r="G190" s="10">
        <f t="shared" si="5"/>
        <v>7.7281234326600923E-5</v>
      </c>
      <c r="J190" s="14"/>
      <c r="K190" s="14"/>
      <c r="L190" s="14"/>
      <c r="M190" s="14"/>
    </row>
    <row r="191" spans="1:13">
      <c r="A191" t="s">
        <v>246</v>
      </c>
      <c r="B191">
        <f>'Integrated Data.'!K191+'Integrated Data.'!L191+'Integrated Data.'!M191</f>
        <v>1178</v>
      </c>
      <c r="C191" s="21">
        <v>355</v>
      </c>
      <c r="D191">
        <f>'Integrated Data.'!X191+'Integrated Data.'!Y191+'Integrated Data.'!Z191</f>
        <v>868998.38300000003</v>
      </c>
      <c r="E191" s="21">
        <v>5173405.1770000011</v>
      </c>
      <c r="F191" s="10">
        <f t="shared" si="4"/>
        <v>1.355583650148173E-3</v>
      </c>
      <c r="G191" s="10">
        <f t="shared" si="5"/>
        <v>6.8620181071118132E-5</v>
      </c>
      <c r="J191" s="14"/>
      <c r="K191" s="14"/>
      <c r="L191" s="14"/>
      <c r="M191" s="14"/>
    </row>
    <row r="192" spans="1:13">
      <c r="A192" t="s">
        <v>247</v>
      </c>
      <c r="B192">
        <f>'Integrated Data.'!K192+'Integrated Data.'!L192+'Integrated Data.'!M192</f>
        <v>1153</v>
      </c>
      <c r="C192" s="21">
        <v>353</v>
      </c>
      <c r="D192">
        <f>'Integrated Data.'!X192+'Integrated Data.'!Y192+'Integrated Data.'!Z192</f>
        <v>874616.72600000002</v>
      </c>
      <c r="E192" s="21">
        <v>5146150.9109999994</v>
      </c>
      <c r="F192" s="10">
        <f t="shared" si="4"/>
        <v>1.3182917336524845E-3</v>
      </c>
      <c r="G192" s="10">
        <f t="shared" si="5"/>
        <v>6.8594956911476409E-5</v>
      </c>
      <c r="J192" s="14"/>
      <c r="K192" s="14"/>
      <c r="L192" s="14"/>
      <c r="M192" s="14"/>
    </row>
    <row r="193" spans="1:13">
      <c r="A193" t="s">
        <v>248</v>
      </c>
      <c r="B193">
        <f>'Integrated Data.'!K193+'Integrated Data.'!L193+'Integrated Data.'!M193</f>
        <v>248</v>
      </c>
      <c r="C193" s="21">
        <v>320</v>
      </c>
      <c r="D193">
        <f>'Integrated Data.'!X193+'Integrated Data.'!Y193+'Integrated Data.'!Z193</f>
        <v>894689.74699999997</v>
      </c>
      <c r="E193" s="21">
        <v>5170242.3940000013</v>
      </c>
      <c r="F193" s="10">
        <f t="shared" si="4"/>
        <v>2.7719106073538139E-4</v>
      </c>
      <c r="G193" s="10">
        <f t="shared" si="5"/>
        <v>6.1892649437743149E-5</v>
      </c>
      <c r="J193" s="14"/>
      <c r="K193" s="14"/>
      <c r="L193" s="14"/>
      <c r="M193" s="14"/>
    </row>
    <row r="194" spans="1:13">
      <c r="A194" t="s">
        <v>249</v>
      </c>
      <c r="B194">
        <f>'Integrated Data.'!K194+'Integrated Data.'!L194+'Integrated Data.'!M194</f>
        <v>1214</v>
      </c>
      <c r="C194" s="21">
        <v>304</v>
      </c>
      <c r="D194">
        <f>'Integrated Data.'!X194+'Integrated Data.'!Y194+'Integrated Data.'!Z194</f>
        <v>909459.38199999998</v>
      </c>
      <c r="E194" s="21">
        <v>5189684.6009999998</v>
      </c>
      <c r="F194" s="10">
        <f t="shared" si="4"/>
        <v>1.3348589547015086E-3</v>
      </c>
      <c r="G194" s="10">
        <f t="shared" si="5"/>
        <v>5.8577740917323234E-5</v>
      </c>
      <c r="J194" s="14"/>
      <c r="K194" s="14"/>
      <c r="L194" s="14"/>
      <c r="M194" s="14"/>
    </row>
    <row r="195" spans="1:13">
      <c r="A195" t="s">
        <v>250</v>
      </c>
      <c r="B195">
        <f>'Integrated Data.'!K195+'Integrated Data.'!L195+'Integrated Data.'!M195</f>
        <v>1396</v>
      </c>
      <c r="C195" s="21">
        <v>363</v>
      </c>
      <c r="D195">
        <f>'Integrated Data.'!X195+'Integrated Data.'!Y195+'Integrated Data.'!Z195</f>
        <v>935524.70600000001</v>
      </c>
      <c r="E195" s="21">
        <v>5228644.8260000004</v>
      </c>
      <c r="F195" s="10">
        <f t="shared" si="4"/>
        <v>1.4922107252184102E-3</v>
      </c>
      <c r="G195" s="10">
        <f t="shared" si="5"/>
        <v>6.9425254933160377E-5</v>
      </c>
      <c r="J195" s="14"/>
      <c r="K195" s="14"/>
      <c r="L195" s="14"/>
      <c r="M195" s="14"/>
    </row>
    <row r="196" spans="1:13">
      <c r="A196" t="s">
        <v>251</v>
      </c>
      <c r="B196">
        <f>'Integrated Data.'!K196+'Integrated Data.'!L196+'Integrated Data.'!M196</f>
        <v>1186</v>
      </c>
      <c r="C196" s="21">
        <v>396</v>
      </c>
      <c r="D196">
        <f>'Integrated Data.'!X196+'Integrated Data.'!Y196+'Integrated Data.'!Z196</f>
        <v>960533.90700000001</v>
      </c>
      <c r="E196" s="21">
        <v>5256656.063000001</v>
      </c>
      <c r="F196" s="10">
        <f t="shared" si="4"/>
        <v>1.2347299677365788E-3</v>
      </c>
      <c r="G196" s="10">
        <f t="shared" si="5"/>
        <v>7.5333062550415509E-5</v>
      </c>
      <c r="J196" s="14"/>
      <c r="K196" s="14"/>
      <c r="L196" s="14"/>
      <c r="M196" s="14"/>
    </row>
    <row r="197" spans="1:13">
      <c r="A197" t="s">
        <v>252</v>
      </c>
      <c r="B197">
        <f>'Integrated Data.'!K197+'Integrated Data.'!L197+'Integrated Data.'!M197</f>
        <v>1381</v>
      </c>
      <c r="C197" s="21">
        <v>389</v>
      </c>
      <c r="D197">
        <f>'Integrated Data.'!X197+'Integrated Data.'!Y197+'Integrated Data.'!Z197</f>
        <v>980267.26599999995</v>
      </c>
      <c r="E197" s="21">
        <v>5268277.0490000006</v>
      </c>
      <c r="F197" s="10">
        <f t="shared" ref="F197:F260" si="6">B197/D197</f>
        <v>1.4087994651042445E-3</v>
      </c>
      <c r="G197" s="10">
        <f t="shared" ref="G197:G260" si="7">C197/E197</f>
        <v>7.3838182081528559E-5</v>
      </c>
      <c r="J197" s="14"/>
      <c r="K197" s="14"/>
      <c r="L197" s="14"/>
      <c r="M197" s="14"/>
    </row>
    <row r="198" spans="1:13">
      <c r="A198" t="s">
        <v>253</v>
      </c>
      <c r="B198">
        <f>'Integrated Data.'!K198+'Integrated Data.'!L198+'Integrated Data.'!M198</f>
        <v>1101</v>
      </c>
      <c r="C198" s="21">
        <v>342</v>
      </c>
      <c r="D198">
        <f>'Integrated Data.'!X198+'Integrated Data.'!Y198+'Integrated Data.'!Z198</f>
        <v>1016590.853</v>
      </c>
      <c r="E198" s="21">
        <v>5294127.8950000005</v>
      </c>
      <c r="F198" s="10">
        <f t="shared" si="6"/>
        <v>1.0830315822249485E-3</v>
      </c>
      <c r="G198" s="10">
        <f t="shared" si="7"/>
        <v>6.4599874952586493E-5</v>
      </c>
      <c r="J198" s="14"/>
      <c r="K198" s="14"/>
      <c r="L198" s="14"/>
      <c r="M198" s="14"/>
    </row>
    <row r="199" spans="1:13">
      <c r="A199" t="s">
        <v>254</v>
      </c>
      <c r="B199">
        <f>'Integrated Data.'!K199+'Integrated Data.'!L199+'Integrated Data.'!M199</f>
        <v>1301</v>
      </c>
      <c r="C199" s="21">
        <v>323</v>
      </c>
      <c r="D199">
        <f>'Integrated Data.'!X199+'Integrated Data.'!Y199+'Integrated Data.'!Z199</f>
        <v>1046092</v>
      </c>
      <c r="E199" s="21">
        <v>5299324.6899999995</v>
      </c>
      <c r="F199" s="10">
        <f t="shared" si="6"/>
        <v>1.2436764644027484E-3</v>
      </c>
      <c r="G199" s="10">
        <f t="shared" si="7"/>
        <v>6.0951162439529634E-5</v>
      </c>
      <c r="J199" s="14"/>
      <c r="K199" s="14"/>
      <c r="L199" s="14"/>
      <c r="M199" s="14"/>
    </row>
    <row r="200" spans="1:13">
      <c r="A200" t="s">
        <v>256</v>
      </c>
      <c r="B200">
        <f>'Integrated Data.'!K200+'Integrated Data.'!L200+'Integrated Data.'!M200</f>
        <v>1293</v>
      </c>
      <c r="C200" s="21">
        <v>426</v>
      </c>
      <c r="D200">
        <f>'Integrated Data.'!X200+'Integrated Data.'!Y200+'Integrated Data.'!Z200</f>
        <v>1283330.4540000001</v>
      </c>
      <c r="E200" s="21">
        <v>7748670.4990000017</v>
      </c>
      <c r="F200" s="10">
        <f t="shared" si="6"/>
        <v>1.007534728074021E-3</v>
      </c>
      <c r="G200" s="10">
        <f t="shared" si="7"/>
        <v>5.4977173187965222E-5</v>
      </c>
      <c r="J200" s="14"/>
      <c r="K200" s="14"/>
      <c r="L200" s="14"/>
      <c r="M200" s="14"/>
    </row>
    <row r="201" spans="1:13">
      <c r="A201" t="s">
        <v>257</v>
      </c>
      <c r="B201">
        <f>'Integrated Data.'!K201+'Integrated Data.'!L201+'Integrated Data.'!M201</f>
        <v>1271</v>
      </c>
      <c r="C201" s="21">
        <v>350</v>
      </c>
      <c r="D201">
        <f>'Integrated Data.'!X201+'Integrated Data.'!Y201+'Integrated Data.'!Z201</f>
        <v>1313897.5009999997</v>
      </c>
      <c r="E201" s="21">
        <v>7665539.6659999993</v>
      </c>
      <c r="F201" s="10">
        <f t="shared" si="6"/>
        <v>9.6735095320042036E-4</v>
      </c>
      <c r="G201" s="10">
        <f t="shared" si="7"/>
        <v>4.5658885773222486E-5</v>
      </c>
      <c r="J201" s="14"/>
      <c r="K201" s="14"/>
      <c r="L201" s="14"/>
      <c r="M201" s="14"/>
    </row>
    <row r="202" spans="1:13">
      <c r="A202" t="s">
        <v>258</v>
      </c>
      <c r="B202">
        <f>'Integrated Data.'!K202+'Integrated Data.'!L202+'Integrated Data.'!M202</f>
        <v>1464</v>
      </c>
      <c r="C202" s="21">
        <v>409</v>
      </c>
      <c r="D202">
        <f>'Integrated Data.'!X202+'Integrated Data.'!Y202+'Integrated Data.'!Z202</f>
        <v>1327198.3290000001</v>
      </c>
      <c r="E202" s="21">
        <v>7596582.5449999999</v>
      </c>
      <c r="F202" s="10">
        <f t="shared" si="6"/>
        <v>1.103075529866795E-3</v>
      </c>
      <c r="G202" s="10">
        <f t="shared" si="7"/>
        <v>5.383999944411846E-5</v>
      </c>
      <c r="J202" s="14"/>
      <c r="K202" s="14"/>
      <c r="L202" s="14"/>
      <c r="M202" s="14"/>
    </row>
    <row r="203" spans="1:13">
      <c r="A203" t="s">
        <v>259</v>
      </c>
      <c r="B203">
        <f>'Integrated Data.'!K203+'Integrated Data.'!L203+'Integrated Data.'!M203</f>
        <v>1337</v>
      </c>
      <c r="C203" s="21">
        <v>409</v>
      </c>
      <c r="D203">
        <f>'Integrated Data.'!X203+'Integrated Data.'!Y203+'Integrated Data.'!Z203</f>
        <v>1348383.52</v>
      </c>
      <c r="E203" s="21">
        <v>7519325.2870000005</v>
      </c>
      <c r="F203" s="10">
        <f t="shared" si="6"/>
        <v>9.9155765416059083E-4</v>
      </c>
      <c r="G203" s="10">
        <f t="shared" si="7"/>
        <v>5.4393178162821511E-5</v>
      </c>
      <c r="J203" s="14"/>
      <c r="K203" s="14"/>
      <c r="L203" s="14"/>
      <c r="M203" s="14"/>
    </row>
    <row r="204" spans="1:13">
      <c r="A204" t="s">
        <v>260</v>
      </c>
      <c r="B204">
        <f>'Integrated Data.'!K204+'Integrated Data.'!L204+'Integrated Data.'!M204</f>
        <v>1586</v>
      </c>
      <c r="C204" s="21">
        <v>482</v>
      </c>
      <c r="D204">
        <f>'Integrated Data.'!X204+'Integrated Data.'!Y204+'Integrated Data.'!Z204</f>
        <v>1362462.2759999996</v>
      </c>
      <c r="E204" s="21">
        <v>7456487.203999999</v>
      </c>
      <c r="F204" s="10">
        <f t="shared" si="6"/>
        <v>1.1640689272192372E-3</v>
      </c>
      <c r="G204" s="10">
        <f t="shared" si="7"/>
        <v>6.4641698807104948E-5</v>
      </c>
      <c r="J204" s="14"/>
      <c r="K204" s="14"/>
      <c r="L204" s="14"/>
      <c r="M204" s="14"/>
    </row>
    <row r="205" spans="1:13">
      <c r="A205" t="s">
        <v>261</v>
      </c>
      <c r="B205">
        <f>'Integrated Data.'!K205+'Integrated Data.'!L205+'Integrated Data.'!M205</f>
        <v>1553</v>
      </c>
      <c r="C205" s="21">
        <v>459</v>
      </c>
      <c r="D205">
        <f>'Integrated Data.'!X205+'Integrated Data.'!Y205+'Integrated Data.'!Z205</f>
        <v>1411023.4650000001</v>
      </c>
      <c r="E205" s="21">
        <v>7457757.7520000003</v>
      </c>
      <c r="F205" s="10">
        <f t="shared" si="6"/>
        <v>1.1006195421420578E-3</v>
      </c>
      <c r="G205" s="10">
        <f t="shared" si="7"/>
        <v>6.1546649175740084E-5</v>
      </c>
      <c r="J205" s="14"/>
      <c r="K205" s="14"/>
      <c r="L205" s="14"/>
      <c r="M205" s="14"/>
    </row>
    <row r="206" spans="1:13">
      <c r="A206" t="s">
        <v>262</v>
      </c>
      <c r="B206">
        <f>'Integrated Data.'!K206+'Integrated Data.'!L206+'Integrated Data.'!M206</f>
        <v>1607</v>
      </c>
      <c r="C206" s="21">
        <v>445</v>
      </c>
      <c r="D206">
        <f>'Integrated Data.'!X206+'Integrated Data.'!Y206+'Integrated Data.'!Z206</f>
        <v>1424742.8689999999</v>
      </c>
      <c r="E206" s="21">
        <v>7358684.3250000011</v>
      </c>
      <c r="F206" s="10">
        <f t="shared" si="6"/>
        <v>1.1279228238060407E-3</v>
      </c>
      <c r="G206" s="10">
        <f t="shared" si="7"/>
        <v>6.0472766645007554E-5</v>
      </c>
      <c r="J206" s="14"/>
      <c r="K206" s="14"/>
      <c r="L206" s="14"/>
      <c r="M206" s="14"/>
    </row>
    <row r="207" spans="1:13">
      <c r="A207" t="s">
        <v>263</v>
      </c>
      <c r="B207">
        <f>'Integrated Data.'!K207+'Integrated Data.'!L207+'Integrated Data.'!M207</f>
        <v>1354</v>
      </c>
      <c r="C207" s="21">
        <v>427</v>
      </c>
      <c r="D207">
        <f>'Integrated Data.'!X207+'Integrated Data.'!Y207+'Integrated Data.'!Z207</f>
        <v>1455310.746</v>
      </c>
      <c r="E207" s="21">
        <v>7322472.2529999996</v>
      </c>
      <c r="F207" s="10">
        <f t="shared" si="6"/>
        <v>9.3038548895590988E-4</v>
      </c>
      <c r="G207" s="10">
        <f t="shared" si="7"/>
        <v>5.8313638515333274E-5</v>
      </c>
      <c r="J207" s="14"/>
      <c r="K207" s="14"/>
      <c r="L207" s="14"/>
      <c r="M207" s="14"/>
    </row>
    <row r="208" spans="1:13">
      <c r="A208" t="s">
        <v>264</v>
      </c>
      <c r="B208">
        <f>'Integrated Data.'!K208+'Integrated Data.'!L208+'Integrated Data.'!M208</f>
        <v>1495</v>
      </c>
      <c r="C208" s="21">
        <v>459</v>
      </c>
      <c r="D208">
        <f>'Integrated Data.'!X208+'Integrated Data.'!Y208+'Integrated Data.'!Z208</f>
        <v>1498088</v>
      </c>
      <c r="E208" s="21">
        <v>7222929.6899999995</v>
      </c>
      <c r="F208" s="10">
        <f t="shared" si="6"/>
        <v>9.9793870587041623E-4</v>
      </c>
      <c r="G208" s="10">
        <f t="shared" si="7"/>
        <v>6.3547621214626553E-5</v>
      </c>
      <c r="J208" s="14"/>
      <c r="K208" s="14"/>
      <c r="L208" s="14"/>
      <c r="M208" s="14"/>
    </row>
    <row r="209" spans="1:13">
      <c r="A209" t="s">
        <v>266</v>
      </c>
      <c r="B209">
        <f>'Integrated Data.'!K209+'Integrated Data.'!L209+'Integrated Data.'!M209</f>
        <v>522</v>
      </c>
      <c r="C209" s="21">
        <v>312</v>
      </c>
      <c r="D209">
        <f>'Integrated Data.'!X209+'Integrated Data.'!Y209+'Integrated Data.'!Z209</f>
        <v>639914.57999999996</v>
      </c>
      <c r="E209" s="21">
        <v>4148449.7729999996</v>
      </c>
      <c r="F209" s="10">
        <f t="shared" si="6"/>
        <v>8.1573387498062638E-4</v>
      </c>
      <c r="G209" s="10">
        <f t="shared" si="7"/>
        <v>7.520881704549928E-5</v>
      </c>
      <c r="J209" s="14"/>
      <c r="K209" s="14"/>
      <c r="L209" s="14"/>
      <c r="M209" s="14"/>
    </row>
    <row r="210" spans="1:13">
      <c r="A210" t="s">
        <v>267</v>
      </c>
      <c r="B210">
        <f>'Integrated Data.'!K210+'Integrated Data.'!L210+'Integrated Data.'!M210</f>
        <v>521</v>
      </c>
      <c r="C210" s="21">
        <v>341</v>
      </c>
      <c r="D210">
        <f>'Integrated Data.'!X210+'Integrated Data.'!Y210+'Integrated Data.'!Z210</f>
        <v>653204.97400000005</v>
      </c>
      <c r="E210" s="21">
        <v>4183827.3640000001</v>
      </c>
      <c r="F210" s="10">
        <f t="shared" si="6"/>
        <v>7.9760568387833488E-4</v>
      </c>
      <c r="G210" s="10">
        <f t="shared" si="7"/>
        <v>8.1504318972182147E-5</v>
      </c>
      <c r="J210" s="14"/>
      <c r="K210" s="14"/>
      <c r="L210" s="14"/>
      <c r="M210" s="14"/>
    </row>
    <row r="211" spans="1:13">
      <c r="A211" t="s">
        <v>268</v>
      </c>
      <c r="B211">
        <f>'Integrated Data.'!K211+'Integrated Data.'!L211+'Integrated Data.'!M211</f>
        <v>587</v>
      </c>
      <c r="C211" s="21">
        <v>332</v>
      </c>
      <c r="D211">
        <f>'Integrated Data.'!X211+'Integrated Data.'!Y211+'Integrated Data.'!Z211</f>
        <v>629019.29100000008</v>
      </c>
      <c r="E211" s="21">
        <v>4053577.02</v>
      </c>
      <c r="F211" s="10">
        <f t="shared" si="6"/>
        <v>9.3319872442513044E-4</v>
      </c>
      <c r="G211" s="10">
        <f t="shared" si="7"/>
        <v>8.1902970724853774E-5</v>
      </c>
      <c r="J211" s="14"/>
      <c r="K211" s="14"/>
      <c r="L211" s="14"/>
      <c r="M211" s="14"/>
    </row>
    <row r="212" spans="1:13">
      <c r="A212" t="s">
        <v>269</v>
      </c>
      <c r="B212">
        <f>'Integrated Data.'!K212+'Integrated Data.'!L212+'Integrated Data.'!M212</f>
        <v>577</v>
      </c>
      <c r="C212" s="21">
        <v>316</v>
      </c>
      <c r="D212">
        <f>'Integrated Data.'!X212+'Integrated Data.'!Y212+'Integrated Data.'!Z212</f>
        <v>633021.27599999995</v>
      </c>
      <c r="E212" s="21">
        <v>4029906.3990000002</v>
      </c>
      <c r="F212" s="10">
        <f t="shared" si="6"/>
        <v>9.1150174863948818E-4</v>
      </c>
      <c r="G212" s="10">
        <f t="shared" si="7"/>
        <v>7.8413731911593205E-5</v>
      </c>
      <c r="J212" s="14"/>
      <c r="K212" s="14"/>
      <c r="L212" s="14"/>
      <c r="M212" s="14"/>
    </row>
    <row r="213" spans="1:13">
      <c r="A213" t="s">
        <v>270</v>
      </c>
      <c r="B213">
        <f>'Integrated Data.'!K213+'Integrated Data.'!L213+'Integrated Data.'!M213</f>
        <v>646</v>
      </c>
      <c r="C213" s="21">
        <v>379</v>
      </c>
      <c r="D213">
        <f>'Integrated Data.'!X213+'Integrated Data.'!Y213+'Integrated Data.'!Z213</f>
        <v>724180.80300000007</v>
      </c>
      <c r="E213" s="21">
        <v>4095877.4299999997</v>
      </c>
      <c r="F213" s="10">
        <f t="shared" si="6"/>
        <v>8.9204242548804476E-4</v>
      </c>
      <c r="G213" s="10">
        <f t="shared" si="7"/>
        <v>9.2532065833815736E-5</v>
      </c>
      <c r="J213" s="14"/>
      <c r="K213" s="14"/>
      <c r="L213" s="14"/>
      <c r="M213" s="14"/>
    </row>
    <row r="214" spans="1:13">
      <c r="A214" t="s">
        <v>271</v>
      </c>
      <c r="B214">
        <f>'Integrated Data.'!K214+'Integrated Data.'!L214+'Integrated Data.'!M214</f>
        <v>494</v>
      </c>
      <c r="C214" s="21">
        <v>344</v>
      </c>
      <c r="D214">
        <f>'Integrated Data.'!X214+'Integrated Data.'!Y214+'Integrated Data.'!Z214</f>
        <v>686069.95200000005</v>
      </c>
      <c r="E214" s="21">
        <v>4102505.8249999993</v>
      </c>
      <c r="F214" s="10">
        <f t="shared" si="6"/>
        <v>7.2004319466245908E-4</v>
      </c>
      <c r="G214" s="10">
        <f t="shared" si="7"/>
        <v>8.3851191119271607E-5</v>
      </c>
      <c r="J214" s="14"/>
      <c r="K214" s="14"/>
      <c r="L214" s="14"/>
      <c r="M214" s="14"/>
    </row>
    <row r="215" spans="1:13">
      <c r="A215" t="s">
        <v>272</v>
      </c>
      <c r="B215">
        <f>'Integrated Data.'!K215+'Integrated Data.'!L215+'Integrated Data.'!M215</f>
        <v>629</v>
      </c>
      <c r="C215" s="21">
        <v>341</v>
      </c>
      <c r="D215">
        <f>'Integrated Data.'!X215+'Integrated Data.'!Y215+'Integrated Data.'!Z215</f>
        <v>704357.04099999985</v>
      </c>
      <c r="E215" s="21">
        <v>4075484.5549999997</v>
      </c>
      <c r="F215" s="10">
        <f t="shared" si="6"/>
        <v>8.9301300815703799E-4</v>
      </c>
      <c r="G215" s="10">
        <f t="shared" si="7"/>
        <v>8.367103233936806E-5</v>
      </c>
      <c r="J215" s="14"/>
      <c r="K215" s="14"/>
      <c r="L215" s="14"/>
      <c r="M215" s="14"/>
    </row>
    <row r="216" spans="1:13">
      <c r="A216" t="s">
        <v>273</v>
      </c>
      <c r="B216">
        <f>'Integrated Data.'!K216+'Integrated Data.'!L216+'Integrated Data.'!M216</f>
        <v>420</v>
      </c>
      <c r="C216" s="21">
        <v>327</v>
      </c>
      <c r="D216">
        <f>'Integrated Data.'!X216+'Integrated Data.'!Y216+'Integrated Data.'!Z216</f>
        <v>733677.36399999983</v>
      </c>
      <c r="E216" s="21">
        <v>4088322.341</v>
      </c>
      <c r="F216" s="10">
        <f t="shared" si="6"/>
        <v>5.7245871360970613E-4</v>
      </c>
      <c r="G216" s="10">
        <f t="shared" si="7"/>
        <v>7.9983908489959256E-5</v>
      </c>
      <c r="J216" s="14"/>
      <c r="K216" s="14"/>
      <c r="L216" s="14"/>
      <c r="M216" s="14"/>
    </row>
    <row r="217" spans="1:13">
      <c r="A217" t="s">
        <v>274</v>
      </c>
      <c r="B217">
        <f>'Integrated Data.'!K217+'Integrated Data.'!L217+'Integrated Data.'!M217</f>
        <v>554</v>
      </c>
      <c r="C217" s="21">
        <v>330</v>
      </c>
      <c r="D217">
        <f>'Integrated Data.'!X217+'Integrated Data.'!Y217+'Integrated Data.'!Z217</f>
        <v>702765</v>
      </c>
      <c r="E217" s="21">
        <v>3888713.69</v>
      </c>
      <c r="F217" s="10">
        <f t="shared" si="6"/>
        <v>7.8831472825197611E-4</v>
      </c>
      <c r="G217" s="10">
        <f t="shared" si="7"/>
        <v>8.4860965940642452E-5</v>
      </c>
      <c r="J217" s="14"/>
      <c r="K217" s="14"/>
      <c r="L217" s="14"/>
      <c r="M217" s="14"/>
    </row>
    <row r="218" spans="1:13">
      <c r="A218" t="s">
        <v>276</v>
      </c>
      <c r="B218">
        <f>'Integrated Data.'!K218+'Integrated Data.'!L218+'Integrated Data.'!M218</f>
        <v>457</v>
      </c>
      <c r="C218" s="21">
        <v>360</v>
      </c>
      <c r="D218">
        <f>'Integrated Data.'!X218+'Integrated Data.'!Y218+'Integrated Data.'!Z218</f>
        <v>365180.54400000005</v>
      </c>
      <c r="E218" s="21">
        <v>2442941.3560000001</v>
      </c>
      <c r="F218" s="10">
        <f t="shared" si="6"/>
        <v>1.2514357829534312E-3</v>
      </c>
      <c r="G218" s="10">
        <f t="shared" si="7"/>
        <v>1.4736334096429287E-4</v>
      </c>
      <c r="J218" s="14"/>
      <c r="K218" s="14"/>
      <c r="L218" s="14"/>
      <c r="M218" s="14"/>
    </row>
    <row r="219" spans="1:13">
      <c r="A219" t="s">
        <v>277</v>
      </c>
      <c r="B219">
        <f>'Integrated Data.'!K219+'Integrated Data.'!L219+'Integrated Data.'!M219</f>
        <v>432</v>
      </c>
      <c r="C219" s="21">
        <v>343</v>
      </c>
      <c r="D219">
        <f>'Integrated Data.'!X219+'Integrated Data.'!Y219+'Integrated Data.'!Z219</f>
        <v>350795.66600000003</v>
      </c>
      <c r="E219" s="21">
        <v>2377342.7760000001</v>
      </c>
      <c r="F219" s="10">
        <f t="shared" si="6"/>
        <v>1.2314861381440213E-3</v>
      </c>
      <c r="G219" s="10">
        <f t="shared" si="7"/>
        <v>1.4427873147393366E-4</v>
      </c>
      <c r="J219" s="14"/>
      <c r="K219" s="14"/>
      <c r="L219" s="14"/>
      <c r="M219" s="14"/>
    </row>
    <row r="220" spans="1:13">
      <c r="A220" t="s">
        <v>278</v>
      </c>
      <c r="B220">
        <f>'Integrated Data.'!K220+'Integrated Data.'!L220+'Integrated Data.'!M220</f>
        <v>440</v>
      </c>
      <c r="C220" s="21">
        <v>306</v>
      </c>
      <c r="D220">
        <f>'Integrated Data.'!X220+'Integrated Data.'!Y220+'Integrated Data.'!Z220</f>
        <v>358986.98300000001</v>
      </c>
      <c r="E220" s="21">
        <v>2346274.2809999995</v>
      </c>
      <c r="F220" s="10">
        <f t="shared" si="6"/>
        <v>1.2256711826233544E-3</v>
      </c>
      <c r="G220" s="10">
        <f t="shared" si="7"/>
        <v>1.3041953469718833E-4</v>
      </c>
      <c r="J220" s="14"/>
      <c r="K220" s="14"/>
      <c r="L220" s="14"/>
      <c r="M220" s="14"/>
    </row>
    <row r="221" spans="1:13">
      <c r="A221" t="s">
        <v>279</v>
      </c>
      <c r="B221">
        <f>'Integrated Data.'!K221+'Integrated Data.'!L221+'Integrated Data.'!M221</f>
        <v>595</v>
      </c>
      <c r="C221" s="21">
        <v>328</v>
      </c>
      <c r="D221">
        <f>'Integrated Data.'!X221+'Integrated Data.'!Y221+'Integrated Data.'!Z221</f>
        <v>368194.85700000002</v>
      </c>
      <c r="E221" s="21">
        <v>2353981.6689999998</v>
      </c>
      <c r="F221" s="10">
        <f t="shared" si="6"/>
        <v>1.6159921538502098E-3</v>
      </c>
      <c r="G221" s="10">
        <f t="shared" si="7"/>
        <v>1.3933838326758867E-4</v>
      </c>
      <c r="J221" s="14"/>
      <c r="K221" s="14"/>
      <c r="L221" s="14"/>
      <c r="M221" s="14"/>
    </row>
    <row r="222" spans="1:13">
      <c r="A222" t="s">
        <v>280</v>
      </c>
      <c r="B222">
        <f>'Integrated Data.'!K222+'Integrated Data.'!L222+'Integrated Data.'!M222</f>
        <v>555</v>
      </c>
      <c r="C222" s="21">
        <v>374</v>
      </c>
      <c r="D222">
        <f>'Integrated Data.'!X222+'Integrated Data.'!Y222+'Integrated Data.'!Z222</f>
        <v>369023.799</v>
      </c>
      <c r="E222" s="21">
        <v>2257478.605</v>
      </c>
      <c r="F222" s="10">
        <f t="shared" si="6"/>
        <v>1.5039680408254646E-3</v>
      </c>
      <c r="G222" s="10">
        <f t="shared" si="7"/>
        <v>1.6567155904452082E-4</v>
      </c>
      <c r="J222" s="14"/>
      <c r="K222" s="14"/>
      <c r="L222" s="14"/>
      <c r="M222" s="14"/>
    </row>
    <row r="223" spans="1:13">
      <c r="A223" t="s">
        <v>281</v>
      </c>
      <c r="B223">
        <f>'Integrated Data.'!K223+'Integrated Data.'!L223+'Integrated Data.'!M223</f>
        <v>647</v>
      </c>
      <c r="C223" s="21">
        <v>307</v>
      </c>
      <c r="D223">
        <f>'Integrated Data.'!X223+'Integrated Data.'!Y223+'Integrated Data.'!Z223</f>
        <v>378589.554</v>
      </c>
      <c r="E223" s="21">
        <v>2303726.4559999998</v>
      </c>
      <c r="F223" s="10">
        <f t="shared" si="6"/>
        <v>1.7089747806406724E-3</v>
      </c>
      <c r="G223" s="10">
        <f t="shared" si="7"/>
        <v>1.3326234944275868E-4</v>
      </c>
      <c r="J223" s="14"/>
      <c r="K223" s="14"/>
      <c r="L223" s="14"/>
      <c r="M223" s="14"/>
    </row>
    <row r="224" spans="1:13">
      <c r="A224" t="s">
        <v>282</v>
      </c>
      <c r="B224">
        <f>'Integrated Data.'!K224+'Integrated Data.'!L224+'Integrated Data.'!M224</f>
        <v>614</v>
      </c>
      <c r="C224" s="21">
        <v>390</v>
      </c>
      <c r="D224">
        <f>'Integrated Data.'!X224+'Integrated Data.'!Y224+'Integrated Data.'!Z224</f>
        <v>387205.27600000001</v>
      </c>
      <c r="E224" s="21">
        <v>2288004.9729999998</v>
      </c>
      <c r="F224" s="10">
        <f t="shared" si="6"/>
        <v>1.585722194549849E-3</v>
      </c>
      <c r="G224" s="10">
        <f t="shared" si="7"/>
        <v>1.704541749700122E-4</v>
      </c>
      <c r="J224" s="14"/>
      <c r="K224" s="14"/>
      <c r="L224" s="14"/>
      <c r="M224" s="14"/>
    </row>
    <row r="225" spans="1:13">
      <c r="A225" t="s">
        <v>283</v>
      </c>
      <c r="B225">
        <f>'Integrated Data.'!K225+'Integrated Data.'!L225+'Integrated Data.'!M225</f>
        <v>587</v>
      </c>
      <c r="C225" s="21">
        <v>356</v>
      </c>
      <c r="D225">
        <f>'Integrated Data.'!X225+'Integrated Data.'!Y225+'Integrated Data.'!Z225</f>
        <v>347215</v>
      </c>
      <c r="E225" s="21">
        <v>2015834.69</v>
      </c>
      <c r="F225" s="10">
        <f t="shared" si="6"/>
        <v>1.6905951643794192E-3</v>
      </c>
      <c r="G225" s="10">
        <f t="shared" si="7"/>
        <v>1.766017827582876E-4</v>
      </c>
      <c r="J225" s="14"/>
      <c r="K225" s="14"/>
      <c r="L225" s="14"/>
      <c r="M225" s="14"/>
    </row>
    <row r="226" spans="1:13">
      <c r="A226" t="s">
        <v>285</v>
      </c>
      <c r="B226">
        <f>'Integrated Data.'!K226+'Integrated Data.'!L226+'Integrated Data.'!M226</f>
        <v>1118</v>
      </c>
      <c r="C226" s="21">
        <v>374</v>
      </c>
      <c r="D226">
        <f>'Integrated Data.'!X226+'Integrated Data.'!Y226+'Integrated Data.'!Z226</f>
        <v>777185.89799999993</v>
      </c>
      <c r="E226" s="21">
        <v>4550743.5710000005</v>
      </c>
      <c r="F226" s="10">
        <f t="shared" si="6"/>
        <v>1.4385232707863674E-3</v>
      </c>
      <c r="G226" s="10">
        <f t="shared" si="7"/>
        <v>8.2184371447195293E-5</v>
      </c>
      <c r="J226" s="14"/>
      <c r="K226" s="14"/>
      <c r="L226" s="14"/>
      <c r="M226" s="14"/>
    </row>
    <row r="227" spans="1:13">
      <c r="A227" t="s">
        <v>286</v>
      </c>
      <c r="B227">
        <f>'Integrated Data.'!K227+'Integrated Data.'!L227+'Integrated Data.'!M227</f>
        <v>1008</v>
      </c>
      <c r="C227" s="21">
        <v>349</v>
      </c>
      <c r="D227">
        <f>'Integrated Data.'!X227+'Integrated Data.'!Y227+'Integrated Data.'!Z227</f>
        <v>786591.89400000009</v>
      </c>
      <c r="E227" s="21">
        <v>4504779.5669999998</v>
      </c>
      <c r="F227" s="10">
        <f t="shared" si="6"/>
        <v>1.2814777366622595E-3</v>
      </c>
      <c r="G227" s="10">
        <f t="shared" si="7"/>
        <v>7.7473269182052308E-5</v>
      </c>
      <c r="J227" s="14"/>
      <c r="K227" s="14"/>
      <c r="L227" s="14"/>
      <c r="M227" s="14"/>
    </row>
    <row r="228" spans="1:13">
      <c r="A228" t="s">
        <v>287</v>
      </c>
      <c r="B228">
        <f>'Integrated Data.'!K228+'Integrated Data.'!L228+'Integrated Data.'!M228</f>
        <v>489</v>
      </c>
      <c r="C228" s="21">
        <v>323</v>
      </c>
      <c r="D228">
        <f>'Integrated Data.'!X228+'Integrated Data.'!Y228+'Integrated Data.'!Z228</f>
        <v>787256.8600000001</v>
      </c>
      <c r="E228" s="21">
        <v>4520162.784</v>
      </c>
      <c r="F228" s="10">
        <f t="shared" si="6"/>
        <v>6.2114415871841364E-4</v>
      </c>
      <c r="G228" s="10">
        <f t="shared" si="7"/>
        <v>7.1457603505635159E-5</v>
      </c>
      <c r="J228" s="14"/>
      <c r="K228" s="14"/>
      <c r="L228" s="14"/>
      <c r="M228" s="14"/>
    </row>
    <row r="229" spans="1:13">
      <c r="A229" t="s">
        <v>288</v>
      </c>
      <c r="B229">
        <f>'Integrated Data.'!K229+'Integrated Data.'!L229+'Integrated Data.'!M229</f>
        <v>1031</v>
      </c>
      <c r="C229" s="21">
        <v>369</v>
      </c>
      <c r="D229">
        <f>'Integrated Data.'!X229+'Integrated Data.'!Y229+'Integrated Data.'!Z229</f>
        <v>804906.40200000023</v>
      </c>
      <c r="E229" s="21">
        <v>4523016.6349999998</v>
      </c>
      <c r="F229" s="10">
        <f t="shared" si="6"/>
        <v>1.2808942722262007E-3</v>
      </c>
      <c r="G229" s="10">
        <f t="shared" si="7"/>
        <v>8.1582720068859539E-5</v>
      </c>
      <c r="J229" s="14"/>
      <c r="K229" s="14"/>
      <c r="L229" s="14"/>
      <c r="M229" s="14"/>
    </row>
    <row r="230" spans="1:13">
      <c r="A230" t="s">
        <v>289</v>
      </c>
      <c r="B230">
        <f>'Integrated Data.'!K230+'Integrated Data.'!L230+'Integrated Data.'!M230</f>
        <v>1137</v>
      </c>
      <c r="C230" s="21">
        <v>359</v>
      </c>
      <c r="D230">
        <f>'Integrated Data.'!X230+'Integrated Data.'!Y230+'Integrated Data.'!Z230</f>
        <v>783191.95</v>
      </c>
      <c r="E230" s="21">
        <v>4366066.6409999998</v>
      </c>
      <c r="F230" s="10">
        <f t="shared" si="6"/>
        <v>1.4517513873833867E-3</v>
      </c>
      <c r="G230" s="10">
        <f t="shared" si="7"/>
        <v>8.2225039038289846E-5</v>
      </c>
      <c r="J230" s="14"/>
      <c r="K230" s="14"/>
      <c r="L230" s="14"/>
      <c r="M230" s="14"/>
    </row>
    <row r="231" spans="1:13">
      <c r="A231" t="s">
        <v>290</v>
      </c>
      <c r="B231">
        <f>'Integrated Data.'!K231+'Integrated Data.'!L231+'Integrated Data.'!M231</f>
        <v>1102</v>
      </c>
      <c r="C231" s="21">
        <v>346</v>
      </c>
      <c r="D231">
        <f>'Integrated Data.'!X231+'Integrated Data.'!Y231+'Integrated Data.'!Z231</f>
        <v>834746.84699999995</v>
      </c>
      <c r="E231" s="21">
        <v>4504766.0970000001</v>
      </c>
      <c r="F231" s="10">
        <f t="shared" si="6"/>
        <v>1.3201607217331606E-3</v>
      </c>
      <c r="G231" s="10">
        <f t="shared" si="7"/>
        <v>7.6807539514742531E-5</v>
      </c>
      <c r="J231" s="14"/>
      <c r="K231" s="14"/>
      <c r="L231" s="14"/>
      <c r="M231" s="14"/>
    </row>
    <row r="232" spans="1:13">
      <c r="A232" t="s">
        <v>291</v>
      </c>
      <c r="B232">
        <f>'Integrated Data.'!K232+'Integrated Data.'!L232+'Integrated Data.'!M232</f>
        <v>1149</v>
      </c>
      <c r="C232" s="21">
        <v>365</v>
      </c>
      <c r="D232">
        <f>'Integrated Data.'!X232+'Integrated Data.'!Y232+'Integrated Data.'!Z232</f>
        <v>817059.43</v>
      </c>
      <c r="E232" s="21">
        <v>4360437.4649999999</v>
      </c>
      <c r="F232" s="10">
        <f t="shared" si="6"/>
        <v>1.4062624551068458E-3</v>
      </c>
      <c r="G232" s="10">
        <f t="shared" si="7"/>
        <v>8.3707197484140508E-5</v>
      </c>
      <c r="J232" s="14"/>
      <c r="K232" s="14"/>
      <c r="L232" s="14"/>
      <c r="M232" s="14"/>
    </row>
    <row r="233" spans="1:13">
      <c r="A233" t="s">
        <v>292</v>
      </c>
      <c r="B233">
        <f>'Integrated Data.'!K233+'Integrated Data.'!L233+'Integrated Data.'!M233</f>
        <v>956</v>
      </c>
      <c r="C233" s="21">
        <v>421</v>
      </c>
      <c r="D233">
        <f>'Integrated Data.'!X233+'Integrated Data.'!Y233+'Integrated Data.'!Z233</f>
        <v>877110.41500000004</v>
      </c>
      <c r="E233" s="21">
        <v>4480357.1980000008</v>
      </c>
      <c r="F233" s="10">
        <f t="shared" si="6"/>
        <v>1.0899425929174493E-3</v>
      </c>
      <c r="G233" s="10">
        <f t="shared" si="7"/>
        <v>9.3965722239274001E-5</v>
      </c>
      <c r="J233" s="14"/>
      <c r="K233" s="14"/>
      <c r="L233" s="14"/>
      <c r="M233" s="14"/>
    </row>
    <row r="234" spans="1:13">
      <c r="A234" t="s">
        <v>293</v>
      </c>
      <c r="B234">
        <f>'Integrated Data.'!K234+'Integrated Data.'!L234+'Integrated Data.'!M234</f>
        <v>1112</v>
      </c>
      <c r="C234" s="21">
        <v>340</v>
      </c>
      <c r="D234">
        <f>'Integrated Data.'!X234+'Integrated Data.'!Y234+'Integrated Data.'!Z234</f>
        <v>852935</v>
      </c>
      <c r="E234" s="21">
        <v>4322606.6899999995</v>
      </c>
      <c r="F234" s="10">
        <f t="shared" si="6"/>
        <v>1.303733578760398E-3</v>
      </c>
      <c r="G234" s="10">
        <f t="shared" si="7"/>
        <v>7.8656242490569983E-5</v>
      </c>
      <c r="J234" s="14"/>
      <c r="K234" s="14"/>
      <c r="L234" s="14"/>
      <c r="M234" s="14"/>
    </row>
    <row r="235" spans="1:13">
      <c r="A235" t="s">
        <v>295</v>
      </c>
      <c r="B235">
        <f>'Integrated Data.'!K235+'Integrated Data.'!L235+'Integrated Data.'!M235</f>
        <v>176</v>
      </c>
      <c r="C235" s="21">
        <v>288</v>
      </c>
      <c r="D235">
        <f>'Integrated Data.'!X235+'Integrated Data.'!Y235+'Integrated Data.'!Z235</f>
        <v>131683.64099999997</v>
      </c>
      <c r="E235" s="21">
        <v>997063.77799999993</v>
      </c>
      <c r="F235" s="10">
        <f t="shared" si="6"/>
        <v>1.3365365558201724E-3</v>
      </c>
      <c r="G235" s="10">
        <f t="shared" si="7"/>
        <v>2.8884812221109495E-4</v>
      </c>
      <c r="J235" s="14"/>
      <c r="K235" s="14"/>
      <c r="L235" s="14"/>
      <c r="M235" s="14"/>
    </row>
    <row r="236" spans="1:13">
      <c r="A236" t="s">
        <v>296</v>
      </c>
      <c r="B236">
        <f>'Integrated Data.'!K236+'Integrated Data.'!L236+'Integrated Data.'!M236</f>
        <v>212</v>
      </c>
      <c r="C236" s="21">
        <v>391</v>
      </c>
      <c r="D236">
        <f>'Integrated Data.'!X236+'Integrated Data.'!Y236+'Integrated Data.'!Z236</f>
        <v>134086.67199999999</v>
      </c>
      <c r="E236" s="21">
        <v>994101.40599999996</v>
      </c>
      <c r="F236" s="10">
        <f t="shared" si="6"/>
        <v>1.5810669087230386E-3</v>
      </c>
      <c r="G236" s="10">
        <f t="shared" si="7"/>
        <v>3.9332003519970882E-4</v>
      </c>
      <c r="J236" s="14"/>
      <c r="K236" s="14"/>
      <c r="L236" s="14"/>
      <c r="M236" s="14"/>
    </row>
    <row r="237" spans="1:13">
      <c r="A237" t="s">
        <v>297</v>
      </c>
      <c r="B237">
        <f>'Integrated Data.'!K237+'Integrated Data.'!L237+'Integrated Data.'!M237</f>
        <v>1217</v>
      </c>
      <c r="C237" s="21">
        <v>651</v>
      </c>
      <c r="D237">
        <f>'Integrated Data.'!X237+'Integrated Data.'!Y237+'Integrated Data.'!Z237</f>
        <v>135259.59099999999</v>
      </c>
      <c r="E237" s="21">
        <v>978746.74799999991</v>
      </c>
      <c r="F237" s="10">
        <f t="shared" si="6"/>
        <v>8.9975135293733077E-3</v>
      </c>
      <c r="G237" s="10">
        <f t="shared" si="7"/>
        <v>6.6513630960232835E-4</v>
      </c>
      <c r="J237" s="14"/>
      <c r="K237" s="14"/>
      <c r="L237" s="14"/>
      <c r="M237" s="14"/>
    </row>
    <row r="238" spans="1:13">
      <c r="A238" t="s">
        <v>298</v>
      </c>
      <c r="B238">
        <f>'Integrated Data.'!K238+'Integrated Data.'!L238+'Integrated Data.'!M238</f>
        <v>169</v>
      </c>
      <c r="C238" s="21">
        <v>334</v>
      </c>
      <c r="D238">
        <f>'Integrated Data.'!X238+'Integrated Data.'!Y238+'Integrated Data.'!Z238</f>
        <v>137110.86399999997</v>
      </c>
      <c r="E238" s="21">
        <v>972919.77400000009</v>
      </c>
      <c r="F238" s="10">
        <f t="shared" si="6"/>
        <v>1.2325792068526389E-3</v>
      </c>
      <c r="G238" s="10">
        <f t="shared" si="7"/>
        <v>3.432965481077785E-4</v>
      </c>
      <c r="J238" s="14"/>
      <c r="K238" s="14"/>
      <c r="L238" s="14"/>
      <c r="M238" s="14"/>
    </row>
    <row r="239" spans="1:13">
      <c r="A239" t="s">
        <v>299</v>
      </c>
      <c r="B239">
        <f>'Integrated Data.'!K239+'Integrated Data.'!L239+'Integrated Data.'!M239</f>
        <v>179</v>
      </c>
      <c r="C239" s="21">
        <v>356</v>
      </c>
      <c r="D239">
        <f>'Integrated Data.'!X239+'Integrated Data.'!Y239+'Integrated Data.'!Z239</f>
        <v>135565.01100000003</v>
      </c>
      <c r="E239" s="21">
        <v>953280.78899999999</v>
      </c>
      <c r="F239" s="10">
        <f t="shared" si="6"/>
        <v>1.3203997010703592E-3</v>
      </c>
      <c r="G239" s="10">
        <f t="shared" si="7"/>
        <v>3.7344715650196536E-4</v>
      </c>
      <c r="J239" s="14"/>
      <c r="K239" s="14"/>
      <c r="L239" s="14"/>
      <c r="M239" s="14"/>
    </row>
    <row r="240" spans="1:13">
      <c r="A240" t="s">
        <v>300</v>
      </c>
      <c r="B240">
        <f>'Integrated Data.'!K240+'Integrated Data.'!L240+'Integrated Data.'!M240</f>
        <v>186</v>
      </c>
      <c r="C240" s="21">
        <v>340</v>
      </c>
      <c r="D240">
        <f>'Integrated Data.'!X240+'Integrated Data.'!Y240+'Integrated Data.'!Z240</f>
        <v>136192.69900000002</v>
      </c>
      <c r="E240" s="21">
        <v>945118.00399999984</v>
      </c>
      <c r="F240" s="10">
        <f t="shared" si="6"/>
        <v>1.365711975500243E-3</v>
      </c>
      <c r="G240" s="10">
        <f t="shared" si="7"/>
        <v>3.5974343792100701E-4</v>
      </c>
      <c r="J240" s="14"/>
      <c r="K240" s="14"/>
      <c r="L240" s="14"/>
      <c r="M240" s="14"/>
    </row>
    <row r="241" spans="1:13">
      <c r="A241" t="s">
        <v>301</v>
      </c>
      <c r="B241">
        <f>'Integrated Data.'!K241+'Integrated Data.'!L241+'Integrated Data.'!M241</f>
        <v>203</v>
      </c>
      <c r="C241" s="21">
        <v>308</v>
      </c>
      <c r="D241">
        <f>'Integrated Data.'!X241+'Integrated Data.'!Y241+'Integrated Data.'!Z241</f>
        <v>153462.34</v>
      </c>
      <c r="E241" s="21">
        <v>986336.26600000006</v>
      </c>
      <c r="F241" s="10">
        <f t="shared" si="6"/>
        <v>1.3228001084826413E-3</v>
      </c>
      <c r="G241" s="10">
        <f t="shared" si="7"/>
        <v>3.122667295293388E-4</v>
      </c>
      <c r="J241" s="14"/>
      <c r="K241" s="14"/>
      <c r="L241" s="14"/>
      <c r="M241" s="14"/>
    </row>
    <row r="242" spans="1:13">
      <c r="A242" t="s">
        <v>302</v>
      </c>
      <c r="B242">
        <f>'Integrated Data.'!K242+'Integrated Data.'!L242+'Integrated Data.'!M242</f>
        <v>201</v>
      </c>
      <c r="C242" s="21">
        <v>359</v>
      </c>
      <c r="D242">
        <f>'Integrated Data.'!X242+'Integrated Data.'!Y242+'Integrated Data.'!Z242</f>
        <v>155915.878</v>
      </c>
      <c r="E242" s="21">
        <v>979036.321</v>
      </c>
      <c r="F242" s="10">
        <f t="shared" si="6"/>
        <v>1.2891567079524769E-3</v>
      </c>
      <c r="G242" s="10">
        <f t="shared" si="7"/>
        <v>3.666871108860526E-4</v>
      </c>
      <c r="J242" s="14"/>
      <c r="K242" s="14"/>
      <c r="L242" s="14"/>
      <c r="M242" s="14"/>
    </row>
    <row r="243" spans="1:13">
      <c r="A243" t="s">
        <v>303</v>
      </c>
      <c r="B243">
        <f>'Integrated Data.'!K243+'Integrated Data.'!L243+'Integrated Data.'!M243</f>
        <v>178</v>
      </c>
      <c r="C243" s="21">
        <v>307</v>
      </c>
      <c r="D243">
        <f>'Integrated Data.'!X243+'Integrated Data.'!Y243+'Integrated Data.'!Z243</f>
        <v>134545</v>
      </c>
      <c r="E243" s="21">
        <v>879465.69</v>
      </c>
      <c r="F243" s="10">
        <f t="shared" si="6"/>
        <v>1.3229774424913597E-3</v>
      </c>
      <c r="G243" s="10">
        <f t="shared" si="7"/>
        <v>3.4907558474509681E-4</v>
      </c>
      <c r="J243" s="14"/>
      <c r="K243" s="14"/>
      <c r="L243" s="14"/>
      <c r="M243" s="14"/>
    </row>
    <row r="244" spans="1:13">
      <c r="A244" t="s">
        <v>305</v>
      </c>
      <c r="B244">
        <f>'Integrated Data.'!K244+'Integrated Data.'!L244+'Integrated Data.'!M244</f>
        <v>244</v>
      </c>
      <c r="C244" s="21">
        <v>344</v>
      </c>
      <c r="D244">
        <f>'Integrated Data.'!X244+'Integrated Data.'!Y244+'Integrated Data.'!Z244</f>
        <v>231425.41899999999</v>
      </c>
      <c r="E244" s="21">
        <v>1565717.0830000001</v>
      </c>
      <c r="F244" s="10">
        <f t="shared" si="6"/>
        <v>1.0543353493939229E-3</v>
      </c>
      <c r="G244" s="10">
        <f t="shared" si="7"/>
        <v>2.1970763667014291E-4</v>
      </c>
      <c r="J244" s="14"/>
      <c r="K244" s="14"/>
      <c r="L244" s="14"/>
      <c r="M244" s="14"/>
    </row>
    <row r="245" spans="1:13">
      <c r="A245" t="s">
        <v>306</v>
      </c>
      <c r="B245">
        <f>'Integrated Data.'!K245+'Integrated Data.'!L245+'Integrated Data.'!M245</f>
        <v>259</v>
      </c>
      <c r="C245" s="21">
        <v>339</v>
      </c>
      <c r="D245">
        <f>'Integrated Data.'!X245+'Integrated Data.'!Y245+'Integrated Data.'!Z245</f>
        <v>231307.87799999997</v>
      </c>
      <c r="E245" s="21">
        <v>1565626.9680000003</v>
      </c>
      <c r="F245" s="10">
        <f t="shared" si="6"/>
        <v>1.1197197529087186E-3</v>
      </c>
      <c r="G245" s="10">
        <f t="shared" si="7"/>
        <v>2.1652667393245867E-4</v>
      </c>
      <c r="J245" s="14"/>
      <c r="K245" s="14"/>
      <c r="L245" s="14"/>
      <c r="M245" s="14"/>
    </row>
    <row r="246" spans="1:13">
      <c r="A246" t="s">
        <v>307</v>
      </c>
      <c r="B246">
        <f>'Integrated Data.'!K246+'Integrated Data.'!L246+'Integrated Data.'!M246</f>
        <v>300</v>
      </c>
      <c r="C246" s="21">
        <v>319</v>
      </c>
      <c r="D246">
        <f>'Integrated Data.'!X246+'Integrated Data.'!Y246+'Integrated Data.'!Z246</f>
        <v>230538.68000000002</v>
      </c>
      <c r="E246" s="21">
        <v>1570307.5820000002</v>
      </c>
      <c r="F246" s="10">
        <f t="shared" si="6"/>
        <v>1.3013000681707729E-3</v>
      </c>
      <c r="G246" s="10">
        <f t="shared" si="7"/>
        <v>2.031449148285396E-4</v>
      </c>
      <c r="J246" s="14"/>
      <c r="K246" s="14"/>
      <c r="L246" s="14"/>
      <c r="M246" s="14"/>
    </row>
    <row r="247" spans="1:13">
      <c r="A247" t="s">
        <v>308</v>
      </c>
      <c r="B247">
        <f>'Integrated Data.'!K247+'Integrated Data.'!L247+'Integrated Data.'!M247</f>
        <v>291</v>
      </c>
      <c r="C247" s="21">
        <v>327</v>
      </c>
      <c r="D247">
        <f>'Integrated Data.'!X247+'Integrated Data.'!Y247+'Integrated Data.'!Z247</f>
        <v>225516.60700000002</v>
      </c>
      <c r="E247" s="21">
        <v>1544173.6690000002</v>
      </c>
      <c r="F247" s="10">
        <f t="shared" si="6"/>
        <v>1.2903706022856223E-3</v>
      </c>
      <c r="G247" s="10">
        <f t="shared" si="7"/>
        <v>2.1176374559719288E-4</v>
      </c>
      <c r="J247" s="14"/>
      <c r="K247" s="14"/>
      <c r="L247" s="14"/>
      <c r="M247" s="14"/>
    </row>
    <row r="248" spans="1:13">
      <c r="A248" t="s">
        <v>309</v>
      </c>
      <c r="B248">
        <f>'Integrated Data.'!K248+'Integrated Data.'!L248+'Integrated Data.'!M248</f>
        <v>329</v>
      </c>
      <c r="C248" s="21">
        <v>322</v>
      </c>
      <c r="D248">
        <f>'Integrated Data.'!X248+'Integrated Data.'!Y248+'Integrated Data.'!Z248</f>
        <v>228392.94</v>
      </c>
      <c r="E248" s="21">
        <v>1557275.578</v>
      </c>
      <c r="F248" s="10">
        <f t="shared" si="6"/>
        <v>1.4404998683409391E-3</v>
      </c>
      <c r="G248" s="10">
        <f t="shared" si="7"/>
        <v>2.0677136696225772E-4</v>
      </c>
    </row>
    <row r="249" spans="1:13">
      <c r="A249" t="s">
        <v>310</v>
      </c>
      <c r="B249">
        <f>'Integrated Data.'!K249+'Integrated Data.'!L249+'Integrated Data.'!M249</f>
        <v>275</v>
      </c>
      <c r="C249" s="21">
        <v>323</v>
      </c>
      <c r="D249">
        <f>'Integrated Data.'!X249+'Integrated Data.'!Y249+'Integrated Data.'!Z249</f>
        <v>227180.55</v>
      </c>
      <c r="E249" s="21">
        <v>1513387.568</v>
      </c>
      <c r="F249" s="10">
        <f t="shared" si="6"/>
        <v>1.2104909509198741E-3</v>
      </c>
      <c r="G249" s="10">
        <f t="shared" si="7"/>
        <v>2.1342847452279323E-4</v>
      </c>
    </row>
    <row r="250" spans="1:13">
      <c r="A250" t="s">
        <v>311</v>
      </c>
      <c r="B250">
        <f>'Integrated Data.'!K250+'Integrated Data.'!L250+'Integrated Data.'!M250</f>
        <v>358</v>
      </c>
      <c r="C250" s="21">
        <v>313</v>
      </c>
      <c r="D250">
        <f>'Integrated Data.'!X250+'Integrated Data.'!Y250+'Integrated Data.'!Z250</f>
        <v>224954.77700000006</v>
      </c>
      <c r="E250" s="21">
        <v>1499496.0819999999</v>
      </c>
      <c r="F250" s="10">
        <f t="shared" si="6"/>
        <v>1.5914309745909503E-3</v>
      </c>
      <c r="G250" s="10">
        <f t="shared" si="7"/>
        <v>2.0873679081743677E-4</v>
      </c>
    </row>
    <row r="251" spans="1:13">
      <c r="A251" t="s">
        <v>312</v>
      </c>
      <c r="B251">
        <f>'Integrated Data.'!K251+'Integrated Data.'!L251+'Integrated Data.'!M251</f>
        <v>277</v>
      </c>
      <c r="C251" s="21">
        <v>324</v>
      </c>
      <c r="D251">
        <f>'Integrated Data.'!X251+'Integrated Data.'!Y251+'Integrated Data.'!Z251</f>
        <v>253300.77500000002</v>
      </c>
      <c r="E251" s="21">
        <v>1595082.926</v>
      </c>
      <c r="F251" s="10">
        <f t="shared" si="6"/>
        <v>1.0935615968802306E-3</v>
      </c>
      <c r="G251" s="10">
        <f t="shared" si="7"/>
        <v>2.0312423556090401E-4</v>
      </c>
    </row>
    <row r="252" spans="1:13">
      <c r="A252" t="s">
        <v>313</v>
      </c>
      <c r="B252">
        <f>'Integrated Data.'!K252+'Integrated Data.'!L252+'Integrated Data.'!M252</f>
        <v>377</v>
      </c>
      <c r="C252" s="21">
        <v>313</v>
      </c>
      <c r="D252">
        <f>'Integrated Data.'!X252+'Integrated Data.'!Y252+'Integrated Data.'!Z252</f>
        <v>240694</v>
      </c>
      <c r="E252" s="21">
        <v>1529859.69</v>
      </c>
      <c r="F252" s="10">
        <f t="shared" si="6"/>
        <v>1.5663041039660317E-3</v>
      </c>
      <c r="G252" s="10">
        <f t="shared" si="7"/>
        <v>2.0459392586518835E-4</v>
      </c>
    </row>
    <row r="253" spans="1:13">
      <c r="A253" t="s">
        <v>315</v>
      </c>
      <c r="B253">
        <f>'Integrated Data.'!K253+'Integrated Data.'!L253+'Integrated Data.'!M253</f>
        <v>331</v>
      </c>
      <c r="C253" s="21">
        <v>333</v>
      </c>
      <c r="D253">
        <f>'Integrated Data.'!X253+'Integrated Data.'!Y253+'Integrated Data.'!Z253</f>
        <v>287539.783</v>
      </c>
      <c r="E253" s="21">
        <v>2183483.716</v>
      </c>
      <c r="F253" s="10">
        <f t="shared" si="6"/>
        <v>1.1511450573780254E-3</v>
      </c>
      <c r="G253" s="10">
        <f t="shared" si="7"/>
        <v>1.5250857955104622E-4</v>
      </c>
    </row>
    <row r="254" spans="1:13">
      <c r="A254" t="s">
        <v>316</v>
      </c>
      <c r="B254">
        <f>'Integrated Data.'!K254+'Integrated Data.'!L254+'Integrated Data.'!M254</f>
        <v>334</v>
      </c>
      <c r="C254" s="21">
        <v>331</v>
      </c>
      <c r="D254">
        <f>'Integrated Data.'!X254+'Integrated Data.'!Y254+'Integrated Data.'!Z254</f>
        <v>301759.87199999997</v>
      </c>
      <c r="E254" s="21">
        <v>2267497.7199999997</v>
      </c>
      <c r="F254" s="10">
        <f t="shared" si="6"/>
        <v>1.1068403422440478E-3</v>
      </c>
      <c r="G254" s="10">
        <f t="shared" si="7"/>
        <v>1.4597589099229615E-4</v>
      </c>
    </row>
    <row r="255" spans="1:13">
      <c r="A255" t="s">
        <v>317</v>
      </c>
      <c r="B255">
        <f>'Integrated Data.'!K255+'Integrated Data.'!L255+'Integrated Data.'!M255</f>
        <v>324</v>
      </c>
      <c r="C255" s="21">
        <v>344</v>
      </c>
      <c r="D255">
        <f>'Integrated Data.'!X255+'Integrated Data.'!Y255+'Integrated Data.'!Z255</f>
        <v>314395.99099999998</v>
      </c>
      <c r="E255" s="21">
        <v>2286642.4029999999</v>
      </c>
      <c r="F255" s="10">
        <f t="shared" si="6"/>
        <v>1.0305474919366894E-3</v>
      </c>
      <c r="G255" s="10">
        <f t="shared" si="7"/>
        <v>1.5043891408148615E-4</v>
      </c>
    </row>
    <row r="256" spans="1:13">
      <c r="A256" t="s">
        <v>318</v>
      </c>
      <c r="B256">
        <f>'Integrated Data.'!K256+'Integrated Data.'!L256+'Integrated Data.'!M256</f>
        <v>364</v>
      </c>
      <c r="C256" s="21">
        <v>326</v>
      </c>
      <c r="D256">
        <f>'Integrated Data.'!X256+'Integrated Data.'!Y256+'Integrated Data.'!Z256</f>
        <v>326416.68300000002</v>
      </c>
      <c r="E256" s="21">
        <v>2282948.7380000004</v>
      </c>
      <c r="F256" s="10">
        <f t="shared" si="6"/>
        <v>1.1151390812950573E-3</v>
      </c>
      <c r="G256" s="10">
        <f t="shared" si="7"/>
        <v>1.4279777490124263E-4</v>
      </c>
    </row>
    <row r="257" spans="1:7">
      <c r="A257" t="s">
        <v>319</v>
      </c>
      <c r="B257">
        <f>'Integrated Data.'!K257+'Integrated Data.'!L257+'Integrated Data.'!M257</f>
        <v>313</v>
      </c>
      <c r="C257" s="21">
        <v>321</v>
      </c>
      <c r="D257">
        <f>'Integrated Data.'!X257+'Integrated Data.'!Y257+'Integrated Data.'!Z257</f>
        <v>343911.67699999997</v>
      </c>
      <c r="E257" s="21">
        <v>2315389.537</v>
      </c>
      <c r="F257" s="10">
        <f t="shared" si="6"/>
        <v>9.1011739621740155E-4</v>
      </c>
      <c r="G257" s="10">
        <f t="shared" si="7"/>
        <v>1.3863757906408818E-4</v>
      </c>
    </row>
    <row r="258" spans="1:7">
      <c r="A258" t="s">
        <v>320</v>
      </c>
      <c r="B258">
        <f>'Integrated Data.'!K258+'Integrated Data.'!L258+'Integrated Data.'!M258</f>
        <v>493</v>
      </c>
      <c r="C258" s="21">
        <v>346</v>
      </c>
      <c r="D258">
        <f>'Integrated Data.'!X258+'Integrated Data.'!Y258+'Integrated Data.'!Z258</f>
        <v>352140.33999999997</v>
      </c>
      <c r="E258" s="21">
        <v>2300211.9149999996</v>
      </c>
      <c r="F258" s="10">
        <f t="shared" si="6"/>
        <v>1.4000100073737647E-3</v>
      </c>
      <c r="G258" s="10">
        <f t="shared" si="7"/>
        <v>1.5042092328262723E-4</v>
      </c>
    </row>
    <row r="259" spans="1:7">
      <c r="A259" t="s">
        <v>321</v>
      </c>
      <c r="B259">
        <f>'Integrated Data.'!K259+'Integrated Data.'!L259+'Integrated Data.'!M259</f>
        <v>467</v>
      </c>
      <c r="C259" s="21">
        <v>353</v>
      </c>
      <c r="D259">
        <f>'Integrated Data.'!X259+'Integrated Data.'!Y259+'Integrated Data.'!Z259</f>
        <v>376977.897</v>
      </c>
      <c r="E259" s="21">
        <v>2345032.9420000003</v>
      </c>
      <c r="F259" s="10">
        <f t="shared" si="6"/>
        <v>1.2387994195850692E-3</v>
      </c>
      <c r="G259" s="10">
        <f t="shared" si="7"/>
        <v>1.5053093441789268E-4</v>
      </c>
    </row>
    <row r="260" spans="1:7">
      <c r="A260" t="s">
        <v>322</v>
      </c>
      <c r="B260">
        <f>'Integrated Data.'!K260+'Integrated Data.'!L260+'Integrated Data.'!M260</f>
        <v>377</v>
      </c>
      <c r="C260" s="21">
        <v>338</v>
      </c>
      <c r="D260">
        <f>'Integrated Data.'!X260+'Integrated Data.'!Y260+'Integrated Data.'!Z260</f>
        <v>401912.0639999999</v>
      </c>
      <c r="E260" s="21">
        <v>2358011.2579999999</v>
      </c>
      <c r="F260" s="10">
        <f t="shared" si="6"/>
        <v>9.3801613280262248E-4</v>
      </c>
      <c r="G260" s="10">
        <f t="shared" si="7"/>
        <v>1.4334113073178551E-4</v>
      </c>
    </row>
    <row r="261" spans="1:7">
      <c r="A261" t="s">
        <v>323</v>
      </c>
      <c r="B261">
        <f>'Integrated Data.'!K261+'Integrated Data.'!L261+'Integrated Data.'!M261</f>
        <v>446</v>
      </c>
      <c r="C261" s="21">
        <v>379</v>
      </c>
      <c r="D261">
        <f>'Integrated Data.'!X261+'Integrated Data.'!Y261+'Integrated Data.'!Z261</f>
        <v>407062</v>
      </c>
      <c r="E261" s="21">
        <v>2353670.69</v>
      </c>
      <c r="F261" s="10">
        <f t="shared" ref="F261:F324" si="8">B261/D261</f>
        <v>1.0956561899661476E-3</v>
      </c>
      <c r="G261" s="10">
        <f t="shared" ref="G261:G324" si="9">C261/E261</f>
        <v>1.6102507526233418E-4</v>
      </c>
    </row>
    <row r="262" spans="1:7">
      <c r="A262" t="s">
        <v>325</v>
      </c>
      <c r="B262">
        <f>'Integrated Data.'!K262+'Integrated Data.'!L262+'Integrated Data.'!M262</f>
        <v>201</v>
      </c>
      <c r="C262" s="21">
        <v>333</v>
      </c>
      <c r="D262">
        <f>'Integrated Data.'!X262+'Integrated Data.'!Y262+'Integrated Data.'!Z262</f>
        <v>169178.11799999999</v>
      </c>
      <c r="E262" s="21">
        <v>1298938.7720000001</v>
      </c>
      <c r="F262" s="10">
        <f t="shared" si="8"/>
        <v>1.1880969145194062E-3</v>
      </c>
      <c r="G262" s="10">
        <f t="shared" si="9"/>
        <v>2.5636312286473191E-4</v>
      </c>
    </row>
    <row r="263" spans="1:7">
      <c r="A263" t="s">
        <v>326</v>
      </c>
      <c r="B263">
        <f>'Integrated Data.'!K263+'Integrated Data.'!L263+'Integrated Data.'!M263</f>
        <v>177</v>
      </c>
      <c r="C263" s="21">
        <v>338</v>
      </c>
      <c r="D263">
        <f>'Integrated Data.'!X263+'Integrated Data.'!Y263+'Integrated Data.'!Z263</f>
        <v>170318.71800000002</v>
      </c>
      <c r="E263" s="21">
        <v>1297618.7030000002</v>
      </c>
      <c r="F263" s="10">
        <f t="shared" si="8"/>
        <v>1.0392281134948419E-3</v>
      </c>
      <c r="G263" s="10">
        <f t="shared" si="9"/>
        <v>2.6047713339717482E-4</v>
      </c>
    </row>
    <row r="264" spans="1:7">
      <c r="A264" t="s">
        <v>327</v>
      </c>
      <c r="B264">
        <f>'Integrated Data.'!K264+'Integrated Data.'!L264+'Integrated Data.'!M264</f>
        <v>223</v>
      </c>
      <c r="C264" s="21">
        <v>315</v>
      </c>
      <c r="D264">
        <f>'Integrated Data.'!X264+'Integrated Data.'!Y264+'Integrated Data.'!Z264</f>
        <v>164747.16700000002</v>
      </c>
      <c r="E264" s="21">
        <v>1251492.5209999999</v>
      </c>
      <c r="F264" s="10">
        <f t="shared" si="8"/>
        <v>1.3535892850891934E-3</v>
      </c>
      <c r="G264" s="10">
        <f t="shared" si="9"/>
        <v>2.5169946660831864E-4</v>
      </c>
    </row>
    <row r="265" spans="1:7">
      <c r="A265" t="s">
        <v>328</v>
      </c>
      <c r="B265">
        <f>'Integrated Data.'!K265+'Integrated Data.'!L265+'Integrated Data.'!M265</f>
        <v>240</v>
      </c>
      <c r="C265" s="21">
        <v>349</v>
      </c>
      <c r="D265">
        <f>'Integrated Data.'!X265+'Integrated Data.'!Y265+'Integrated Data.'!Z265</f>
        <v>181157.38500000001</v>
      </c>
      <c r="E265" s="21">
        <v>1296918.0559999999</v>
      </c>
      <c r="F265" s="10">
        <f t="shared" si="8"/>
        <v>1.324814884030259E-3</v>
      </c>
      <c r="G265" s="10">
        <f t="shared" si="9"/>
        <v>2.6909949968342492E-4</v>
      </c>
    </row>
    <row r="266" spans="1:7">
      <c r="A266" t="s">
        <v>329</v>
      </c>
      <c r="B266">
        <f>'Integrated Data.'!K266+'Integrated Data.'!L266+'Integrated Data.'!M266</f>
        <v>209</v>
      </c>
      <c r="C266" s="21">
        <v>353</v>
      </c>
      <c r="D266">
        <f>'Integrated Data.'!X266+'Integrated Data.'!Y266+'Integrated Data.'!Z266</f>
        <v>186859.56200000003</v>
      </c>
      <c r="E266" s="21">
        <v>1293289.6780000003</v>
      </c>
      <c r="F266" s="10">
        <f t="shared" si="8"/>
        <v>1.1184870485782257E-3</v>
      </c>
      <c r="G266" s="10">
        <f t="shared" si="9"/>
        <v>2.7294735742876616E-4</v>
      </c>
    </row>
    <row r="267" spans="1:7">
      <c r="A267" t="s">
        <v>330</v>
      </c>
      <c r="B267">
        <f>'Integrated Data.'!K267+'Integrated Data.'!L267+'Integrated Data.'!M267</f>
        <v>199</v>
      </c>
      <c r="C267" s="21">
        <v>283</v>
      </c>
      <c r="D267">
        <f>'Integrated Data.'!X267+'Integrated Data.'!Y267+'Integrated Data.'!Z267</f>
        <v>186227.503</v>
      </c>
      <c r="E267" s="21">
        <v>1259676.4889999998</v>
      </c>
      <c r="F267" s="10">
        <f t="shared" si="8"/>
        <v>1.0685854494864812E-3</v>
      </c>
      <c r="G267" s="10">
        <f t="shared" si="9"/>
        <v>2.2466085734811238E-4</v>
      </c>
    </row>
    <row r="268" spans="1:7">
      <c r="A268" t="s">
        <v>331</v>
      </c>
      <c r="B268">
        <f>'Integrated Data.'!K268+'Integrated Data.'!L268+'Integrated Data.'!M268</f>
        <v>224</v>
      </c>
      <c r="C268" s="21">
        <v>316</v>
      </c>
      <c r="D268">
        <f>'Integrated Data.'!X268+'Integrated Data.'!Y268+'Integrated Data.'!Z268</f>
        <v>184193.99400000001</v>
      </c>
      <c r="E268" s="21">
        <v>1233339.352</v>
      </c>
      <c r="F268" s="10">
        <f t="shared" si="8"/>
        <v>1.2161091419734347E-3</v>
      </c>
      <c r="G268" s="10">
        <f t="shared" si="9"/>
        <v>2.5621496588718268E-4</v>
      </c>
    </row>
    <row r="269" spans="1:7">
      <c r="A269" t="s">
        <v>332</v>
      </c>
      <c r="B269">
        <f>'Integrated Data.'!K269+'Integrated Data.'!L269+'Integrated Data.'!M269</f>
        <v>199</v>
      </c>
      <c r="C269" s="21">
        <v>295</v>
      </c>
      <c r="D269">
        <f>'Integrated Data.'!X269+'Integrated Data.'!Y269+'Integrated Data.'!Z269</f>
        <v>210513.984</v>
      </c>
      <c r="E269" s="21">
        <v>1283601.084</v>
      </c>
      <c r="F269" s="10">
        <f t="shared" si="8"/>
        <v>9.4530537220748241E-4</v>
      </c>
      <c r="G269" s="10">
        <f t="shared" si="9"/>
        <v>2.29822180486722E-4</v>
      </c>
    </row>
    <row r="270" spans="1:7">
      <c r="A270" t="s">
        <v>333</v>
      </c>
      <c r="B270">
        <f>'Integrated Data.'!K270+'Integrated Data.'!L270+'Integrated Data.'!M270</f>
        <v>233</v>
      </c>
      <c r="C270" s="21">
        <v>288</v>
      </c>
      <c r="D270">
        <f>'Integrated Data.'!X270+'Integrated Data.'!Y270+'Integrated Data.'!Z270</f>
        <v>216890</v>
      </c>
      <c r="E270" s="21">
        <v>1282029.69</v>
      </c>
      <c r="F270" s="10">
        <f t="shared" si="8"/>
        <v>1.0742772834155562E-3</v>
      </c>
      <c r="G270" s="10">
        <f t="shared" si="9"/>
        <v>2.2464378340567137E-4</v>
      </c>
    </row>
    <row r="271" spans="1:7">
      <c r="A271" t="s">
        <v>335</v>
      </c>
      <c r="B271">
        <f>'Integrated Data.'!K271+'Integrated Data.'!L271+'Integrated Data.'!M271</f>
        <v>1088</v>
      </c>
      <c r="C271" s="21">
        <v>381</v>
      </c>
      <c r="D271">
        <f>'Integrated Data.'!X271+'Integrated Data.'!Y271+'Integrated Data.'!Z271</f>
        <v>1141421.0089999998</v>
      </c>
      <c r="E271" s="21">
        <v>6690228.5630000001</v>
      </c>
      <c r="F271" s="10">
        <f t="shared" si="8"/>
        <v>9.5319780468487952E-4</v>
      </c>
      <c r="G271" s="10">
        <f t="shared" si="9"/>
        <v>5.6948726999717606E-5</v>
      </c>
    </row>
    <row r="272" spans="1:7">
      <c r="A272" t="s">
        <v>336</v>
      </c>
      <c r="B272">
        <f>'Integrated Data.'!K272+'Integrated Data.'!L272+'Integrated Data.'!M272</f>
        <v>934</v>
      </c>
      <c r="C272" s="21">
        <v>353</v>
      </c>
      <c r="D272">
        <f>'Integrated Data.'!X272+'Integrated Data.'!Y272+'Integrated Data.'!Z272</f>
        <v>1155586.2860000001</v>
      </c>
      <c r="E272" s="21">
        <v>6756128.5530000003</v>
      </c>
      <c r="F272" s="10">
        <f t="shared" si="8"/>
        <v>8.0824773650870407E-4</v>
      </c>
      <c r="G272" s="10">
        <f t="shared" si="9"/>
        <v>5.2248857793455311E-5</v>
      </c>
    </row>
    <row r="273" spans="1:7">
      <c r="A273" t="s">
        <v>337</v>
      </c>
      <c r="B273">
        <f>'Integrated Data.'!K273+'Integrated Data.'!L273+'Integrated Data.'!M273</f>
        <v>1020</v>
      </c>
      <c r="C273" s="21">
        <v>333</v>
      </c>
      <c r="D273">
        <f>'Integrated Data.'!X273+'Integrated Data.'!Y273+'Integrated Data.'!Z273</f>
        <v>1173040.6780000001</v>
      </c>
      <c r="E273" s="21">
        <v>6774200.8059999999</v>
      </c>
      <c r="F273" s="10">
        <f t="shared" si="8"/>
        <v>8.6953506313103312E-4</v>
      </c>
      <c r="G273" s="10">
        <f t="shared" si="9"/>
        <v>4.9157090192109075E-5</v>
      </c>
    </row>
    <row r="274" spans="1:7">
      <c r="A274" t="s">
        <v>338</v>
      </c>
      <c r="B274">
        <f>'Integrated Data.'!K274+'Integrated Data.'!L274+'Integrated Data.'!M274</f>
        <v>977</v>
      </c>
      <c r="C274" s="21">
        <v>341</v>
      </c>
      <c r="D274">
        <f>'Integrated Data.'!X274+'Integrated Data.'!Y274+'Integrated Data.'!Z274</f>
        <v>1198409.213</v>
      </c>
      <c r="E274" s="21">
        <v>6801380.1830000002</v>
      </c>
      <c r="F274" s="10">
        <f t="shared" si="8"/>
        <v>8.1524740414357945E-4</v>
      </c>
      <c r="G274" s="10">
        <f t="shared" si="9"/>
        <v>5.013688263631064E-5</v>
      </c>
    </row>
    <row r="275" spans="1:7">
      <c r="A275" t="s">
        <v>339</v>
      </c>
      <c r="B275">
        <f>'Integrated Data.'!K275+'Integrated Data.'!L275+'Integrated Data.'!M275</f>
        <v>1165</v>
      </c>
      <c r="C275" s="21">
        <v>375</v>
      </c>
      <c r="D275">
        <f>'Integrated Data.'!X275+'Integrated Data.'!Y275+'Integrated Data.'!Z275</f>
        <v>1221817.905</v>
      </c>
      <c r="E275" s="21">
        <v>6819319.2400000002</v>
      </c>
      <c r="F275" s="10">
        <f t="shared" si="8"/>
        <v>9.5349723983624221E-4</v>
      </c>
      <c r="G275" s="10">
        <f t="shared" si="9"/>
        <v>5.4990826327702471E-5</v>
      </c>
    </row>
    <row r="276" spans="1:7">
      <c r="A276" t="s">
        <v>340</v>
      </c>
      <c r="B276">
        <f>'Integrated Data.'!K276+'Integrated Data.'!L276+'Integrated Data.'!M276</f>
        <v>1040</v>
      </c>
      <c r="C276" s="21">
        <v>367</v>
      </c>
      <c r="D276">
        <f>'Integrated Data.'!X276+'Integrated Data.'!Y276+'Integrated Data.'!Z276</f>
        <v>1247956.8370000003</v>
      </c>
      <c r="E276" s="21">
        <v>6842579.0729999999</v>
      </c>
      <c r="F276" s="10">
        <f t="shared" si="8"/>
        <v>8.3336215577782817E-4</v>
      </c>
      <c r="G276" s="10">
        <f t="shared" si="9"/>
        <v>5.3634747378826526E-5</v>
      </c>
    </row>
    <row r="277" spans="1:7">
      <c r="A277" t="s">
        <v>341</v>
      </c>
      <c r="B277">
        <f>'Integrated Data.'!K277+'Integrated Data.'!L277+'Integrated Data.'!M277</f>
        <v>1235</v>
      </c>
      <c r="C277" s="21">
        <v>375</v>
      </c>
      <c r="D277">
        <f>'Integrated Data.'!X277+'Integrated Data.'!Y277+'Integrated Data.'!Z277</f>
        <v>1279769.193</v>
      </c>
      <c r="E277" s="21">
        <v>6844626.1130000008</v>
      </c>
      <c r="F277" s="10">
        <f t="shared" si="8"/>
        <v>9.650177600422985E-4</v>
      </c>
      <c r="G277" s="10">
        <f t="shared" si="9"/>
        <v>5.4787506842450072E-5</v>
      </c>
    </row>
    <row r="278" spans="1:7">
      <c r="A278" t="s">
        <v>342</v>
      </c>
      <c r="B278">
        <f>'Integrated Data.'!K278+'Integrated Data.'!L278+'Integrated Data.'!M278</f>
        <v>1030</v>
      </c>
      <c r="C278" s="21">
        <v>338</v>
      </c>
      <c r="D278">
        <f>'Integrated Data.'!X278+'Integrated Data.'!Y278+'Integrated Data.'!Z278</f>
        <v>1301696.476</v>
      </c>
      <c r="E278" s="21">
        <v>6785400.4889999991</v>
      </c>
      <c r="F278" s="10">
        <f t="shared" si="8"/>
        <v>7.9127509291958774E-4</v>
      </c>
      <c r="G278" s="10">
        <f t="shared" si="9"/>
        <v>4.9812829846659925E-5</v>
      </c>
    </row>
    <row r="279" spans="1:7">
      <c r="A279" t="s">
        <v>343</v>
      </c>
      <c r="B279">
        <f>'Integrated Data.'!K279+'Integrated Data.'!L279+'Integrated Data.'!M279</f>
        <v>1136</v>
      </c>
      <c r="C279" s="21">
        <v>311</v>
      </c>
      <c r="D279">
        <f>'Integrated Data.'!X279+'Integrated Data.'!Y279+'Integrated Data.'!Z279</f>
        <v>1353999</v>
      </c>
      <c r="E279" s="21">
        <v>6837709.6899999995</v>
      </c>
      <c r="F279" s="10">
        <f t="shared" si="8"/>
        <v>8.3899618832805633E-4</v>
      </c>
      <c r="G279" s="10">
        <f t="shared" si="9"/>
        <v>4.5483065836332694E-5</v>
      </c>
    </row>
    <row r="280" spans="1:7">
      <c r="A280" t="s">
        <v>345</v>
      </c>
      <c r="B280">
        <f>'Integrated Data.'!K280+'Integrated Data.'!L280+'Integrated Data.'!M280</f>
        <v>237</v>
      </c>
      <c r="C280" s="21">
        <v>347</v>
      </c>
      <c r="D280">
        <f>'Integrated Data.'!X280+'Integrated Data.'!Y280+'Integrated Data.'!Z280</f>
        <v>248670.01199999996</v>
      </c>
      <c r="E280" s="21">
        <v>1744044.0029999998</v>
      </c>
      <c r="F280" s="10">
        <f t="shared" si="8"/>
        <v>9.530702881857746E-4</v>
      </c>
      <c r="G280" s="10">
        <f t="shared" si="9"/>
        <v>1.9896286986057201E-4</v>
      </c>
    </row>
    <row r="281" spans="1:7">
      <c r="A281" t="s">
        <v>346</v>
      </c>
      <c r="B281">
        <f>'Integrated Data.'!K281+'Integrated Data.'!L281+'Integrated Data.'!M281</f>
        <v>241</v>
      </c>
      <c r="C281" s="21">
        <v>385</v>
      </c>
      <c r="D281">
        <f>'Integrated Data.'!X281+'Integrated Data.'!Y281+'Integrated Data.'!Z281</f>
        <v>252441.02599999995</v>
      </c>
      <c r="E281" s="21">
        <v>1759513.1999999997</v>
      </c>
      <c r="F281" s="10">
        <f t="shared" si="8"/>
        <v>9.5467842061456383E-4</v>
      </c>
      <c r="G281" s="10">
        <f t="shared" si="9"/>
        <v>2.1881052100092234E-4</v>
      </c>
    </row>
    <row r="282" spans="1:7">
      <c r="A282" t="s">
        <v>347</v>
      </c>
      <c r="B282">
        <f>'Integrated Data.'!K282+'Integrated Data.'!L282+'Integrated Data.'!M282</f>
        <v>280</v>
      </c>
      <c r="C282" s="21">
        <v>340</v>
      </c>
      <c r="D282">
        <f>'Integrated Data.'!X282+'Integrated Data.'!Y282+'Integrated Data.'!Z282</f>
        <v>258420.30999999997</v>
      </c>
      <c r="E282" s="21">
        <v>1769076.882</v>
      </c>
      <c r="F282" s="10">
        <f t="shared" si="8"/>
        <v>1.0835061686908433E-3</v>
      </c>
      <c r="G282" s="10">
        <f t="shared" si="9"/>
        <v>1.9219062973431587E-4</v>
      </c>
    </row>
    <row r="283" spans="1:7">
      <c r="A283" t="s">
        <v>348</v>
      </c>
      <c r="B283">
        <f>'Integrated Data.'!K283+'Integrated Data.'!L283+'Integrated Data.'!M283</f>
        <v>228</v>
      </c>
      <c r="C283" s="21">
        <v>336</v>
      </c>
      <c r="D283">
        <f>'Integrated Data.'!X283+'Integrated Data.'!Y283+'Integrated Data.'!Z283</f>
        <v>262105.11200000002</v>
      </c>
      <c r="E283" s="21">
        <v>1765513.9189999998</v>
      </c>
      <c r="F283" s="10">
        <f t="shared" si="8"/>
        <v>8.6988001973803538E-4</v>
      </c>
      <c r="G283" s="10">
        <f t="shared" si="9"/>
        <v>1.9031285813385878E-4</v>
      </c>
    </row>
    <row r="284" spans="1:7">
      <c r="A284" t="s">
        <v>349</v>
      </c>
      <c r="B284">
        <f>'Integrated Data.'!K284+'Integrated Data.'!L284+'Integrated Data.'!M284</f>
        <v>283</v>
      </c>
      <c r="C284" s="21">
        <v>329</v>
      </c>
      <c r="D284">
        <f>'Integrated Data.'!X284+'Integrated Data.'!Y284+'Integrated Data.'!Z284</f>
        <v>272530.85399999993</v>
      </c>
      <c r="E284" s="21">
        <v>1766512.5109999999</v>
      </c>
      <c r="F284" s="10">
        <f t="shared" si="8"/>
        <v>1.0384145348915248E-3</v>
      </c>
      <c r="G284" s="10">
        <f t="shared" si="9"/>
        <v>1.862426662428546E-4</v>
      </c>
    </row>
    <row r="285" spans="1:7">
      <c r="A285" t="s">
        <v>350</v>
      </c>
      <c r="B285">
        <f>'Integrated Data.'!K285+'Integrated Data.'!L285+'Integrated Data.'!M285</f>
        <v>244</v>
      </c>
      <c r="C285" s="21">
        <v>303</v>
      </c>
      <c r="D285">
        <f>'Integrated Data.'!X285+'Integrated Data.'!Y285+'Integrated Data.'!Z285</f>
        <v>278905.38299999991</v>
      </c>
      <c r="E285" s="21">
        <v>1742528.2729999998</v>
      </c>
      <c r="F285" s="10">
        <f t="shared" si="8"/>
        <v>8.7484865790489268E-4</v>
      </c>
      <c r="G285" s="10">
        <f t="shared" si="9"/>
        <v>1.7388527044002804E-4</v>
      </c>
    </row>
    <row r="286" spans="1:7">
      <c r="A286" t="s">
        <v>351</v>
      </c>
      <c r="B286">
        <f>'Integrated Data.'!K286+'Integrated Data.'!L286+'Integrated Data.'!M286</f>
        <v>257</v>
      </c>
      <c r="C286" s="21">
        <v>342</v>
      </c>
      <c r="D286">
        <f>'Integrated Data.'!X286+'Integrated Data.'!Y286+'Integrated Data.'!Z286</f>
        <v>281054.47100000002</v>
      </c>
      <c r="E286" s="21">
        <v>1701164.5379999997</v>
      </c>
      <c r="F286" s="10">
        <f t="shared" si="8"/>
        <v>9.1441349104174176E-4</v>
      </c>
      <c r="G286" s="10">
        <f t="shared" si="9"/>
        <v>2.0103875454756279E-4</v>
      </c>
    </row>
    <row r="287" spans="1:7">
      <c r="A287" t="s">
        <v>352</v>
      </c>
      <c r="B287">
        <f>'Integrated Data.'!K287+'Integrated Data.'!L287+'Integrated Data.'!M287</f>
        <v>242</v>
      </c>
      <c r="C287" s="21">
        <v>323</v>
      </c>
      <c r="D287">
        <f>'Integrated Data.'!X287+'Integrated Data.'!Y287+'Integrated Data.'!Z287</f>
        <v>299286.43400000001</v>
      </c>
      <c r="E287" s="21">
        <v>1729749.4580000001</v>
      </c>
      <c r="F287" s="10">
        <f t="shared" si="8"/>
        <v>8.0858994096605125E-4</v>
      </c>
      <c r="G287" s="10">
        <f t="shared" si="9"/>
        <v>1.8673224524288302E-4</v>
      </c>
    </row>
    <row r="288" spans="1:7">
      <c r="A288" t="s">
        <v>353</v>
      </c>
      <c r="B288">
        <f>'Integrated Data.'!K288+'Integrated Data.'!L288+'Integrated Data.'!M288</f>
        <v>257</v>
      </c>
      <c r="C288" s="21">
        <v>277</v>
      </c>
      <c r="D288">
        <f>'Integrated Data.'!X288+'Integrated Data.'!Y288+'Integrated Data.'!Z288</f>
        <v>310244</v>
      </c>
      <c r="E288" s="21">
        <v>1752161.69</v>
      </c>
      <c r="F288" s="10">
        <f t="shared" si="8"/>
        <v>8.2838024264772242E-4</v>
      </c>
      <c r="G288" s="10">
        <f t="shared" si="9"/>
        <v>1.5809043285268954E-4</v>
      </c>
    </row>
    <row r="289" spans="1:7">
      <c r="A289" t="s">
        <v>355</v>
      </c>
      <c r="B289">
        <f>'Integrated Data.'!K289+'Integrated Data.'!L289+'Integrated Data.'!M289</f>
        <v>3878</v>
      </c>
      <c r="C289" s="21">
        <v>673</v>
      </c>
      <c r="D289">
        <f>'Integrated Data.'!X289+'Integrated Data.'!Y289+'Integrated Data.'!Z289</f>
        <v>2562311.1</v>
      </c>
      <c r="E289" s="21">
        <v>14764665.386</v>
      </c>
      <c r="F289" s="10">
        <f t="shared" si="8"/>
        <v>1.5134774227844542E-3</v>
      </c>
      <c r="G289" s="10">
        <f t="shared" si="9"/>
        <v>4.558179832765768E-5</v>
      </c>
    </row>
    <row r="290" spans="1:7">
      <c r="A290" t="s">
        <v>356</v>
      </c>
      <c r="B290">
        <f>'Integrated Data.'!K290+'Integrated Data.'!L290+'Integrated Data.'!M290</f>
        <v>4065</v>
      </c>
      <c r="C290" s="21">
        <v>676</v>
      </c>
      <c r="D290">
        <f>'Integrated Data.'!X290+'Integrated Data.'!Y290+'Integrated Data.'!Z290</f>
        <v>2556539.7110000001</v>
      </c>
      <c r="E290" s="21">
        <v>14660526.637000002</v>
      </c>
      <c r="F290" s="10">
        <f t="shared" si="8"/>
        <v>1.5900398427255253E-3</v>
      </c>
      <c r="G290" s="10">
        <f t="shared" si="9"/>
        <v>4.6110212595905118E-5</v>
      </c>
    </row>
    <row r="291" spans="1:7">
      <c r="A291" t="s">
        <v>357</v>
      </c>
      <c r="B291">
        <f>'Integrated Data.'!K291+'Integrated Data.'!L291+'Integrated Data.'!M291</f>
        <v>4296</v>
      </c>
      <c r="C291" s="21">
        <v>684</v>
      </c>
      <c r="D291">
        <f>'Integrated Data.'!X291+'Integrated Data.'!Y291+'Integrated Data.'!Z291</f>
        <v>2580093.8390000002</v>
      </c>
      <c r="E291" s="21">
        <v>14628171.325000001</v>
      </c>
      <c r="F291" s="10">
        <f t="shared" si="8"/>
        <v>1.6650557181536682E-3</v>
      </c>
      <c r="G291" s="10">
        <f t="shared" si="9"/>
        <v>4.6759091399963482E-5</v>
      </c>
    </row>
    <row r="292" spans="1:7">
      <c r="A292" t="s">
        <v>358</v>
      </c>
      <c r="B292">
        <f>'Integrated Data.'!K292+'Integrated Data.'!L292+'Integrated Data.'!M292</f>
        <v>3869</v>
      </c>
      <c r="C292" s="21">
        <v>648</v>
      </c>
      <c r="D292">
        <f>'Integrated Data.'!X292+'Integrated Data.'!Y292+'Integrated Data.'!Z292</f>
        <v>2598739.3800000008</v>
      </c>
      <c r="E292" s="21">
        <v>14566404.066999998</v>
      </c>
      <c r="F292" s="10">
        <f t="shared" si="8"/>
        <v>1.4887987728881065E-3</v>
      </c>
      <c r="G292" s="10">
        <f t="shared" si="9"/>
        <v>4.448592782538799E-5</v>
      </c>
    </row>
    <row r="293" spans="1:7">
      <c r="A293" t="s">
        <v>359</v>
      </c>
      <c r="B293">
        <f>'Integrated Data.'!K293+'Integrated Data.'!L293+'Integrated Data.'!M293</f>
        <v>4282</v>
      </c>
      <c r="C293" s="21">
        <v>705</v>
      </c>
      <c r="D293">
        <f>'Integrated Data.'!X293+'Integrated Data.'!Y293+'Integrated Data.'!Z293</f>
        <v>2688178.497</v>
      </c>
      <c r="E293" s="21">
        <v>14733013.223000001</v>
      </c>
      <c r="F293" s="10">
        <f t="shared" si="8"/>
        <v>1.5929001756314547E-3</v>
      </c>
      <c r="G293" s="10">
        <f t="shared" si="9"/>
        <v>4.7851718404719163E-5</v>
      </c>
    </row>
    <row r="294" spans="1:7">
      <c r="A294" t="s">
        <v>360</v>
      </c>
      <c r="B294">
        <f>'Integrated Data.'!K294+'Integrated Data.'!L294+'Integrated Data.'!M294</f>
        <v>4030</v>
      </c>
      <c r="C294" s="21">
        <v>778</v>
      </c>
      <c r="D294">
        <f>'Integrated Data.'!X294+'Integrated Data.'!Y294+'Integrated Data.'!Z294</f>
        <v>2738027.1939999997</v>
      </c>
      <c r="E294" s="21">
        <v>14742889.381000001</v>
      </c>
      <c r="F294" s="10">
        <f t="shared" si="8"/>
        <v>1.4718626640492017E-3</v>
      </c>
      <c r="G294" s="10">
        <f t="shared" si="9"/>
        <v>5.2771202434893989E-5</v>
      </c>
    </row>
    <row r="295" spans="1:7">
      <c r="A295" t="s">
        <v>361</v>
      </c>
      <c r="B295">
        <f>'Integrated Data.'!K295+'Integrated Data.'!L295+'Integrated Data.'!M295</f>
        <v>4298</v>
      </c>
      <c r="C295" s="21">
        <v>676</v>
      </c>
      <c r="D295">
        <f>'Integrated Data.'!X295+'Integrated Data.'!Y295+'Integrated Data.'!Z295</f>
        <v>2793290.3169999998</v>
      </c>
      <c r="E295" s="21">
        <v>14739792.680000002</v>
      </c>
      <c r="F295" s="10">
        <f t="shared" si="8"/>
        <v>1.5386871797185987E-3</v>
      </c>
      <c r="G295" s="10">
        <f t="shared" si="9"/>
        <v>4.586224614388538E-5</v>
      </c>
    </row>
    <row r="296" spans="1:7">
      <c r="A296" t="s">
        <v>362</v>
      </c>
      <c r="B296">
        <f>'Integrated Data.'!K296+'Integrated Data.'!L296+'Integrated Data.'!M296</f>
        <v>3903</v>
      </c>
      <c r="C296" s="21">
        <v>722</v>
      </c>
      <c r="D296">
        <f>'Integrated Data.'!X296+'Integrated Data.'!Y296+'Integrated Data.'!Z296</f>
        <v>2884666.1940000006</v>
      </c>
      <c r="E296" s="21">
        <v>14756448.625</v>
      </c>
      <c r="F296" s="10">
        <f t="shared" si="8"/>
        <v>1.3530161680814564E-3</v>
      </c>
      <c r="G296" s="10">
        <f t="shared" si="9"/>
        <v>4.8927761573798044E-5</v>
      </c>
    </row>
    <row r="297" spans="1:7">
      <c r="A297" t="s">
        <v>363</v>
      </c>
      <c r="B297">
        <f>'Integrated Data.'!K297+'Integrated Data.'!L297+'Integrated Data.'!M297</f>
        <v>3955</v>
      </c>
      <c r="C297" s="21">
        <v>672</v>
      </c>
      <c r="D297">
        <f>'Integrated Data.'!X297+'Integrated Data.'!Y297+'Integrated Data.'!Z297</f>
        <v>2977810</v>
      </c>
      <c r="E297" s="21">
        <v>14701184.689999999</v>
      </c>
      <c r="F297" s="10">
        <f t="shared" si="8"/>
        <v>1.3281572699399894E-3</v>
      </c>
      <c r="G297" s="10">
        <f t="shared" si="9"/>
        <v>4.5710601844020504E-5</v>
      </c>
    </row>
    <row r="298" spans="1:7">
      <c r="A298" t="s">
        <v>365</v>
      </c>
      <c r="B298">
        <f>'Integrated Data.'!K298+'Integrated Data.'!L298+'Integrated Data.'!M298</f>
        <v>1432</v>
      </c>
      <c r="C298" s="21">
        <v>381</v>
      </c>
      <c r="D298">
        <f>'Integrated Data.'!X298+'Integrated Data.'!Y298+'Integrated Data.'!Z298</f>
        <v>1111230.145</v>
      </c>
      <c r="E298" s="21">
        <v>6949994.1319999993</v>
      </c>
      <c r="F298" s="10">
        <f t="shared" si="8"/>
        <v>1.2886619450015011E-3</v>
      </c>
      <c r="G298" s="10">
        <f t="shared" si="9"/>
        <v>5.482019017048575E-5</v>
      </c>
    </row>
    <row r="299" spans="1:7">
      <c r="A299" t="s">
        <v>366</v>
      </c>
      <c r="B299">
        <f>'Integrated Data.'!K299+'Integrated Data.'!L299+'Integrated Data.'!M299</f>
        <v>1436</v>
      </c>
      <c r="C299" s="21">
        <v>436</v>
      </c>
      <c r="D299">
        <f>'Integrated Data.'!X299+'Integrated Data.'!Y299+'Integrated Data.'!Z299</f>
        <v>1160752.6300000001</v>
      </c>
      <c r="E299" s="21">
        <v>7141723.6669999994</v>
      </c>
      <c r="F299" s="10">
        <f t="shared" si="8"/>
        <v>1.2371283621386237E-3</v>
      </c>
      <c r="G299" s="10">
        <f t="shared" si="9"/>
        <v>6.1049687768604063E-5</v>
      </c>
    </row>
    <row r="300" spans="1:7">
      <c r="A300" t="s">
        <v>367</v>
      </c>
      <c r="B300">
        <f>'Integrated Data.'!K300+'Integrated Data.'!L300+'Integrated Data.'!M300</f>
        <v>1344</v>
      </c>
      <c r="C300" s="21">
        <v>347</v>
      </c>
      <c r="D300">
        <f>'Integrated Data.'!X300+'Integrated Data.'!Y300+'Integrated Data.'!Z300</f>
        <v>1176965.2209999999</v>
      </c>
      <c r="E300" s="21">
        <v>7166179.2070000013</v>
      </c>
      <c r="F300" s="10">
        <f t="shared" si="8"/>
        <v>1.1419198936550396E-3</v>
      </c>
      <c r="G300" s="10">
        <f t="shared" si="9"/>
        <v>4.8421898193816675E-5</v>
      </c>
    </row>
    <row r="301" spans="1:7">
      <c r="A301" t="s">
        <v>368</v>
      </c>
      <c r="B301">
        <f>'Integrated Data.'!K301+'Integrated Data.'!L301+'Integrated Data.'!M301</f>
        <v>1597</v>
      </c>
      <c r="C301" s="21">
        <v>440</v>
      </c>
      <c r="D301">
        <f>'Integrated Data.'!X301+'Integrated Data.'!Y301+'Integrated Data.'!Z301</f>
        <v>1205772.5229999998</v>
      </c>
      <c r="E301" s="21">
        <v>7196111.5080000004</v>
      </c>
      <c r="F301" s="10">
        <f t="shared" si="8"/>
        <v>1.3244620934192578E-3</v>
      </c>
      <c r="G301" s="10">
        <f t="shared" si="9"/>
        <v>6.114413312117898E-5</v>
      </c>
    </row>
    <row r="302" spans="1:7">
      <c r="A302" t="s">
        <v>369</v>
      </c>
      <c r="B302">
        <f>'Integrated Data.'!K302+'Integrated Data.'!L302+'Integrated Data.'!M302</f>
        <v>1586</v>
      </c>
      <c r="C302" s="21">
        <v>468</v>
      </c>
      <c r="D302">
        <f>'Integrated Data.'!X302+'Integrated Data.'!Y302+'Integrated Data.'!Z302</f>
        <v>1256150.5820000002</v>
      </c>
      <c r="E302" s="21">
        <v>7288627.8069999991</v>
      </c>
      <c r="F302" s="10">
        <f t="shared" si="8"/>
        <v>1.2625874817291608E-3</v>
      </c>
      <c r="G302" s="10">
        <f t="shared" si="9"/>
        <v>6.4209617007817676E-5</v>
      </c>
    </row>
    <row r="303" spans="1:7">
      <c r="A303" t="s">
        <v>370</v>
      </c>
      <c r="B303">
        <f>'Integrated Data.'!K303+'Integrated Data.'!L303+'Integrated Data.'!M303</f>
        <v>1528</v>
      </c>
      <c r="C303" s="21">
        <v>446</v>
      </c>
      <c r="D303">
        <f>'Integrated Data.'!X303+'Integrated Data.'!Y303+'Integrated Data.'!Z303</f>
        <v>1323965.7349999999</v>
      </c>
      <c r="E303" s="21">
        <v>7348428.7379999999</v>
      </c>
      <c r="F303" s="10">
        <f t="shared" si="8"/>
        <v>1.1541084180702005E-3</v>
      </c>
      <c r="G303" s="10">
        <f t="shared" si="9"/>
        <v>6.0693246937764619E-5</v>
      </c>
    </row>
    <row r="304" spans="1:7">
      <c r="A304" t="s">
        <v>371</v>
      </c>
      <c r="B304">
        <f>'Integrated Data.'!K304+'Integrated Data.'!L304+'Integrated Data.'!M304</f>
        <v>1778</v>
      </c>
      <c r="C304" s="21">
        <v>490</v>
      </c>
      <c r="D304">
        <f>'Integrated Data.'!X304+'Integrated Data.'!Y304+'Integrated Data.'!Z304</f>
        <v>1264593.79</v>
      </c>
      <c r="E304" s="21">
        <v>6979734.5839999998</v>
      </c>
      <c r="F304" s="10">
        <f t="shared" si="8"/>
        <v>1.4059850792087158E-3</v>
      </c>
      <c r="G304" s="10">
        <f t="shared" si="9"/>
        <v>7.0203242559287548E-5</v>
      </c>
    </row>
    <row r="305" spans="1:7">
      <c r="A305" t="s">
        <v>372</v>
      </c>
      <c r="B305">
        <f>'Integrated Data.'!K305+'Integrated Data.'!L305+'Integrated Data.'!M305</f>
        <v>1550</v>
      </c>
      <c r="C305" s="21">
        <v>511</v>
      </c>
      <c r="D305">
        <f>'Integrated Data.'!X305+'Integrated Data.'!Y305+'Integrated Data.'!Z305</f>
        <v>1345528.3689999997</v>
      </c>
      <c r="E305" s="21">
        <v>7198137.175999999</v>
      </c>
      <c r="F305" s="10">
        <f t="shared" si="8"/>
        <v>1.1519638200954204E-3</v>
      </c>
      <c r="G305" s="10">
        <f t="shared" si="9"/>
        <v>7.0990589301878572E-5</v>
      </c>
    </row>
    <row r="306" spans="1:7">
      <c r="A306" t="s">
        <v>373</v>
      </c>
      <c r="B306">
        <f>'Integrated Data.'!K306+'Integrated Data.'!L306+'Integrated Data.'!M306</f>
        <v>1690</v>
      </c>
      <c r="C306" s="21">
        <v>508</v>
      </c>
      <c r="D306">
        <f>'Integrated Data.'!X306+'Integrated Data.'!Y306+'Integrated Data.'!Z306</f>
        <v>1465613</v>
      </c>
      <c r="E306" s="21">
        <v>7471142.6899999995</v>
      </c>
      <c r="F306" s="10">
        <f t="shared" si="8"/>
        <v>1.1531011256040989E-3</v>
      </c>
      <c r="G306" s="10">
        <f t="shared" si="9"/>
        <v>6.7994953526981833E-5</v>
      </c>
    </row>
    <row r="307" spans="1:7">
      <c r="A307" t="s">
        <v>375</v>
      </c>
      <c r="B307">
        <f>'Integrated Data.'!K307+'Integrated Data.'!L307+'Integrated Data.'!M307</f>
        <v>184</v>
      </c>
      <c r="C307" s="21">
        <v>329</v>
      </c>
      <c r="D307">
        <f>'Integrated Data.'!X307+'Integrated Data.'!Y307+'Integrated Data.'!Z307</f>
        <v>88812.41</v>
      </c>
      <c r="E307" s="21">
        <v>755968.5</v>
      </c>
      <c r="F307" s="10">
        <f t="shared" si="8"/>
        <v>2.0717825357965177E-3</v>
      </c>
      <c r="G307" s="10">
        <f t="shared" si="9"/>
        <v>4.3520331865679588E-4</v>
      </c>
    </row>
    <row r="308" spans="1:7">
      <c r="A308" t="s">
        <v>376</v>
      </c>
      <c r="B308">
        <f>'Integrated Data.'!K308+'Integrated Data.'!L308+'Integrated Data.'!M308</f>
        <v>152</v>
      </c>
      <c r="C308" s="21">
        <v>323</v>
      </c>
      <c r="D308">
        <f>'Integrated Data.'!X308+'Integrated Data.'!Y308+'Integrated Data.'!Z308</f>
        <v>82344.637000000002</v>
      </c>
      <c r="E308" s="21">
        <v>711978.11</v>
      </c>
      <c r="F308" s="10">
        <f t="shared" si="8"/>
        <v>1.8459004197201086E-3</v>
      </c>
      <c r="G308" s="10">
        <f t="shared" si="9"/>
        <v>4.5366563306279176E-4</v>
      </c>
    </row>
    <row r="309" spans="1:7">
      <c r="A309" t="s">
        <v>377</v>
      </c>
      <c r="B309">
        <f>'Integrated Data.'!K309+'Integrated Data.'!L309+'Integrated Data.'!M309</f>
        <v>163</v>
      </c>
      <c r="C309" s="21">
        <v>301</v>
      </c>
      <c r="D309">
        <f>'Integrated Data.'!X309+'Integrated Data.'!Y309+'Integrated Data.'!Z309</f>
        <v>94279.787000000011</v>
      </c>
      <c r="E309" s="21">
        <v>784532.53</v>
      </c>
      <c r="F309" s="10">
        <f t="shared" si="8"/>
        <v>1.7288965661324625E-3</v>
      </c>
      <c r="G309" s="10">
        <f t="shared" si="9"/>
        <v>3.8366796594145049E-4</v>
      </c>
    </row>
    <row r="310" spans="1:7">
      <c r="A310" t="s">
        <v>378</v>
      </c>
      <c r="B310">
        <f>'Integrated Data.'!K310+'Integrated Data.'!L310+'Integrated Data.'!M310</f>
        <v>172</v>
      </c>
      <c r="C310" s="21">
        <v>315</v>
      </c>
      <c r="D310">
        <f>'Integrated Data.'!X310+'Integrated Data.'!Y310+'Integrated Data.'!Z310</f>
        <v>91383.972999999998</v>
      </c>
      <c r="E310" s="21">
        <v>776509.45</v>
      </c>
      <c r="F310" s="10">
        <f t="shared" si="8"/>
        <v>1.8821681127827524E-3</v>
      </c>
      <c r="G310" s="10">
        <f t="shared" si="9"/>
        <v>4.0566151513030525E-4</v>
      </c>
    </row>
    <row r="311" spans="1:7">
      <c r="A311" t="s">
        <v>379</v>
      </c>
      <c r="B311">
        <f>'Integrated Data.'!K311+'Integrated Data.'!L311+'Integrated Data.'!M311</f>
        <v>162</v>
      </c>
      <c r="C311" s="21">
        <v>286</v>
      </c>
      <c r="D311">
        <f>'Integrated Data.'!X311+'Integrated Data.'!Y311+'Integrated Data.'!Z311</f>
        <v>89918.150999999998</v>
      </c>
      <c r="E311" s="21">
        <v>771143.2</v>
      </c>
      <c r="F311" s="10">
        <f t="shared" si="8"/>
        <v>1.8016384700793059E-3</v>
      </c>
      <c r="G311" s="10">
        <f t="shared" si="9"/>
        <v>3.7087793810539993E-4</v>
      </c>
    </row>
    <row r="312" spans="1:7">
      <c r="A312" t="s">
        <v>380</v>
      </c>
      <c r="B312">
        <f>'Integrated Data.'!K312+'Integrated Data.'!L312+'Integrated Data.'!M312</f>
        <v>205</v>
      </c>
      <c r="C312" s="21">
        <v>311</v>
      </c>
      <c r="D312">
        <f>'Integrated Data.'!X312+'Integrated Data.'!Y312+'Integrated Data.'!Z312</f>
        <v>85151.65800000001</v>
      </c>
      <c r="E312" s="21">
        <v>764019.84</v>
      </c>
      <c r="F312" s="10">
        <f t="shared" si="8"/>
        <v>2.4074692708860698E-3</v>
      </c>
      <c r="G312" s="10">
        <f t="shared" si="9"/>
        <v>4.0705749211957637E-4</v>
      </c>
    </row>
    <row r="313" spans="1:7">
      <c r="A313" t="s">
        <v>381</v>
      </c>
      <c r="B313">
        <f>'Integrated Data.'!K313+'Integrated Data.'!L313+'Integrated Data.'!M313</f>
        <v>196</v>
      </c>
      <c r="C313" s="21">
        <v>329</v>
      </c>
      <c r="D313">
        <f>'Integrated Data.'!X313+'Integrated Data.'!Y313+'Integrated Data.'!Z313</f>
        <v>90690.974000000002</v>
      </c>
      <c r="E313" s="21">
        <v>780899.10299999989</v>
      </c>
      <c r="F313" s="10">
        <f t="shared" si="8"/>
        <v>2.161185301637625E-3</v>
      </c>
      <c r="G313" s="10">
        <f t="shared" si="9"/>
        <v>4.2130923026556484E-4</v>
      </c>
    </row>
    <row r="314" spans="1:7">
      <c r="A314" t="s">
        <v>382</v>
      </c>
      <c r="B314">
        <f>'Integrated Data.'!K314+'Integrated Data.'!L314+'Integrated Data.'!M314</f>
        <v>139</v>
      </c>
      <c r="C314" s="21">
        <v>321</v>
      </c>
      <c r="D314">
        <f>'Integrated Data.'!X314+'Integrated Data.'!Y314+'Integrated Data.'!Z314</f>
        <v>80753.712</v>
      </c>
      <c r="E314" s="21">
        <v>717454.36199999996</v>
      </c>
      <c r="F314" s="10">
        <f t="shared" si="8"/>
        <v>1.7212831033699108E-3</v>
      </c>
      <c r="G314" s="10">
        <f t="shared" si="9"/>
        <v>4.4741521830764198E-4</v>
      </c>
    </row>
    <row r="315" spans="1:7">
      <c r="A315" t="s">
        <v>383</v>
      </c>
      <c r="B315">
        <f>'Integrated Data.'!K315+'Integrated Data.'!L315+'Integrated Data.'!M315</f>
        <v>165</v>
      </c>
      <c r="C315" s="21">
        <v>295</v>
      </c>
      <c r="D315">
        <f>'Integrated Data.'!X315+'Integrated Data.'!Y315+'Integrated Data.'!Z315</f>
        <v>101439</v>
      </c>
      <c r="E315" s="21">
        <v>808540.69</v>
      </c>
      <c r="F315" s="10">
        <f t="shared" si="8"/>
        <v>1.6265933220950522E-3</v>
      </c>
      <c r="G315" s="10">
        <f t="shared" si="9"/>
        <v>3.6485485968554038E-4</v>
      </c>
    </row>
    <row r="316" spans="1:7">
      <c r="A316" t="s">
        <v>385</v>
      </c>
      <c r="B316">
        <f>'Integrated Data.'!K316+'Integrated Data.'!L316+'Integrated Data.'!M316</f>
        <v>1640</v>
      </c>
      <c r="C316" s="21">
        <v>512</v>
      </c>
      <c r="D316">
        <f>'Integrated Data.'!X316+'Integrated Data.'!Y316+'Integrated Data.'!Z316</f>
        <v>1557289.4500000002</v>
      </c>
      <c r="E316" s="21">
        <v>8714889.2000000011</v>
      </c>
      <c r="F316" s="10">
        <f t="shared" si="8"/>
        <v>1.0531118669043829E-3</v>
      </c>
      <c r="G316" s="10">
        <f t="shared" si="9"/>
        <v>5.8750029776626414E-5</v>
      </c>
    </row>
    <row r="317" spans="1:7">
      <c r="A317" t="s">
        <v>386</v>
      </c>
      <c r="B317">
        <f>'Integrated Data.'!K317+'Integrated Data.'!L317+'Integrated Data.'!M317</f>
        <v>1669</v>
      </c>
      <c r="C317" s="21">
        <v>432</v>
      </c>
      <c r="D317">
        <f>'Integrated Data.'!X317+'Integrated Data.'!Y317+'Integrated Data.'!Z317</f>
        <v>1573845.7209999997</v>
      </c>
      <c r="E317" s="21">
        <v>8697685.4510000013</v>
      </c>
      <c r="F317" s="10">
        <f t="shared" si="8"/>
        <v>1.0604597246924182E-3</v>
      </c>
      <c r="G317" s="10">
        <f t="shared" si="9"/>
        <v>4.9668386196965947E-5</v>
      </c>
    </row>
    <row r="318" spans="1:7">
      <c r="A318" t="s">
        <v>387</v>
      </c>
      <c r="B318">
        <f>'Integrated Data.'!K318+'Integrated Data.'!L318+'Integrated Data.'!M318</f>
        <v>1892</v>
      </c>
      <c r="C318" s="21">
        <v>510</v>
      </c>
      <c r="D318">
        <f>'Integrated Data.'!X318+'Integrated Data.'!Y318+'Integrated Data.'!Z318</f>
        <v>1588728.8089999997</v>
      </c>
      <c r="E318" s="21">
        <v>8674399.3239999991</v>
      </c>
      <c r="F318" s="10">
        <f t="shared" si="8"/>
        <v>1.1908892123577023E-3</v>
      </c>
      <c r="G318" s="10">
        <f t="shared" si="9"/>
        <v>5.8793696364536887E-5</v>
      </c>
    </row>
    <row r="319" spans="1:7">
      <c r="A319" t="s">
        <v>388</v>
      </c>
      <c r="B319">
        <f>'Integrated Data.'!K319+'Integrated Data.'!L319+'Integrated Data.'!M319</f>
        <v>1881</v>
      </c>
      <c r="C319" s="21">
        <v>449</v>
      </c>
      <c r="D319">
        <f>'Integrated Data.'!X319+'Integrated Data.'!Y319+'Integrated Data.'!Z319</f>
        <v>1617638.649</v>
      </c>
      <c r="E319" s="21">
        <v>8656974.2750000004</v>
      </c>
      <c r="F319" s="10">
        <f t="shared" si="8"/>
        <v>1.1628060451960678E-3</v>
      </c>
      <c r="G319" s="10">
        <f t="shared" si="9"/>
        <v>5.1865696458939747E-5</v>
      </c>
    </row>
    <row r="320" spans="1:7">
      <c r="A320" t="s">
        <v>389</v>
      </c>
      <c r="B320">
        <f>'Integrated Data.'!K320+'Integrated Data.'!L320+'Integrated Data.'!M320</f>
        <v>2005</v>
      </c>
      <c r="C320" s="21">
        <v>465</v>
      </c>
      <c r="D320">
        <f>'Integrated Data.'!X320+'Integrated Data.'!Y320+'Integrated Data.'!Z320</f>
        <v>1604505.2920000001</v>
      </c>
      <c r="E320" s="21">
        <v>8448738.5679999981</v>
      </c>
      <c r="F320" s="10">
        <f t="shared" si="8"/>
        <v>1.2496063490702403E-3</v>
      </c>
      <c r="G320" s="10">
        <f t="shared" si="9"/>
        <v>5.5037801946104685E-5</v>
      </c>
    </row>
    <row r="321" spans="1:7">
      <c r="A321" t="s">
        <v>390</v>
      </c>
      <c r="B321">
        <f>'Integrated Data.'!K321+'Integrated Data.'!L321+'Integrated Data.'!M321</f>
        <v>2025</v>
      </c>
      <c r="C321" s="21">
        <v>557</v>
      </c>
      <c r="D321">
        <f>'Integrated Data.'!X321+'Integrated Data.'!Y321+'Integrated Data.'!Z321</f>
        <v>1676773.115</v>
      </c>
      <c r="E321" s="21">
        <v>8623512.6850000005</v>
      </c>
      <c r="F321" s="10">
        <f t="shared" si="8"/>
        <v>1.2076768060537517E-3</v>
      </c>
      <c r="G321" s="10">
        <f t="shared" si="9"/>
        <v>6.459084834059126E-5</v>
      </c>
    </row>
    <row r="322" spans="1:7">
      <c r="A322" t="s">
        <v>391</v>
      </c>
      <c r="B322">
        <f>'Integrated Data.'!K322+'Integrated Data.'!L322+'Integrated Data.'!M322</f>
        <v>2093</v>
      </c>
      <c r="C322" s="21">
        <v>519</v>
      </c>
      <c r="D322">
        <f>'Integrated Data.'!X322+'Integrated Data.'!Y322+'Integrated Data.'!Z322</f>
        <v>1651537.3539999996</v>
      </c>
      <c r="E322" s="21">
        <v>8249738.8970000008</v>
      </c>
      <c r="F322" s="10">
        <f t="shared" si="8"/>
        <v>1.2673040636536524E-3</v>
      </c>
      <c r="G322" s="10">
        <f t="shared" si="9"/>
        <v>6.2911081972392261E-5</v>
      </c>
    </row>
    <row r="323" spans="1:7">
      <c r="A323" t="s">
        <v>392</v>
      </c>
      <c r="B323">
        <f>'Integrated Data.'!K323+'Integrated Data.'!L323+'Integrated Data.'!M323</f>
        <v>1773</v>
      </c>
      <c r="C323" s="21">
        <v>531</v>
      </c>
      <c r="D323">
        <f>'Integrated Data.'!X323+'Integrated Data.'!Y323+'Integrated Data.'!Z323</f>
        <v>1729472.8599999999</v>
      </c>
      <c r="E323" s="21">
        <v>8367811.9560000002</v>
      </c>
      <c r="F323" s="10">
        <f t="shared" si="8"/>
        <v>1.0251678653112834E-3</v>
      </c>
      <c r="G323" s="10">
        <f t="shared" si="9"/>
        <v>6.3457448947482054E-5</v>
      </c>
    </row>
    <row r="324" spans="1:7">
      <c r="A324" t="s">
        <v>393</v>
      </c>
      <c r="B324">
        <f>'Integrated Data.'!K324+'Integrated Data.'!L324+'Integrated Data.'!M324</f>
        <v>1888</v>
      </c>
      <c r="C324" s="21">
        <v>500</v>
      </c>
      <c r="D324">
        <f>'Integrated Data.'!X324+'Integrated Data.'!Y324+'Integrated Data.'!Z324</f>
        <v>1768644</v>
      </c>
      <c r="E324" s="21">
        <v>8326548.6899999995</v>
      </c>
      <c r="F324" s="10">
        <f t="shared" si="8"/>
        <v>1.0674844683271477E-3</v>
      </c>
      <c r="G324" s="10">
        <f t="shared" si="9"/>
        <v>6.0048889235523105E-5</v>
      </c>
    </row>
    <row r="325" spans="1:7">
      <c r="A325" t="s">
        <v>395</v>
      </c>
      <c r="B325">
        <f>'Integrated Data.'!K325+'Integrated Data.'!L325+'Integrated Data.'!M325</f>
        <v>664</v>
      </c>
      <c r="C325" s="21">
        <v>345</v>
      </c>
      <c r="D325">
        <f>'Integrated Data.'!X325+'Integrated Data.'!Y325+'Integrated Data.'!Z325</f>
        <v>477591.51600000006</v>
      </c>
      <c r="E325" s="21">
        <v>2911475.0210000002</v>
      </c>
      <c r="F325" s="10">
        <f t="shared" ref="F325:F388" si="10">B325/D325</f>
        <v>1.3903094543245612E-3</v>
      </c>
      <c r="G325" s="10">
        <f t="shared" ref="G325:G388" si="11">C325/E325</f>
        <v>1.184966374471945E-4</v>
      </c>
    </row>
    <row r="326" spans="1:7">
      <c r="A326" t="s">
        <v>396</v>
      </c>
      <c r="B326">
        <f>'Integrated Data.'!K326+'Integrated Data.'!L326+'Integrated Data.'!M326</f>
        <v>591</v>
      </c>
      <c r="C326" s="21">
        <v>339</v>
      </c>
      <c r="D326">
        <f>'Integrated Data.'!X326+'Integrated Data.'!Y326+'Integrated Data.'!Z326</f>
        <v>479441.92400000006</v>
      </c>
      <c r="E326" s="21">
        <v>2938555.2309999997</v>
      </c>
      <c r="F326" s="10">
        <f t="shared" si="10"/>
        <v>1.2326831893824954E-3</v>
      </c>
      <c r="G326" s="10">
        <f t="shared" si="11"/>
        <v>1.1536281381535824E-4</v>
      </c>
    </row>
    <row r="327" spans="1:7">
      <c r="A327" t="s">
        <v>397</v>
      </c>
      <c r="B327">
        <f>'Integrated Data.'!K327+'Integrated Data.'!L327+'Integrated Data.'!M327</f>
        <v>688</v>
      </c>
      <c r="C327" s="21">
        <v>360</v>
      </c>
      <c r="D327">
        <f>'Integrated Data.'!X327+'Integrated Data.'!Y327+'Integrated Data.'!Z327</f>
        <v>466927.03799999994</v>
      </c>
      <c r="E327" s="21">
        <v>2864408.7830000003</v>
      </c>
      <c r="F327" s="10">
        <f t="shared" si="10"/>
        <v>1.4734636121029258E-3</v>
      </c>
      <c r="G327" s="10">
        <f t="shared" si="11"/>
        <v>1.2568038547310933E-4</v>
      </c>
    </row>
    <row r="328" spans="1:7">
      <c r="A328" t="s">
        <v>398</v>
      </c>
      <c r="B328">
        <f>'Integrated Data.'!K328+'Integrated Data.'!L328+'Integrated Data.'!M328</f>
        <v>443</v>
      </c>
      <c r="C328" s="21">
        <v>304</v>
      </c>
      <c r="D328">
        <f>'Integrated Data.'!X328+'Integrated Data.'!Y328+'Integrated Data.'!Z328</f>
        <v>501376.08300000004</v>
      </c>
      <c r="E328" s="21">
        <v>2990820.165</v>
      </c>
      <c r="F328" s="10">
        <f t="shared" si="10"/>
        <v>8.8356827343916199E-4</v>
      </c>
      <c r="G328" s="10">
        <f t="shared" si="11"/>
        <v>1.0164435948291127E-4</v>
      </c>
    </row>
    <row r="329" spans="1:7">
      <c r="A329" t="s">
        <v>399</v>
      </c>
      <c r="B329">
        <f>'Integrated Data.'!K329+'Integrated Data.'!L329+'Integrated Data.'!M329</f>
        <v>568</v>
      </c>
      <c r="C329" s="21">
        <v>337</v>
      </c>
      <c r="D329">
        <f>'Integrated Data.'!X329+'Integrated Data.'!Y329+'Integrated Data.'!Z329</f>
        <v>501812.96100000001</v>
      </c>
      <c r="E329" s="21">
        <v>2949376.5770000005</v>
      </c>
      <c r="F329" s="10">
        <f t="shared" si="10"/>
        <v>1.1318958339938134E-3</v>
      </c>
      <c r="G329" s="10">
        <f t="shared" si="11"/>
        <v>1.142614349852823E-4</v>
      </c>
    </row>
    <row r="330" spans="1:7">
      <c r="A330" t="s">
        <v>400</v>
      </c>
      <c r="B330">
        <f>'Integrated Data.'!K330+'Integrated Data.'!L330+'Integrated Data.'!M330</f>
        <v>500</v>
      </c>
      <c r="C330" s="21">
        <v>343</v>
      </c>
      <c r="D330">
        <f>'Integrated Data.'!X330+'Integrated Data.'!Y330+'Integrated Data.'!Z330</f>
        <v>495346.16200000001</v>
      </c>
      <c r="E330" s="21">
        <v>2898887.713</v>
      </c>
      <c r="F330" s="10">
        <f t="shared" si="10"/>
        <v>1.0093951227586175E-3</v>
      </c>
      <c r="G330" s="10">
        <f t="shared" si="11"/>
        <v>1.1832124385564292E-4</v>
      </c>
    </row>
    <row r="331" spans="1:7">
      <c r="A331" t="s">
        <v>401</v>
      </c>
      <c r="B331">
        <f>'Integrated Data.'!K331+'Integrated Data.'!L331+'Integrated Data.'!M331</f>
        <v>578</v>
      </c>
      <c r="C331" s="21">
        <v>335</v>
      </c>
      <c r="D331">
        <f>'Integrated Data.'!X331+'Integrated Data.'!Y331+'Integrated Data.'!Z331</f>
        <v>521068.37500000006</v>
      </c>
      <c r="E331" s="21">
        <v>2934414.0349999997</v>
      </c>
      <c r="F331" s="10">
        <f t="shared" si="10"/>
        <v>1.1092594134119154E-3</v>
      </c>
      <c r="G331" s="10">
        <f t="shared" si="11"/>
        <v>1.1416248559484553E-4</v>
      </c>
    </row>
    <row r="332" spans="1:7">
      <c r="A332" t="s">
        <v>402</v>
      </c>
      <c r="B332">
        <f>'Integrated Data.'!K332+'Integrated Data.'!L332+'Integrated Data.'!M332</f>
        <v>399</v>
      </c>
      <c r="C332" s="21">
        <v>356</v>
      </c>
      <c r="D332">
        <f>'Integrated Data.'!X332+'Integrated Data.'!Y332+'Integrated Data.'!Z332</f>
        <v>509614.00200000015</v>
      </c>
      <c r="E332" s="21">
        <v>2863393.5620000004</v>
      </c>
      <c r="F332" s="10">
        <f t="shared" si="10"/>
        <v>7.829455204019294E-4</v>
      </c>
      <c r="G332" s="10">
        <f t="shared" si="11"/>
        <v>1.2432800182429131E-4</v>
      </c>
    </row>
    <row r="333" spans="1:7">
      <c r="A333" t="s">
        <v>403</v>
      </c>
      <c r="B333">
        <f>'Integrated Data.'!K333+'Integrated Data.'!L333+'Integrated Data.'!M333</f>
        <v>492</v>
      </c>
      <c r="C333" s="21">
        <v>373</v>
      </c>
      <c r="D333">
        <f>'Integrated Data.'!X333+'Integrated Data.'!Y333+'Integrated Data.'!Z333</f>
        <v>515566</v>
      </c>
      <c r="E333" s="21">
        <v>2860046.69</v>
      </c>
      <c r="F333" s="10">
        <f t="shared" si="10"/>
        <v>9.5429101220794235E-4</v>
      </c>
      <c r="G333" s="10">
        <f t="shared" si="11"/>
        <v>1.3041745133188717E-4</v>
      </c>
    </row>
    <row r="334" spans="1:7">
      <c r="A334" t="s">
        <v>405</v>
      </c>
      <c r="B334">
        <f>'Integrated Data.'!K334+'Integrated Data.'!L334+'Integrated Data.'!M334</f>
        <v>384</v>
      </c>
      <c r="C334" s="21">
        <v>339</v>
      </c>
      <c r="D334">
        <f>'Integrated Data.'!X334+'Integrated Data.'!Y334+'Integrated Data.'!Z334</f>
        <v>488309.08600000001</v>
      </c>
      <c r="E334" s="21">
        <v>3044990.6910000001</v>
      </c>
      <c r="F334" s="10">
        <f t="shared" si="10"/>
        <v>7.8638716953958131E-4</v>
      </c>
      <c r="G334" s="10">
        <f t="shared" si="11"/>
        <v>1.1133038961398914E-4</v>
      </c>
    </row>
    <row r="335" spans="1:7">
      <c r="A335" t="s">
        <v>406</v>
      </c>
      <c r="B335">
        <f>'Integrated Data.'!K335+'Integrated Data.'!L335+'Integrated Data.'!M335</f>
        <v>369</v>
      </c>
      <c r="C335" s="21">
        <v>329</v>
      </c>
      <c r="D335">
        <f>'Integrated Data.'!X335+'Integrated Data.'!Y335+'Integrated Data.'!Z335</f>
        <v>507224.36000000004</v>
      </c>
      <c r="E335" s="21">
        <v>3085158.6519999998</v>
      </c>
      <c r="F335" s="10">
        <f t="shared" si="10"/>
        <v>7.2748871919321853E-4</v>
      </c>
      <c r="G335" s="10">
        <f t="shared" si="11"/>
        <v>1.0663957258299208E-4</v>
      </c>
    </row>
    <row r="336" spans="1:7">
      <c r="A336" t="s">
        <v>407</v>
      </c>
      <c r="B336">
        <f>'Integrated Data.'!K336+'Integrated Data.'!L336+'Integrated Data.'!M336</f>
        <v>333</v>
      </c>
      <c r="C336" s="21">
        <v>310</v>
      </c>
      <c r="D336">
        <f>'Integrated Data.'!X336+'Integrated Data.'!Y336+'Integrated Data.'!Z336</f>
        <v>509652.783</v>
      </c>
      <c r="E336" s="21">
        <v>3073592.6970000006</v>
      </c>
      <c r="F336" s="10">
        <f t="shared" si="10"/>
        <v>6.5338601319871528E-4</v>
      </c>
      <c r="G336" s="10">
        <f t="shared" si="11"/>
        <v>1.0085916728738242E-4</v>
      </c>
    </row>
    <row r="337" spans="1:7">
      <c r="A337" t="s">
        <v>408</v>
      </c>
      <c r="B337">
        <f>'Integrated Data.'!K337+'Integrated Data.'!L337+'Integrated Data.'!M337</f>
        <v>343</v>
      </c>
      <c r="C337" s="21">
        <v>330</v>
      </c>
      <c r="D337">
        <f>'Integrated Data.'!X337+'Integrated Data.'!Y337+'Integrated Data.'!Z337</f>
        <v>505093.72</v>
      </c>
      <c r="E337" s="21">
        <v>3028287.7620000001</v>
      </c>
      <c r="F337" s="10">
        <f t="shared" si="10"/>
        <v>6.7908189395029508E-4</v>
      </c>
      <c r="G337" s="10">
        <f t="shared" si="11"/>
        <v>1.0897247089294283E-4</v>
      </c>
    </row>
    <row r="338" spans="1:7">
      <c r="A338" t="s">
        <v>409</v>
      </c>
      <c r="B338">
        <f>'Integrated Data.'!K338+'Integrated Data.'!L338+'Integrated Data.'!M338</f>
        <v>401</v>
      </c>
      <c r="C338" s="21">
        <v>317</v>
      </c>
      <c r="D338">
        <f>'Integrated Data.'!X338+'Integrated Data.'!Y338+'Integrated Data.'!Z338</f>
        <v>538868.74899999995</v>
      </c>
      <c r="E338" s="21">
        <v>3070503.12</v>
      </c>
      <c r="F338" s="10">
        <f t="shared" si="10"/>
        <v>7.441515225073852E-4</v>
      </c>
      <c r="G338" s="10">
        <f t="shared" si="11"/>
        <v>1.0324040966940949E-4</v>
      </c>
    </row>
    <row r="339" spans="1:7">
      <c r="A339" t="s">
        <v>410</v>
      </c>
      <c r="B339">
        <f>'Integrated Data.'!K339+'Integrated Data.'!L339+'Integrated Data.'!M339</f>
        <v>348</v>
      </c>
      <c r="C339" s="21">
        <v>349</v>
      </c>
      <c r="D339">
        <f>'Integrated Data.'!X339+'Integrated Data.'!Y339+'Integrated Data.'!Z339</f>
        <v>556875.46600000001</v>
      </c>
      <c r="E339" s="21">
        <v>3082493.7209999994</v>
      </c>
      <c r="F339" s="10">
        <f t="shared" si="10"/>
        <v>6.249153019788449E-4</v>
      </c>
      <c r="G339" s="10">
        <f t="shared" si="11"/>
        <v>1.1322001975944984E-4</v>
      </c>
    </row>
    <row r="340" spans="1:7">
      <c r="A340" t="s">
        <v>411</v>
      </c>
      <c r="B340">
        <f>'Integrated Data.'!K340+'Integrated Data.'!L340+'Integrated Data.'!M340</f>
        <v>364</v>
      </c>
      <c r="C340" s="21">
        <v>343</v>
      </c>
      <c r="D340">
        <f>'Integrated Data.'!X340+'Integrated Data.'!Y340+'Integrated Data.'!Z340</f>
        <v>571821.23199999996</v>
      </c>
      <c r="E340" s="21">
        <v>3053712.1349999998</v>
      </c>
      <c r="F340" s="10">
        <f t="shared" si="10"/>
        <v>6.3656258220226429E-4</v>
      </c>
      <c r="G340" s="10">
        <f t="shared" si="11"/>
        <v>1.1232230964691111E-4</v>
      </c>
    </row>
    <row r="341" spans="1:7">
      <c r="A341" t="s">
        <v>412</v>
      </c>
      <c r="B341">
        <f>'Integrated Data.'!K341+'Integrated Data.'!L341+'Integrated Data.'!M341</f>
        <v>354</v>
      </c>
      <c r="C341" s="21">
        <v>308</v>
      </c>
      <c r="D341">
        <f>'Integrated Data.'!X341+'Integrated Data.'!Y341+'Integrated Data.'!Z341</f>
        <v>633154.89500000002</v>
      </c>
      <c r="E341" s="21">
        <v>3168387.2640000004</v>
      </c>
      <c r="F341" s="10">
        <f t="shared" si="10"/>
        <v>5.5910489328207748E-4</v>
      </c>
      <c r="G341" s="10">
        <f t="shared" si="11"/>
        <v>9.7210338994722063E-5</v>
      </c>
    </row>
    <row r="342" spans="1:7">
      <c r="A342" t="s">
        <v>413</v>
      </c>
      <c r="B342">
        <f>'Integrated Data.'!K342+'Integrated Data.'!L342+'Integrated Data.'!M342</f>
        <v>476</v>
      </c>
      <c r="C342" s="21">
        <v>343</v>
      </c>
      <c r="D342">
        <f>'Integrated Data.'!X342+'Integrated Data.'!Y342+'Integrated Data.'!Z342</f>
        <v>630248</v>
      </c>
      <c r="E342" s="21">
        <v>3129218.69</v>
      </c>
      <c r="F342" s="10">
        <f t="shared" si="10"/>
        <v>7.5525824754699741E-4</v>
      </c>
      <c r="G342" s="10">
        <f t="shared" si="11"/>
        <v>1.096120258696269E-4</v>
      </c>
    </row>
    <row r="343" spans="1:7">
      <c r="A343" t="s">
        <v>415</v>
      </c>
      <c r="B343">
        <f>'Integrated Data.'!K343+'Integrated Data.'!L343+'Integrated Data.'!M343</f>
        <v>2188</v>
      </c>
      <c r="C343" s="21">
        <v>528</v>
      </c>
      <c r="D343">
        <f>'Integrated Data.'!X343+'Integrated Data.'!Y343+'Integrated Data.'!Z343</f>
        <v>1915620.656</v>
      </c>
      <c r="E343" s="21">
        <v>9422681.3829999994</v>
      </c>
      <c r="F343" s="10">
        <f t="shared" si="10"/>
        <v>1.1421885607397627E-3</v>
      </c>
      <c r="G343" s="10">
        <f t="shared" si="11"/>
        <v>5.6035005168761742E-5</v>
      </c>
    </row>
    <row r="344" spans="1:7">
      <c r="A344" t="s">
        <v>416</v>
      </c>
      <c r="B344">
        <f>'Integrated Data.'!K344+'Integrated Data.'!L344+'Integrated Data.'!M344</f>
        <v>2047</v>
      </c>
      <c r="C344" s="21">
        <v>409</v>
      </c>
      <c r="D344">
        <f>'Integrated Data.'!X344+'Integrated Data.'!Y344+'Integrated Data.'!Z344</f>
        <v>1919785.4130000002</v>
      </c>
      <c r="E344" s="21">
        <v>9461143.5050000008</v>
      </c>
      <c r="F344" s="10">
        <f t="shared" si="10"/>
        <v>1.0662650034418194E-3</v>
      </c>
      <c r="G344" s="10">
        <f t="shared" si="11"/>
        <v>4.3229446819388451E-5</v>
      </c>
    </row>
    <row r="345" spans="1:7">
      <c r="A345" t="s">
        <v>417</v>
      </c>
      <c r="B345">
        <f>'Integrated Data.'!K345+'Integrated Data.'!L345+'Integrated Data.'!M345</f>
        <v>2426</v>
      </c>
      <c r="C345" s="21">
        <v>471</v>
      </c>
      <c r="D345">
        <f>'Integrated Data.'!X345+'Integrated Data.'!Y345+'Integrated Data.'!Z345</f>
        <v>1916881.5499999996</v>
      </c>
      <c r="E345" s="21">
        <v>9421043.6160000004</v>
      </c>
      <c r="F345" s="10">
        <f t="shared" si="10"/>
        <v>1.2655972404763355E-3</v>
      </c>
      <c r="G345" s="10">
        <f t="shared" si="11"/>
        <v>4.999446125056555E-5</v>
      </c>
    </row>
    <row r="346" spans="1:7">
      <c r="A346" t="s">
        <v>418</v>
      </c>
      <c r="B346">
        <f>'Integrated Data.'!K346+'Integrated Data.'!L346+'Integrated Data.'!M346</f>
        <v>2112</v>
      </c>
      <c r="C346" s="21">
        <v>379</v>
      </c>
      <c r="D346">
        <f>'Integrated Data.'!X346+'Integrated Data.'!Y346+'Integrated Data.'!Z346</f>
        <v>1959631.0050000004</v>
      </c>
      <c r="E346" s="21">
        <v>9494909.3399999999</v>
      </c>
      <c r="F346" s="10">
        <f t="shared" si="10"/>
        <v>1.0777539213307147E-3</v>
      </c>
      <c r="G346" s="10">
        <f t="shared" si="11"/>
        <v>3.9916126255503565E-5</v>
      </c>
    </row>
    <row r="347" spans="1:7">
      <c r="A347" t="s">
        <v>419</v>
      </c>
      <c r="B347">
        <f>'Integrated Data.'!K347+'Integrated Data.'!L347+'Integrated Data.'!M347</f>
        <v>2536</v>
      </c>
      <c r="C347" s="21">
        <v>483</v>
      </c>
      <c r="D347">
        <f>'Integrated Data.'!X347+'Integrated Data.'!Y347+'Integrated Data.'!Z347</f>
        <v>1975531.5000000002</v>
      </c>
      <c r="E347" s="21">
        <v>9450255.8870000001</v>
      </c>
      <c r="F347" s="10">
        <f t="shared" si="10"/>
        <v>1.2837051699757761E-3</v>
      </c>
      <c r="G347" s="10">
        <f t="shared" si="11"/>
        <v>5.1109727162459852E-5</v>
      </c>
    </row>
    <row r="348" spans="1:7">
      <c r="A348" t="s">
        <v>420</v>
      </c>
      <c r="B348">
        <f>'Integrated Data.'!K348+'Integrated Data.'!L348+'Integrated Data.'!M348</f>
        <v>2163</v>
      </c>
      <c r="C348" s="21">
        <v>524</v>
      </c>
      <c r="D348">
        <f>'Integrated Data.'!X348+'Integrated Data.'!Y348+'Integrated Data.'!Z348</f>
        <v>2002341.2349999999</v>
      </c>
      <c r="E348" s="21">
        <v>9370619.5080000013</v>
      </c>
      <c r="F348" s="10">
        <f t="shared" si="10"/>
        <v>1.0802354574693659E-3</v>
      </c>
      <c r="G348" s="10">
        <f t="shared" si="11"/>
        <v>5.5919461840558592E-5</v>
      </c>
    </row>
    <row r="349" spans="1:7">
      <c r="A349" t="s">
        <v>421</v>
      </c>
      <c r="B349">
        <f>'Integrated Data.'!K349+'Integrated Data.'!L349+'Integrated Data.'!M349</f>
        <v>2560</v>
      </c>
      <c r="C349" s="21">
        <v>468</v>
      </c>
      <c r="D349">
        <f>'Integrated Data.'!X349+'Integrated Data.'!Y349+'Integrated Data.'!Z349</f>
        <v>2008134.3689999999</v>
      </c>
      <c r="E349" s="21">
        <v>9289121.3620000016</v>
      </c>
      <c r="F349" s="10">
        <f t="shared" si="10"/>
        <v>1.274815091818191E-3</v>
      </c>
      <c r="G349" s="10">
        <f t="shared" si="11"/>
        <v>5.0381514220978689E-5</v>
      </c>
    </row>
    <row r="350" spans="1:7">
      <c r="A350" t="s">
        <v>422</v>
      </c>
      <c r="B350">
        <f>'Integrated Data.'!K350+'Integrated Data.'!L350+'Integrated Data.'!M350</f>
        <v>2171</v>
      </c>
      <c r="C350" s="21">
        <v>460</v>
      </c>
      <c r="D350">
        <f>'Integrated Data.'!X350+'Integrated Data.'!Y350+'Integrated Data.'!Z350</f>
        <v>2113827.5100000002</v>
      </c>
      <c r="E350" s="21">
        <v>9439826.5899999999</v>
      </c>
      <c r="F350" s="10">
        <f t="shared" si="10"/>
        <v>1.0270469041251146E-3</v>
      </c>
      <c r="G350" s="10">
        <f t="shared" si="11"/>
        <v>4.8729708709617305E-5</v>
      </c>
    </row>
    <row r="351" spans="1:7">
      <c r="A351" t="s">
        <v>423</v>
      </c>
      <c r="B351">
        <f>'Integrated Data.'!K351+'Integrated Data.'!L351+'Integrated Data.'!M351</f>
        <v>2393</v>
      </c>
      <c r="C351" s="21">
        <v>435</v>
      </c>
      <c r="D351">
        <f>'Integrated Data.'!X351+'Integrated Data.'!Y351+'Integrated Data.'!Z351</f>
        <v>2171552</v>
      </c>
      <c r="E351" s="21">
        <v>9436528.6899999995</v>
      </c>
      <c r="F351" s="10">
        <f t="shared" si="10"/>
        <v>1.1019768350009579E-3</v>
      </c>
      <c r="G351" s="10">
        <f t="shared" si="11"/>
        <v>4.6097459594540799E-5</v>
      </c>
    </row>
    <row r="352" spans="1:7">
      <c r="A352" t="s">
        <v>425</v>
      </c>
      <c r="B352">
        <f>'Integrated Data.'!K352+'Integrated Data.'!L352+'Integrated Data.'!M352</f>
        <v>203</v>
      </c>
      <c r="C352" s="21">
        <v>305</v>
      </c>
      <c r="D352">
        <f>'Integrated Data.'!X352+'Integrated Data.'!Y352+'Integrated Data.'!Z352</f>
        <v>149383.14499999999</v>
      </c>
      <c r="E352" s="21">
        <v>1090715.44</v>
      </c>
      <c r="F352" s="10">
        <f t="shared" si="10"/>
        <v>1.3589217177078447E-3</v>
      </c>
      <c r="G352" s="10">
        <f t="shared" si="11"/>
        <v>2.7963297191428775E-4</v>
      </c>
    </row>
    <row r="353" spans="1:7">
      <c r="A353" t="s">
        <v>426</v>
      </c>
      <c r="B353">
        <f>'Integrated Data.'!K353+'Integrated Data.'!L353+'Integrated Data.'!M353</f>
        <v>219</v>
      </c>
      <c r="C353" s="21">
        <v>359</v>
      </c>
      <c r="D353">
        <f>'Integrated Data.'!X353+'Integrated Data.'!Y353+'Integrated Data.'!Z353</f>
        <v>149863.109</v>
      </c>
      <c r="E353" s="21">
        <v>1090610.9609999999</v>
      </c>
      <c r="F353" s="10">
        <f t="shared" si="10"/>
        <v>1.4613336228063974E-3</v>
      </c>
      <c r="G353" s="10">
        <f t="shared" si="11"/>
        <v>3.2917329170323648E-4</v>
      </c>
    </row>
    <row r="354" spans="1:7">
      <c r="A354" t="s">
        <v>427</v>
      </c>
      <c r="B354">
        <f>'Integrated Data.'!K354+'Integrated Data.'!L354+'Integrated Data.'!M354</f>
        <v>259</v>
      </c>
      <c r="C354" s="21">
        <v>331</v>
      </c>
      <c r="D354">
        <f>'Integrated Data.'!X354+'Integrated Data.'!Y354+'Integrated Data.'!Z354</f>
        <v>151001.52800000002</v>
      </c>
      <c r="E354" s="21">
        <v>1089917.9469999999</v>
      </c>
      <c r="F354" s="10">
        <f t="shared" si="10"/>
        <v>1.7152144314725077E-3</v>
      </c>
      <c r="G354" s="10">
        <f t="shared" si="11"/>
        <v>3.03692586135569E-4</v>
      </c>
    </row>
    <row r="355" spans="1:7">
      <c r="A355" t="s">
        <v>428</v>
      </c>
      <c r="B355">
        <f>'Integrated Data.'!K355+'Integrated Data.'!L355+'Integrated Data.'!M355</f>
        <v>141</v>
      </c>
      <c r="C355" s="21">
        <v>269</v>
      </c>
      <c r="D355">
        <f>'Integrated Data.'!X355+'Integrated Data.'!Y355+'Integrated Data.'!Z355</f>
        <v>152633.95199999999</v>
      </c>
      <c r="E355" s="21">
        <v>1088589.3049999997</v>
      </c>
      <c r="F355" s="10">
        <f t="shared" si="10"/>
        <v>9.2377874091866539E-4</v>
      </c>
      <c r="G355" s="10">
        <f t="shared" si="11"/>
        <v>2.4710880289238198E-4</v>
      </c>
    </row>
    <row r="356" spans="1:7">
      <c r="A356" t="s">
        <v>429</v>
      </c>
      <c r="B356">
        <f>'Integrated Data.'!K356+'Integrated Data.'!L356+'Integrated Data.'!M356</f>
        <v>187</v>
      </c>
      <c r="C356" s="21">
        <v>305</v>
      </c>
      <c r="D356">
        <f>'Integrated Data.'!X356+'Integrated Data.'!Y356+'Integrated Data.'!Z356</f>
        <v>155903.367</v>
      </c>
      <c r="E356" s="21">
        <v>1088474.4019999998</v>
      </c>
      <c r="F356" s="10">
        <f t="shared" si="10"/>
        <v>1.1994609455740618E-3</v>
      </c>
      <c r="G356" s="10">
        <f t="shared" si="11"/>
        <v>2.8020870260208475E-4</v>
      </c>
    </row>
    <row r="357" spans="1:7">
      <c r="A357" t="s">
        <v>430</v>
      </c>
      <c r="B357">
        <f>'Integrated Data.'!K357+'Integrated Data.'!L357+'Integrated Data.'!M357</f>
        <v>192</v>
      </c>
      <c r="C357" s="21">
        <v>345</v>
      </c>
      <c r="D357">
        <f>'Integrated Data.'!X357+'Integrated Data.'!Y357+'Integrated Data.'!Z357</f>
        <v>158893.87600000002</v>
      </c>
      <c r="E357" s="21">
        <v>1085107.5900000001</v>
      </c>
      <c r="F357" s="10">
        <f t="shared" si="10"/>
        <v>1.2083536812960618E-3</v>
      </c>
      <c r="G357" s="10">
        <f t="shared" si="11"/>
        <v>3.1794082280817886E-4</v>
      </c>
    </row>
    <row r="358" spans="1:7">
      <c r="A358" t="s">
        <v>431</v>
      </c>
      <c r="B358">
        <f>'Integrated Data.'!K358+'Integrated Data.'!L358+'Integrated Data.'!M358</f>
        <v>264</v>
      </c>
      <c r="C358" s="21">
        <v>313</v>
      </c>
      <c r="D358">
        <f>'Integrated Data.'!X358+'Integrated Data.'!Y358+'Integrated Data.'!Z358</f>
        <v>161790.209</v>
      </c>
      <c r="E358" s="21">
        <v>1082755.0760000001</v>
      </c>
      <c r="F358" s="10">
        <f t="shared" si="10"/>
        <v>1.6317427465589096E-3</v>
      </c>
      <c r="G358" s="10">
        <f t="shared" si="11"/>
        <v>2.8907737949039174E-4</v>
      </c>
    </row>
    <row r="359" spans="1:7">
      <c r="A359" t="s">
        <v>432</v>
      </c>
      <c r="B359">
        <f>'Integrated Data.'!K359+'Integrated Data.'!L359+'Integrated Data.'!M359</f>
        <v>192</v>
      </c>
      <c r="C359" s="21">
        <v>344</v>
      </c>
      <c r="D359">
        <f>'Integrated Data.'!X359+'Integrated Data.'!Y359+'Integrated Data.'!Z359</f>
        <v>165583.03999999998</v>
      </c>
      <c r="E359" s="21">
        <v>1083216.345</v>
      </c>
      <c r="F359" s="10">
        <f t="shared" si="10"/>
        <v>1.1595390445784787E-3</v>
      </c>
      <c r="G359" s="10">
        <f t="shared" si="11"/>
        <v>3.1757275597609267E-4</v>
      </c>
    </row>
    <row r="360" spans="1:7">
      <c r="A360" t="s">
        <v>433</v>
      </c>
      <c r="B360">
        <f>'Integrated Data.'!K360+'Integrated Data.'!L360+'Integrated Data.'!M360</f>
        <v>243</v>
      </c>
      <c r="C360" s="21">
        <v>282</v>
      </c>
      <c r="D360">
        <f>'Integrated Data.'!X360+'Integrated Data.'!Y360+'Integrated Data.'!Z360</f>
        <v>170144</v>
      </c>
      <c r="E360" s="21">
        <v>1080586.69</v>
      </c>
      <c r="F360" s="10">
        <f t="shared" si="10"/>
        <v>1.4282019936054165E-3</v>
      </c>
      <c r="G360" s="10">
        <f t="shared" si="11"/>
        <v>2.6096934434755996E-4</v>
      </c>
    </row>
    <row r="361" spans="1:7">
      <c r="A361" t="s">
        <v>435</v>
      </c>
      <c r="B361">
        <f>'Integrated Data.'!K361+'Integrated Data.'!L361+'Integrated Data.'!M361</f>
        <v>576</v>
      </c>
      <c r="C361" s="21">
        <v>336</v>
      </c>
      <c r="D361">
        <f>'Integrated Data.'!X361+'Integrated Data.'!Y361+'Integrated Data.'!Z361</f>
        <v>575792.90800000017</v>
      </c>
      <c r="E361" s="21">
        <v>3539289.7389999996</v>
      </c>
      <c r="F361" s="10">
        <f t="shared" si="10"/>
        <v>1.0003596640339304E-3</v>
      </c>
      <c r="G361" s="10">
        <f t="shared" si="11"/>
        <v>9.4934301732226738E-5</v>
      </c>
    </row>
    <row r="362" spans="1:7">
      <c r="A362" t="s">
        <v>436</v>
      </c>
      <c r="B362">
        <f>'Integrated Data.'!K362+'Integrated Data.'!L362+'Integrated Data.'!M362</f>
        <v>600</v>
      </c>
      <c r="C362" s="21">
        <v>322</v>
      </c>
      <c r="D362">
        <f>'Integrated Data.'!X362+'Integrated Data.'!Y362+'Integrated Data.'!Z362</f>
        <v>585165.03799999994</v>
      </c>
      <c r="E362" s="21">
        <v>3607847.5520000001</v>
      </c>
      <c r="F362" s="10">
        <f t="shared" si="10"/>
        <v>1.0253517572592914E-3</v>
      </c>
      <c r="G362" s="10">
        <f t="shared" si="11"/>
        <v>8.9249890789177107E-5</v>
      </c>
    </row>
    <row r="363" spans="1:7">
      <c r="A363" t="s">
        <v>437</v>
      </c>
      <c r="B363">
        <f>'Integrated Data.'!K363+'Integrated Data.'!L363+'Integrated Data.'!M363</f>
        <v>608</v>
      </c>
      <c r="C363" s="21">
        <v>385</v>
      </c>
      <c r="D363">
        <f>'Integrated Data.'!X363+'Integrated Data.'!Y363+'Integrated Data.'!Z363</f>
        <v>587774.95699999994</v>
      </c>
      <c r="E363" s="21">
        <v>3517120.9220000003</v>
      </c>
      <c r="F363" s="10">
        <f t="shared" si="10"/>
        <v>1.0344095010499062E-3</v>
      </c>
      <c r="G363" s="10">
        <f t="shared" si="11"/>
        <v>1.0946453321857098E-4</v>
      </c>
    </row>
    <row r="364" spans="1:7">
      <c r="A364" t="s">
        <v>438</v>
      </c>
      <c r="B364">
        <f>'Integrated Data.'!K364+'Integrated Data.'!L364+'Integrated Data.'!M364</f>
        <v>569</v>
      </c>
      <c r="C364" s="21">
        <v>329</v>
      </c>
      <c r="D364">
        <f>'Integrated Data.'!X364+'Integrated Data.'!Y364+'Integrated Data.'!Z364</f>
        <v>625832.43499999994</v>
      </c>
      <c r="E364" s="21">
        <v>3625364.46</v>
      </c>
      <c r="F364" s="10">
        <f t="shared" si="10"/>
        <v>9.0918905473475506E-4</v>
      </c>
      <c r="G364" s="10">
        <f t="shared" si="11"/>
        <v>9.0749496672673849E-5</v>
      </c>
    </row>
    <row r="365" spans="1:7">
      <c r="A365" t="s">
        <v>439</v>
      </c>
      <c r="B365">
        <f>'Integrated Data.'!K365+'Integrated Data.'!L365+'Integrated Data.'!M365</f>
        <v>571</v>
      </c>
      <c r="C365" s="21">
        <v>303</v>
      </c>
      <c r="D365">
        <f>'Integrated Data.'!X365+'Integrated Data.'!Y365+'Integrated Data.'!Z365</f>
        <v>647325.08700000006</v>
      </c>
      <c r="E365" s="21">
        <v>3626244.1469999999</v>
      </c>
      <c r="F365" s="10">
        <f t="shared" si="10"/>
        <v>8.8209156645894051E-4</v>
      </c>
      <c r="G365" s="10">
        <f t="shared" si="11"/>
        <v>8.3557528869277216E-5</v>
      </c>
    </row>
    <row r="366" spans="1:7">
      <c r="A366" t="s">
        <v>440</v>
      </c>
      <c r="B366">
        <f>'Integrated Data.'!K366+'Integrated Data.'!L366+'Integrated Data.'!M366</f>
        <v>550</v>
      </c>
      <c r="C366" s="21">
        <v>343</v>
      </c>
      <c r="D366">
        <f>'Integrated Data.'!X366+'Integrated Data.'!Y366+'Integrated Data.'!Z366</f>
        <v>681593.68200000003</v>
      </c>
      <c r="E366" s="21">
        <v>3669622.3250000002</v>
      </c>
      <c r="F366" s="10">
        <f t="shared" si="10"/>
        <v>8.0693236238067116E-4</v>
      </c>
      <c r="G366" s="10">
        <f t="shared" si="11"/>
        <v>9.3470109352465855E-5</v>
      </c>
    </row>
    <row r="367" spans="1:7">
      <c r="A367" t="s">
        <v>441</v>
      </c>
      <c r="B367">
        <f>'Integrated Data.'!K367+'Integrated Data.'!L367+'Integrated Data.'!M367</f>
        <v>684</v>
      </c>
      <c r="C367" s="21">
        <v>327</v>
      </c>
      <c r="D367">
        <f>'Integrated Data.'!X367+'Integrated Data.'!Y367+'Integrated Data.'!Z367</f>
        <v>694031.32400000002</v>
      </c>
      <c r="E367" s="21">
        <v>3596638.2650000006</v>
      </c>
      <c r="F367" s="10">
        <f t="shared" si="10"/>
        <v>9.8554629502572706E-4</v>
      </c>
      <c r="G367" s="10">
        <f t="shared" si="11"/>
        <v>9.0918234169429303E-5</v>
      </c>
    </row>
    <row r="368" spans="1:7">
      <c r="A368" t="s">
        <v>442</v>
      </c>
      <c r="B368">
        <f>'Integrated Data.'!K368+'Integrated Data.'!L368+'Integrated Data.'!M368</f>
        <v>499</v>
      </c>
      <c r="C368" s="21">
        <v>331</v>
      </c>
      <c r="D368">
        <f>'Integrated Data.'!X368+'Integrated Data.'!Y368+'Integrated Data.'!Z368</f>
        <v>754085.36499999987</v>
      </c>
      <c r="E368" s="21">
        <v>3692496.3769999999</v>
      </c>
      <c r="F368" s="10">
        <f t="shared" si="10"/>
        <v>6.6172879512122623E-4</v>
      </c>
      <c r="G368" s="10">
        <f t="shared" si="11"/>
        <v>8.9641252476711648E-5</v>
      </c>
    </row>
    <row r="369" spans="1:7">
      <c r="A369" t="s">
        <v>443</v>
      </c>
      <c r="B369">
        <f>'Integrated Data.'!K369+'Integrated Data.'!L369+'Integrated Data.'!M369</f>
        <v>557</v>
      </c>
      <c r="C369" s="21">
        <v>353</v>
      </c>
      <c r="D369">
        <f>'Integrated Data.'!X369+'Integrated Data.'!Y369+'Integrated Data.'!Z369</f>
        <v>766805</v>
      </c>
      <c r="E369" s="21">
        <v>3692723.69</v>
      </c>
      <c r="F369" s="10">
        <f t="shared" si="10"/>
        <v>7.2639067298726535E-4</v>
      </c>
      <c r="G369" s="10">
        <f t="shared" si="11"/>
        <v>9.5593396537069366E-5</v>
      </c>
    </row>
    <row r="370" spans="1:7">
      <c r="A370" t="s">
        <v>445</v>
      </c>
      <c r="B370">
        <f>'Integrated Data.'!K370+'Integrated Data.'!L370+'Integrated Data.'!M370</f>
        <v>202</v>
      </c>
      <c r="C370" s="21">
        <v>313</v>
      </c>
      <c r="D370">
        <f>'Integrated Data.'!X370+'Integrated Data.'!Y370+'Integrated Data.'!Z370</f>
        <v>112907.211</v>
      </c>
      <c r="E370" s="21">
        <v>874097.03399999999</v>
      </c>
      <c r="F370" s="10">
        <f t="shared" si="10"/>
        <v>1.7890797072296826E-3</v>
      </c>
      <c r="G370" s="10">
        <f t="shared" si="11"/>
        <v>3.580838142965258E-4</v>
      </c>
    </row>
    <row r="371" spans="1:7">
      <c r="A371" t="s">
        <v>446</v>
      </c>
      <c r="B371">
        <f>'Integrated Data.'!K371+'Integrated Data.'!L371+'Integrated Data.'!M371</f>
        <v>175</v>
      </c>
      <c r="C371" s="21">
        <v>315</v>
      </c>
      <c r="D371">
        <f>'Integrated Data.'!X371+'Integrated Data.'!Y371+'Integrated Data.'!Z371</f>
        <v>96357.390000000014</v>
      </c>
      <c r="E371" s="21">
        <v>809656.6370000001</v>
      </c>
      <c r="F371" s="10">
        <f t="shared" si="10"/>
        <v>1.816155460416684E-3</v>
      </c>
      <c r="G371" s="10">
        <f t="shared" si="11"/>
        <v>3.8905381072050667E-4</v>
      </c>
    </row>
    <row r="372" spans="1:7">
      <c r="A372" t="s">
        <v>447</v>
      </c>
      <c r="B372">
        <f>'Integrated Data.'!K372+'Integrated Data.'!L372+'Integrated Data.'!M372</f>
        <v>165</v>
      </c>
      <c r="C372" s="21">
        <v>329</v>
      </c>
      <c r="D372">
        <f>'Integrated Data.'!X372+'Integrated Data.'!Y372+'Integrated Data.'!Z372</f>
        <v>106939.12700000001</v>
      </c>
      <c r="E372" s="21">
        <v>857848.72400000005</v>
      </c>
      <c r="F372" s="10">
        <f t="shared" si="10"/>
        <v>1.542933859933231E-3</v>
      </c>
      <c r="G372" s="10">
        <f t="shared" si="11"/>
        <v>3.8351750232363808E-4</v>
      </c>
    </row>
    <row r="373" spans="1:7">
      <c r="A373" t="s">
        <v>448</v>
      </c>
      <c r="B373">
        <f>'Integrated Data.'!K373+'Integrated Data.'!L373+'Integrated Data.'!M373</f>
        <v>194</v>
      </c>
      <c r="C373" s="21">
        <v>364</v>
      </c>
      <c r="D373">
        <f>'Integrated Data.'!X373+'Integrated Data.'!Y373+'Integrated Data.'!Z373</f>
        <v>105108.76999999999</v>
      </c>
      <c r="E373" s="21">
        <v>832184.86699999997</v>
      </c>
      <c r="F373" s="10">
        <f t="shared" si="10"/>
        <v>1.8457070708752469E-3</v>
      </c>
      <c r="G373" s="10">
        <f t="shared" si="11"/>
        <v>4.3740281088288524E-4</v>
      </c>
    </row>
    <row r="374" spans="1:7">
      <c r="A374" t="s">
        <v>449</v>
      </c>
      <c r="B374">
        <f>'Integrated Data.'!K374+'Integrated Data.'!L374+'Integrated Data.'!M374</f>
        <v>207</v>
      </c>
      <c r="C374" s="21">
        <v>313</v>
      </c>
      <c r="D374">
        <f>'Integrated Data.'!X374+'Integrated Data.'!Y374+'Integrated Data.'!Z374</f>
        <v>100567.42200000001</v>
      </c>
      <c r="E374" s="21">
        <v>790057.37899999996</v>
      </c>
      <c r="F374" s="10">
        <f t="shared" si="10"/>
        <v>2.0583206358814683E-3</v>
      </c>
      <c r="G374" s="10">
        <f t="shared" si="11"/>
        <v>3.9617375689367495E-4</v>
      </c>
    </row>
    <row r="375" spans="1:7">
      <c r="A375" t="s">
        <v>450</v>
      </c>
      <c r="B375">
        <f>'Integrated Data.'!K375+'Integrated Data.'!L375+'Integrated Data.'!M375</f>
        <v>225</v>
      </c>
      <c r="C375" s="21">
        <v>331</v>
      </c>
      <c r="D375">
        <f>'Integrated Data.'!X375+'Integrated Data.'!Y375+'Integrated Data.'!Z375</f>
        <v>87707.674999999988</v>
      </c>
      <c r="E375" s="21">
        <v>731922.04</v>
      </c>
      <c r="F375" s="10">
        <f t="shared" si="10"/>
        <v>2.5653399203661486E-3</v>
      </c>
      <c r="G375" s="10">
        <f t="shared" si="11"/>
        <v>4.5223395650170609E-4</v>
      </c>
    </row>
    <row r="376" spans="1:7">
      <c r="A376" t="s">
        <v>451</v>
      </c>
      <c r="B376">
        <f>'Integrated Data.'!K376+'Integrated Data.'!L376+'Integrated Data.'!M376</f>
        <v>195</v>
      </c>
      <c r="C376" s="21">
        <v>283</v>
      </c>
      <c r="D376">
        <f>'Integrated Data.'!X376+'Integrated Data.'!Y376+'Integrated Data.'!Z376</f>
        <v>85756.957000000009</v>
      </c>
      <c r="E376" s="21">
        <v>706678.13899999997</v>
      </c>
      <c r="F376" s="10">
        <f t="shared" si="10"/>
        <v>2.2738679965055193E-3</v>
      </c>
      <c r="G376" s="10">
        <f t="shared" si="11"/>
        <v>4.0046519678741614E-4</v>
      </c>
    </row>
    <row r="377" spans="1:7">
      <c r="A377" t="s">
        <v>452</v>
      </c>
      <c r="B377">
        <f>'Integrated Data.'!K377+'Integrated Data.'!L377+'Integrated Data.'!M377</f>
        <v>205</v>
      </c>
      <c r="C377" s="21">
        <v>337</v>
      </c>
      <c r="D377">
        <f>'Integrated Data.'!X377+'Integrated Data.'!Y377+'Integrated Data.'!Z377</f>
        <v>105383.20199999999</v>
      </c>
      <c r="E377" s="21">
        <v>817041.30500000005</v>
      </c>
      <c r="F377" s="10">
        <f t="shared" si="10"/>
        <v>1.9452815639441287E-3</v>
      </c>
      <c r="G377" s="10">
        <f t="shared" si="11"/>
        <v>4.1246384722250972E-4</v>
      </c>
    </row>
    <row r="378" spans="1:7">
      <c r="A378" t="s">
        <v>453</v>
      </c>
      <c r="B378">
        <f>'Integrated Data.'!K378+'Integrated Data.'!L378+'Integrated Data.'!M378</f>
        <v>192</v>
      </c>
      <c r="C378" s="21">
        <v>269</v>
      </c>
      <c r="D378">
        <f>'Integrated Data.'!X378+'Integrated Data.'!Y378+'Integrated Data.'!Z378</f>
        <v>111796</v>
      </c>
      <c r="E378" s="21">
        <v>812610.69</v>
      </c>
      <c r="F378" s="10">
        <f t="shared" si="10"/>
        <v>1.7174138609610361E-3</v>
      </c>
      <c r="G378" s="10">
        <f t="shared" si="11"/>
        <v>3.3103182533815797E-4</v>
      </c>
    </row>
    <row r="379" spans="1:7">
      <c r="A379" t="s">
        <v>455</v>
      </c>
      <c r="B379">
        <f>'Integrated Data.'!K379+'Integrated Data.'!L379+'Integrated Data.'!M379</f>
        <v>1097</v>
      </c>
      <c r="C379" s="21">
        <v>425</v>
      </c>
      <c r="D379">
        <f>'Integrated Data.'!X379+'Integrated Data.'!Y379+'Integrated Data.'!Z379</f>
        <v>783543.45</v>
      </c>
      <c r="E379" s="21">
        <v>4779597.4050000003</v>
      </c>
      <c r="F379" s="10">
        <f t="shared" si="10"/>
        <v>1.4000499908460725E-3</v>
      </c>
      <c r="G379" s="10">
        <f t="shared" si="11"/>
        <v>8.8919623137170898E-5</v>
      </c>
    </row>
    <row r="380" spans="1:7">
      <c r="A380" t="s">
        <v>456</v>
      </c>
      <c r="B380">
        <f>'Integrated Data.'!K380+'Integrated Data.'!L380+'Integrated Data.'!M380</f>
        <v>1117</v>
      </c>
      <c r="C380" s="21">
        <v>420</v>
      </c>
      <c r="D380">
        <f>'Integrated Data.'!X380+'Integrated Data.'!Y380+'Integrated Data.'!Z380</f>
        <v>800235.03599999996</v>
      </c>
      <c r="E380" s="21">
        <v>4844930.0840000007</v>
      </c>
      <c r="F380" s="10">
        <f t="shared" si="10"/>
        <v>1.3958399092138727E-3</v>
      </c>
      <c r="G380" s="10">
        <f t="shared" si="11"/>
        <v>8.6688557464846983E-5</v>
      </c>
    </row>
    <row r="381" spans="1:7">
      <c r="A381" t="s">
        <v>457</v>
      </c>
      <c r="B381">
        <f>'Integrated Data.'!K381+'Integrated Data.'!L381+'Integrated Data.'!M381</f>
        <v>1192</v>
      </c>
      <c r="C381" s="21">
        <v>416</v>
      </c>
      <c r="D381">
        <f>'Integrated Data.'!X381+'Integrated Data.'!Y381+'Integrated Data.'!Z381</f>
        <v>826324.92799999996</v>
      </c>
      <c r="E381" s="21">
        <v>4897488.2350000003</v>
      </c>
      <c r="F381" s="10">
        <f t="shared" si="10"/>
        <v>1.4425318172175488E-3</v>
      </c>
      <c r="G381" s="10">
        <f t="shared" si="11"/>
        <v>8.4941500630271544E-5</v>
      </c>
    </row>
    <row r="382" spans="1:7">
      <c r="A382" t="s">
        <v>458</v>
      </c>
      <c r="B382">
        <f>'Integrated Data.'!K382+'Integrated Data.'!L382+'Integrated Data.'!M382</f>
        <v>1201</v>
      </c>
      <c r="C382" s="21">
        <v>366</v>
      </c>
      <c r="D382">
        <f>'Integrated Data.'!X382+'Integrated Data.'!Y382+'Integrated Data.'!Z382</f>
        <v>822982.28199999989</v>
      </c>
      <c r="E382" s="21">
        <v>4835880.8930000002</v>
      </c>
      <c r="F382" s="10">
        <f t="shared" si="10"/>
        <v>1.4593266784326715E-3</v>
      </c>
      <c r="G382" s="10">
        <f t="shared" si="11"/>
        <v>7.5684246179385785E-5</v>
      </c>
    </row>
    <row r="383" spans="1:7">
      <c r="A383" t="s">
        <v>459</v>
      </c>
      <c r="B383">
        <f>'Integrated Data.'!K383+'Integrated Data.'!L383+'Integrated Data.'!M383</f>
        <v>1255</v>
      </c>
      <c r="C383" s="21">
        <v>494</v>
      </c>
      <c r="D383">
        <f>'Integrated Data.'!X383+'Integrated Data.'!Y383+'Integrated Data.'!Z383</f>
        <v>828946.93300000008</v>
      </c>
      <c r="E383" s="21">
        <v>4720772.3899999997</v>
      </c>
      <c r="F383" s="10">
        <f t="shared" si="10"/>
        <v>1.513969049210536E-3</v>
      </c>
      <c r="G383" s="10">
        <f t="shared" si="11"/>
        <v>1.0464389281856481E-4</v>
      </c>
    </row>
    <row r="384" spans="1:7">
      <c r="A384" t="s">
        <v>460</v>
      </c>
      <c r="B384">
        <f>'Integrated Data.'!K384+'Integrated Data.'!L384+'Integrated Data.'!M384</f>
        <v>1248</v>
      </c>
      <c r="C384" s="21">
        <v>494</v>
      </c>
      <c r="D384">
        <f>'Integrated Data.'!X384+'Integrated Data.'!Y384+'Integrated Data.'!Z384</f>
        <v>884234.87100000016</v>
      </c>
      <c r="E384" s="21">
        <v>4795635.8319999995</v>
      </c>
      <c r="F384" s="10">
        <f t="shared" si="10"/>
        <v>1.4113897120892891E-3</v>
      </c>
      <c r="G384" s="10">
        <f t="shared" si="11"/>
        <v>1.0301032382477203E-4</v>
      </c>
    </row>
    <row r="385" spans="1:7">
      <c r="A385" t="s">
        <v>461</v>
      </c>
      <c r="B385">
        <f>'Integrated Data.'!K385+'Integrated Data.'!L385+'Integrated Data.'!M385</f>
        <v>1438</v>
      </c>
      <c r="C385" s="21">
        <v>427</v>
      </c>
      <c r="D385">
        <f>'Integrated Data.'!X385+'Integrated Data.'!Y385+'Integrated Data.'!Z385</f>
        <v>904310.52200000011</v>
      </c>
      <c r="E385" s="21">
        <v>4843888.49</v>
      </c>
      <c r="F385" s="10">
        <f t="shared" si="10"/>
        <v>1.59016174755954E-3</v>
      </c>
      <c r="G385" s="10">
        <f t="shared" si="11"/>
        <v>8.8152318304090434E-5</v>
      </c>
    </row>
    <row r="386" spans="1:7">
      <c r="A386" t="s">
        <v>462</v>
      </c>
      <c r="B386">
        <f>'Integrated Data.'!K386+'Integrated Data.'!L386+'Integrated Data.'!M386</f>
        <v>1212</v>
      </c>
      <c r="C386" s="21">
        <v>520</v>
      </c>
      <c r="D386">
        <f>'Integrated Data.'!X386+'Integrated Data.'!Y386+'Integrated Data.'!Z386</f>
        <v>912856.674</v>
      </c>
      <c r="E386" s="21">
        <v>4768458.7970000003</v>
      </c>
      <c r="F386" s="10">
        <f t="shared" si="10"/>
        <v>1.3277002124432078E-3</v>
      </c>
      <c r="G386" s="10">
        <f t="shared" si="11"/>
        <v>1.0904990944393809E-4</v>
      </c>
    </row>
    <row r="387" spans="1:7">
      <c r="A387" t="s">
        <v>463</v>
      </c>
      <c r="B387">
        <f>'Integrated Data.'!K387+'Integrated Data.'!L387+'Integrated Data.'!M387</f>
        <v>1321</v>
      </c>
      <c r="C387" s="21">
        <v>447</v>
      </c>
      <c r="D387">
        <f>'Integrated Data.'!X387+'Integrated Data.'!Y387+'Integrated Data.'!Z387</f>
        <v>944145</v>
      </c>
      <c r="E387" s="21">
        <v>4872184.6899999995</v>
      </c>
      <c r="F387" s="10">
        <f t="shared" si="10"/>
        <v>1.3991494950457821E-3</v>
      </c>
      <c r="G387" s="10">
        <f t="shared" si="11"/>
        <v>9.1745290550551781E-5</v>
      </c>
    </row>
    <row r="388" spans="1:7">
      <c r="A388" t="s">
        <v>465</v>
      </c>
      <c r="B388">
        <f>'Integrated Data.'!K388+'Integrated Data.'!L388+'Integrated Data.'!M388</f>
        <v>2512</v>
      </c>
      <c r="C388" s="21">
        <v>858</v>
      </c>
      <c r="D388">
        <f>'Integrated Data.'!X388+'Integrated Data.'!Y388+'Integrated Data.'!Z388</f>
        <v>2387470.1730000004</v>
      </c>
      <c r="E388" s="21">
        <v>17870956.697000001</v>
      </c>
      <c r="F388" s="10">
        <f t="shared" si="10"/>
        <v>1.0521597414737628E-3</v>
      </c>
      <c r="G388" s="10">
        <f t="shared" si="11"/>
        <v>4.8010859997441129E-5</v>
      </c>
    </row>
    <row r="389" spans="1:7">
      <c r="A389" t="s">
        <v>466</v>
      </c>
      <c r="B389">
        <f>'Integrated Data.'!K389+'Integrated Data.'!L389+'Integrated Data.'!M389</f>
        <v>2435</v>
      </c>
      <c r="C389" s="21">
        <v>671</v>
      </c>
      <c r="D389">
        <f>'Integrated Data.'!X389+'Integrated Data.'!Y389+'Integrated Data.'!Z389</f>
        <v>2426770.3089999999</v>
      </c>
      <c r="E389" s="21">
        <v>18182657.672000002</v>
      </c>
      <c r="F389" s="10">
        <f t="shared" ref="F389:F452" si="12">B389/D389</f>
        <v>1.0033912113435208E-3</v>
      </c>
      <c r="G389" s="10">
        <f t="shared" ref="G389:G452" si="13">C389/E389</f>
        <v>3.6903296102488485E-5</v>
      </c>
    </row>
    <row r="390" spans="1:7">
      <c r="A390" t="s">
        <v>467</v>
      </c>
      <c r="B390">
        <f>'Integrated Data.'!K390+'Integrated Data.'!L390+'Integrated Data.'!M390</f>
        <v>2435</v>
      </c>
      <c r="C390" s="21">
        <v>639</v>
      </c>
      <c r="D390">
        <f>'Integrated Data.'!X390+'Integrated Data.'!Y390+'Integrated Data.'!Z390</f>
        <v>2572464.1919999998</v>
      </c>
      <c r="E390" s="21">
        <v>18566078.463</v>
      </c>
      <c r="F390" s="10">
        <f t="shared" si="12"/>
        <v>9.4656322430940187E-4</v>
      </c>
      <c r="G390" s="10">
        <f t="shared" si="13"/>
        <v>3.441760742708545E-5</v>
      </c>
    </row>
    <row r="391" spans="1:7">
      <c r="A391" t="s">
        <v>468</v>
      </c>
      <c r="B391">
        <f>'Integrated Data.'!K391+'Integrated Data.'!L391+'Integrated Data.'!M391</f>
        <v>2608</v>
      </c>
      <c r="C391" s="21">
        <v>634</v>
      </c>
      <c r="D391">
        <f>'Integrated Data.'!X391+'Integrated Data.'!Y391+'Integrated Data.'!Z391</f>
        <v>2669332.5370000009</v>
      </c>
      <c r="E391" s="21">
        <v>18695369.136</v>
      </c>
      <c r="F391" s="10">
        <f t="shared" si="12"/>
        <v>9.7702326849507821E-4</v>
      </c>
      <c r="G391" s="10">
        <f t="shared" si="13"/>
        <v>3.3912141310928328E-5</v>
      </c>
    </row>
    <row r="392" spans="1:7">
      <c r="A392" t="s">
        <v>469</v>
      </c>
      <c r="B392">
        <f>'Integrated Data.'!K392+'Integrated Data.'!L392+'Integrated Data.'!M392</f>
        <v>2552</v>
      </c>
      <c r="C392" s="21">
        <v>798</v>
      </c>
      <c r="D392">
        <f>'Integrated Data.'!X392+'Integrated Data.'!Y392+'Integrated Data.'!Z392</f>
        <v>2772676.7159999991</v>
      </c>
      <c r="E392" s="21">
        <v>19026718.041999996</v>
      </c>
      <c r="F392" s="10">
        <f t="shared" si="12"/>
        <v>9.2041022499068763E-4</v>
      </c>
      <c r="G392" s="10">
        <f t="shared" si="13"/>
        <v>4.1941022000666497E-5</v>
      </c>
    </row>
    <row r="393" spans="1:7">
      <c r="A393" t="s">
        <v>470</v>
      </c>
      <c r="B393">
        <f>'Integrated Data.'!K393+'Integrated Data.'!L393+'Integrated Data.'!M393</f>
        <v>2575</v>
      </c>
      <c r="C393" s="21">
        <v>948</v>
      </c>
      <c r="D393">
        <f>'Integrated Data.'!X393+'Integrated Data.'!Y393+'Integrated Data.'!Z393</f>
        <v>2800369.0310000009</v>
      </c>
      <c r="E393" s="21">
        <v>19299547.048</v>
      </c>
      <c r="F393" s="10">
        <f t="shared" si="12"/>
        <v>9.1952166714273284E-4</v>
      </c>
      <c r="G393" s="10">
        <f t="shared" si="13"/>
        <v>4.9120323790098517E-5</v>
      </c>
    </row>
    <row r="394" spans="1:7">
      <c r="A394" t="s">
        <v>471</v>
      </c>
      <c r="B394">
        <f>'Integrated Data.'!K394+'Integrated Data.'!L394+'Integrated Data.'!M394</f>
        <v>2260</v>
      </c>
      <c r="C394" s="21">
        <v>687</v>
      </c>
      <c r="D394">
        <f>'Integrated Data.'!X394+'Integrated Data.'!Y394+'Integrated Data.'!Z394</f>
        <v>2960325.4290000005</v>
      </c>
      <c r="E394" s="21">
        <v>19117371.574999999</v>
      </c>
      <c r="F394" s="10">
        <f t="shared" si="12"/>
        <v>7.6342958036320664E-4</v>
      </c>
      <c r="G394" s="10">
        <f t="shared" si="13"/>
        <v>3.5935902448974606E-5</v>
      </c>
    </row>
    <row r="395" spans="1:7">
      <c r="A395" t="s">
        <v>472</v>
      </c>
      <c r="B395">
        <f>'Integrated Data.'!K395+'Integrated Data.'!L395+'Integrated Data.'!M395</f>
        <v>2290</v>
      </c>
      <c r="C395" s="21">
        <v>698</v>
      </c>
      <c r="D395">
        <f>'Integrated Data.'!X395+'Integrated Data.'!Y395+'Integrated Data.'!Z395</f>
        <v>3085403</v>
      </c>
      <c r="E395" s="21">
        <v>19521878.188000005</v>
      </c>
      <c r="F395" s="10">
        <f t="shared" si="12"/>
        <v>7.4220450294499619E-4</v>
      </c>
      <c r="G395" s="10">
        <f t="shared" si="13"/>
        <v>3.5754756447002981E-5</v>
      </c>
    </row>
    <row r="396" spans="1:7">
      <c r="A396" t="s">
        <v>474</v>
      </c>
      <c r="B396">
        <f>'Integrated Data.'!K396+'Integrated Data.'!L396+'Integrated Data.'!M396</f>
        <v>2473</v>
      </c>
      <c r="C396" s="21">
        <v>738</v>
      </c>
      <c r="D396">
        <f>'Integrated Data.'!X396+'Integrated Data.'!Y396+'Integrated Data.'!Z396</f>
        <v>2513608.3730000006</v>
      </c>
      <c r="E396" s="21">
        <v>19814961.689999998</v>
      </c>
      <c r="F396" s="10">
        <f t="shared" si="12"/>
        <v>9.8384459033626858E-4</v>
      </c>
      <c r="G396" s="10">
        <f t="shared" si="13"/>
        <v>3.7244583741610054E-5</v>
      </c>
    </row>
    <row r="397" spans="1:7">
      <c r="A397" t="s">
        <v>476</v>
      </c>
      <c r="B397">
        <f>'Integrated Data.'!K397+'Integrated Data.'!L397+'Integrated Data.'!M397</f>
        <v>214</v>
      </c>
      <c r="C397" s="21">
        <v>352</v>
      </c>
      <c r="D397">
        <f>'Integrated Data.'!X397+'Integrated Data.'!Y397+'Integrated Data.'!Z397</f>
        <v>231879.217</v>
      </c>
      <c r="E397" s="21">
        <v>2221493.0700000003</v>
      </c>
      <c r="F397" s="10">
        <f t="shared" si="12"/>
        <v>9.2289426697520719E-4</v>
      </c>
      <c r="G397" s="10">
        <f t="shared" si="13"/>
        <v>1.5845199102961863E-4</v>
      </c>
    </row>
    <row r="398" spans="1:7">
      <c r="A398" t="s">
        <v>477</v>
      </c>
      <c r="B398">
        <f>'Integrated Data.'!K398+'Integrated Data.'!L398+'Integrated Data.'!M398</f>
        <v>276</v>
      </c>
      <c r="C398" s="21">
        <v>288</v>
      </c>
      <c r="D398">
        <f>'Integrated Data.'!X398+'Integrated Data.'!Y398+'Integrated Data.'!Z398</f>
        <v>235119.82700000002</v>
      </c>
      <c r="E398" s="21">
        <v>2237251.7849999997</v>
      </c>
      <c r="F398" s="10">
        <f t="shared" si="12"/>
        <v>1.1738695265372068E-3</v>
      </c>
      <c r="G398" s="10">
        <f t="shared" si="13"/>
        <v>1.2872936427224708E-4</v>
      </c>
    </row>
    <row r="399" spans="1:7">
      <c r="A399" t="s">
        <v>478</v>
      </c>
      <c r="B399">
        <f>'Integrated Data.'!K399+'Integrated Data.'!L399+'Integrated Data.'!M399</f>
        <v>313</v>
      </c>
      <c r="C399" s="21">
        <v>293</v>
      </c>
      <c r="D399">
        <f>'Integrated Data.'!X399+'Integrated Data.'!Y399+'Integrated Data.'!Z399</f>
        <v>239460.573</v>
      </c>
      <c r="E399" s="21">
        <v>2220135.7229999998</v>
      </c>
      <c r="F399" s="10">
        <f t="shared" si="12"/>
        <v>1.3071045311496853E-3</v>
      </c>
      <c r="G399" s="10">
        <f t="shared" si="13"/>
        <v>1.3197391356059904E-4</v>
      </c>
    </row>
    <row r="400" spans="1:7">
      <c r="A400" t="s">
        <v>479</v>
      </c>
      <c r="B400">
        <f>'Integrated Data.'!K400+'Integrated Data.'!L400+'Integrated Data.'!M400</f>
        <v>270</v>
      </c>
      <c r="C400" s="21">
        <v>325</v>
      </c>
      <c r="D400">
        <f>'Integrated Data.'!X400+'Integrated Data.'!Y400+'Integrated Data.'!Z400</f>
        <v>249139.22500000003</v>
      </c>
      <c r="E400" s="21">
        <v>2296041.2590000001</v>
      </c>
      <c r="F400" s="10">
        <f t="shared" si="12"/>
        <v>1.0837313955680803E-3</v>
      </c>
      <c r="G400" s="10">
        <f t="shared" si="13"/>
        <v>1.4154797903829827E-4</v>
      </c>
    </row>
    <row r="401" spans="1:7">
      <c r="A401" t="s">
        <v>480</v>
      </c>
      <c r="B401">
        <f>'Integrated Data.'!K401+'Integrated Data.'!L401+'Integrated Data.'!M401</f>
        <v>326</v>
      </c>
      <c r="C401" s="21">
        <v>324</v>
      </c>
      <c r="D401">
        <f>'Integrated Data.'!X401+'Integrated Data.'!Y401+'Integrated Data.'!Z401</f>
        <v>269731.99099999998</v>
      </c>
      <c r="E401" s="21">
        <v>2297622.199</v>
      </c>
      <c r="F401" s="10">
        <f t="shared" si="12"/>
        <v>1.208607102151261E-3</v>
      </c>
      <c r="G401" s="10">
        <f t="shared" si="13"/>
        <v>1.4101535062684167E-4</v>
      </c>
    </row>
    <row r="402" spans="1:7">
      <c r="A402" t="s">
        <v>481</v>
      </c>
      <c r="B402">
        <f>'Integrated Data.'!K402+'Integrated Data.'!L402+'Integrated Data.'!M402</f>
        <v>297</v>
      </c>
      <c r="C402" s="21">
        <v>348</v>
      </c>
      <c r="D402">
        <f>'Integrated Data.'!X402+'Integrated Data.'!Y402+'Integrated Data.'!Z402</f>
        <v>266879.56599999999</v>
      </c>
      <c r="E402" s="21">
        <v>2317277.483</v>
      </c>
      <c r="F402" s="10">
        <f t="shared" si="12"/>
        <v>1.1128615219645555E-3</v>
      </c>
      <c r="G402" s="10">
        <f t="shared" si="13"/>
        <v>1.5017623161360516E-4</v>
      </c>
    </row>
    <row r="403" spans="1:7">
      <c r="A403" t="s">
        <v>482</v>
      </c>
      <c r="B403">
        <f>'Integrated Data.'!K403+'Integrated Data.'!L403+'Integrated Data.'!M403</f>
        <v>307</v>
      </c>
      <c r="C403" s="21">
        <v>319</v>
      </c>
      <c r="D403">
        <f>'Integrated Data.'!X403+'Integrated Data.'!Y403+'Integrated Data.'!Z403</f>
        <v>278662.45999999996</v>
      </c>
      <c r="E403" s="21">
        <v>2364184.85</v>
      </c>
      <c r="F403" s="10">
        <f t="shared" si="12"/>
        <v>1.1016912719424067E-3</v>
      </c>
      <c r="G403" s="10">
        <f t="shared" si="13"/>
        <v>1.3493022764273275E-4</v>
      </c>
    </row>
    <row r="404" spans="1:7">
      <c r="A404" t="s">
        <v>483</v>
      </c>
      <c r="B404">
        <f>'Integrated Data.'!K404+'Integrated Data.'!L404+'Integrated Data.'!M404</f>
        <v>299</v>
      </c>
      <c r="C404" s="21">
        <v>314</v>
      </c>
      <c r="D404">
        <f>'Integrated Data.'!X404+'Integrated Data.'!Y404+'Integrated Data.'!Z404</f>
        <v>290351.79400000005</v>
      </c>
      <c r="E404" s="21">
        <v>2392947.2209999999</v>
      </c>
      <c r="F404" s="10">
        <f t="shared" si="12"/>
        <v>1.0297852680049221E-3</v>
      </c>
      <c r="G404" s="10">
        <f t="shared" si="13"/>
        <v>1.3121894091286355E-4</v>
      </c>
    </row>
    <row r="405" spans="1:7">
      <c r="A405" t="s">
        <v>484</v>
      </c>
      <c r="B405">
        <f>'Integrated Data.'!K405+'Integrated Data.'!L405+'Integrated Data.'!M405</f>
        <v>252</v>
      </c>
      <c r="C405" s="21">
        <v>351</v>
      </c>
      <c r="D405">
        <f>'Integrated Data.'!X405+'Integrated Data.'!Y405+'Integrated Data.'!Z405</f>
        <v>302014</v>
      </c>
      <c r="E405" s="21">
        <v>2396498.69</v>
      </c>
      <c r="F405" s="10">
        <f t="shared" si="12"/>
        <v>8.3439840537193641E-4</v>
      </c>
      <c r="G405" s="10">
        <f t="shared" si="13"/>
        <v>1.4646367280092275E-4</v>
      </c>
    </row>
    <row r="406" spans="1:7">
      <c r="A406" t="s">
        <v>486</v>
      </c>
      <c r="B406">
        <f>'Integrated Data.'!K406+'Integrated Data.'!L406+'Integrated Data.'!M406</f>
        <v>152</v>
      </c>
      <c r="C406" s="21">
        <v>305</v>
      </c>
      <c r="D406">
        <f>'Integrated Data.'!X406+'Integrated Data.'!Y406+'Integrated Data.'!Z406</f>
        <v>85495.759000000005</v>
      </c>
      <c r="E406" s="21">
        <v>774903.31900000002</v>
      </c>
      <c r="F406" s="10">
        <f t="shared" si="12"/>
        <v>1.7778659640883471E-3</v>
      </c>
      <c r="G406" s="10">
        <f t="shared" si="13"/>
        <v>3.9359748825646725E-4</v>
      </c>
    </row>
    <row r="407" spans="1:7">
      <c r="A407" t="s">
        <v>487</v>
      </c>
      <c r="B407">
        <f>'Integrated Data.'!K407+'Integrated Data.'!L407+'Integrated Data.'!M407</f>
        <v>185</v>
      </c>
      <c r="C407" s="21">
        <v>350</v>
      </c>
      <c r="D407">
        <f>'Integrated Data.'!X407+'Integrated Data.'!Y407+'Integrated Data.'!Z407</f>
        <v>80000.306000000011</v>
      </c>
      <c r="E407" s="21">
        <v>737470.26199999999</v>
      </c>
      <c r="F407" s="10">
        <f t="shared" si="12"/>
        <v>2.3124911547213328E-3</v>
      </c>
      <c r="G407" s="10">
        <f t="shared" si="13"/>
        <v>4.7459540816033611E-4</v>
      </c>
    </row>
    <row r="408" spans="1:7">
      <c r="A408" t="s">
        <v>488</v>
      </c>
      <c r="B408">
        <f>'Integrated Data.'!K408+'Integrated Data.'!L408+'Integrated Data.'!M408</f>
        <v>180</v>
      </c>
      <c r="C408" s="21">
        <v>364</v>
      </c>
      <c r="D408">
        <f>'Integrated Data.'!X408+'Integrated Data.'!Y408+'Integrated Data.'!Z408</f>
        <v>88586.030999999988</v>
      </c>
      <c r="E408" s="21">
        <v>774695.14500000002</v>
      </c>
      <c r="F408" s="10">
        <f t="shared" si="12"/>
        <v>2.0319230692252147E-3</v>
      </c>
      <c r="G408" s="10">
        <f t="shared" si="13"/>
        <v>4.6986224497379546E-4</v>
      </c>
    </row>
    <row r="409" spans="1:7">
      <c r="A409" t="s">
        <v>489</v>
      </c>
      <c r="B409">
        <f>'Integrated Data.'!K409+'Integrated Data.'!L409+'Integrated Data.'!M409</f>
        <v>189</v>
      </c>
      <c r="C409" s="21">
        <v>318</v>
      </c>
      <c r="D409">
        <f>'Integrated Data.'!X409+'Integrated Data.'!Y409+'Integrated Data.'!Z409</f>
        <v>82794.581000000006</v>
      </c>
      <c r="E409" s="21">
        <v>718970.23</v>
      </c>
      <c r="F409" s="10">
        <f t="shared" si="12"/>
        <v>2.2827580950014106E-3</v>
      </c>
      <c r="G409" s="10">
        <f t="shared" si="13"/>
        <v>4.4229925903886176E-4</v>
      </c>
    </row>
    <row r="410" spans="1:7">
      <c r="A410" t="s">
        <v>490</v>
      </c>
      <c r="B410">
        <f>'Integrated Data.'!K410+'Integrated Data.'!L410+'Integrated Data.'!M410</f>
        <v>160</v>
      </c>
      <c r="C410" s="21">
        <v>340</v>
      </c>
      <c r="D410">
        <f>'Integrated Data.'!X410+'Integrated Data.'!Y410+'Integrated Data.'!Z410</f>
        <v>79623.159</v>
      </c>
      <c r="E410" s="21">
        <v>703263.60700000008</v>
      </c>
      <c r="F410" s="10">
        <f t="shared" si="12"/>
        <v>2.0094656128878284E-3</v>
      </c>
      <c r="G410" s="10">
        <f t="shared" si="13"/>
        <v>4.8346025105775164E-4</v>
      </c>
    </row>
    <row r="411" spans="1:7">
      <c r="A411" t="s">
        <v>491</v>
      </c>
      <c r="B411">
        <f>'Integrated Data.'!K411+'Integrated Data.'!L411+'Integrated Data.'!M411</f>
        <v>192</v>
      </c>
      <c r="C411" s="21">
        <v>385</v>
      </c>
      <c r="D411">
        <f>'Integrated Data.'!X411+'Integrated Data.'!Y411+'Integrated Data.'!Z411</f>
        <v>77154.660999999993</v>
      </c>
      <c r="E411" s="21">
        <v>677711.00099999993</v>
      </c>
      <c r="F411" s="10">
        <f t="shared" si="12"/>
        <v>2.4885081148888727E-3</v>
      </c>
      <c r="G411" s="10">
        <f t="shared" si="13"/>
        <v>5.6808875675901864E-4</v>
      </c>
    </row>
    <row r="412" spans="1:7">
      <c r="A412" t="s">
        <v>492</v>
      </c>
      <c r="B412">
        <f>'Integrated Data.'!K412+'Integrated Data.'!L412+'Integrated Data.'!M412</f>
        <v>186</v>
      </c>
      <c r="C412" s="21">
        <v>363</v>
      </c>
      <c r="D412">
        <f>'Integrated Data.'!X412+'Integrated Data.'!Y412+'Integrated Data.'!Z412</f>
        <v>100365.09599999999</v>
      </c>
      <c r="E412" s="21">
        <v>761316.87400000007</v>
      </c>
      <c r="F412" s="10">
        <f t="shared" si="12"/>
        <v>1.853233917098032E-3</v>
      </c>
      <c r="G412" s="10">
        <f t="shared" si="13"/>
        <v>4.7680540442086665E-4</v>
      </c>
    </row>
    <row r="413" spans="1:7">
      <c r="A413" t="s">
        <v>493</v>
      </c>
      <c r="B413">
        <f>'Integrated Data.'!K413+'Integrated Data.'!L413+'Integrated Data.'!M413</f>
        <v>183</v>
      </c>
      <c r="C413" s="21">
        <v>372</v>
      </c>
      <c r="D413">
        <f>'Integrated Data.'!X413+'Integrated Data.'!Y413+'Integrated Data.'!Z413</f>
        <v>84887.737000000008</v>
      </c>
      <c r="E413" s="21">
        <v>672387.375</v>
      </c>
      <c r="F413" s="10">
        <f t="shared" si="12"/>
        <v>2.1557884149980343E-3</v>
      </c>
      <c r="G413" s="10">
        <f t="shared" si="13"/>
        <v>5.5325250567055931E-4</v>
      </c>
    </row>
    <row r="414" spans="1:7">
      <c r="A414" t="s">
        <v>494</v>
      </c>
      <c r="B414">
        <f>'Integrated Data.'!K414+'Integrated Data.'!L414+'Integrated Data.'!M414</f>
        <v>126</v>
      </c>
      <c r="C414" s="21">
        <v>276</v>
      </c>
      <c r="D414">
        <f>'Integrated Data.'!X414+'Integrated Data.'!Y414+'Integrated Data.'!Z414</f>
        <v>102353</v>
      </c>
      <c r="E414" s="21">
        <v>732305.69</v>
      </c>
      <c r="F414" s="10">
        <f t="shared" si="12"/>
        <v>1.2310337752679452E-3</v>
      </c>
      <c r="G414" s="10">
        <f t="shared" si="13"/>
        <v>3.7689178681651376E-4</v>
      </c>
    </row>
    <row r="415" spans="1:7">
      <c r="A415" t="s">
        <v>496</v>
      </c>
      <c r="B415">
        <f>'Integrated Data.'!K415+'Integrated Data.'!L415+'Integrated Data.'!M415</f>
        <v>1029</v>
      </c>
      <c r="C415" s="21">
        <v>355</v>
      </c>
      <c r="D415">
        <f>'Integrated Data.'!X415+'Integrated Data.'!Y415+'Integrated Data.'!Z415</f>
        <v>898493.43</v>
      </c>
      <c r="E415" s="21">
        <v>6079586.8570000008</v>
      </c>
      <c r="F415" s="10">
        <f t="shared" si="12"/>
        <v>1.1452504444022479E-3</v>
      </c>
      <c r="G415" s="10">
        <f t="shared" si="13"/>
        <v>5.8392125706906397E-5</v>
      </c>
    </row>
    <row r="416" spans="1:7">
      <c r="A416" t="s">
        <v>497</v>
      </c>
      <c r="B416">
        <f>'Integrated Data.'!K416+'Integrated Data.'!L416+'Integrated Data.'!M416</f>
        <v>1037</v>
      </c>
      <c r="C416" s="21">
        <v>340</v>
      </c>
      <c r="D416">
        <f>'Integrated Data.'!X416+'Integrated Data.'!Y416+'Integrated Data.'!Z416</f>
        <v>879672.44299999997</v>
      </c>
      <c r="E416" s="21">
        <v>5970407.6239999998</v>
      </c>
      <c r="F416" s="10">
        <f t="shared" si="12"/>
        <v>1.1788478862239408E-3</v>
      </c>
      <c r="G416" s="10">
        <f t="shared" si="13"/>
        <v>5.694753548036807E-5</v>
      </c>
    </row>
    <row r="417" spans="1:7">
      <c r="A417" t="s">
        <v>498</v>
      </c>
      <c r="B417">
        <f>'Integrated Data.'!K417+'Integrated Data.'!L417+'Integrated Data.'!M417</f>
        <v>1204</v>
      </c>
      <c r="C417" s="21">
        <v>361</v>
      </c>
      <c r="D417">
        <f>'Integrated Data.'!X417+'Integrated Data.'!Y417+'Integrated Data.'!Z417</f>
        <v>925808.35800000001</v>
      </c>
      <c r="E417" s="21">
        <v>6140673.3560000006</v>
      </c>
      <c r="F417" s="10">
        <f t="shared" si="12"/>
        <v>1.3004851269662009E-3</v>
      </c>
      <c r="G417" s="10">
        <f t="shared" si="13"/>
        <v>5.8788341126673011E-5</v>
      </c>
    </row>
    <row r="418" spans="1:7">
      <c r="A418" t="s">
        <v>499</v>
      </c>
      <c r="B418">
        <f>'Integrated Data.'!K418+'Integrated Data.'!L418+'Integrated Data.'!M418</f>
        <v>1113</v>
      </c>
      <c r="C418" s="21">
        <v>292</v>
      </c>
      <c r="D418">
        <f>'Integrated Data.'!X418+'Integrated Data.'!Y418+'Integrated Data.'!Z418</f>
        <v>899007.12300000002</v>
      </c>
      <c r="E418" s="21">
        <v>5893992.5690000001</v>
      </c>
      <c r="F418" s="10">
        <f t="shared" si="12"/>
        <v>1.2380324599497083E-3</v>
      </c>
      <c r="G418" s="10">
        <f t="shared" si="13"/>
        <v>4.9541969485302888E-5</v>
      </c>
    </row>
    <row r="419" spans="1:7">
      <c r="A419" t="s">
        <v>500</v>
      </c>
      <c r="B419">
        <f>'Integrated Data.'!K419+'Integrated Data.'!L419+'Integrated Data.'!M419</f>
        <v>1235</v>
      </c>
      <c r="C419" s="21">
        <v>377</v>
      </c>
      <c r="D419">
        <f>'Integrated Data.'!X419+'Integrated Data.'!Y419+'Integrated Data.'!Z419</f>
        <v>951827.74099999992</v>
      </c>
      <c r="E419" s="21">
        <v>6008180.7999999998</v>
      </c>
      <c r="F419" s="10">
        <f t="shared" si="12"/>
        <v>1.2975036834947638E-3</v>
      </c>
      <c r="G419" s="10">
        <f t="shared" si="13"/>
        <v>6.2747778828493316E-5</v>
      </c>
    </row>
    <row r="420" spans="1:7">
      <c r="A420" t="s">
        <v>501</v>
      </c>
      <c r="B420">
        <f>'Integrated Data.'!K420+'Integrated Data.'!L420+'Integrated Data.'!M420</f>
        <v>1229</v>
      </c>
      <c r="C420" s="21">
        <v>443</v>
      </c>
      <c r="D420">
        <f>'Integrated Data.'!X420+'Integrated Data.'!Y420+'Integrated Data.'!Z420</f>
        <v>959792.52099999995</v>
      </c>
      <c r="E420" s="21">
        <v>5985143.227</v>
      </c>
      <c r="F420" s="10">
        <f t="shared" si="12"/>
        <v>1.280485076836726E-3</v>
      </c>
      <c r="G420" s="10">
        <f t="shared" si="13"/>
        <v>7.4016607990524196E-5</v>
      </c>
    </row>
    <row r="421" spans="1:7">
      <c r="A421" t="s">
        <v>502</v>
      </c>
      <c r="B421">
        <f>'Integrated Data.'!K421+'Integrated Data.'!L421+'Integrated Data.'!M421</f>
        <v>1206</v>
      </c>
      <c r="C421" s="21">
        <v>414</v>
      </c>
      <c r="D421">
        <f>'Integrated Data.'!X421+'Integrated Data.'!Y421+'Integrated Data.'!Z421</f>
        <v>1026237.861</v>
      </c>
      <c r="E421" s="21">
        <v>6119254.0349999992</v>
      </c>
      <c r="F421" s="10">
        <f t="shared" si="12"/>
        <v>1.1751661538045709E-3</v>
      </c>
      <c r="G421" s="10">
        <f t="shared" si="13"/>
        <v>6.765530530879489E-5</v>
      </c>
    </row>
    <row r="422" spans="1:7">
      <c r="A422" t="s">
        <v>503</v>
      </c>
      <c r="B422">
        <f>'Integrated Data.'!K422+'Integrated Data.'!L422+'Integrated Data.'!M422</f>
        <v>982</v>
      </c>
      <c r="C422" s="21">
        <v>375</v>
      </c>
      <c r="D422">
        <f>'Integrated Data.'!X422+'Integrated Data.'!Y422+'Integrated Data.'!Z422</f>
        <v>1047533.69</v>
      </c>
      <c r="E422" s="21">
        <v>6125933.262000001</v>
      </c>
      <c r="F422" s="10">
        <f t="shared" si="12"/>
        <v>9.3744001684566353E-4</v>
      </c>
      <c r="G422" s="10">
        <f t="shared" si="13"/>
        <v>6.1215162484086477E-5</v>
      </c>
    </row>
    <row r="423" spans="1:7">
      <c r="A423" t="s">
        <v>504</v>
      </c>
      <c r="B423">
        <f>'Integrated Data.'!K423+'Integrated Data.'!L423+'Integrated Data.'!M423</f>
        <v>1036</v>
      </c>
      <c r="C423" s="21">
        <v>367</v>
      </c>
      <c r="D423">
        <f>'Integrated Data.'!X423+'Integrated Data.'!Y423+'Integrated Data.'!Z423</f>
        <v>1103852</v>
      </c>
      <c r="E423" s="21">
        <v>6155209.6899999995</v>
      </c>
      <c r="F423" s="10">
        <f t="shared" si="12"/>
        <v>9.38531614745455E-4</v>
      </c>
      <c r="G423" s="10">
        <f t="shared" si="13"/>
        <v>5.9624288770574771E-5</v>
      </c>
    </row>
    <row r="424" spans="1:7">
      <c r="A424" t="s">
        <v>506</v>
      </c>
      <c r="B424">
        <f>'Integrated Data.'!K424+'Integrated Data.'!L424+'Integrated Data.'!M424</f>
        <v>542</v>
      </c>
      <c r="C424" s="21">
        <v>360</v>
      </c>
      <c r="D424">
        <f>'Integrated Data.'!X424+'Integrated Data.'!Y424+'Integrated Data.'!Z424</f>
        <v>758541.45</v>
      </c>
      <c r="E424" s="21">
        <v>5169159.0590000004</v>
      </c>
      <c r="F424" s="10">
        <f t="shared" si="12"/>
        <v>7.1452917965129004E-4</v>
      </c>
      <c r="G424" s="10">
        <f t="shared" si="13"/>
        <v>6.9643823277831931E-5</v>
      </c>
    </row>
    <row r="425" spans="1:7">
      <c r="A425" t="s">
        <v>507</v>
      </c>
      <c r="B425">
        <f>'Integrated Data.'!K425+'Integrated Data.'!L425+'Integrated Data.'!M425</f>
        <v>480</v>
      </c>
      <c r="C425" s="21">
        <v>322</v>
      </c>
      <c r="D425">
        <f>'Integrated Data.'!X425+'Integrated Data.'!Y425+'Integrated Data.'!Z425</f>
        <v>775931.8679999999</v>
      </c>
      <c r="E425" s="21">
        <v>5225315.5460000001</v>
      </c>
      <c r="F425" s="10">
        <f t="shared" si="12"/>
        <v>6.1861101444025241E-4</v>
      </c>
      <c r="G425" s="10">
        <f t="shared" si="13"/>
        <v>6.1623072743710621E-5</v>
      </c>
    </row>
    <row r="426" spans="1:7">
      <c r="A426" t="s">
        <v>508</v>
      </c>
      <c r="B426">
        <f>'Integrated Data.'!K426+'Integrated Data.'!L426+'Integrated Data.'!M426</f>
        <v>610</v>
      </c>
      <c r="C426" s="21">
        <v>336</v>
      </c>
      <c r="D426">
        <f>'Integrated Data.'!X426+'Integrated Data.'!Y426+'Integrated Data.'!Z426</f>
        <v>804861.67200000002</v>
      </c>
      <c r="E426" s="21">
        <v>5275245.32</v>
      </c>
      <c r="F426" s="10">
        <f t="shared" si="12"/>
        <v>7.5789420868335245E-4</v>
      </c>
      <c r="G426" s="10">
        <f t="shared" si="13"/>
        <v>6.3693720314034603E-5</v>
      </c>
    </row>
    <row r="427" spans="1:7">
      <c r="A427" t="s">
        <v>509</v>
      </c>
      <c r="B427">
        <f>'Integrated Data.'!K427+'Integrated Data.'!L427+'Integrated Data.'!M427</f>
        <v>594</v>
      </c>
      <c r="C427" s="21">
        <v>319</v>
      </c>
      <c r="D427">
        <f>'Integrated Data.'!X427+'Integrated Data.'!Y427+'Integrated Data.'!Z427</f>
        <v>831783.47500000009</v>
      </c>
      <c r="E427" s="21">
        <v>5322163.8839999996</v>
      </c>
      <c r="F427" s="10">
        <f t="shared" si="12"/>
        <v>7.1412815697017781E-4</v>
      </c>
      <c r="G427" s="10">
        <f t="shared" si="13"/>
        <v>5.9938026515682548E-5</v>
      </c>
    </row>
    <row r="428" spans="1:7">
      <c r="A428" t="s">
        <v>510</v>
      </c>
      <c r="B428">
        <f>'Integrated Data.'!K428+'Integrated Data.'!L428+'Integrated Data.'!M428</f>
        <v>643</v>
      </c>
      <c r="C428" s="21">
        <v>346</v>
      </c>
      <c r="D428">
        <f>'Integrated Data.'!X428+'Integrated Data.'!Y428+'Integrated Data.'!Z428</f>
        <v>861565.52899999998</v>
      </c>
      <c r="E428" s="21">
        <v>5348587.8340000007</v>
      </c>
      <c r="F428" s="10">
        <f t="shared" si="12"/>
        <v>7.4631583826980155E-4</v>
      </c>
      <c r="G428" s="10">
        <f t="shared" si="13"/>
        <v>6.4689972519576267E-5</v>
      </c>
    </row>
    <row r="429" spans="1:7">
      <c r="A429" t="s">
        <v>511</v>
      </c>
      <c r="B429">
        <f>'Integrated Data.'!K429+'Integrated Data.'!L429+'Integrated Data.'!M429</f>
        <v>561</v>
      </c>
      <c r="C429" s="21">
        <v>322</v>
      </c>
      <c r="D429">
        <f>'Integrated Data.'!X429+'Integrated Data.'!Y429+'Integrated Data.'!Z429</f>
        <v>907637.69799999997</v>
      </c>
      <c r="E429" s="21">
        <v>5407272.5669999998</v>
      </c>
      <c r="F429" s="10">
        <f t="shared" si="12"/>
        <v>6.1808803362418301E-4</v>
      </c>
      <c r="G429" s="10">
        <f t="shared" si="13"/>
        <v>5.9549430144345085E-5</v>
      </c>
    </row>
    <row r="430" spans="1:7">
      <c r="A430" t="s">
        <v>512</v>
      </c>
      <c r="B430">
        <f>'Integrated Data.'!K430+'Integrated Data.'!L430+'Integrated Data.'!M430</f>
        <v>705</v>
      </c>
      <c r="C430" s="21">
        <v>341</v>
      </c>
      <c r="D430">
        <f>'Integrated Data.'!X430+'Integrated Data.'!Y430+'Integrated Data.'!Z430</f>
        <v>893450.61700000009</v>
      </c>
      <c r="E430" s="21">
        <v>5224354.12</v>
      </c>
      <c r="F430" s="10">
        <f t="shared" si="12"/>
        <v>7.8907550857956364E-4</v>
      </c>
      <c r="G430" s="10">
        <f t="shared" si="13"/>
        <v>6.5271226292753679E-5</v>
      </c>
    </row>
    <row r="431" spans="1:7">
      <c r="A431" t="s">
        <v>513</v>
      </c>
      <c r="B431">
        <f>'Integrated Data.'!K431+'Integrated Data.'!L431+'Integrated Data.'!M431</f>
        <v>627</v>
      </c>
      <c r="C431" s="21">
        <v>336</v>
      </c>
      <c r="D431">
        <f>'Integrated Data.'!X431+'Integrated Data.'!Y431+'Integrated Data.'!Z431</f>
        <v>967608.60899999994</v>
      </c>
      <c r="E431" s="21">
        <v>5419357.8610000005</v>
      </c>
      <c r="F431" s="10">
        <f t="shared" si="12"/>
        <v>6.4798927393586267E-4</v>
      </c>
      <c r="G431" s="10">
        <f t="shared" si="13"/>
        <v>6.1999965423578795E-5</v>
      </c>
    </row>
    <row r="432" spans="1:7">
      <c r="A432" t="s">
        <v>514</v>
      </c>
      <c r="B432">
        <f>'Integrated Data.'!K432+'Integrated Data.'!L432+'Integrated Data.'!M432</f>
        <v>855</v>
      </c>
      <c r="C432" s="21">
        <v>371</v>
      </c>
      <c r="D432">
        <f>'Integrated Data.'!X432+'Integrated Data.'!Y432+'Integrated Data.'!Z432</f>
        <v>994961</v>
      </c>
      <c r="E432" s="21">
        <v>5410483.6899999995</v>
      </c>
      <c r="F432" s="10">
        <f t="shared" si="12"/>
        <v>8.5933016469992292E-4</v>
      </c>
      <c r="G432" s="10">
        <f t="shared" si="13"/>
        <v>6.8570579130606348E-5</v>
      </c>
    </row>
    <row r="433" spans="1:7">
      <c r="A433" t="s">
        <v>516</v>
      </c>
      <c r="B433">
        <f>'Integrated Data.'!K433+'Integrated Data.'!L433+'Integrated Data.'!M433</f>
        <v>343</v>
      </c>
      <c r="C433" s="21">
        <v>370</v>
      </c>
      <c r="D433">
        <f>'Integrated Data.'!X433+'Integrated Data.'!Y433+'Integrated Data.'!Z433</f>
        <v>275638.61000000004</v>
      </c>
      <c r="E433" s="21">
        <v>1600566.605</v>
      </c>
      <c r="F433" s="10">
        <f t="shared" si="12"/>
        <v>1.2443829984485843E-3</v>
      </c>
      <c r="G433" s="10">
        <f t="shared" si="13"/>
        <v>2.3116813686113364E-4</v>
      </c>
    </row>
    <row r="434" spans="1:7">
      <c r="A434" t="s">
        <v>517</v>
      </c>
      <c r="B434">
        <f>'Integrated Data.'!K434+'Integrated Data.'!L434+'Integrated Data.'!M434</f>
        <v>356</v>
      </c>
      <c r="C434" s="21">
        <v>323</v>
      </c>
      <c r="D434">
        <f>'Integrated Data.'!X434+'Integrated Data.'!Y434+'Integrated Data.'!Z434</f>
        <v>278592.79699999996</v>
      </c>
      <c r="E434" s="21">
        <v>1598792.22</v>
      </c>
      <c r="F434" s="10">
        <f t="shared" si="12"/>
        <v>1.2778506976258975E-3</v>
      </c>
      <c r="G434" s="10">
        <f t="shared" si="13"/>
        <v>2.0202750298597275E-4</v>
      </c>
    </row>
    <row r="435" spans="1:7">
      <c r="A435" t="s">
        <v>518</v>
      </c>
      <c r="B435">
        <f>'Integrated Data.'!K435+'Integrated Data.'!L435+'Integrated Data.'!M435</f>
        <v>319</v>
      </c>
      <c r="C435" s="21">
        <v>307</v>
      </c>
      <c r="D435">
        <f>'Integrated Data.'!X435+'Integrated Data.'!Y435+'Integrated Data.'!Z435</f>
        <v>275543.96799999999</v>
      </c>
      <c r="E435" s="21">
        <v>1550326.5090000001</v>
      </c>
      <c r="F435" s="10">
        <f t="shared" si="12"/>
        <v>1.1577099738942572E-3</v>
      </c>
      <c r="G435" s="10">
        <f t="shared" si="13"/>
        <v>1.9802280243406454E-4</v>
      </c>
    </row>
    <row r="436" spans="1:7">
      <c r="A436" t="s">
        <v>519</v>
      </c>
      <c r="B436">
        <f>'Integrated Data.'!K436+'Integrated Data.'!L436+'Integrated Data.'!M436</f>
        <v>346</v>
      </c>
      <c r="C436" s="21">
        <v>347</v>
      </c>
      <c r="D436">
        <f>'Integrated Data.'!X436+'Integrated Data.'!Y436+'Integrated Data.'!Z436</f>
        <v>265390.29800000001</v>
      </c>
      <c r="E436" s="21">
        <v>1515518.9039999999</v>
      </c>
      <c r="F436" s="10">
        <f t="shared" si="12"/>
        <v>1.3037401992743532E-3</v>
      </c>
      <c r="G436" s="10">
        <f t="shared" si="13"/>
        <v>2.289644814618558E-4</v>
      </c>
    </row>
    <row r="437" spans="1:7">
      <c r="A437" t="s">
        <v>520</v>
      </c>
      <c r="B437">
        <f>'Integrated Data.'!K437+'Integrated Data.'!L437+'Integrated Data.'!M437</f>
        <v>403</v>
      </c>
      <c r="C437" s="21">
        <v>309</v>
      </c>
      <c r="D437">
        <f>'Integrated Data.'!X437+'Integrated Data.'!Y437+'Integrated Data.'!Z437</f>
        <v>275694.995</v>
      </c>
      <c r="E437" s="21">
        <v>1546653.648</v>
      </c>
      <c r="F437" s="10">
        <f t="shared" si="12"/>
        <v>1.4617603050791691E-3</v>
      </c>
      <c r="G437" s="10">
        <f t="shared" si="13"/>
        <v>1.9978616440699074E-4</v>
      </c>
    </row>
    <row r="438" spans="1:7">
      <c r="A438" t="s">
        <v>521</v>
      </c>
      <c r="B438">
        <f>'Integrated Data.'!K438+'Integrated Data.'!L438+'Integrated Data.'!M438</f>
        <v>366</v>
      </c>
      <c r="C438" s="21">
        <v>322</v>
      </c>
      <c r="D438">
        <f>'Integrated Data.'!X438+'Integrated Data.'!Y438+'Integrated Data.'!Z438</f>
        <v>277319.74900000001</v>
      </c>
      <c r="E438" s="21">
        <v>1490332.3540000001</v>
      </c>
      <c r="F438" s="10">
        <f t="shared" si="12"/>
        <v>1.3197761837004979E-3</v>
      </c>
      <c r="G438" s="10">
        <f t="shared" si="13"/>
        <v>2.1605918917063247E-4</v>
      </c>
    </row>
    <row r="439" spans="1:7">
      <c r="A439" t="s">
        <v>522</v>
      </c>
      <c r="B439">
        <f>'Integrated Data.'!K439+'Integrated Data.'!L439+'Integrated Data.'!M439</f>
        <v>406</v>
      </c>
      <c r="C439" s="21">
        <v>286</v>
      </c>
      <c r="D439">
        <f>'Integrated Data.'!X439+'Integrated Data.'!Y439+'Integrated Data.'!Z439</f>
        <v>257701.36200000002</v>
      </c>
      <c r="E439" s="21">
        <v>1406496.5389999999</v>
      </c>
      <c r="F439" s="10">
        <f t="shared" si="12"/>
        <v>1.5754670322619404E-3</v>
      </c>
      <c r="G439" s="10">
        <f t="shared" si="13"/>
        <v>2.0334212852264974E-4</v>
      </c>
    </row>
    <row r="440" spans="1:7">
      <c r="A440" t="s">
        <v>523</v>
      </c>
      <c r="B440">
        <f>'Integrated Data.'!K440+'Integrated Data.'!L440+'Integrated Data.'!M440</f>
        <v>307</v>
      </c>
      <c r="C440" s="21">
        <v>314</v>
      </c>
      <c r="D440">
        <f>'Integrated Data.'!X440+'Integrated Data.'!Y440+'Integrated Data.'!Z440</f>
        <v>292086.73299999995</v>
      </c>
      <c r="E440" s="21">
        <v>1506518.9280000001</v>
      </c>
      <c r="F440" s="10">
        <f t="shared" si="12"/>
        <v>1.0510576664911379E-3</v>
      </c>
      <c r="G440" s="10">
        <f t="shared" si="13"/>
        <v>2.0842751734746209E-4</v>
      </c>
    </row>
    <row r="441" spans="1:7">
      <c r="A441" t="s">
        <v>524</v>
      </c>
      <c r="B441">
        <f>'Integrated Data.'!K441+'Integrated Data.'!L441+'Integrated Data.'!M441</f>
        <v>360</v>
      </c>
      <c r="C441" s="21">
        <v>325</v>
      </c>
      <c r="D441">
        <f>'Integrated Data.'!X441+'Integrated Data.'!Y441+'Integrated Data.'!Z441</f>
        <v>282907</v>
      </c>
      <c r="E441" s="21">
        <v>1402364.69</v>
      </c>
      <c r="F441" s="10">
        <f t="shared" si="12"/>
        <v>1.2725029780104415E-3</v>
      </c>
      <c r="G441" s="10">
        <f t="shared" si="13"/>
        <v>2.3175141410612671E-4</v>
      </c>
    </row>
    <row r="442" spans="1:7">
      <c r="A442" t="s">
        <v>526</v>
      </c>
      <c r="B442">
        <f>'Integrated Data.'!K442+'Integrated Data.'!L442+'Integrated Data.'!M442</f>
        <v>816</v>
      </c>
      <c r="C442" s="21">
        <v>341</v>
      </c>
      <c r="D442">
        <f>'Integrated Data.'!X442+'Integrated Data.'!Y442+'Integrated Data.'!Z442</f>
        <v>739565.81500000018</v>
      </c>
      <c r="E442" s="21">
        <v>4459552.5820000004</v>
      </c>
      <c r="F442" s="10">
        <f t="shared" si="12"/>
        <v>1.1033500784510975E-3</v>
      </c>
      <c r="G442" s="10">
        <f t="shared" si="13"/>
        <v>7.6465069921222872E-5</v>
      </c>
    </row>
    <row r="443" spans="1:7">
      <c r="A443" t="s">
        <v>527</v>
      </c>
      <c r="B443">
        <f>'Integrated Data.'!K443+'Integrated Data.'!L443+'Integrated Data.'!M443</f>
        <v>779</v>
      </c>
      <c r="C443" s="21">
        <v>326</v>
      </c>
      <c r="D443">
        <f>'Integrated Data.'!X443+'Integrated Data.'!Y443+'Integrated Data.'!Z443</f>
        <v>735473.98900000006</v>
      </c>
      <c r="E443" s="21">
        <v>4392165.7220000001</v>
      </c>
      <c r="F443" s="10">
        <f t="shared" si="12"/>
        <v>1.059180897830501E-3</v>
      </c>
      <c r="G443" s="10">
        <f t="shared" si="13"/>
        <v>7.4223064573154099E-5</v>
      </c>
    </row>
    <row r="444" spans="1:7">
      <c r="A444" t="s">
        <v>528</v>
      </c>
      <c r="B444">
        <f>'Integrated Data.'!K444+'Integrated Data.'!L444+'Integrated Data.'!M444</f>
        <v>842</v>
      </c>
      <c r="C444" s="21">
        <v>356</v>
      </c>
      <c r="D444">
        <f>'Integrated Data.'!X444+'Integrated Data.'!Y444+'Integrated Data.'!Z444</f>
        <v>729900.58599999989</v>
      </c>
      <c r="E444" s="21">
        <v>4313210.5209999997</v>
      </c>
      <c r="F444" s="10">
        <f t="shared" si="12"/>
        <v>1.1535817564064816E-3</v>
      </c>
      <c r="G444" s="10">
        <f t="shared" si="13"/>
        <v>8.2537125945214218E-5</v>
      </c>
    </row>
    <row r="445" spans="1:7">
      <c r="A445" t="s">
        <v>529</v>
      </c>
      <c r="B445">
        <f>'Integrated Data.'!K445+'Integrated Data.'!L445+'Integrated Data.'!M445</f>
        <v>874</v>
      </c>
      <c r="C445" s="21">
        <v>330</v>
      </c>
      <c r="D445">
        <f>'Integrated Data.'!X445+'Integrated Data.'!Y445+'Integrated Data.'!Z445</f>
        <v>759062.84799999977</v>
      </c>
      <c r="E445" s="21">
        <v>4392234.4879999999</v>
      </c>
      <c r="F445" s="10">
        <f t="shared" si="12"/>
        <v>1.151419809707246E-3</v>
      </c>
      <c r="G445" s="10">
        <f t="shared" si="13"/>
        <v>7.5132600707360046E-5</v>
      </c>
    </row>
    <row r="446" spans="1:7">
      <c r="A446" t="s">
        <v>530</v>
      </c>
      <c r="B446">
        <f>'Integrated Data.'!K446+'Integrated Data.'!L446+'Integrated Data.'!M446</f>
        <v>966</v>
      </c>
      <c r="C446" s="21">
        <v>321</v>
      </c>
      <c r="D446">
        <f>'Integrated Data.'!X446+'Integrated Data.'!Y446+'Integrated Data.'!Z446</f>
        <v>760853.71500000008</v>
      </c>
      <c r="E446" s="21">
        <v>4347325.2680000002</v>
      </c>
      <c r="F446" s="10">
        <f t="shared" si="12"/>
        <v>1.2696264484954244E-3</v>
      </c>
      <c r="G446" s="10">
        <f t="shared" si="13"/>
        <v>7.3838505336334538E-5</v>
      </c>
    </row>
    <row r="447" spans="1:7">
      <c r="A447" t="s">
        <v>531</v>
      </c>
      <c r="B447">
        <f>'Integrated Data.'!K447+'Integrated Data.'!L447+'Integrated Data.'!M447</f>
        <v>837</v>
      </c>
      <c r="C447" s="21">
        <v>346</v>
      </c>
      <c r="D447">
        <f>'Integrated Data.'!X447+'Integrated Data.'!Y447+'Integrated Data.'!Z447</f>
        <v>788828.48300000001</v>
      </c>
      <c r="E447" s="21">
        <v>4376793.1399999997</v>
      </c>
      <c r="F447" s="10">
        <f t="shared" si="12"/>
        <v>1.0610671623022517E-3</v>
      </c>
      <c r="G447" s="10">
        <f t="shared" si="13"/>
        <v>7.9053313449490556E-5</v>
      </c>
    </row>
    <row r="448" spans="1:7">
      <c r="A448" t="s">
        <v>532</v>
      </c>
      <c r="B448">
        <f>'Integrated Data.'!K448+'Integrated Data.'!L448+'Integrated Data.'!M448</f>
        <v>920</v>
      </c>
      <c r="C448" s="21">
        <v>299</v>
      </c>
      <c r="D448">
        <f>'Integrated Data.'!X448+'Integrated Data.'!Y448+'Integrated Data.'!Z448</f>
        <v>786456.69399999978</v>
      </c>
      <c r="E448" s="21">
        <v>4272210.0260000005</v>
      </c>
      <c r="F448" s="10">
        <f t="shared" si="12"/>
        <v>1.1698037629011525E-3</v>
      </c>
      <c r="G448" s="10">
        <f t="shared" si="13"/>
        <v>6.9987195896347056E-5</v>
      </c>
    </row>
    <row r="449" spans="1:7">
      <c r="A449" t="s">
        <v>533</v>
      </c>
      <c r="B449">
        <f>'Integrated Data.'!K449+'Integrated Data.'!L449+'Integrated Data.'!M449</f>
        <v>719</v>
      </c>
      <c r="C449" s="21">
        <v>362</v>
      </c>
      <c r="D449">
        <f>'Integrated Data.'!X449+'Integrated Data.'!Y449+'Integrated Data.'!Z449</f>
        <v>805470.17800000007</v>
      </c>
      <c r="E449" s="21">
        <v>4263863.0770000005</v>
      </c>
      <c r="F449" s="10">
        <f t="shared" si="12"/>
        <v>8.9264633209052205E-4</v>
      </c>
      <c r="G449" s="10">
        <f t="shared" si="13"/>
        <v>8.4899536749359817E-5</v>
      </c>
    </row>
    <row r="450" spans="1:7">
      <c r="A450" t="s">
        <v>534</v>
      </c>
      <c r="B450">
        <f>'Integrated Data.'!K450+'Integrated Data.'!L450+'Integrated Data.'!M450</f>
        <v>828</v>
      </c>
      <c r="C450" s="21">
        <v>356</v>
      </c>
      <c r="D450">
        <f>'Integrated Data.'!X450+'Integrated Data.'!Y450+'Integrated Data.'!Z450</f>
        <v>833101</v>
      </c>
      <c r="E450" s="21">
        <v>4254832.6899999995</v>
      </c>
      <c r="F450" s="10">
        <f t="shared" si="12"/>
        <v>9.9387709293350984E-4</v>
      </c>
      <c r="G450" s="10">
        <f t="shared" si="13"/>
        <v>8.3669564924772639E-5</v>
      </c>
    </row>
    <row r="451" spans="1:7">
      <c r="A451" t="s">
        <v>536</v>
      </c>
      <c r="B451">
        <f>'Integrated Data.'!K451+'Integrated Data.'!L451+'Integrated Data.'!M451</f>
        <v>154</v>
      </c>
      <c r="C451" s="21">
        <v>304</v>
      </c>
      <c r="D451">
        <f>'Integrated Data.'!X451+'Integrated Data.'!Y451+'Integrated Data.'!Z451</f>
        <v>62485.839999999989</v>
      </c>
      <c r="E451" s="21">
        <v>693341.02299999993</v>
      </c>
      <c r="F451" s="10">
        <f t="shared" si="12"/>
        <v>2.4645583703443857E-3</v>
      </c>
      <c r="G451" s="10">
        <f t="shared" si="13"/>
        <v>4.3845667559757245E-4</v>
      </c>
    </row>
    <row r="452" spans="1:7">
      <c r="A452" t="s">
        <v>537</v>
      </c>
      <c r="B452">
        <f>'Integrated Data.'!K452+'Integrated Data.'!L452+'Integrated Data.'!M452</f>
        <v>132</v>
      </c>
      <c r="C452" s="21">
        <v>348</v>
      </c>
      <c r="D452">
        <f>'Integrated Data.'!X452+'Integrated Data.'!Y452+'Integrated Data.'!Z452</f>
        <v>69161.872000000003</v>
      </c>
      <c r="E452" s="21">
        <v>703504.9040000001</v>
      </c>
      <c r="F452" s="10">
        <f t="shared" si="12"/>
        <v>1.9085660376572803E-3</v>
      </c>
      <c r="G452" s="10">
        <f t="shared" si="13"/>
        <v>4.9466606134702929E-4</v>
      </c>
    </row>
    <row r="453" spans="1:7">
      <c r="A453" t="s">
        <v>538</v>
      </c>
      <c r="B453">
        <f>'Integrated Data.'!K453+'Integrated Data.'!L453+'Integrated Data.'!M453</f>
        <v>161</v>
      </c>
      <c r="C453" s="21">
        <v>308</v>
      </c>
      <c r="D453">
        <f>'Integrated Data.'!X453+'Integrated Data.'!Y453+'Integrated Data.'!Z453</f>
        <v>63960.85</v>
      </c>
      <c r="E453" s="21">
        <v>697748.63599999994</v>
      </c>
      <c r="F453" s="10">
        <f t="shared" ref="F453:F460" si="14">B453/D453</f>
        <v>2.5171647969031057E-3</v>
      </c>
      <c r="G453" s="10">
        <f t="shared" ref="G453:G460" si="15">C453/E453</f>
        <v>4.4141970920312919E-4</v>
      </c>
    </row>
    <row r="454" spans="1:7">
      <c r="A454" t="s">
        <v>539</v>
      </c>
      <c r="B454">
        <f>'Integrated Data.'!K454+'Integrated Data.'!L454+'Integrated Data.'!M454</f>
        <v>153</v>
      </c>
      <c r="C454" s="21">
        <v>335</v>
      </c>
      <c r="D454">
        <f>'Integrated Data.'!X454+'Integrated Data.'!Y454+'Integrated Data.'!Z454</f>
        <v>68882.876999999993</v>
      </c>
      <c r="E454" s="21">
        <v>721545.87800000003</v>
      </c>
      <c r="F454" s="10">
        <f t="shared" si="14"/>
        <v>2.2211615812736743E-3</v>
      </c>
      <c r="G454" s="10">
        <f t="shared" si="15"/>
        <v>4.6428094209139114E-4</v>
      </c>
    </row>
    <row r="455" spans="1:7">
      <c r="A455" t="s">
        <v>540</v>
      </c>
      <c r="B455">
        <f>'Integrated Data.'!K455+'Integrated Data.'!L455+'Integrated Data.'!M455</f>
        <v>187</v>
      </c>
      <c r="C455" s="21">
        <v>331</v>
      </c>
      <c r="D455">
        <f>'Integrated Data.'!X455+'Integrated Data.'!Y455+'Integrated Data.'!Z455</f>
        <v>63655.091</v>
      </c>
      <c r="E455" s="21">
        <v>674038.09000000008</v>
      </c>
      <c r="F455" s="10">
        <f t="shared" si="14"/>
        <v>2.937706899201511E-3</v>
      </c>
      <c r="G455" s="10">
        <f t="shared" si="15"/>
        <v>4.9107017082669613E-4</v>
      </c>
    </row>
    <row r="456" spans="1:7">
      <c r="A456" t="s">
        <v>541</v>
      </c>
      <c r="B456">
        <f>'Integrated Data.'!K456+'Integrated Data.'!L456+'Integrated Data.'!M456</f>
        <v>155</v>
      </c>
      <c r="C456" s="21">
        <v>315</v>
      </c>
      <c r="D456">
        <f>'Integrated Data.'!X456+'Integrated Data.'!Y456+'Integrated Data.'!Z456</f>
        <v>69862.421000000002</v>
      </c>
      <c r="E456" s="21">
        <v>706924.777</v>
      </c>
      <c r="F456" s="10">
        <f t="shared" si="14"/>
        <v>2.2186462733663351E-3</v>
      </c>
      <c r="G456" s="10">
        <f t="shared" si="15"/>
        <v>4.4559196430598441E-4</v>
      </c>
    </row>
    <row r="457" spans="1:7">
      <c r="A457" t="s">
        <v>542</v>
      </c>
      <c r="B457">
        <f>'Integrated Data.'!K457+'Integrated Data.'!L457+'Integrated Data.'!M457</f>
        <v>163</v>
      </c>
      <c r="C457" s="21">
        <v>266</v>
      </c>
      <c r="D457">
        <f>'Integrated Data.'!X457+'Integrated Data.'!Y457+'Integrated Data.'!Z457</f>
        <v>72042.31</v>
      </c>
      <c r="E457" s="21">
        <v>678415.41</v>
      </c>
      <c r="F457" s="10">
        <f t="shared" si="14"/>
        <v>2.2625593210434257E-3</v>
      </c>
      <c r="G457" s="10">
        <f t="shared" si="15"/>
        <v>3.9209015019278523E-4</v>
      </c>
    </row>
    <row r="458" spans="1:7">
      <c r="A458" t="s">
        <v>543</v>
      </c>
      <c r="B458">
        <f>'Integrated Data.'!K458+'Integrated Data.'!L458+'Integrated Data.'!M458</f>
        <v>208</v>
      </c>
      <c r="C458" s="21">
        <v>319</v>
      </c>
      <c r="D458">
        <f>'Integrated Data.'!X458+'Integrated Data.'!Y458+'Integrated Data.'!Z458</f>
        <v>71203.47</v>
      </c>
      <c r="E458" s="21">
        <v>658799.67499999993</v>
      </c>
      <c r="F458" s="10">
        <f t="shared" si="14"/>
        <v>2.9212059468450061E-3</v>
      </c>
      <c r="G458" s="10">
        <f t="shared" si="15"/>
        <v>4.8421396079164735E-4</v>
      </c>
    </row>
    <row r="459" spans="1:7">
      <c r="A459" t="s">
        <v>544</v>
      </c>
      <c r="B459">
        <f>'Integrated Data.'!K459+'Integrated Data.'!L459+'Integrated Data.'!M459</f>
        <v>173</v>
      </c>
      <c r="C459" s="21">
        <v>297</v>
      </c>
      <c r="D459">
        <f>'Integrated Data.'!X459+'Integrated Data.'!Y459+'Integrated Data.'!Z459</f>
        <v>76396</v>
      </c>
      <c r="E459" s="21">
        <v>699628.69</v>
      </c>
      <c r="F459" s="10">
        <f t="shared" si="14"/>
        <v>2.2645164668307241E-3</v>
      </c>
      <c r="G459" s="10">
        <f t="shared" si="15"/>
        <v>4.2451089305671561E-4</v>
      </c>
    </row>
    <row r="460" spans="1:7">
      <c r="B460">
        <f>'Integrated Data.'!K460+'Integrated Data.'!L460+'Integrated Data.'!M460</f>
        <v>408327</v>
      </c>
      <c r="C460" s="21">
        <v>175697</v>
      </c>
      <c r="D460">
        <f>'Integrated Data.'!X460+'Integrated Data.'!Y460+'Integrated Data.'!Z460</f>
        <v>369576382.597</v>
      </c>
      <c r="E460" s="21">
        <v>2150365278.5379996</v>
      </c>
      <c r="F460" s="10">
        <f t="shared" si="14"/>
        <v>1.1048514440525144E-3</v>
      </c>
      <c r="G460" s="10">
        <f t="shared" si="15"/>
        <v>8.1705653338791668E-5</v>
      </c>
    </row>
  </sheetData>
  <mergeCells count="4">
    <mergeCell ref="J11:J12"/>
    <mergeCell ref="J14:J15"/>
    <mergeCell ref="K3:L3"/>
    <mergeCell ref="K6:L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C460"/>
  <sheetViews>
    <sheetView topLeftCell="K1" workbookViewId="0">
      <selection activeCell="O1" sqref="O1:O1048576"/>
    </sheetView>
  </sheetViews>
  <sheetFormatPr defaultRowHeight="14.4"/>
  <cols>
    <col min="1" max="1" width="20.09765625" style="17" bestFit="1" customWidth="1"/>
    <col min="2" max="2" width="12.69921875" style="17" bestFit="1" customWidth="1"/>
    <col min="3" max="4" width="15.5" style="17" bestFit="1" customWidth="1"/>
    <col min="5" max="5" width="13.8984375" style="17" bestFit="1" customWidth="1"/>
    <col min="6" max="6" width="15.69921875" style="17" bestFit="1" customWidth="1"/>
    <col min="7" max="8" width="25.69921875" style="17" bestFit="1" customWidth="1"/>
    <col min="9" max="9" width="28.5" style="17" bestFit="1" customWidth="1"/>
    <col min="10" max="10" width="25.3984375" style="17" bestFit="1" customWidth="1"/>
    <col min="11" max="11" width="27" style="17" bestFit="1" customWidth="1"/>
    <col min="12" max="12" width="29.19921875" style="17" bestFit="1" customWidth="1"/>
    <col min="13" max="13" width="32.09765625" style="17" bestFit="1" customWidth="1"/>
    <col min="14" max="14" width="42" style="17" bestFit="1" customWidth="1"/>
    <col min="15" max="16" width="43.796875" style="17" bestFit="1" customWidth="1"/>
    <col min="17" max="22" width="8.796875" style="17"/>
    <col min="23" max="23" width="17.59765625" style="17" customWidth="1"/>
    <col min="24" max="25" width="21.796875" style="17" customWidth="1"/>
    <col min="26" max="27" width="10.8984375" style="17" customWidth="1"/>
    <col min="28" max="28" width="21.5" style="17" customWidth="1"/>
    <col min="29" max="29" width="19.59765625" style="17" customWidth="1"/>
    <col min="30" max="16384" width="8.796875" style="17"/>
  </cols>
  <sheetData>
    <row r="3" spans="1:29" ht="44.4" thickBot="1">
      <c r="A3" s="17" t="s">
        <v>576</v>
      </c>
      <c r="B3" s="17" t="s">
        <v>577</v>
      </c>
      <c r="C3" s="17" t="s">
        <v>578</v>
      </c>
      <c r="D3" s="17" t="s">
        <v>579</v>
      </c>
      <c r="E3" s="17" t="s">
        <v>580</v>
      </c>
      <c r="F3" s="17" t="s">
        <v>581</v>
      </c>
      <c r="G3" s="17" t="s">
        <v>582</v>
      </c>
      <c r="H3" s="17" t="s">
        <v>583</v>
      </c>
      <c r="I3" s="17" t="s">
        <v>584</v>
      </c>
      <c r="J3" s="17" t="s">
        <v>585</v>
      </c>
      <c r="K3" s="17" t="s">
        <v>586</v>
      </c>
      <c r="L3" s="17" t="s">
        <v>587</v>
      </c>
      <c r="M3" s="17" t="s">
        <v>588</v>
      </c>
      <c r="N3" s="17" t="s">
        <v>589</v>
      </c>
      <c r="O3" s="17" t="s">
        <v>590</v>
      </c>
      <c r="X3" s="18" t="s">
        <v>586</v>
      </c>
      <c r="Y3" s="18" t="s">
        <v>587</v>
      </c>
      <c r="Z3" s="18" t="s">
        <v>581</v>
      </c>
      <c r="AA3" s="18" t="s">
        <v>585</v>
      </c>
      <c r="AB3" s="19" t="s">
        <v>591</v>
      </c>
      <c r="AC3" s="19" t="s">
        <v>592</v>
      </c>
    </row>
    <row r="4" spans="1:29" ht="15.6">
      <c r="A4" s="20" t="s">
        <v>37</v>
      </c>
      <c r="B4" s="21">
        <v>99</v>
      </c>
      <c r="C4" s="21">
        <v>118</v>
      </c>
      <c r="D4" s="21">
        <v>261</v>
      </c>
      <c r="E4" s="21">
        <v>356</v>
      </c>
      <c r="F4" s="21">
        <v>1159</v>
      </c>
      <c r="G4" s="21">
        <v>336355.46100000007</v>
      </c>
      <c r="H4" s="21">
        <v>213823.889</v>
      </c>
      <c r="I4" s="21">
        <v>76362.826000000015</v>
      </c>
      <c r="J4" s="21">
        <v>4633360</v>
      </c>
      <c r="K4" s="21">
        <v>735</v>
      </c>
      <c r="L4" s="21">
        <v>626542.17600000009</v>
      </c>
      <c r="M4" s="21">
        <v>307928.86300000001</v>
      </c>
      <c r="N4" s="21">
        <v>325</v>
      </c>
      <c r="O4" s="21">
        <v>3699833.6679999996</v>
      </c>
      <c r="W4" s="17" t="s">
        <v>559</v>
      </c>
      <c r="X4" s="17">
        <f>_xlfn.VAR.S(J4:J459)</f>
        <v>46529225139724.977</v>
      </c>
      <c r="Y4" s="22">
        <f>_xlfn.VAR.S(K4:K459)</f>
        <v>955142.73633603239</v>
      </c>
      <c r="Z4" s="17">
        <f>_xlfn.VAR.S(E4:E459)</f>
        <v>295281.20298823982</v>
      </c>
      <c r="AA4" s="17">
        <f>_xlfn.VAR.S(I4:I459)</f>
        <v>15040087571.470602</v>
      </c>
      <c r="AB4" s="17">
        <f>_xlfn.VAR.S(B4:B459)</f>
        <v>243.40196163485666</v>
      </c>
      <c r="AC4" s="17">
        <f>_xlfn.VAR.S(M4:M459)</f>
        <v>209714099433.49524</v>
      </c>
    </row>
    <row r="5" spans="1:29">
      <c r="A5" s="20" t="s">
        <v>39</v>
      </c>
      <c r="B5" s="21">
        <v>131</v>
      </c>
      <c r="C5" s="21">
        <v>152</v>
      </c>
      <c r="D5" s="21">
        <v>263</v>
      </c>
      <c r="E5" s="21">
        <v>348</v>
      </c>
      <c r="F5" s="21">
        <v>1264</v>
      </c>
      <c r="G5" s="21">
        <v>352232.08499999996</v>
      </c>
      <c r="H5" s="21">
        <v>206970.83499999996</v>
      </c>
      <c r="I5" s="21">
        <v>73898.580999999962</v>
      </c>
      <c r="J5" s="21">
        <v>4690952</v>
      </c>
      <c r="K5" s="21">
        <v>763</v>
      </c>
      <c r="L5" s="21">
        <v>633101.50099999993</v>
      </c>
      <c r="M5" s="21">
        <v>301921.90099999995</v>
      </c>
      <c r="N5" s="21">
        <v>370</v>
      </c>
      <c r="O5" s="21">
        <v>3755380.5249999999</v>
      </c>
      <c r="W5" s="17" t="s">
        <v>593</v>
      </c>
      <c r="X5" s="17">
        <f>_xlfn.STDEV.S(J4:J459)</f>
        <v>6821233.4031115649</v>
      </c>
      <c r="Y5" s="17">
        <f>_xlfn.STDEV.S(K4:K459)</f>
        <v>977.31404181871471</v>
      </c>
      <c r="Z5" s="17">
        <f>_xlfn.STDEV.S(E4:E459)</f>
        <v>543.39783123255086</v>
      </c>
      <c r="AA5" s="17">
        <f>_xlfn.STDEV.S(I4:I459)</f>
        <v>122638.03476683162</v>
      </c>
      <c r="AB5" s="17">
        <f>_xlfn.STDEV.S(B4:B459)</f>
        <v>15.601344866224087</v>
      </c>
      <c r="AC5" s="17">
        <f>_xlfn.STDEV.S(M4:M459)</f>
        <v>457945.52015877963</v>
      </c>
    </row>
    <row r="6" spans="1:29">
      <c r="A6" s="20" t="s">
        <v>40</v>
      </c>
      <c r="B6" s="21">
        <v>137</v>
      </c>
      <c r="C6" s="21">
        <v>124</v>
      </c>
      <c r="D6" s="21">
        <v>292</v>
      </c>
      <c r="E6" s="21">
        <v>348</v>
      </c>
      <c r="F6" s="21">
        <v>1249</v>
      </c>
      <c r="G6" s="21">
        <v>360470.78399999999</v>
      </c>
      <c r="H6" s="21">
        <v>209145.81499999997</v>
      </c>
      <c r="I6" s="21">
        <v>74465.832000000009</v>
      </c>
      <c r="J6" s="21">
        <v>4724265</v>
      </c>
      <c r="K6" s="21">
        <v>764</v>
      </c>
      <c r="L6" s="21">
        <v>644082.43099999998</v>
      </c>
      <c r="M6" s="21">
        <v>302645.11100000021</v>
      </c>
      <c r="N6" s="21">
        <v>348</v>
      </c>
      <c r="O6" s="21">
        <v>3775330.4070000006</v>
      </c>
      <c r="W6" s="17" t="s">
        <v>594</v>
      </c>
      <c r="X6" s="17">
        <f>AVERAGE(J4:J459)</f>
        <v>5999583.5197368423</v>
      </c>
      <c r="Y6" s="17">
        <f>AVERAGE(K4:K459)</f>
        <v>895.45394736842104</v>
      </c>
      <c r="Z6" s="17">
        <f>AVERAGE(E4:E459)</f>
        <v>478.23245614035091</v>
      </c>
      <c r="AA6" s="17">
        <f>AVERAGE(I4:I459)</f>
        <v>108418.51157236838</v>
      </c>
      <c r="AB6" s="17">
        <f>AVERAGE(B4:B459)</f>
        <v>109.23464912280701</v>
      </c>
      <c r="AC6" s="17">
        <f>AVERAGE(M4:M459)</f>
        <v>387914.00643859699</v>
      </c>
    </row>
    <row r="7" spans="1:29">
      <c r="A7" s="20" t="s">
        <v>41</v>
      </c>
      <c r="B7" s="21">
        <v>97</v>
      </c>
      <c r="C7" s="21">
        <v>135</v>
      </c>
      <c r="D7" s="21">
        <v>270</v>
      </c>
      <c r="E7" s="21">
        <v>358</v>
      </c>
      <c r="F7" s="21">
        <v>1240</v>
      </c>
      <c r="G7" s="21">
        <v>372130.75899999996</v>
      </c>
      <c r="H7" s="21">
        <v>208944.766</v>
      </c>
      <c r="I7" s="21">
        <v>77051.362999999998</v>
      </c>
      <c r="J7" s="21">
        <v>4750975</v>
      </c>
      <c r="K7" s="21">
        <v>763</v>
      </c>
      <c r="L7" s="21">
        <v>658126.88799999992</v>
      </c>
      <c r="M7" s="21">
        <v>302847.39999999997</v>
      </c>
      <c r="N7" s="21">
        <v>380</v>
      </c>
      <c r="O7" s="21">
        <v>3787974.7010000004</v>
      </c>
      <c r="W7" s="17" t="s">
        <v>595</v>
      </c>
    </row>
    <row r="8" spans="1:29">
      <c r="A8" s="20" t="s">
        <v>42</v>
      </c>
      <c r="B8" s="21">
        <v>118</v>
      </c>
      <c r="C8" s="21">
        <v>131</v>
      </c>
      <c r="D8" s="21">
        <v>283</v>
      </c>
      <c r="E8" s="21">
        <v>381</v>
      </c>
      <c r="F8" s="21">
        <v>1282</v>
      </c>
      <c r="G8" s="21">
        <v>375177.94599999994</v>
      </c>
      <c r="H8" s="21">
        <v>207296.83</v>
      </c>
      <c r="I8" s="21">
        <v>76518.604999999981</v>
      </c>
      <c r="J8" s="21">
        <v>4644134</v>
      </c>
      <c r="K8" s="21">
        <v>795</v>
      </c>
      <c r="L8" s="21">
        <v>658993.38099999994</v>
      </c>
      <c r="M8" s="21">
        <v>290870.39500000002</v>
      </c>
      <c r="N8" s="21">
        <v>369</v>
      </c>
      <c r="O8" s="21">
        <v>3705379.591</v>
      </c>
    </row>
    <row r="9" spans="1:29">
      <c r="A9" s="20" t="s">
        <v>43</v>
      </c>
      <c r="B9" s="21">
        <v>113</v>
      </c>
      <c r="C9" s="21">
        <v>173</v>
      </c>
      <c r="D9" s="21">
        <v>261</v>
      </c>
      <c r="E9" s="21">
        <v>345</v>
      </c>
      <c r="F9" s="21">
        <v>1338</v>
      </c>
      <c r="G9" s="21">
        <v>370208.027</v>
      </c>
      <c r="H9" s="21">
        <v>201733.93700000001</v>
      </c>
      <c r="I9" s="21">
        <v>74948.271000000022</v>
      </c>
      <c r="J9" s="21">
        <v>4505293</v>
      </c>
      <c r="K9" s="21">
        <v>779</v>
      </c>
      <c r="L9" s="21">
        <v>646890.2350000001</v>
      </c>
      <c r="M9" s="21">
        <v>280763.57899999997</v>
      </c>
      <c r="N9" s="21">
        <v>446</v>
      </c>
      <c r="O9" s="21">
        <v>3596739.7139999997</v>
      </c>
    </row>
    <row r="10" spans="1:29">
      <c r="A10" s="20" t="s">
        <v>44</v>
      </c>
      <c r="B10" s="21">
        <v>116</v>
      </c>
      <c r="C10" s="21">
        <v>200</v>
      </c>
      <c r="D10" s="21">
        <v>308</v>
      </c>
      <c r="E10" s="21">
        <v>381</v>
      </c>
      <c r="F10" s="21">
        <v>1389</v>
      </c>
      <c r="G10" s="21">
        <v>372908.18599999993</v>
      </c>
      <c r="H10" s="21">
        <v>197623.58299999993</v>
      </c>
      <c r="I10" s="21">
        <v>73346.554000000018</v>
      </c>
      <c r="J10" s="21">
        <v>4394374</v>
      </c>
      <c r="K10" s="21">
        <v>889</v>
      </c>
      <c r="L10" s="21">
        <v>643878.32299999986</v>
      </c>
      <c r="M10" s="21">
        <v>270692.09499999997</v>
      </c>
      <c r="N10" s="21">
        <v>384</v>
      </c>
      <c r="O10" s="21">
        <v>3506957.2920000004</v>
      </c>
    </row>
    <row r="11" spans="1:29" ht="15.6">
      <c r="A11" s="20" t="s">
        <v>45</v>
      </c>
      <c r="B11" s="21">
        <v>125</v>
      </c>
      <c r="C11" s="21">
        <v>191</v>
      </c>
      <c r="D11" s="21">
        <v>277</v>
      </c>
      <c r="E11" s="21">
        <v>289</v>
      </c>
      <c r="F11" s="21">
        <v>1242</v>
      </c>
      <c r="G11" s="21">
        <v>405060.60700000008</v>
      </c>
      <c r="H11" s="21">
        <v>209906.39199999999</v>
      </c>
      <c r="I11" s="21">
        <v>76330.944000000003</v>
      </c>
      <c r="J11" s="21">
        <v>4543394</v>
      </c>
      <c r="K11" s="21">
        <v>757</v>
      </c>
      <c r="L11" s="21">
        <v>691297.94300000009</v>
      </c>
      <c r="M11" s="21">
        <v>275133.25299999997</v>
      </c>
      <c r="N11" s="21">
        <v>360</v>
      </c>
      <c r="O11" s="21">
        <v>3595244.9959999993</v>
      </c>
      <c r="W11" s="23" t="s">
        <v>596</v>
      </c>
      <c r="X11" s="17">
        <f>_xlfn.QUARTILE.EXC(J4:J459,1)</f>
        <v>1530567</v>
      </c>
      <c r="Y11" s="17">
        <f>_xlfn.QUARTILE.EXC(K4:K459,1)</f>
        <v>259</v>
      </c>
      <c r="Z11" s="17">
        <f>_xlfn.QUARTILE.EXC(E4:E459,1)</f>
        <v>131.5</v>
      </c>
      <c r="AA11" s="17">
        <f>_xlfn.QUARTILE.EXC(I4:I459,1)</f>
        <v>29633.799249999996</v>
      </c>
    </row>
    <row r="12" spans="1:29" ht="15.6">
      <c r="A12" s="20" t="s">
        <v>46</v>
      </c>
      <c r="B12" s="21">
        <v>129</v>
      </c>
      <c r="C12" s="21">
        <v>227</v>
      </c>
      <c r="D12" s="21">
        <v>338</v>
      </c>
      <c r="E12" s="21">
        <v>375</v>
      </c>
      <c r="F12" s="21">
        <v>1459</v>
      </c>
      <c r="G12" s="21">
        <v>423307</v>
      </c>
      <c r="H12" s="21">
        <v>216909</v>
      </c>
      <c r="I12" s="21">
        <v>78846</v>
      </c>
      <c r="J12" s="21">
        <v>4593132</v>
      </c>
      <c r="K12" s="21">
        <v>940</v>
      </c>
      <c r="L12" s="21">
        <v>719062</v>
      </c>
      <c r="M12" s="21">
        <v>276368</v>
      </c>
      <c r="N12" s="21">
        <v>390</v>
      </c>
      <c r="O12" s="21">
        <v>3615689.69</v>
      </c>
      <c r="W12" s="23" t="s">
        <v>597</v>
      </c>
      <c r="X12" s="17">
        <f>_xlfn.QUARTILE.EXC(J5:J460,3)</f>
        <v>6764633.25</v>
      </c>
      <c r="Y12" s="17">
        <f>_xlfn.QUARTILE.EXC(K5:K460,3)</f>
        <v>1117.75</v>
      </c>
      <c r="Z12" s="17">
        <f>_xlfn.QUARTILE.EXC(E4:E459,3)</f>
        <v>579</v>
      </c>
      <c r="AA12" s="17">
        <f>_xlfn.QUARTILE.EXC(I4:I459,3)</f>
        <v>117324.02299999997</v>
      </c>
    </row>
    <row r="13" spans="1:29" ht="15.6">
      <c r="A13" s="20" t="s">
        <v>48</v>
      </c>
      <c r="B13" s="21">
        <v>125</v>
      </c>
      <c r="C13" s="21">
        <v>33</v>
      </c>
      <c r="D13" s="21">
        <v>49</v>
      </c>
      <c r="E13" s="21">
        <v>31</v>
      </c>
      <c r="F13" s="21">
        <v>523</v>
      </c>
      <c r="G13" s="21">
        <v>29675.831000000006</v>
      </c>
      <c r="H13" s="21">
        <v>13770.125</v>
      </c>
      <c r="I13" s="21">
        <v>4362.7529999999997</v>
      </c>
      <c r="J13" s="21">
        <v>683142</v>
      </c>
      <c r="K13" s="21">
        <v>113</v>
      </c>
      <c r="L13" s="21">
        <v>47808.709000000003</v>
      </c>
      <c r="M13" s="21">
        <v>52103.368999999999</v>
      </c>
      <c r="N13" s="21">
        <v>285</v>
      </c>
      <c r="O13" s="21">
        <v>841092.18900000001</v>
      </c>
      <c r="W13" s="23" t="s">
        <v>598</v>
      </c>
      <c r="X13" s="17">
        <f>X12-X11</f>
        <v>5234066.25</v>
      </c>
      <c r="Y13" s="17">
        <f t="shared" ref="Y13:AA13" si="0">Y12-Y11</f>
        <v>858.75</v>
      </c>
      <c r="Z13" s="17">
        <f t="shared" si="0"/>
        <v>447.5</v>
      </c>
      <c r="AA13" s="17">
        <f t="shared" si="0"/>
        <v>87690.223749999976</v>
      </c>
    </row>
    <row r="14" spans="1:29" ht="15.6">
      <c r="A14" s="20" t="s">
        <v>49</v>
      </c>
      <c r="B14" s="21">
        <v>106</v>
      </c>
      <c r="C14" s="21">
        <v>45</v>
      </c>
      <c r="D14" s="21">
        <v>49</v>
      </c>
      <c r="E14" s="21">
        <v>69</v>
      </c>
      <c r="F14" s="21">
        <v>605</v>
      </c>
      <c r="G14" s="21">
        <v>31164.146000000001</v>
      </c>
      <c r="H14" s="21">
        <v>13707.310000000001</v>
      </c>
      <c r="I14" s="21">
        <v>3951.8270000000011</v>
      </c>
      <c r="J14" s="21">
        <v>674090</v>
      </c>
      <c r="K14" s="21">
        <v>163</v>
      </c>
      <c r="L14" s="21">
        <v>48823.28300000001</v>
      </c>
      <c r="M14" s="21">
        <v>50438.073999999993</v>
      </c>
      <c r="N14" s="21">
        <v>336</v>
      </c>
      <c r="O14" s="21">
        <v>832243.89600000007</v>
      </c>
      <c r="W14" s="23"/>
    </row>
    <row r="15" spans="1:29" ht="15.6">
      <c r="A15" s="20" t="s">
        <v>50</v>
      </c>
      <c r="B15" s="21">
        <v>128</v>
      </c>
      <c r="C15" s="21">
        <v>62</v>
      </c>
      <c r="D15" s="21">
        <v>47</v>
      </c>
      <c r="E15" s="21">
        <v>49</v>
      </c>
      <c r="F15" s="21">
        <v>629</v>
      </c>
      <c r="G15" s="21">
        <v>32341.642</v>
      </c>
      <c r="H15" s="21">
        <v>14472.802999999998</v>
      </c>
      <c r="I15" s="21">
        <v>4042.532999999999</v>
      </c>
      <c r="J15" s="21">
        <v>665600</v>
      </c>
      <c r="K15" s="21">
        <v>158</v>
      </c>
      <c r="L15" s="21">
        <v>50856.977999999996</v>
      </c>
      <c r="M15" s="21">
        <v>49320.758000000002</v>
      </c>
      <c r="N15" s="21">
        <v>343</v>
      </c>
      <c r="O15" s="21">
        <v>824639.44200000004</v>
      </c>
      <c r="W15" s="24" t="s">
        <v>599</v>
      </c>
      <c r="X15" s="17">
        <f>X12+(X13*1.5)</f>
        <v>14615732.625</v>
      </c>
      <c r="Y15" s="17">
        <f t="shared" ref="Y15:AA15" si="1">Y12+(Y13*1.5)</f>
        <v>2405.875</v>
      </c>
      <c r="Z15" s="17">
        <f t="shared" si="1"/>
        <v>1250.25</v>
      </c>
      <c r="AA15" s="17">
        <f t="shared" si="1"/>
        <v>248859.35862499994</v>
      </c>
    </row>
    <row r="16" spans="1:29" ht="15.6">
      <c r="A16" s="20" t="s">
        <v>51</v>
      </c>
      <c r="B16" s="21">
        <v>109</v>
      </c>
      <c r="C16" s="21">
        <v>54</v>
      </c>
      <c r="D16" s="21">
        <v>61</v>
      </c>
      <c r="E16" s="21">
        <v>72</v>
      </c>
      <c r="F16" s="21">
        <v>630</v>
      </c>
      <c r="G16" s="21">
        <v>32969.027999999998</v>
      </c>
      <c r="H16" s="21">
        <v>14134.945</v>
      </c>
      <c r="I16" s="21">
        <v>4272.4880000000003</v>
      </c>
      <c r="J16" s="21">
        <v>664868</v>
      </c>
      <c r="K16" s="21">
        <v>187</v>
      </c>
      <c r="L16" s="21">
        <v>51376.460999999996</v>
      </c>
      <c r="M16" s="21">
        <v>49808.383000000002</v>
      </c>
      <c r="N16" s="21">
        <v>334</v>
      </c>
      <c r="O16" s="21">
        <v>822792.22999999986</v>
      </c>
      <c r="W16" s="24" t="s">
        <v>600</v>
      </c>
      <c r="X16" s="17">
        <f>X11+(X13*1.5)</f>
        <v>9381666.375</v>
      </c>
      <c r="Y16" s="17">
        <f t="shared" ref="Y16:AA16" si="2">Y11+(Y13*1.5)</f>
        <v>1547.125</v>
      </c>
      <c r="Z16" s="17">
        <f t="shared" si="2"/>
        <v>802.75</v>
      </c>
      <c r="AA16" s="17">
        <f t="shared" si="2"/>
        <v>161169.13487499993</v>
      </c>
    </row>
    <row r="17" spans="1:15">
      <c r="A17" s="20" t="s">
        <v>52</v>
      </c>
      <c r="B17" s="21">
        <v>81</v>
      </c>
      <c r="C17" s="21">
        <v>57</v>
      </c>
      <c r="D17" s="21">
        <v>62</v>
      </c>
      <c r="E17" s="21">
        <v>40</v>
      </c>
      <c r="F17" s="21">
        <v>560</v>
      </c>
      <c r="G17" s="21">
        <v>36823.951000000001</v>
      </c>
      <c r="H17" s="21">
        <v>15065.770999999997</v>
      </c>
      <c r="I17" s="21">
        <v>4984.97</v>
      </c>
      <c r="J17" s="21">
        <v>689969</v>
      </c>
      <c r="K17" s="21">
        <v>159</v>
      </c>
      <c r="L17" s="21">
        <v>56874.691999999995</v>
      </c>
      <c r="M17" s="21">
        <v>51998.602000000014</v>
      </c>
      <c r="N17" s="21">
        <v>320</v>
      </c>
      <c r="O17" s="21">
        <v>838673.19500000007</v>
      </c>
    </row>
    <row r="18" spans="1:15">
      <c r="A18" s="20" t="s">
        <v>53</v>
      </c>
      <c r="B18" s="21">
        <v>159</v>
      </c>
      <c r="C18" s="21">
        <v>48</v>
      </c>
      <c r="D18" s="21">
        <v>56</v>
      </c>
      <c r="E18" s="21">
        <v>37</v>
      </c>
      <c r="F18" s="21">
        <v>653</v>
      </c>
      <c r="G18" s="21">
        <v>35244.050000000003</v>
      </c>
      <c r="H18" s="21">
        <v>14214.120000000003</v>
      </c>
      <c r="I18" s="21">
        <v>4919.4150000000009</v>
      </c>
      <c r="J18" s="21">
        <v>627424</v>
      </c>
      <c r="K18" s="21">
        <v>141</v>
      </c>
      <c r="L18" s="21">
        <v>54377.585000000006</v>
      </c>
      <c r="M18" s="21">
        <v>46005.01400000001</v>
      </c>
      <c r="N18" s="21">
        <v>353</v>
      </c>
      <c r="O18" s="21">
        <v>789961.40999999992</v>
      </c>
    </row>
    <row r="19" spans="1:15">
      <c r="A19" s="20" t="s">
        <v>54</v>
      </c>
      <c r="B19" s="21">
        <v>127</v>
      </c>
      <c r="C19" s="21">
        <v>46</v>
      </c>
      <c r="D19" s="21">
        <v>63</v>
      </c>
      <c r="E19" s="21">
        <v>42</v>
      </c>
      <c r="F19" s="21">
        <v>599</v>
      </c>
      <c r="G19" s="21">
        <v>41746.287999999993</v>
      </c>
      <c r="H19" s="21">
        <v>16399.746000000003</v>
      </c>
      <c r="I19" s="21">
        <v>5561.7810000000027</v>
      </c>
      <c r="J19" s="21">
        <v>680299</v>
      </c>
      <c r="K19" s="21">
        <v>151</v>
      </c>
      <c r="L19" s="21">
        <v>63707.815000000002</v>
      </c>
      <c r="M19" s="21">
        <v>50094.328999999991</v>
      </c>
      <c r="N19" s="21">
        <v>321</v>
      </c>
      <c r="O19" s="21">
        <v>825539.38500000001</v>
      </c>
    </row>
    <row r="20" spans="1:15">
      <c r="A20" s="20" t="s">
        <v>55</v>
      </c>
      <c r="B20" s="21">
        <v>101</v>
      </c>
      <c r="C20" s="21">
        <v>64</v>
      </c>
      <c r="D20" s="21">
        <v>38</v>
      </c>
      <c r="E20" s="21">
        <v>53</v>
      </c>
      <c r="F20" s="21">
        <v>588</v>
      </c>
      <c r="G20" s="21">
        <v>46493.370999999992</v>
      </c>
      <c r="H20" s="21">
        <v>17362.635999999999</v>
      </c>
      <c r="I20" s="21">
        <v>6584.226999999998</v>
      </c>
      <c r="J20" s="21">
        <v>699828</v>
      </c>
      <c r="K20" s="21">
        <v>155</v>
      </c>
      <c r="L20" s="21">
        <v>70440.233999999982</v>
      </c>
      <c r="M20" s="21">
        <v>50552.801999999981</v>
      </c>
      <c r="N20" s="21">
        <v>332</v>
      </c>
      <c r="O20" s="21">
        <v>835867.37000000011</v>
      </c>
    </row>
    <row r="21" spans="1:15">
      <c r="A21" s="20" t="s">
        <v>56</v>
      </c>
      <c r="B21" s="21">
        <v>118</v>
      </c>
      <c r="C21" s="21">
        <v>59</v>
      </c>
      <c r="D21" s="21">
        <v>51</v>
      </c>
      <c r="E21" s="21">
        <v>74</v>
      </c>
      <c r="F21" s="21">
        <v>677</v>
      </c>
      <c r="G21" s="21">
        <v>48531</v>
      </c>
      <c r="H21" s="21">
        <v>17748</v>
      </c>
      <c r="I21" s="21">
        <v>6030</v>
      </c>
      <c r="J21" s="21">
        <v>697411</v>
      </c>
      <c r="K21" s="21">
        <v>184</v>
      </c>
      <c r="L21" s="21">
        <v>72309</v>
      </c>
      <c r="M21" s="21">
        <v>51140</v>
      </c>
      <c r="N21" s="21">
        <v>375</v>
      </c>
      <c r="O21" s="21">
        <v>831612.69</v>
      </c>
    </row>
    <row r="22" spans="1:15">
      <c r="A22" s="20" t="s">
        <v>58</v>
      </c>
      <c r="B22" s="21">
        <v>100</v>
      </c>
      <c r="C22" s="21">
        <v>161</v>
      </c>
      <c r="D22" s="21">
        <v>278</v>
      </c>
      <c r="E22" s="21">
        <v>350</v>
      </c>
      <c r="F22" s="21">
        <v>1279</v>
      </c>
      <c r="G22" s="21">
        <v>422658.02</v>
      </c>
      <c r="H22" s="21">
        <v>294833.44300000003</v>
      </c>
      <c r="I22" s="21">
        <v>96568.51999999999</v>
      </c>
      <c r="J22" s="21">
        <v>6324865</v>
      </c>
      <c r="K22" s="21">
        <v>789</v>
      </c>
      <c r="L22" s="21">
        <v>814059.98300000001</v>
      </c>
      <c r="M22" s="21">
        <v>500512.114</v>
      </c>
      <c r="N22" s="21">
        <v>390</v>
      </c>
      <c r="O22" s="21">
        <v>4862725.2319999998</v>
      </c>
    </row>
    <row r="23" spans="1:15">
      <c r="A23" s="20" t="s">
        <v>59</v>
      </c>
      <c r="B23" s="21">
        <v>110</v>
      </c>
      <c r="C23" s="21">
        <v>88</v>
      </c>
      <c r="D23" s="21">
        <v>215</v>
      </c>
      <c r="E23" s="21">
        <v>295</v>
      </c>
      <c r="F23" s="21">
        <v>1049</v>
      </c>
      <c r="G23" s="21">
        <v>459853.08299999998</v>
      </c>
      <c r="H23" s="21">
        <v>277143.64399999997</v>
      </c>
      <c r="I23" s="21">
        <v>94396.292999999991</v>
      </c>
      <c r="J23" s="21">
        <v>6246816</v>
      </c>
      <c r="K23" s="21">
        <v>598</v>
      </c>
      <c r="L23" s="21">
        <v>831393.0199999999</v>
      </c>
      <c r="M23" s="21">
        <v>462606.62300000002</v>
      </c>
      <c r="N23" s="21">
        <v>341</v>
      </c>
      <c r="O23" s="21">
        <v>4811315.2780000009</v>
      </c>
    </row>
    <row r="24" spans="1:15">
      <c r="A24" s="20" t="s">
        <v>60</v>
      </c>
      <c r="B24" s="21">
        <v>112</v>
      </c>
      <c r="C24" s="21">
        <v>86</v>
      </c>
      <c r="D24" s="21">
        <v>187</v>
      </c>
      <c r="E24" s="21">
        <v>343</v>
      </c>
      <c r="F24" s="21">
        <v>1112</v>
      </c>
      <c r="G24" s="21">
        <v>476232.03200000001</v>
      </c>
      <c r="H24" s="21">
        <v>280020.772</v>
      </c>
      <c r="I24" s="21">
        <v>96203.976999999999</v>
      </c>
      <c r="J24" s="21">
        <v>6257995</v>
      </c>
      <c r="K24" s="21">
        <v>616</v>
      </c>
      <c r="L24" s="21">
        <v>852456.78099999996</v>
      </c>
      <c r="M24" s="21">
        <v>454131.86400000012</v>
      </c>
      <c r="N24" s="21">
        <v>384</v>
      </c>
      <c r="O24" s="21">
        <v>4816775.2550000008</v>
      </c>
    </row>
    <row r="25" spans="1:15">
      <c r="A25" s="20" t="s">
        <v>61</v>
      </c>
      <c r="B25" s="21">
        <v>112</v>
      </c>
      <c r="C25" s="21">
        <v>73</v>
      </c>
      <c r="D25" s="21">
        <v>200</v>
      </c>
      <c r="E25" s="21">
        <v>273</v>
      </c>
      <c r="F25" s="21">
        <v>967</v>
      </c>
      <c r="G25" s="21">
        <v>502499.22300000011</v>
      </c>
      <c r="H25" s="21">
        <v>284880.84899999999</v>
      </c>
      <c r="I25" s="21">
        <v>104545.908</v>
      </c>
      <c r="J25" s="21">
        <v>6410979</v>
      </c>
      <c r="K25" s="21">
        <v>546</v>
      </c>
      <c r="L25" s="21">
        <v>891925.98000000021</v>
      </c>
      <c r="M25" s="21">
        <v>455863.22200000007</v>
      </c>
      <c r="N25" s="21">
        <v>309</v>
      </c>
      <c r="O25" s="21">
        <v>4911925.5449999999</v>
      </c>
    </row>
    <row r="26" spans="1:15">
      <c r="A26" s="20" t="s">
        <v>62</v>
      </c>
      <c r="B26" s="21">
        <v>101</v>
      </c>
      <c r="C26" s="21">
        <v>79</v>
      </c>
      <c r="D26" s="21">
        <v>196</v>
      </c>
      <c r="E26" s="21">
        <v>348</v>
      </c>
      <c r="F26" s="21">
        <v>1050</v>
      </c>
      <c r="G26" s="21">
        <v>527865.26300000004</v>
      </c>
      <c r="H26" s="21">
        <v>291075.45399999997</v>
      </c>
      <c r="I26" s="21">
        <v>106610.3</v>
      </c>
      <c r="J26" s="21">
        <v>6471024</v>
      </c>
      <c r="K26" s="21">
        <v>623</v>
      </c>
      <c r="L26" s="21">
        <v>925551.01699999999</v>
      </c>
      <c r="M26" s="21">
        <v>447025.81299999997</v>
      </c>
      <c r="N26" s="21">
        <v>326</v>
      </c>
      <c r="O26" s="21">
        <v>4951083.0260000005</v>
      </c>
    </row>
    <row r="27" spans="1:15">
      <c r="A27" s="20" t="s">
        <v>63</v>
      </c>
      <c r="B27" s="21">
        <v>90</v>
      </c>
      <c r="C27" s="21">
        <v>127</v>
      </c>
      <c r="D27" s="21">
        <v>190</v>
      </c>
      <c r="E27" s="21">
        <v>270</v>
      </c>
      <c r="F27" s="21">
        <v>1054</v>
      </c>
      <c r="G27" s="21">
        <v>554320.38899999997</v>
      </c>
      <c r="H27" s="21">
        <v>298935.28200000001</v>
      </c>
      <c r="I27" s="21">
        <v>112907.53000000001</v>
      </c>
      <c r="J27" s="21">
        <v>6524205</v>
      </c>
      <c r="K27" s="21">
        <v>587</v>
      </c>
      <c r="L27" s="21">
        <v>966163.201</v>
      </c>
      <c r="M27" s="21">
        <v>438431.64299999992</v>
      </c>
      <c r="N27" s="21">
        <v>377</v>
      </c>
      <c r="O27" s="21">
        <v>4971260.1960000005</v>
      </c>
    </row>
    <row r="28" spans="1:15">
      <c r="A28" s="20" t="s">
        <v>64</v>
      </c>
      <c r="B28" s="21">
        <v>89</v>
      </c>
      <c r="C28" s="21">
        <v>104</v>
      </c>
      <c r="D28" s="21">
        <v>206</v>
      </c>
      <c r="E28" s="21">
        <v>321</v>
      </c>
      <c r="F28" s="21">
        <v>1105</v>
      </c>
      <c r="G28" s="21">
        <v>581227.27799999993</v>
      </c>
      <c r="H28" s="21">
        <v>309296.212</v>
      </c>
      <c r="I28" s="21">
        <v>119063.27099999999</v>
      </c>
      <c r="J28" s="21">
        <v>6522731</v>
      </c>
      <c r="K28" s="21">
        <v>631</v>
      </c>
      <c r="L28" s="21">
        <v>1009586.7609999999</v>
      </c>
      <c r="M28" s="21">
        <v>424856.47899999999</v>
      </c>
      <c r="N28" s="21">
        <v>385</v>
      </c>
      <c r="O28" s="21">
        <v>4956764.3670000006</v>
      </c>
    </row>
    <row r="29" spans="1:15">
      <c r="A29" s="20" t="s">
        <v>65</v>
      </c>
      <c r="B29" s="21">
        <v>121</v>
      </c>
      <c r="C29" s="21">
        <v>146</v>
      </c>
      <c r="D29" s="21">
        <v>213</v>
      </c>
      <c r="E29" s="21">
        <v>299</v>
      </c>
      <c r="F29" s="21">
        <v>1151</v>
      </c>
      <c r="G29" s="21">
        <v>584304.53399999999</v>
      </c>
      <c r="H29" s="21">
        <v>306398.891</v>
      </c>
      <c r="I29" s="21">
        <v>115515.61300000001</v>
      </c>
      <c r="J29" s="21">
        <v>6508490</v>
      </c>
      <c r="K29" s="21">
        <v>658</v>
      </c>
      <c r="L29" s="21">
        <v>1006219.0380000001</v>
      </c>
      <c r="M29" s="21">
        <v>427120.03400000004</v>
      </c>
      <c r="N29" s="21">
        <v>372</v>
      </c>
      <c r="O29" s="21">
        <v>4935392.8049999997</v>
      </c>
    </row>
    <row r="30" spans="1:15">
      <c r="A30" s="20" t="s">
        <v>66</v>
      </c>
      <c r="B30" s="21">
        <v>128</v>
      </c>
      <c r="C30" s="21">
        <v>138</v>
      </c>
      <c r="D30" s="21">
        <v>214</v>
      </c>
      <c r="E30" s="21">
        <v>339</v>
      </c>
      <c r="F30" s="21">
        <v>1156</v>
      </c>
      <c r="G30" s="21">
        <v>637694</v>
      </c>
      <c r="H30" s="21">
        <v>331749</v>
      </c>
      <c r="I30" s="21">
        <v>123325</v>
      </c>
      <c r="J30" s="21">
        <v>6742401</v>
      </c>
      <c r="K30" s="21">
        <v>691</v>
      </c>
      <c r="L30" s="21">
        <v>1092768</v>
      </c>
      <c r="M30" s="21">
        <v>430289</v>
      </c>
      <c r="N30" s="21">
        <v>337</v>
      </c>
      <c r="O30" s="21">
        <v>5074910.6899999995</v>
      </c>
    </row>
    <row r="31" spans="1:15">
      <c r="A31" s="20" t="s">
        <v>68</v>
      </c>
      <c r="B31" s="21">
        <v>105</v>
      </c>
      <c r="C31" s="21">
        <v>56</v>
      </c>
      <c r="D31" s="21">
        <v>198</v>
      </c>
      <c r="E31" s="21">
        <v>288</v>
      </c>
      <c r="F31" s="21">
        <v>965</v>
      </c>
      <c r="G31" s="21">
        <v>210652.32399999999</v>
      </c>
      <c r="H31" s="21">
        <v>137259.10599999997</v>
      </c>
      <c r="I31" s="21">
        <v>51320.077999999987</v>
      </c>
      <c r="J31" s="21">
        <v>2838143</v>
      </c>
      <c r="K31" s="21">
        <v>542</v>
      </c>
      <c r="L31" s="21">
        <v>399231.50799999991</v>
      </c>
      <c r="M31" s="21">
        <v>198959.60400000005</v>
      </c>
      <c r="N31" s="21">
        <v>318</v>
      </c>
      <c r="O31" s="21">
        <v>2353587.2479999997</v>
      </c>
    </row>
    <row r="32" spans="1:15">
      <c r="A32" s="20" t="s">
        <v>69</v>
      </c>
      <c r="B32" s="21">
        <v>100</v>
      </c>
      <c r="C32" s="21">
        <v>84</v>
      </c>
      <c r="D32" s="21">
        <v>173</v>
      </c>
      <c r="E32" s="21">
        <v>263</v>
      </c>
      <c r="F32" s="21">
        <v>968</v>
      </c>
      <c r="G32" s="21">
        <v>221412.565</v>
      </c>
      <c r="H32" s="21">
        <v>131788.647</v>
      </c>
      <c r="I32" s="21">
        <v>49469.617999999995</v>
      </c>
      <c r="J32" s="21">
        <v>2850272</v>
      </c>
      <c r="K32" s="21">
        <v>520</v>
      </c>
      <c r="L32" s="21">
        <v>402670.83</v>
      </c>
      <c r="M32" s="21">
        <v>193750.10000000006</v>
      </c>
      <c r="N32" s="21">
        <v>348</v>
      </c>
      <c r="O32" s="21">
        <v>2365087.7140000002</v>
      </c>
    </row>
    <row r="33" spans="1:15">
      <c r="A33" s="20" t="s">
        <v>70</v>
      </c>
      <c r="B33" s="21">
        <v>92</v>
      </c>
      <c r="C33" s="21">
        <v>96</v>
      </c>
      <c r="D33" s="21">
        <v>195</v>
      </c>
      <c r="E33" s="21">
        <v>269</v>
      </c>
      <c r="F33" s="21">
        <v>1004</v>
      </c>
      <c r="G33" s="21">
        <v>221751.48800000001</v>
      </c>
      <c r="H33" s="21">
        <v>129581.75599999999</v>
      </c>
      <c r="I33" s="21">
        <v>48667.197999999997</v>
      </c>
      <c r="J33" s="21">
        <v>2827954</v>
      </c>
      <c r="K33" s="21">
        <v>560</v>
      </c>
      <c r="L33" s="21">
        <v>400000.44199999998</v>
      </c>
      <c r="M33" s="21">
        <v>192485.815</v>
      </c>
      <c r="N33" s="21">
        <v>352</v>
      </c>
      <c r="O33" s="21">
        <v>2348609.2599999998</v>
      </c>
    </row>
    <row r="34" spans="1:15">
      <c r="A34" s="20" t="s">
        <v>71</v>
      </c>
      <c r="B34" s="21">
        <v>98</v>
      </c>
      <c r="C34" s="21">
        <v>66</v>
      </c>
      <c r="D34" s="21">
        <v>163</v>
      </c>
      <c r="E34" s="21">
        <v>353</v>
      </c>
      <c r="F34" s="21">
        <v>964</v>
      </c>
      <c r="G34" s="21">
        <v>225537.25199999998</v>
      </c>
      <c r="H34" s="21">
        <v>129616.069</v>
      </c>
      <c r="I34" s="21">
        <v>48125.057000000008</v>
      </c>
      <c r="J34" s="21">
        <v>2801685</v>
      </c>
      <c r="K34" s="21">
        <v>582</v>
      </c>
      <c r="L34" s="21">
        <v>403278.37800000003</v>
      </c>
      <c r="M34" s="21">
        <v>189051.89599999998</v>
      </c>
      <c r="N34" s="21">
        <v>284</v>
      </c>
      <c r="O34" s="21">
        <v>2324140.9939999999</v>
      </c>
    </row>
    <row r="35" spans="1:15">
      <c r="A35" s="20" t="s">
        <v>72</v>
      </c>
      <c r="B35" s="21">
        <v>105</v>
      </c>
      <c r="C35" s="21">
        <v>127</v>
      </c>
      <c r="D35" s="21">
        <v>190</v>
      </c>
      <c r="E35" s="21">
        <v>335</v>
      </c>
      <c r="F35" s="21">
        <v>1108</v>
      </c>
      <c r="G35" s="21">
        <v>228420.31199999998</v>
      </c>
      <c r="H35" s="21">
        <v>128298.06599999999</v>
      </c>
      <c r="I35" s="21">
        <v>48689.701999999997</v>
      </c>
      <c r="J35" s="21">
        <v>2812846</v>
      </c>
      <c r="K35" s="21">
        <v>652</v>
      </c>
      <c r="L35" s="21">
        <v>405408.07999999996</v>
      </c>
      <c r="M35" s="21">
        <v>188726.81399999998</v>
      </c>
      <c r="N35" s="21">
        <v>351</v>
      </c>
      <c r="O35" s="21">
        <v>2331019.1410000003</v>
      </c>
    </row>
    <row r="36" spans="1:15">
      <c r="A36" s="20" t="s">
        <v>73</v>
      </c>
      <c r="B36" s="21">
        <v>90</v>
      </c>
      <c r="C36" s="21">
        <v>94</v>
      </c>
      <c r="D36" s="21">
        <v>172</v>
      </c>
      <c r="E36" s="21">
        <v>260</v>
      </c>
      <c r="F36" s="21">
        <v>962</v>
      </c>
      <c r="G36" s="21">
        <v>217512.02799999999</v>
      </c>
      <c r="H36" s="21">
        <v>118880.57</v>
      </c>
      <c r="I36" s="21">
        <v>44469.146000000008</v>
      </c>
      <c r="J36" s="21">
        <v>2605417</v>
      </c>
      <c r="K36" s="21">
        <v>526</v>
      </c>
      <c r="L36" s="21">
        <v>380861.74400000001</v>
      </c>
      <c r="M36" s="21">
        <v>173233.12300000005</v>
      </c>
      <c r="N36" s="21">
        <v>346</v>
      </c>
      <c r="O36" s="21">
        <v>2178285.648</v>
      </c>
    </row>
    <row r="37" spans="1:15">
      <c r="A37" s="20" t="s">
        <v>74</v>
      </c>
      <c r="B37" s="21">
        <v>93</v>
      </c>
      <c r="C37" s="21">
        <v>99</v>
      </c>
      <c r="D37" s="21">
        <v>184</v>
      </c>
      <c r="E37" s="21">
        <v>268</v>
      </c>
      <c r="F37" s="21">
        <v>977</v>
      </c>
      <c r="G37" s="21">
        <v>237981.69200000004</v>
      </c>
      <c r="H37" s="21">
        <v>127393.905</v>
      </c>
      <c r="I37" s="21">
        <v>48999.754000000001</v>
      </c>
      <c r="J37" s="21">
        <v>2738361</v>
      </c>
      <c r="K37" s="21">
        <v>551</v>
      </c>
      <c r="L37" s="21">
        <v>414375.35100000008</v>
      </c>
      <c r="M37" s="21">
        <v>179631.53100000002</v>
      </c>
      <c r="N37" s="21">
        <v>333</v>
      </c>
      <c r="O37" s="21">
        <v>2262466.6550000003</v>
      </c>
    </row>
    <row r="38" spans="1:15">
      <c r="A38" s="20" t="s">
        <v>75</v>
      </c>
      <c r="B38" s="21">
        <v>90</v>
      </c>
      <c r="C38" s="21">
        <v>113</v>
      </c>
      <c r="D38" s="21">
        <v>168</v>
      </c>
      <c r="E38" s="21">
        <v>239</v>
      </c>
      <c r="F38" s="21">
        <v>946</v>
      </c>
      <c r="G38" s="21">
        <v>229480.63899999997</v>
      </c>
      <c r="H38" s="21">
        <v>120414.78199999998</v>
      </c>
      <c r="I38" s="21">
        <v>46708.430999999997</v>
      </c>
      <c r="J38" s="21">
        <v>2626239</v>
      </c>
      <c r="K38" s="21">
        <v>520</v>
      </c>
      <c r="L38" s="21">
        <v>396603.85199999996</v>
      </c>
      <c r="M38" s="21">
        <v>171521.45599999992</v>
      </c>
      <c r="N38" s="21">
        <v>336</v>
      </c>
      <c r="O38" s="21">
        <v>2183361.7689999999</v>
      </c>
    </row>
    <row r="39" spans="1:15">
      <c r="A39" s="20" t="s">
        <v>76</v>
      </c>
      <c r="B39" s="21">
        <v>103</v>
      </c>
      <c r="C39" s="21">
        <v>107</v>
      </c>
      <c r="D39" s="21">
        <v>220</v>
      </c>
      <c r="E39" s="21">
        <v>240</v>
      </c>
      <c r="F39" s="21">
        <v>962</v>
      </c>
      <c r="G39" s="21">
        <v>255784</v>
      </c>
      <c r="H39" s="21">
        <v>131583</v>
      </c>
      <c r="I39" s="21">
        <v>51579</v>
      </c>
      <c r="J39" s="21">
        <v>2806372</v>
      </c>
      <c r="K39" s="21">
        <v>567</v>
      </c>
      <c r="L39" s="21">
        <v>438946</v>
      </c>
      <c r="M39" s="21">
        <v>181025</v>
      </c>
      <c r="N39" s="21">
        <v>292</v>
      </c>
      <c r="O39" s="21">
        <v>2302664.69</v>
      </c>
    </row>
    <row r="40" spans="1:15">
      <c r="A40" s="20" t="s">
        <v>78</v>
      </c>
      <c r="B40" s="21">
        <v>100</v>
      </c>
      <c r="C40" s="21">
        <v>708</v>
      </c>
      <c r="D40" s="21">
        <v>1633</v>
      </c>
      <c r="E40" s="21">
        <v>2856</v>
      </c>
      <c r="F40" s="21">
        <v>6489</v>
      </c>
      <c r="G40" s="21">
        <v>2053164.0649999999</v>
      </c>
      <c r="H40" s="21">
        <v>1375527.5409999993</v>
      </c>
      <c r="I40" s="21">
        <v>543363.00399999996</v>
      </c>
      <c r="J40" s="21">
        <v>36308527</v>
      </c>
      <c r="K40" s="21">
        <v>5197</v>
      </c>
      <c r="L40" s="21">
        <v>3972054.6099999994</v>
      </c>
      <c r="M40" s="21">
        <v>2705685.9460000009</v>
      </c>
      <c r="N40" s="21">
        <v>1192</v>
      </c>
      <c r="O40" s="21">
        <v>27494094.521000002</v>
      </c>
    </row>
    <row r="41" spans="1:15">
      <c r="A41" s="20" t="s">
        <v>79</v>
      </c>
      <c r="B41" s="21">
        <v>105</v>
      </c>
      <c r="C41" s="21">
        <v>695</v>
      </c>
      <c r="D41" s="21">
        <v>1579</v>
      </c>
      <c r="E41" s="21">
        <v>2955</v>
      </c>
      <c r="F41" s="21">
        <v>6075</v>
      </c>
      <c r="G41" s="21">
        <v>2113248.1669999999</v>
      </c>
      <c r="H41" s="21">
        <v>1351939.3490000002</v>
      </c>
      <c r="I41" s="21">
        <v>555556.43999999971</v>
      </c>
      <c r="J41" s="21">
        <v>36388689</v>
      </c>
      <c r="K41" s="21">
        <v>5229</v>
      </c>
      <c r="L41" s="21">
        <v>4020743.9559999993</v>
      </c>
      <c r="M41" s="21">
        <v>2535634.203999999</v>
      </c>
      <c r="N41" s="21">
        <v>741</v>
      </c>
      <c r="O41" s="21">
        <v>27682102.414999995</v>
      </c>
    </row>
    <row r="42" spans="1:15">
      <c r="A42" s="20" t="s">
        <v>80</v>
      </c>
      <c r="B42" s="21">
        <v>111</v>
      </c>
      <c r="C42" s="21">
        <v>671</v>
      </c>
      <c r="D42" s="21">
        <v>1617</v>
      </c>
      <c r="E42" s="21">
        <v>3050</v>
      </c>
      <c r="F42" s="21">
        <v>6376</v>
      </c>
      <c r="G42" s="21">
        <v>2219960.139</v>
      </c>
      <c r="H42" s="21">
        <v>1380683.5559999999</v>
      </c>
      <c r="I42" s="21">
        <v>582011.06799999997</v>
      </c>
      <c r="J42" s="21">
        <v>36968289</v>
      </c>
      <c r="K42" s="21">
        <v>5338</v>
      </c>
      <c r="L42" s="21">
        <v>4182654.7629999998</v>
      </c>
      <c r="M42" s="21">
        <v>2549625.0319999997</v>
      </c>
      <c r="N42" s="21">
        <v>927</v>
      </c>
      <c r="O42" s="21">
        <v>28091171.497000001</v>
      </c>
    </row>
    <row r="43" spans="1:15">
      <c r="A43" s="20" t="s">
        <v>81</v>
      </c>
      <c r="B43" s="21">
        <v>88</v>
      </c>
      <c r="C43" s="21">
        <v>738</v>
      </c>
      <c r="D43" s="21">
        <v>1443</v>
      </c>
      <c r="E43" s="21">
        <v>2938</v>
      </c>
      <c r="F43" s="21">
        <v>5986</v>
      </c>
      <c r="G43" s="21">
        <v>2301643.8829999999</v>
      </c>
      <c r="H43" s="21">
        <v>1390369.4260000002</v>
      </c>
      <c r="I43" s="21">
        <v>613606.24099999992</v>
      </c>
      <c r="J43" s="21">
        <v>37285546</v>
      </c>
      <c r="K43" s="21">
        <v>5119</v>
      </c>
      <c r="L43" s="21">
        <v>4305619.5500000007</v>
      </c>
      <c r="M43" s="21">
        <v>2537045.1020000004</v>
      </c>
      <c r="N43" s="21">
        <v>779</v>
      </c>
      <c r="O43" s="21">
        <v>28262211.054999996</v>
      </c>
    </row>
    <row r="44" spans="1:15">
      <c r="A44" s="20" t="s">
        <v>82</v>
      </c>
      <c r="B44" s="21">
        <v>107</v>
      </c>
      <c r="C44" s="21">
        <v>828</v>
      </c>
      <c r="D44" s="21">
        <v>1602</v>
      </c>
      <c r="E44" s="21">
        <v>3264</v>
      </c>
      <c r="F44" s="21">
        <v>6735</v>
      </c>
      <c r="G44" s="21">
        <v>2418596.5970000005</v>
      </c>
      <c r="H44" s="21">
        <v>1390860.459</v>
      </c>
      <c r="I44" s="21">
        <v>626661.42899999989</v>
      </c>
      <c r="J44" s="21">
        <v>37571447</v>
      </c>
      <c r="K44" s="21">
        <v>5694</v>
      </c>
      <c r="L44" s="21">
        <v>4436118.4850000003</v>
      </c>
      <c r="M44" s="21">
        <v>2520077.2250000001</v>
      </c>
      <c r="N44" s="21">
        <v>934</v>
      </c>
      <c r="O44" s="21">
        <v>28435753.337000009</v>
      </c>
    </row>
    <row r="45" spans="1:15">
      <c r="A45" s="20" t="s">
        <v>83</v>
      </c>
      <c r="B45" s="21">
        <v>77</v>
      </c>
      <c r="C45" s="21">
        <v>800</v>
      </c>
      <c r="D45" s="21">
        <v>1450</v>
      </c>
      <c r="E45" s="21">
        <v>2638</v>
      </c>
      <c r="F45" s="21">
        <v>6107</v>
      </c>
      <c r="G45" s="21">
        <v>2544986.6710000001</v>
      </c>
      <c r="H45" s="21">
        <v>1413095.5920000002</v>
      </c>
      <c r="I45" s="21">
        <v>650995.01199999987</v>
      </c>
      <c r="J45" s="21">
        <v>38025540</v>
      </c>
      <c r="K45" s="21">
        <v>4888</v>
      </c>
      <c r="L45" s="21">
        <v>4609077.2750000004</v>
      </c>
      <c r="M45" s="21">
        <v>2525748.9230000009</v>
      </c>
      <c r="N45" s="21">
        <v>1142</v>
      </c>
      <c r="O45" s="21">
        <v>28663869.668999992</v>
      </c>
    </row>
    <row r="46" spans="1:15">
      <c r="A46" s="20" t="s">
        <v>84</v>
      </c>
      <c r="B46" s="21">
        <v>97</v>
      </c>
      <c r="C46" s="21">
        <v>869</v>
      </c>
      <c r="D46" s="21">
        <v>1537</v>
      </c>
      <c r="E46" s="21">
        <v>3017</v>
      </c>
      <c r="F46" s="21">
        <v>6367</v>
      </c>
      <c r="G46" s="21">
        <v>2680944.0040000007</v>
      </c>
      <c r="H46" s="21">
        <v>1441997.9070000001</v>
      </c>
      <c r="I46" s="21">
        <v>659838.446</v>
      </c>
      <c r="J46" s="21">
        <v>38394172</v>
      </c>
      <c r="K46" s="21">
        <v>5423</v>
      </c>
      <c r="L46" s="21">
        <v>4782780.3570000008</v>
      </c>
      <c r="M46" s="21">
        <v>2509918.5599999996</v>
      </c>
      <c r="N46" s="21">
        <v>847</v>
      </c>
      <c r="O46" s="21">
        <v>28852514.943999995</v>
      </c>
    </row>
    <row r="47" spans="1:15">
      <c r="A47" s="20" t="s">
        <v>85</v>
      </c>
      <c r="B47" s="21">
        <v>137</v>
      </c>
      <c r="C47" s="21">
        <v>921</v>
      </c>
      <c r="D47" s="21">
        <v>1439</v>
      </c>
      <c r="E47" s="21">
        <v>2725</v>
      </c>
      <c r="F47" s="21">
        <v>6168</v>
      </c>
      <c r="G47" s="21">
        <v>2812507.1560000004</v>
      </c>
      <c r="H47" s="21">
        <v>1472974.4059999995</v>
      </c>
      <c r="I47" s="21">
        <v>673535.57299999986</v>
      </c>
      <c r="J47" s="21">
        <v>38572021</v>
      </c>
      <c r="K47" s="21">
        <v>5085</v>
      </c>
      <c r="L47" s="21">
        <v>4959017.1349999998</v>
      </c>
      <c r="M47" s="21">
        <v>2495086.9609999997</v>
      </c>
      <c r="N47" s="21">
        <v>946</v>
      </c>
      <c r="O47" s="21">
        <v>28892888.688999999</v>
      </c>
    </row>
    <row r="48" spans="1:15">
      <c r="A48" s="20" t="s">
        <v>86</v>
      </c>
      <c r="B48" s="21">
        <v>97</v>
      </c>
      <c r="C48" s="21">
        <v>930</v>
      </c>
      <c r="D48" s="21">
        <v>1595</v>
      </c>
      <c r="E48" s="21">
        <v>2985</v>
      </c>
      <c r="F48" s="21">
        <v>6480</v>
      </c>
      <c r="G48" s="21">
        <v>2909151</v>
      </c>
      <c r="H48" s="21">
        <v>1488220</v>
      </c>
      <c r="I48" s="21">
        <v>681333</v>
      </c>
      <c r="J48" s="21">
        <v>38521420</v>
      </c>
      <c r="K48" s="21">
        <v>5510</v>
      </c>
      <c r="L48" s="21">
        <v>5078704</v>
      </c>
      <c r="M48" s="21">
        <v>2464389</v>
      </c>
      <c r="N48" s="21">
        <v>873</v>
      </c>
      <c r="O48" s="21">
        <v>28785431.689999998</v>
      </c>
    </row>
    <row r="49" spans="1:15">
      <c r="A49" s="20" t="s">
        <v>88</v>
      </c>
      <c r="B49" s="21">
        <v>104</v>
      </c>
      <c r="C49" s="21">
        <v>53</v>
      </c>
      <c r="D49" s="21">
        <v>144</v>
      </c>
      <c r="E49" s="21">
        <v>266</v>
      </c>
      <c r="F49" s="21">
        <v>905</v>
      </c>
      <c r="G49" s="21">
        <v>269309.02100000001</v>
      </c>
      <c r="H49" s="21">
        <v>164052.90499999997</v>
      </c>
      <c r="I49" s="21">
        <v>63253.125000000015</v>
      </c>
      <c r="J49" s="21">
        <v>4843211</v>
      </c>
      <c r="K49" s="21">
        <v>463</v>
      </c>
      <c r="L49" s="21">
        <v>496615.05099999998</v>
      </c>
      <c r="M49" s="21">
        <v>352170.75300000014</v>
      </c>
      <c r="N49" s="21">
        <v>338</v>
      </c>
      <c r="O49" s="21">
        <v>3968118.9909999995</v>
      </c>
    </row>
    <row r="50" spans="1:15">
      <c r="A50" s="20" t="s">
        <v>89</v>
      </c>
      <c r="B50" s="21">
        <v>102</v>
      </c>
      <c r="C50" s="21">
        <v>51</v>
      </c>
      <c r="D50" s="21">
        <v>130</v>
      </c>
      <c r="E50" s="21">
        <v>260</v>
      </c>
      <c r="F50" s="21">
        <v>879</v>
      </c>
      <c r="G50" s="21">
        <v>279423.63699999993</v>
      </c>
      <c r="H50" s="21">
        <v>164547.44699999999</v>
      </c>
      <c r="I50" s="21">
        <v>65537.263999999996</v>
      </c>
      <c r="J50" s="21">
        <v>4846647</v>
      </c>
      <c r="K50" s="21">
        <v>441</v>
      </c>
      <c r="L50" s="21">
        <v>509508.34799999988</v>
      </c>
      <c r="M50" s="21">
        <v>337468.978</v>
      </c>
      <c r="N50" s="21">
        <v>336</v>
      </c>
      <c r="O50" s="21">
        <v>3967944.7789999992</v>
      </c>
    </row>
    <row r="51" spans="1:15">
      <c r="A51" s="20" t="s">
        <v>90</v>
      </c>
      <c r="B51" s="21">
        <v>128</v>
      </c>
      <c r="C51" s="21">
        <v>70</v>
      </c>
      <c r="D51" s="21">
        <v>132</v>
      </c>
      <c r="E51" s="21">
        <v>272</v>
      </c>
      <c r="F51" s="21">
        <v>974</v>
      </c>
      <c r="G51" s="21">
        <v>295441.40700000001</v>
      </c>
      <c r="H51" s="21">
        <v>166762.25199999998</v>
      </c>
      <c r="I51" s="21">
        <v>67838.427999999985</v>
      </c>
      <c r="J51" s="21">
        <v>4941571</v>
      </c>
      <c r="K51" s="21">
        <v>474</v>
      </c>
      <c r="L51" s="21">
        <v>530042.08699999994</v>
      </c>
      <c r="M51" s="21">
        <v>341927.01299999974</v>
      </c>
      <c r="N51" s="21">
        <v>372</v>
      </c>
      <c r="O51" s="21">
        <v>4028916.6680000001</v>
      </c>
    </row>
    <row r="52" spans="1:15">
      <c r="A52" s="20" t="s">
        <v>91</v>
      </c>
      <c r="B52" s="21">
        <v>135</v>
      </c>
      <c r="C52" s="21">
        <v>69</v>
      </c>
      <c r="D52" s="21">
        <v>135</v>
      </c>
      <c r="E52" s="21">
        <v>254</v>
      </c>
      <c r="F52" s="21">
        <v>935</v>
      </c>
      <c r="G52" s="21">
        <v>308210.28500000003</v>
      </c>
      <c r="H52" s="21">
        <v>167007.00500000006</v>
      </c>
      <c r="I52" s="21">
        <v>69746.900999999998</v>
      </c>
      <c r="J52" s="21">
        <v>4918239</v>
      </c>
      <c r="K52" s="21">
        <v>458</v>
      </c>
      <c r="L52" s="21">
        <v>544964.19100000011</v>
      </c>
      <c r="M52" s="21">
        <v>332292.17200000014</v>
      </c>
      <c r="N52" s="21">
        <v>342</v>
      </c>
      <c r="O52" s="21">
        <v>4007178.5559999999</v>
      </c>
    </row>
    <row r="53" spans="1:15">
      <c r="A53" s="20" t="s">
        <v>92</v>
      </c>
      <c r="B53" s="21">
        <v>106</v>
      </c>
      <c r="C53" s="21">
        <v>67</v>
      </c>
      <c r="D53" s="21">
        <v>117</v>
      </c>
      <c r="E53" s="21">
        <v>280</v>
      </c>
      <c r="F53" s="21">
        <v>922</v>
      </c>
      <c r="G53" s="21">
        <v>332618.28899999999</v>
      </c>
      <c r="H53" s="21">
        <v>172144.11200000002</v>
      </c>
      <c r="I53" s="21">
        <v>72189.206999999995</v>
      </c>
      <c r="J53" s="21">
        <v>5066830</v>
      </c>
      <c r="K53" s="21">
        <v>464</v>
      </c>
      <c r="L53" s="21">
        <v>576951.60800000001</v>
      </c>
      <c r="M53" s="21">
        <v>336966.73399999982</v>
      </c>
      <c r="N53" s="21">
        <v>352</v>
      </c>
      <c r="O53" s="21">
        <v>4108889.7989999996</v>
      </c>
    </row>
    <row r="54" spans="1:15">
      <c r="A54" s="20" t="s">
        <v>93</v>
      </c>
      <c r="B54" s="21">
        <v>110</v>
      </c>
      <c r="C54" s="21">
        <v>76</v>
      </c>
      <c r="D54" s="21">
        <v>140</v>
      </c>
      <c r="E54" s="21">
        <v>286</v>
      </c>
      <c r="F54" s="21">
        <v>985</v>
      </c>
      <c r="G54" s="21">
        <v>345345.821</v>
      </c>
      <c r="H54" s="21">
        <v>172295.24</v>
      </c>
      <c r="I54" s="21">
        <v>73396.256999999998</v>
      </c>
      <c r="J54" s="21">
        <v>5040592</v>
      </c>
      <c r="K54" s="21">
        <v>502</v>
      </c>
      <c r="L54" s="21">
        <v>591037.31799999997</v>
      </c>
      <c r="M54" s="21">
        <v>327905.65800000011</v>
      </c>
      <c r="N54" s="21">
        <v>373</v>
      </c>
      <c r="O54" s="21">
        <v>4082072.3650000002</v>
      </c>
    </row>
    <row r="55" spans="1:15">
      <c r="A55" s="20" t="s">
        <v>94</v>
      </c>
      <c r="B55" s="21">
        <v>92</v>
      </c>
      <c r="C55" s="21">
        <v>76</v>
      </c>
      <c r="D55" s="21">
        <v>141</v>
      </c>
      <c r="E55" s="21">
        <v>306</v>
      </c>
      <c r="F55" s="21">
        <v>918</v>
      </c>
      <c r="G55" s="21">
        <v>370677.58299999998</v>
      </c>
      <c r="H55" s="21">
        <v>179829.179</v>
      </c>
      <c r="I55" s="21">
        <v>74365.219000000026</v>
      </c>
      <c r="J55" s="21">
        <v>5162330</v>
      </c>
      <c r="K55" s="21">
        <v>523</v>
      </c>
      <c r="L55" s="21">
        <v>624871.98100000003</v>
      </c>
      <c r="M55" s="21">
        <v>331074.32999999996</v>
      </c>
      <c r="N55" s="21">
        <v>303</v>
      </c>
      <c r="O55" s="21">
        <v>4164754.7859999998</v>
      </c>
    </row>
    <row r="56" spans="1:15">
      <c r="A56" s="20" t="s">
        <v>95</v>
      </c>
      <c r="B56" s="21">
        <v>130</v>
      </c>
      <c r="C56" s="21">
        <v>63</v>
      </c>
      <c r="D56" s="21">
        <v>86</v>
      </c>
      <c r="E56" s="21">
        <v>230</v>
      </c>
      <c r="F56" s="21">
        <v>852</v>
      </c>
      <c r="G56" s="21">
        <v>396733.64000000013</v>
      </c>
      <c r="H56" s="21">
        <v>185165.53899999996</v>
      </c>
      <c r="I56" s="21">
        <v>75474.670999999988</v>
      </c>
      <c r="J56" s="21">
        <v>5226520</v>
      </c>
      <c r="K56" s="21">
        <v>379</v>
      </c>
      <c r="L56" s="21">
        <v>657373.85000000009</v>
      </c>
      <c r="M56" s="21">
        <v>327758.6339999999</v>
      </c>
      <c r="N56" s="21">
        <v>343</v>
      </c>
      <c r="O56" s="21">
        <v>4199823.9790000003</v>
      </c>
    </row>
    <row r="57" spans="1:15">
      <c r="A57" s="20" t="s">
        <v>96</v>
      </c>
      <c r="B57" s="21">
        <v>122</v>
      </c>
      <c r="C57" s="21">
        <v>88</v>
      </c>
      <c r="D57" s="21">
        <v>107</v>
      </c>
      <c r="E57" s="21">
        <v>244</v>
      </c>
      <c r="F57" s="21">
        <v>918</v>
      </c>
      <c r="G57" s="21">
        <v>423589</v>
      </c>
      <c r="H57" s="21">
        <v>199032</v>
      </c>
      <c r="I57" s="21">
        <v>85624</v>
      </c>
      <c r="J57" s="21">
        <v>5273117</v>
      </c>
      <c r="K57" s="21">
        <v>439</v>
      </c>
      <c r="L57" s="21">
        <v>708245</v>
      </c>
      <c r="M57" s="21">
        <v>322790</v>
      </c>
      <c r="N57" s="21">
        <v>357</v>
      </c>
      <c r="O57" s="21">
        <v>4208940.6899999995</v>
      </c>
    </row>
    <row r="58" spans="1:15">
      <c r="A58" s="20" t="s">
        <v>98</v>
      </c>
      <c r="B58" s="21">
        <v>119</v>
      </c>
      <c r="C58" s="21">
        <v>75</v>
      </c>
      <c r="D58" s="21">
        <v>172</v>
      </c>
      <c r="E58" s="21">
        <v>364</v>
      </c>
      <c r="F58" s="21">
        <v>1011</v>
      </c>
      <c r="G58" s="21">
        <v>233949.85399999999</v>
      </c>
      <c r="H58" s="21">
        <v>164920.69400000002</v>
      </c>
      <c r="I58" s="21">
        <v>77304.618000000002</v>
      </c>
      <c r="J58" s="21">
        <v>3494487</v>
      </c>
      <c r="K58" s="21">
        <v>611</v>
      </c>
      <c r="L58" s="21">
        <v>476175.16600000003</v>
      </c>
      <c r="M58" s="21">
        <v>212558.02899999998</v>
      </c>
      <c r="N58" s="21">
        <v>281</v>
      </c>
      <c r="O58" s="21">
        <v>2891354.3089999999</v>
      </c>
    </row>
    <row r="59" spans="1:15">
      <c r="A59" s="20" t="s">
        <v>99</v>
      </c>
      <c r="B59" s="21">
        <v>129</v>
      </c>
      <c r="C59" s="21">
        <v>64</v>
      </c>
      <c r="D59" s="21">
        <v>118</v>
      </c>
      <c r="E59" s="21">
        <v>339</v>
      </c>
      <c r="F59" s="21">
        <v>983</v>
      </c>
      <c r="G59" s="21">
        <v>239997.74700000003</v>
      </c>
      <c r="H59" s="21">
        <v>171018.71299999999</v>
      </c>
      <c r="I59" s="21">
        <v>80632.789000000004</v>
      </c>
      <c r="J59" s="21">
        <v>3545837</v>
      </c>
      <c r="K59" s="21">
        <v>521</v>
      </c>
      <c r="L59" s="21">
        <v>491649.24900000001</v>
      </c>
      <c r="M59" s="21">
        <v>205283.99900000001</v>
      </c>
      <c r="N59" s="21">
        <v>333</v>
      </c>
      <c r="O59" s="21">
        <v>2929662.9010000001</v>
      </c>
    </row>
    <row r="60" spans="1:15">
      <c r="A60" s="20" t="s">
        <v>100</v>
      </c>
      <c r="B60" s="21">
        <v>118</v>
      </c>
      <c r="C60" s="21">
        <v>77</v>
      </c>
      <c r="D60" s="21">
        <v>140</v>
      </c>
      <c r="E60" s="21">
        <v>415</v>
      </c>
      <c r="F60" s="21">
        <v>1117</v>
      </c>
      <c r="G60" s="21">
        <v>248604.04199999999</v>
      </c>
      <c r="H60" s="21">
        <v>166614.00900000002</v>
      </c>
      <c r="I60" s="21">
        <v>84415.731</v>
      </c>
      <c r="J60" s="21">
        <v>3558172</v>
      </c>
      <c r="K60" s="21">
        <v>632</v>
      </c>
      <c r="L60" s="21">
        <v>499633.78200000001</v>
      </c>
      <c r="M60" s="21">
        <v>203157.07199999999</v>
      </c>
      <c r="N60" s="21">
        <v>367</v>
      </c>
      <c r="O60" s="21">
        <v>2934677.4950000001</v>
      </c>
    </row>
    <row r="61" spans="1:15">
      <c r="A61" s="20" t="s">
        <v>101</v>
      </c>
      <c r="B61" s="21">
        <v>78</v>
      </c>
      <c r="C61" s="21">
        <v>60</v>
      </c>
      <c r="D61" s="21">
        <v>134</v>
      </c>
      <c r="E61" s="21">
        <v>317</v>
      </c>
      <c r="F61" s="21">
        <v>907</v>
      </c>
      <c r="G61" s="21">
        <v>258418.13399999999</v>
      </c>
      <c r="H61" s="21">
        <v>167108.36599999998</v>
      </c>
      <c r="I61" s="21">
        <v>84749.743999999992</v>
      </c>
      <c r="J61" s="21">
        <v>3572213</v>
      </c>
      <c r="K61" s="21">
        <v>511</v>
      </c>
      <c r="L61" s="21">
        <v>510276.24400000001</v>
      </c>
      <c r="M61" s="21">
        <v>199318.37699999998</v>
      </c>
      <c r="N61" s="21">
        <v>318</v>
      </c>
      <c r="O61" s="21">
        <v>2942357.7749999999</v>
      </c>
    </row>
    <row r="62" spans="1:15">
      <c r="A62" s="20" t="s">
        <v>102</v>
      </c>
      <c r="B62" s="21">
        <v>88</v>
      </c>
      <c r="C62" s="21">
        <v>77</v>
      </c>
      <c r="D62" s="21">
        <v>109</v>
      </c>
      <c r="E62" s="21">
        <v>377</v>
      </c>
      <c r="F62" s="21">
        <v>929</v>
      </c>
      <c r="G62" s="21">
        <v>269149.79800000001</v>
      </c>
      <c r="H62" s="21">
        <v>163767.89500000002</v>
      </c>
      <c r="I62" s="21">
        <v>86889.545999999988</v>
      </c>
      <c r="J62" s="21">
        <v>3583561</v>
      </c>
      <c r="K62" s="21">
        <v>563</v>
      </c>
      <c r="L62" s="21">
        <v>519807.239</v>
      </c>
      <c r="M62" s="21">
        <v>197304.91999999998</v>
      </c>
      <c r="N62" s="21">
        <v>278</v>
      </c>
      <c r="O62" s="21">
        <v>2948981.9390000002</v>
      </c>
    </row>
    <row r="63" spans="1:15">
      <c r="A63" s="20" t="s">
        <v>103</v>
      </c>
      <c r="B63" s="21">
        <v>105</v>
      </c>
      <c r="C63" s="21">
        <v>70</v>
      </c>
      <c r="D63" s="21">
        <v>134</v>
      </c>
      <c r="E63" s="21">
        <v>364</v>
      </c>
      <c r="F63" s="21">
        <v>951</v>
      </c>
      <c r="G63" s="21">
        <v>281209.19599999994</v>
      </c>
      <c r="H63" s="21">
        <v>163445.33199999999</v>
      </c>
      <c r="I63" s="21">
        <v>86810.755999999994</v>
      </c>
      <c r="J63" s="21">
        <v>3592053</v>
      </c>
      <c r="K63" s="21">
        <v>568</v>
      </c>
      <c r="L63" s="21">
        <v>531465.28399999999</v>
      </c>
      <c r="M63" s="21">
        <v>194081.70499999999</v>
      </c>
      <c r="N63" s="21">
        <v>278</v>
      </c>
      <c r="O63" s="21">
        <v>2958268.0319999997</v>
      </c>
    </row>
    <row r="64" spans="1:15">
      <c r="A64" s="20" t="s">
        <v>104</v>
      </c>
      <c r="B64" s="21">
        <v>112</v>
      </c>
      <c r="C64" s="21">
        <v>58</v>
      </c>
      <c r="D64" s="21">
        <v>156</v>
      </c>
      <c r="E64" s="21">
        <v>397</v>
      </c>
      <c r="F64" s="21">
        <v>1033</v>
      </c>
      <c r="G64" s="21">
        <v>292294.24700000003</v>
      </c>
      <c r="H64" s="21">
        <v>162165.48300000001</v>
      </c>
      <c r="I64" s="21">
        <v>87955.889999999985</v>
      </c>
      <c r="J64" s="21">
        <v>3593222</v>
      </c>
      <c r="K64" s="21">
        <v>611</v>
      </c>
      <c r="L64" s="21">
        <v>542415.62</v>
      </c>
      <c r="M64" s="21">
        <v>191428.15599999999</v>
      </c>
      <c r="N64" s="21">
        <v>310</v>
      </c>
      <c r="O64" s="21">
        <v>2951975.8840000005</v>
      </c>
    </row>
    <row r="65" spans="1:15">
      <c r="A65" s="20" t="s">
        <v>105</v>
      </c>
      <c r="B65" s="21">
        <v>108</v>
      </c>
      <c r="C65" s="21">
        <v>66</v>
      </c>
      <c r="D65" s="21">
        <v>129</v>
      </c>
      <c r="E65" s="21">
        <v>307</v>
      </c>
      <c r="F65" s="21">
        <v>920</v>
      </c>
      <c r="G65" s="21">
        <v>303525.87199999997</v>
      </c>
      <c r="H65" s="21">
        <v>162787.73600000003</v>
      </c>
      <c r="I65" s="21">
        <v>87324.955000000002</v>
      </c>
      <c r="J65" s="21">
        <v>3588570</v>
      </c>
      <c r="K65" s="21">
        <v>502</v>
      </c>
      <c r="L65" s="21">
        <v>553638.56299999997</v>
      </c>
      <c r="M65" s="21">
        <v>188741.39800000002</v>
      </c>
      <c r="N65" s="21">
        <v>310</v>
      </c>
      <c r="O65" s="21">
        <v>2943585.6809999999</v>
      </c>
    </row>
    <row r="66" spans="1:15">
      <c r="A66" s="20" t="s">
        <v>106</v>
      </c>
      <c r="B66" s="21">
        <v>99</v>
      </c>
      <c r="C66" s="21">
        <v>70</v>
      </c>
      <c r="D66" s="21">
        <v>123</v>
      </c>
      <c r="E66" s="21">
        <v>389</v>
      </c>
      <c r="F66" s="21">
        <v>1017</v>
      </c>
      <c r="G66" s="21">
        <v>318515</v>
      </c>
      <c r="H66" s="21">
        <v>167133</v>
      </c>
      <c r="I66" s="21">
        <v>90109</v>
      </c>
      <c r="J66" s="21">
        <v>3594478</v>
      </c>
      <c r="K66" s="21">
        <v>582</v>
      </c>
      <c r="L66" s="21">
        <v>575757</v>
      </c>
      <c r="M66" s="21">
        <v>186188</v>
      </c>
      <c r="N66" s="21">
        <v>336</v>
      </c>
      <c r="O66" s="21">
        <v>2931835.69</v>
      </c>
    </row>
    <row r="67" spans="1:15">
      <c r="A67" s="20" t="s">
        <v>108</v>
      </c>
      <c r="B67" s="21">
        <v>119</v>
      </c>
      <c r="C67" s="21">
        <v>38</v>
      </c>
      <c r="D67" s="21">
        <v>59</v>
      </c>
      <c r="E67" s="21">
        <v>47</v>
      </c>
      <c r="F67" s="21">
        <v>615</v>
      </c>
      <c r="G67" s="21">
        <v>63093.334000000003</v>
      </c>
      <c r="H67" s="21">
        <v>40563.035999999993</v>
      </c>
      <c r="I67" s="21">
        <v>15490.835999999999</v>
      </c>
      <c r="J67" s="21">
        <v>863832</v>
      </c>
      <c r="K67" s="21">
        <v>144</v>
      </c>
      <c r="L67" s="21">
        <v>119147.20599999999</v>
      </c>
      <c r="M67" s="21">
        <v>58270.941999999995</v>
      </c>
      <c r="N67" s="21">
        <v>352</v>
      </c>
      <c r="O67" s="21">
        <v>937603.89800000004</v>
      </c>
    </row>
    <row r="68" spans="1:15">
      <c r="A68" s="20" t="s">
        <v>109</v>
      </c>
      <c r="B68" s="21">
        <v>111</v>
      </c>
      <c r="C68" s="21">
        <v>32</v>
      </c>
      <c r="D68" s="21">
        <v>59</v>
      </c>
      <c r="E68" s="21">
        <v>52</v>
      </c>
      <c r="F68" s="21">
        <v>604</v>
      </c>
      <c r="G68" s="21">
        <v>67709.214000000007</v>
      </c>
      <c r="H68" s="21">
        <v>39449.732000000004</v>
      </c>
      <c r="I68" s="21">
        <v>15622.119999999999</v>
      </c>
      <c r="J68" s="21">
        <v>881278</v>
      </c>
      <c r="K68" s="21">
        <v>143</v>
      </c>
      <c r="L68" s="21">
        <v>122781.06600000001</v>
      </c>
      <c r="M68" s="21">
        <v>55855.555999999997</v>
      </c>
      <c r="N68" s="21">
        <v>350</v>
      </c>
      <c r="O68" s="21">
        <v>952359.89199999999</v>
      </c>
    </row>
    <row r="69" spans="1:15">
      <c r="A69" s="20" t="s">
        <v>110</v>
      </c>
      <c r="B69" s="21">
        <v>104</v>
      </c>
      <c r="C69" s="21">
        <v>60</v>
      </c>
      <c r="D69" s="21">
        <v>57</v>
      </c>
      <c r="E69" s="21">
        <v>74</v>
      </c>
      <c r="F69" s="21">
        <v>644</v>
      </c>
      <c r="G69" s="21">
        <v>70359.245999999999</v>
      </c>
      <c r="H69" s="21">
        <v>40071.9</v>
      </c>
      <c r="I69" s="21">
        <v>16151.268</v>
      </c>
      <c r="J69" s="21">
        <v>890856</v>
      </c>
      <c r="K69" s="21">
        <v>191</v>
      </c>
      <c r="L69" s="21">
        <v>126582.414</v>
      </c>
      <c r="M69" s="21">
        <v>55769.298000000003</v>
      </c>
      <c r="N69" s="21">
        <v>349</v>
      </c>
      <c r="O69" s="21">
        <v>957217.87799999991</v>
      </c>
    </row>
    <row r="70" spans="1:15">
      <c r="A70" s="20" t="s">
        <v>111</v>
      </c>
      <c r="B70" s="21">
        <v>97</v>
      </c>
      <c r="C70" s="21">
        <v>57</v>
      </c>
      <c r="D70" s="21">
        <v>48</v>
      </c>
      <c r="E70" s="21">
        <v>49</v>
      </c>
      <c r="F70" s="21">
        <v>610</v>
      </c>
      <c r="G70" s="21">
        <v>73350.815000000002</v>
      </c>
      <c r="H70" s="21">
        <v>41219.456999999995</v>
      </c>
      <c r="I70" s="21">
        <v>16162.742999999999</v>
      </c>
      <c r="J70" s="21">
        <v>900131</v>
      </c>
      <c r="K70" s="21">
        <v>154</v>
      </c>
      <c r="L70" s="21">
        <v>130733.015</v>
      </c>
      <c r="M70" s="21">
        <v>56156.893000000004</v>
      </c>
      <c r="N70" s="21">
        <v>359</v>
      </c>
      <c r="O70" s="21">
        <v>960766.29700000002</v>
      </c>
    </row>
    <row r="71" spans="1:15">
      <c r="A71" s="20" t="s">
        <v>112</v>
      </c>
      <c r="B71" s="21">
        <v>124</v>
      </c>
      <c r="C71" s="21">
        <v>49</v>
      </c>
      <c r="D71" s="21">
        <v>50</v>
      </c>
      <c r="E71" s="21">
        <v>46</v>
      </c>
      <c r="F71" s="21">
        <v>557</v>
      </c>
      <c r="G71" s="21">
        <v>77609.5</v>
      </c>
      <c r="H71" s="21">
        <v>41069.712</v>
      </c>
      <c r="I71" s="21">
        <v>16718.577999999998</v>
      </c>
      <c r="J71" s="21">
        <v>908446</v>
      </c>
      <c r="K71" s="21">
        <v>145</v>
      </c>
      <c r="L71" s="21">
        <v>135397.79</v>
      </c>
      <c r="M71" s="21">
        <v>56145.642</v>
      </c>
      <c r="N71" s="21">
        <v>288</v>
      </c>
      <c r="O71" s="21">
        <v>965132.29400000011</v>
      </c>
    </row>
    <row r="72" spans="1:15">
      <c r="A72" s="20" t="s">
        <v>113</v>
      </c>
      <c r="B72" s="21">
        <v>116</v>
      </c>
      <c r="C72" s="21">
        <v>55</v>
      </c>
      <c r="D72" s="21">
        <v>50</v>
      </c>
      <c r="E72" s="21">
        <v>65</v>
      </c>
      <c r="F72" s="21">
        <v>561</v>
      </c>
      <c r="G72" s="21">
        <v>81244.688999999998</v>
      </c>
      <c r="H72" s="21">
        <v>42241.995999999999</v>
      </c>
      <c r="I72" s="21">
        <v>17598.285</v>
      </c>
      <c r="J72" s="21">
        <v>917060</v>
      </c>
      <c r="K72" s="21">
        <v>170</v>
      </c>
      <c r="L72" s="21">
        <v>141084.97</v>
      </c>
      <c r="M72" s="21">
        <v>55963.097000000002</v>
      </c>
      <c r="N72" s="21">
        <v>275</v>
      </c>
      <c r="O72" s="21">
        <v>968184.13600000006</v>
      </c>
    </row>
    <row r="73" spans="1:15">
      <c r="A73" s="20" t="s">
        <v>114</v>
      </c>
      <c r="B73" s="21">
        <v>114</v>
      </c>
      <c r="C73" s="21">
        <v>66</v>
      </c>
      <c r="D73" s="21">
        <v>49</v>
      </c>
      <c r="E73" s="21">
        <v>81</v>
      </c>
      <c r="F73" s="21">
        <v>665</v>
      </c>
      <c r="G73" s="21">
        <v>85953.712</v>
      </c>
      <c r="H73" s="21">
        <v>43807.406999999999</v>
      </c>
      <c r="I73" s="21">
        <v>17788.268</v>
      </c>
      <c r="J73" s="21">
        <v>926454</v>
      </c>
      <c r="K73" s="21">
        <v>196</v>
      </c>
      <c r="L73" s="21">
        <v>147549.38700000002</v>
      </c>
      <c r="M73" s="21">
        <v>55605.577000000005</v>
      </c>
      <c r="N73" s="21">
        <v>355</v>
      </c>
      <c r="O73" s="21">
        <v>972297.82400000002</v>
      </c>
    </row>
    <row r="74" spans="1:15">
      <c r="A74" s="20" t="s">
        <v>115</v>
      </c>
      <c r="B74" s="21">
        <v>114</v>
      </c>
      <c r="C74" s="21">
        <v>61</v>
      </c>
      <c r="D74" s="21">
        <v>56</v>
      </c>
      <c r="E74" s="21">
        <v>70</v>
      </c>
      <c r="F74" s="21">
        <v>597</v>
      </c>
      <c r="G74" s="21">
        <v>90855.747000000003</v>
      </c>
      <c r="H74" s="21">
        <v>44843.163</v>
      </c>
      <c r="I74" s="21">
        <v>17960.129999999997</v>
      </c>
      <c r="J74" s="21">
        <v>934695</v>
      </c>
      <c r="K74" s="21">
        <v>187</v>
      </c>
      <c r="L74" s="21">
        <v>153659.04</v>
      </c>
      <c r="M74" s="21">
        <v>55711.476000000002</v>
      </c>
      <c r="N74" s="21">
        <v>296</v>
      </c>
      <c r="O74" s="21">
        <v>974897.52600000007</v>
      </c>
    </row>
    <row r="75" spans="1:15">
      <c r="A75" s="20" t="s">
        <v>116</v>
      </c>
      <c r="B75" s="21">
        <v>117</v>
      </c>
      <c r="C75" s="21">
        <v>51</v>
      </c>
      <c r="D75" s="21">
        <v>51</v>
      </c>
      <c r="E75" s="21">
        <v>66</v>
      </c>
      <c r="F75" s="21">
        <v>635</v>
      </c>
      <c r="G75" s="21">
        <v>95605</v>
      </c>
      <c r="H75" s="21">
        <v>46641</v>
      </c>
      <c r="I75" s="21">
        <v>18319</v>
      </c>
      <c r="J75" s="21">
        <v>943732</v>
      </c>
      <c r="K75" s="21">
        <v>168</v>
      </c>
      <c r="L75" s="21">
        <v>160565</v>
      </c>
      <c r="M75" s="21">
        <v>55282</v>
      </c>
      <c r="N75" s="21">
        <v>350</v>
      </c>
      <c r="O75" s="21">
        <v>977413.69</v>
      </c>
    </row>
    <row r="76" spans="1:15">
      <c r="A76" s="20" t="s">
        <v>118</v>
      </c>
      <c r="B76" s="21">
        <v>106</v>
      </c>
      <c r="C76" s="21">
        <v>45</v>
      </c>
      <c r="D76" s="21">
        <v>70</v>
      </c>
      <c r="E76" s="21">
        <v>39</v>
      </c>
      <c r="F76" s="21">
        <v>612</v>
      </c>
      <c r="G76" s="21">
        <v>36482.845999999998</v>
      </c>
      <c r="H76" s="21">
        <v>23537.32</v>
      </c>
      <c r="I76" s="21">
        <v>10003.361000000001</v>
      </c>
      <c r="J76" s="21">
        <v>588433</v>
      </c>
      <c r="K76" s="21">
        <v>154</v>
      </c>
      <c r="L76" s="21">
        <v>70023.527000000002</v>
      </c>
      <c r="M76" s="21">
        <v>35894.413</v>
      </c>
      <c r="N76" s="21">
        <v>352</v>
      </c>
      <c r="O76" s="21">
        <v>760697.39900000009</v>
      </c>
    </row>
    <row r="77" spans="1:15">
      <c r="A77" s="20" t="s">
        <v>119</v>
      </c>
      <c r="B77" s="21">
        <v>105</v>
      </c>
      <c r="C77" s="21">
        <v>58</v>
      </c>
      <c r="D77" s="21">
        <v>51</v>
      </c>
      <c r="E77" s="21">
        <v>50</v>
      </c>
      <c r="F77" s="21">
        <v>572</v>
      </c>
      <c r="G77" s="21">
        <v>35648.400000000001</v>
      </c>
      <c r="H77" s="21">
        <v>22207.200000000001</v>
      </c>
      <c r="I77" s="21">
        <v>9350.4</v>
      </c>
      <c r="J77" s="21">
        <v>584400</v>
      </c>
      <c r="K77" s="21">
        <v>159</v>
      </c>
      <c r="L77" s="21">
        <v>67206</v>
      </c>
      <c r="M77" s="21">
        <v>32142</v>
      </c>
      <c r="N77" s="21">
        <v>308</v>
      </c>
      <c r="O77" s="21">
        <v>765761.49</v>
      </c>
    </row>
    <row r="78" spans="1:15">
      <c r="A78" s="20" t="s">
        <v>120</v>
      </c>
      <c r="B78" s="21">
        <v>118</v>
      </c>
      <c r="C78" s="21">
        <v>58</v>
      </c>
      <c r="D78" s="21">
        <v>60</v>
      </c>
      <c r="E78" s="21">
        <v>55</v>
      </c>
      <c r="F78" s="21">
        <v>597</v>
      </c>
      <c r="G78" s="21">
        <v>37557.058000000005</v>
      </c>
      <c r="H78" s="21">
        <v>21807.324000000001</v>
      </c>
      <c r="I78" s="21">
        <v>10297.903</v>
      </c>
      <c r="J78" s="21">
        <v>605759</v>
      </c>
      <c r="K78" s="21">
        <v>173</v>
      </c>
      <c r="L78" s="21">
        <v>69662.285000000003</v>
      </c>
      <c r="M78" s="21">
        <v>34528.262999999999</v>
      </c>
      <c r="N78" s="21">
        <v>306</v>
      </c>
      <c r="O78" s="21">
        <v>780147.98700000008</v>
      </c>
    </row>
    <row r="79" spans="1:15">
      <c r="A79" s="20" t="s">
        <v>121</v>
      </c>
      <c r="B79" s="21">
        <v>102</v>
      </c>
      <c r="C79" s="21">
        <v>55</v>
      </c>
      <c r="D79" s="21">
        <v>46</v>
      </c>
      <c r="E79" s="21">
        <v>54</v>
      </c>
      <c r="F79" s="21">
        <v>608</v>
      </c>
      <c r="G79" s="21">
        <v>38401.002</v>
      </c>
      <c r="H79" s="21">
        <v>21677.985000000001</v>
      </c>
      <c r="I79" s="21">
        <v>9909.9359999999997</v>
      </c>
      <c r="J79" s="21">
        <v>619371</v>
      </c>
      <c r="K79" s="21">
        <v>155</v>
      </c>
      <c r="L79" s="21">
        <v>69988.922999999995</v>
      </c>
      <c r="M79" s="21">
        <v>36542.889000000003</v>
      </c>
      <c r="N79" s="21">
        <v>351</v>
      </c>
      <c r="O79" s="21">
        <v>788948.07000000007</v>
      </c>
    </row>
    <row r="80" spans="1:15">
      <c r="A80" s="20" t="s">
        <v>122</v>
      </c>
      <c r="B80" s="21">
        <v>102</v>
      </c>
      <c r="C80" s="21">
        <v>51</v>
      </c>
      <c r="D80" s="21">
        <v>64</v>
      </c>
      <c r="E80" s="21">
        <v>47</v>
      </c>
      <c r="F80" s="21">
        <v>610</v>
      </c>
      <c r="G80" s="21">
        <v>39925.368000000002</v>
      </c>
      <c r="H80" s="21">
        <v>21547.023999999998</v>
      </c>
      <c r="I80" s="21">
        <v>10139.776</v>
      </c>
      <c r="J80" s="21">
        <v>633736</v>
      </c>
      <c r="K80" s="21">
        <v>162</v>
      </c>
      <c r="L80" s="21">
        <v>71612.168000000005</v>
      </c>
      <c r="M80" s="21">
        <v>38657.896000000001</v>
      </c>
      <c r="N80" s="21">
        <v>346</v>
      </c>
      <c r="O80" s="21">
        <v>800152.7699999999</v>
      </c>
    </row>
    <row r="81" spans="1:15">
      <c r="A81" s="20" t="s">
        <v>123</v>
      </c>
      <c r="B81" s="21">
        <v>121</v>
      </c>
      <c r="C81" s="21">
        <v>45</v>
      </c>
      <c r="D81" s="21">
        <v>72</v>
      </c>
      <c r="E81" s="21">
        <v>65</v>
      </c>
      <c r="F81" s="21">
        <v>621</v>
      </c>
      <c r="G81" s="21">
        <v>41438.975999999995</v>
      </c>
      <c r="H81" s="21">
        <v>22014.455999999998</v>
      </c>
      <c r="I81" s="21">
        <v>10359.744000000001</v>
      </c>
      <c r="J81" s="21">
        <v>647484</v>
      </c>
      <c r="K81" s="21">
        <v>182</v>
      </c>
      <c r="L81" s="21">
        <v>73813.175999999992</v>
      </c>
      <c r="M81" s="21">
        <v>40144.008000000002</v>
      </c>
      <c r="N81" s="21">
        <v>318</v>
      </c>
      <c r="O81" s="21">
        <v>808933.75800000003</v>
      </c>
    </row>
    <row r="82" spans="1:15">
      <c r="A82" s="20" t="s">
        <v>124</v>
      </c>
      <c r="B82" s="21">
        <v>113</v>
      </c>
      <c r="C82" s="21">
        <v>52</v>
      </c>
      <c r="D82" s="21">
        <v>66</v>
      </c>
      <c r="E82" s="21">
        <v>47</v>
      </c>
      <c r="F82" s="21">
        <v>631</v>
      </c>
      <c r="G82" s="21">
        <v>42835.584999999999</v>
      </c>
      <c r="H82" s="21">
        <v>21747.296999999999</v>
      </c>
      <c r="I82" s="21">
        <v>10544.144</v>
      </c>
      <c r="J82" s="21">
        <v>659009</v>
      </c>
      <c r="K82" s="21">
        <v>165</v>
      </c>
      <c r="L82" s="21">
        <v>75127.025999999998</v>
      </c>
      <c r="M82" s="21">
        <v>42176.576000000001</v>
      </c>
      <c r="N82" s="21">
        <v>353</v>
      </c>
      <c r="O82" s="21">
        <v>816570.66500000004</v>
      </c>
    </row>
    <row r="83" spans="1:15">
      <c r="A83" s="20" t="s">
        <v>125</v>
      </c>
      <c r="B83" s="21">
        <v>93</v>
      </c>
      <c r="C83" s="21">
        <v>43</v>
      </c>
      <c r="D83" s="21">
        <v>71</v>
      </c>
      <c r="E83" s="21">
        <v>40</v>
      </c>
      <c r="F83" s="21">
        <v>552</v>
      </c>
      <c r="G83" s="21">
        <v>45582</v>
      </c>
      <c r="H83" s="21">
        <v>23058</v>
      </c>
      <c r="I83" s="21">
        <v>11129</v>
      </c>
      <c r="J83" s="21">
        <v>672391</v>
      </c>
      <c r="K83" s="21">
        <v>154</v>
      </c>
      <c r="L83" s="21">
        <v>79769</v>
      </c>
      <c r="M83" s="21">
        <v>43607</v>
      </c>
      <c r="N83" s="21">
        <v>305</v>
      </c>
      <c r="O83" s="21">
        <v>821487.69</v>
      </c>
    </row>
    <row r="84" spans="1:15">
      <c r="A84" s="20" t="s">
        <v>127</v>
      </c>
      <c r="B84" s="21">
        <v>91</v>
      </c>
      <c r="C84" s="21">
        <v>284</v>
      </c>
      <c r="D84" s="21">
        <v>604</v>
      </c>
      <c r="E84" s="21">
        <v>973</v>
      </c>
      <c r="F84" s="21">
        <v>2590</v>
      </c>
      <c r="G84" s="21">
        <v>1478978.5720000002</v>
      </c>
      <c r="H84" s="21">
        <v>1165060.933</v>
      </c>
      <c r="I84" s="21">
        <v>427425.42700000003</v>
      </c>
      <c r="J84" s="21">
        <v>18222420</v>
      </c>
      <c r="K84" s="21">
        <v>1861</v>
      </c>
      <c r="L84" s="21">
        <v>3071464.932</v>
      </c>
      <c r="M84" s="21">
        <v>1145650.9979999999</v>
      </c>
      <c r="N84" s="21">
        <v>638</v>
      </c>
      <c r="O84" s="21">
        <v>13246591.327000001</v>
      </c>
    </row>
    <row r="85" spans="1:15">
      <c r="A85" s="20" t="s">
        <v>128</v>
      </c>
      <c r="B85" s="21">
        <v>122</v>
      </c>
      <c r="C85" s="21">
        <v>294</v>
      </c>
      <c r="D85" s="21">
        <v>648</v>
      </c>
      <c r="E85" s="21">
        <v>962</v>
      </c>
      <c r="F85" s="21">
        <v>2444</v>
      </c>
      <c r="G85" s="21">
        <v>1633381.02</v>
      </c>
      <c r="H85" s="21">
        <v>1086536.3300000003</v>
      </c>
      <c r="I85" s="21">
        <v>412305.614</v>
      </c>
      <c r="J85" s="21">
        <v>18500150</v>
      </c>
      <c r="K85" s="21">
        <v>1904</v>
      </c>
      <c r="L85" s="21">
        <v>3132222.9640000006</v>
      </c>
      <c r="M85" s="21">
        <v>1080836.835</v>
      </c>
      <c r="N85" s="21">
        <v>418</v>
      </c>
      <c r="O85" s="21">
        <v>13518734.162999999</v>
      </c>
    </row>
    <row r="86" spans="1:15">
      <c r="A86" s="20" t="s">
        <v>129</v>
      </c>
      <c r="B86" s="21">
        <v>102</v>
      </c>
      <c r="C86" s="21">
        <v>327</v>
      </c>
      <c r="D86" s="21">
        <v>629</v>
      </c>
      <c r="E86" s="21">
        <v>1078</v>
      </c>
      <c r="F86" s="21">
        <v>2635</v>
      </c>
      <c r="G86" s="21">
        <v>1673538.5950000004</v>
      </c>
      <c r="H86" s="21">
        <v>1090709.936</v>
      </c>
      <c r="I86" s="21">
        <v>429136.14400000009</v>
      </c>
      <c r="J86" s="21">
        <v>18587927</v>
      </c>
      <c r="K86" s="21">
        <v>2034</v>
      </c>
      <c r="L86" s="21">
        <v>3193384.6750000007</v>
      </c>
      <c r="M86" s="21">
        <v>1073654.807</v>
      </c>
      <c r="N86" s="21">
        <v>499</v>
      </c>
      <c r="O86" s="21">
        <v>13558523.741000002</v>
      </c>
    </row>
    <row r="87" spans="1:15">
      <c r="A87" s="20" t="s">
        <v>130</v>
      </c>
      <c r="B87" s="21">
        <v>104</v>
      </c>
      <c r="C87" s="21">
        <v>324</v>
      </c>
      <c r="D87" s="21">
        <v>606</v>
      </c>
      <c r="E87" s="21">
        <v>1055</v>
      </c>
      <c r="F87" s="21">
        <v>2543</v>
      </c>
      <c r="G87" s="21">
        <v>1724960.9839999999</v>
      </c>
      <c r="H87" s="21">
        <v>1091114.2210000001</v>
      </c>
      <c r="I87" s="21">
        <v>443784.38100000005</v>
      </c>
      <c r="J87" s="21">
        <v>18613958</v>
      </c>
      <c r="K87" s="21">
        <v>1985</v>
      </c>
      <c r="L87" s="21">
        <v>3259859.5860000001</v>
      </c>
      <c r="M87" s="21">
        <v>1058097.4350000003</v>
      </c>
      <c r="N87" s="21">
        <v>454</v>
      </c>
      <c r="O87" s="21">
        <v>13539314.765000001</v>
      </c>
    </row>
    <row r="88" spans="1:15">
      <c r="A88" s="20" t="s">
        <v>131</v>
      </c>
      <c r="B88" s="21">
        <v>121</v>
      </c>
      <c r="C88" s="21">
        <v>374</v>
      </c>
      <c r="D88" s="21">
        <v>609</v>
      </c>
      <c r="E88" s="21">
        <v>1153</v>
      </c>
      <c r="F88" s="21">
        <v>2922</v>
      </c>
      <c r="G88" s="21">
        <v>1769631.2790000003</v>
      </c>
      <c r="H88" s="21">
        <v>1087892.1810000001</v>
      </c>
      <c r="I88" s="21">
        <v>456121.97899999993</v>
      </c>
      <c r="J88" s="21">
        <v>18717080</v>
      </c>
      <c r="K88" s="21">
        <v>2136</v>
      </c>
      <c r="L88" s="21">
        <v>3313645.4390000002</v>
      </c>
      <c r="M88" s="21">
        <v>1057005.1019999993</v>
      </c>
      <c r="N88" s="21">
        <v>665</v>
      </c>
      <c r="O88" s="21">
        <v>13586403.241999999</v>
      </c>
    </row>
    <row r="89" spans="1:15">
      <c r="A89" s="20" t="s">
        <v>132</v>
      </c>
      <c r="B89" s="21">
        <v>80</v>
      </c>
      <c r="C89" s="21">
        <v>388</v>
      </c>
      <c r="D89" s="21">
        <v>671</v>
      </c>
      <c r="E89" s="21">
        <v>1084</v>
      </c>
      <c r="F89" s="21">
        <v>2886</v>
      </c>
      <c r="G89" s="21">
        <v>1866727.54</v>
      </c>
      <c r="H89" s="21">
        <v>1121856.0129999998</v>
      </c>
      <c r="I89" s="21">
        <v>476025.81299999985</v>
      </c>
      <c r="J89" s="21">
        <v>19138571</v>
      </c>
      <c r="K89" s="21">
        <v>2143</v>
      </c>
      <c r="L89" s="21">
        <v>3464609.3659999995</v>
      </c>
      <c r="M89" s="21">
        <v>1065821.46</v>
      </c>
      <c r="N89" s="21">
        <v>663</v>
      </c>
      <c r="O89" s="21">
        <v>13827105.943</v>
      </c>
    </row>
    <row r="90" spans="1:15">
      <c r="A90" s="20" t="s">
        <v>133</v>
      </c>
      <c r="B90" s="21">
        <v>100</v>
      </c>
      <c r="C90" s="21">
        <v>441</v>
      </c>
      <c r="D90" s="21">
        <v>733</v>
      </c>
      <c r="E90" s="21">
        <v>1097</v>
      </c>
      <c r="F90" s="21">
        <v>2885</v>
      </c>
      <c r="G90" s="21">
        <v>1952561.0159999996</v>
      </c>
      <c r="H90" s="21">
        <v>1152340.2390000001</v>
      </c>
      <c r="I90" s="21">
        <v>492651.68300000002</v>
      </c>
      <c r="J90" s="21">
        <v>19266113</v>
      </c>
      <c r="K90" s="21">
        <v>2271</v>
      </c>
      <c r="L90" s="21">
        <v>3597552.9380000001</v>
      </c>
      <c r="M90" s="21">
        <v>1059585.5889999999</v>
      </c>
      <c r="N90" s="21">
        <v>514</v>
      </c>
      <c r="O90" s="21">
        <v>13829548.045999996</v>
      </c>
    </row>
    <row r="91" spans="1:15">
      <c r="A91" s="20" t="s">
        <v>134</v>
      </c>
      <c r="B91" s="21">
        <v>110</v>
      </c>
      <c r="C91" s="21">
        <v>471</v>
      </c>
      <c r="D91" s="21">
        <v>701</v>
      </c>
      <c r="E91" s="21">
        <v>1088</v>
      </c>
      <c r="F91" s="21">
        <v>3013</v>
      </c>
      <c r="G91" s="21">
        <v>2076941.713</v>
      </c>
      <c r="H91" s="21">
        <v>1193940.3330000003</v>
      </c>
      <c r="I91" s="21">
        <v>514060.26300000004</v>
      </c>
      <c r="J91" s="21">
        <v>19861484</v>
      </c>
      <c r="K91" s="21">
        <v>2260</v>
      </c>
      <c r="L91" s="21">
        <v>3784942.3090000004</v>
      </c>
      <c r="M91" s="21">
        <v>1089713.2459999998</v>
      </c>
      <c r="N91" s="21">
        <v>643</v>
      </c>
      <c r="O91" s="21">
        <v>14178790.928000001</v>
      </c>
    </row>
    <row r="92" spans="1:15">
      <c r="A92" s="20" t="s">
        <v>135</v>
      </c>
      <c r="B92" s="21">
        <v>105</v>
      </c>
      <c r="C92" s="21">
        <v>516</v>
      </c>
      <c r="D92" s="21">
        <v>744</v>
      </c>
      <c r="E92" s="21">
        <v>1294</v>
      </c>
      <c r="F92" s="21">
        <v>3301</v>
      </c>
      <c r="G92" s="21">
        <v>2159116</v>
      </c>
      <c r="H92" s="21">
        <v>1229573</v>
      </c>
      <c r="I92" s="21">
        <v>521049</v>
      </c>
      <c r="J92" s="21">
        <v>20177273</v>
      </c>
      <c r="K92" s="21">
        <v>2554</v>
      </c>
      <c r="L92" s="21">
        <v>3909738</v>
      </c>
      <c r="M92" s="21">
        <v>1099797</v>
      </c>
      <c r="N92" s="21">
        <v>642</v>
      </c>
      <c r="O92" s="21">
        <v>14353128.689999999</v>
      </c>
    </row>
    <row r="93" spans="1:15">
      <c r="A93" s="20" t="s">
        <v>137</v>
      </c>
      <c r="B93" s="21">
        <v>110</v>
      </c>
      <c r="C93" s="21">
        <v>192</v>
      </c>
      <c r="D93" s="21">
        <v>410</v>
      </c>
      <c r="E93" s="21">
        <v>562</v>
      </c>
      <c r="F93" s="21">
        <v>1707</v>
      </c>
      <c r="G93" s="21">
        <v>529997.60300000024</v>
      </c>
      <c r="H93" s="21">
        <v>304765.27400000009</v>
      </c>
      <c r="I93" s="21">
        <v>111636.011</v>
      </c>
      <c r="J93" s="21">
        <v>9497667</v>
      </c>
      <c r="K93" s="21">
        <v>1164</v>
      </c>
      <c r="L93" s="21">
        <v>946398.88800000027</v>
      </c>
      <c r="M93" s="21">
        <v>727810.33900000027</v>
      </c>
      <c r="N93" s="21">
        <v>433</v>
      </c>
      <c r="O93" s="21">
        <v>7443021.2080000006</v>
      </c>
    </row>
    <row r="94" spans="1:15">
      <c r="A94" s="20" t="s">
        <v>138</v>
      </c>
      <c r="B94" s="21">
        <v>88</v>
      </c>
      <c r="C94" s="21">
        <v>223</v>
      </c>
      <c r="D94" s="21">
        <v>392</v>
      </c>
      <c r="E94" s="21">
        <v>557</v>
      </c>
      <c r="F94" s="21">
        <v>1682</v>
      </c>
      <c r="G94" s="21">
        <v>556261.70500000007</v>
      </c>
      <c r="H94" s="21">
        <v>297921.51599999995</v>
      </c>
      <c r="I94" s="21">
        <v>108187.29200000002</v>
      </c>
      <c r="J94" s="21">
        <v>9411980</v>
      </c>
      <c r="K94" s="21">
        <v>1172</v>
      </c>
      <c r="L94" s="21">
        <v>962370.51300000004</v>
      </c>
      <c r="M94" s="21">
        <v>684582.38200000057</v>
      </c>
      <c r="N94" s="21">
        <v>422</v>
      </c>
      <c r="O94" s="21">
        <v>7392348.8389999997</v>
      </c>
    </row>
    <row r="95" spans="1:15">
      <c r="A95" s="20" t="s">
        <v>139</v>
      </c>
      <c r="B95" s="21">
        <v>118</v>
      </c>
      <c r="C95" s="21">
        <v>253</v>
      </c>
      <c r="D95" s="21">
        <v>376</v>
      </c>
      <c r="E95" s="21">
        <v>544</v>
      </c>
      <c r="F95" s="21">
        <v>1729</v>
      </c>
      <c r="G95" s="21">
        <v>574548.26199999987</v>
      </c>
      <c r="H95" s="21">
        <v>301849.76800000004</v>
      </c>
      <c r="I95" s="21">
        <v>109612.06999999998</v>
      </c>
      <c r="J95" s="21">
        <v>9455367</v>
      </c>
      <c r="K95" s="21">
        <v>1173</v>
      </c>
      <c r="L95" s="21">
        <v>986010.09999999986</v>
      </c>
      <c r="M95" s="21">
        <v>679333.37300000002</v>
      </c>
      <c r="N95" s="21">
        <v>438</v>
      </c>
      <c r="O95" s="21">
        <v>7414280.0759999994</v>
      </c>
    </row>
    <row r="96" spans="1:15">
      <c r="A96" s="20" t="s">
        <v>140</v>
      </c>
      <c r="B96" s="21">
        <v>121</v>
      </c>
      <c r="C96" s="21">
        <v>165</v>
      </c>
      <c r="D96" s="21">
        <v>419</v>
      </c>
      <c r="E96" s="21">
        <v>533</v>
      </c>
      <c r="F96" s="21">
        <v>1650</v>
      </c>
      <c r="G96" s="21">
        <v>592994.93100000022</v>
      </c>
      <c r="H96" s="21">
        <v>303012.5780000001</v>
      </c>
      <c r="I96" s="21">
        <v>112049.675</v>
      </c>
      <c r="J96" s="21">
        <v>9452262</v>
      </c>
      <c r="K96" s="21">
        <v>1117</v>
      </c>
      <c r="L96" s="21">
        <v>1008057.1840000004</v>
      </c>
      <c r="M96" s="21">
        <v>668779.0199999999</v>
      </c>
      <c r="N96" s="21">
        <v>412</v>
      </c>
      <c r="O96" s="21">
        <v>7405047.4180000015</v>
      </c>
    </row>
    <row r="97" spans="1:15">
      <c r="A97" s="20" t="s">
        <v>141</v>
      </c>
      <c r="B97" s="21">
        <v>117</v>
      </c>
      <c r="C97" s="21">
        <v>226</v>
      </c>
      <c r="D97" s="21">
        <v>398</v>
      </c>
      <c r="E97" s="21">
        <v>531</v>
      </c>
      <c r="F97" s="21">
        <v>1731</v>
      </c>
      <c r="G97" s="21">
        <v>632557.40199999977</v>
      </c>
      <c r="H97" s="21">
        <v>314549.0579999999</v>
      </c>
      <c r="I97" s="21">
        <v>116858.79200000004</v>
      </c>
      <c r="J97" s="21">
        <v>9590792</v>
      </c>
      <c r="K97" s="21">
        <v>1155</v>
      </c>
      <c r="L97" s="21">
        <v>1063965.2519999999</v>
      </c>
      <c r="M97" s="21">
        <v>664131.05300000019</v>
      </c>
      <c r="N97" s="21">
        <v>459</v>
      </c>
      <c r="O97" s="21">
        <v>7481159.8230000008</v>
      </c>
    </row>
    <row r="98" spans="1:15">
      <c r="A98" s="20" t="s">
        <v>142</v>
      </c>
      <c r="B98" s="21">
        <v>103</v>
      </c>
      <c r="C98" s="21">
        <v>257</v>
      </c>
      <c r="D98" s="21">
        <v>348</v>
      </c>
      <c r="E98" s="21">
        <v>528</v>
      </c>
      <c r="F98" s="21">
        <v>1765</v>
      </c>
      <c r="G98" s="21">
        <v>640930.48800000001</v>
      </c>
      <c r="H98" s="21">
        <v>311844.62199999997</v>
      </c>
      <c r="I98" s="21">
        <v>113925.14099999995</v>
      </c>
      <c r="J98" s="21">
        <v>9478952</v>
      </c>
      <c r="K98" s="21">
        <v>1133</v>
      </c>
      <c r="L98" s="21">
        <v>1066700.2509999999</v>
      </c>
      <c r="M98" s="21">
        <v>645999.88000000024</v>
      </c>
      <c r="N98" s="21">
        <v>529</v>
      </c>
      <c r="O98" s="21">
        <v>7394548.6110000005</v>
      </c>
    </row>
    <row r="99" spans="1:15">
      <c r="A99" s="20" t="s">
        <v>143</v>
      </c>
      <c r="B99" s="21">
        <v>121</v>
      </c>
      <c r="C99" s="21">
        <v>241</v>
      </c>
      <c r="D99" s="21">
        <v>419</v>
      </c>
      <c r="E99" s="21">
        <v>499</v>
      </c>
      <c r="F99" s="21">
        <v>1737</v>
      </c>
      <c r="G99" s="21">
        <v>687388.32600000012</v>
      </c>
      <c r="H99" s="21">
        <v>326161.30199999979</v>
      </c>
      <c r="I99" s="21">
        <v>117757.39100000003</v>
      </c>
      <c r="J99" s="21">
        <v>9631395</v>
      </c>
      <c r="K99" s="21">
        <v>1159</v>
      </c>
      <c r="L99" s="21">
        <v>1131307.0189999999</v>
      </c>
      <c r="M99" s="21">
        <v>642174.48999999987</v>
      </c>
      <c r="N99" s="21">
        <v>457</v>
      </c>
      <c r="O99" s="21">
        <v>7487398.8499999968</v>
      </c>
    </row>
    <row r="100" spans="1:15">
      <c r="A100" s="20" t="s">
        <v>144</v>
      </c>
      <c r="B100" s="21">
        <v>115</v>
      </c>
      <c r="C100" s="21">
        <v>266</v>
      </c>
      <c r="D100" s="21">
        <v>351</v>
      </c>
      <c r="E100" s="21">
        <v>451</v>
      </c>
      <c r="F100" s="21">
        <v>1658</v>
      </c>
      <c r="G100" s="21">
        <v>710083.01499999978</v>
      </c>
      <c r="H100" s="21">
        <v>329408.11900000001</v>
      </c>
      <c r="I100" s="21">
        <v>118974.02500000007</v>
      </c>
      <c r="J100" s="21">
        <v>9574997</v>
      </c>
      <c r="K100" s="21">
        <v>1068</v>
      </c>
      <c r="L100" s="21">
        <v>1158465.159</v>
      </c>
      <c r="M100" s="21">
        <v>632313.38799999945</v>
      </c>
      <c r="N100" s="21">
        <v>475</v>
      </c>
      <c r="O100" s="21">
        <v>7419419.1780000012</v>
      </c>
    </row>
    <row r="101" spans="1:15">
      <c r="A101" s="20" t="s">
        <v>145</v>
      </c>
      <c r="B101" s="21">
        <v>79</v>
      </c>
      <c r="C101" s="21">
        <v>274</v>
      </c>
      <c r="D101" s="21">
        <v>391</v>
      </c>
      <c r="E101" s="21">
        <v>452</v>
      </c>
      <c r="F101" s="21">
        <v>1628</v>
      </c>
      <c r="G101" s="21">
        <v>744856</v>
      </c>
      <c r="H101" s="21">
        <v>341221</v>
      </c>
      <c r="I101" s="21">
        <v>119554</v>
      </c>
      <c r="J101" s="21">
        <v>9582620</v>
      </c>
      <c r="K101" s="21">
        <v>1117</v>
      </c>
      <c r="L101" s="21">
        <v>1205631</v>
      </c>
      <c r="M101" s="21">
        <v>617683</v>
      </c>
      <c r="N101" s="21">
        <v>432</v>
      </c>
      <c r="O101" s="21">
        <v>7408746.6899999995</v>
      </c>
    </row>
    <row r="102" spans="1:15">
      <c r="A102" s="20" t="s">
        <v>147</v>
      </c>
      <c r="B102" s="21">
        <v>94</v>
      </c>
      <c r="C102" s="21">
        <v>57</v>
      </c>
      <c r="D102" s="21">
        <v>53</v>
      </c>
      <c r="E102" s="21">
        <v>124</v>
      </c>
      <c r="F102" s="21">
        <v>653</v>
      </c>
      <c r="G102" s="21">
        <v>86906.005000000005</v>
      </c>
      <c r="H102" s="21">
        <v>67847.144</v>
      </c>
      <c r="I102" s="21">
        <v>25893.421000000002</v>
      </c>
      <c r="J102" s="21">
        <v>1280241</v>
      </c>
      <c r="K102" s="21">
        <v>234</v>
      </c>
      <c r="L102" s="21">
        <v>180646.57</v>
      </c>
      <c r="M102" s="21">
        <v>86680.740999999995</v>
      </c>
      <c r="N102" s="21">
        <v>325</v>
      </c>
      <c r="O102" s="21">
        <v>1245569.4280000001</v>
      </c>
    </row>
    <row r="103" spans="1:15">
      <c r="A103" s="20" t="s">
        <v>148</v>
      </c>
      <c r="B103" s="21">
        <v>97</v>
      </c>
      <c r="C103" s="21">
        <v>38</v>
      </c>
      <c r="D103" s="21">
        <v>69</v>
      </c>
      <c r="E103" s="21">
        <v>143</v>
      </c>
      <c r="F103" s="21">
        <v>682</v>
      </c>
      <c r="G103" s="21">
        <v>93984.444000000003</v>
      </c>
      <c r="H103" s="21">
        <v>64883.703000000001</v>
      </c>
      <c r="I103" s="21">
        <v>27040.289000000001</v>
      </c>
      <c r="J103" s="21">
        <v>1333591</v>
      </c>
      <c r="K103" s="21">
        <v>250</v>
      </c>
      <c r="L103" s="21">
        <v>185908.43599999999</v>
      </c>
      <c r="M103" s="21">
        <v>86252.421000000002</v>
      </c>
      <c r="N103" s="21">
        <v>335</v>
      </c>
      <c r="O103" s="21">
        <v>1287903.3090000001</v>
      </c>
    </row>
    <row r="104" spans="1:15">
      <c r="A104" s="20" t="s">
        <v>149</v>
      </c>
      <c r="B104" s="21">
        <v>95</v>
      </c>
      <c r="C104" s="21">
        <v>52</v>
      </c>
      <c r="D104" s="21">
        <v>72</v>
      </c>
      <c r="E104" s="21">
        <v>182</v>
      </c>
      <c r="F104" s="21">
        <v>715</v>
      </c>
      <c r="G104" s="21">
        <v>97991.891999999993</v>
      </c>
      <c r="H104" s="21">
        <v>65051.873999999996</v>
      </c>
      <c r="I104" s="21">
        <v>28777.923999999999</v>
      </c>
      <c r="J104" s="21">
        <v>1346554</v>
      </c>
      <c r="K104" s="21">
        <v>306</v>
      </c>
      <c r="L104" s="21">
        <v>191821.69</v>
      </c>
      <c r="M104" s="21">
        <v>87273.002000000008</v>
      </c>
      <c r="N104" s="21">
        <v>314</v>
      </c>
      <c r="O104" s="21">
        <v>1294820.5</v>
      </c>
    </row>
    <row r="105" spans="1:15">
      <c r="A105" s="20" t="s">
        <v>150</v>
      </c>
      <c r="B105" s="21">
        <v>105</v>
      </c>
      <c r="C105" s="21">
        <v>52</v>
      </c>
      <c r="D105" s="21">
        <v>75</v>
      </c>
      <c r="E105" s="21">
        <v>239</v>
      </c>
      <c r="F105" s="21">
        <v>754</v>
      </c>
      <c r="G105" s="21">
        <v>102127.91</v>
      </c>
      <c r="H105" s="21">
        <v>63200.142</v>
      </c>
      <c r="I105" s="21">
        <v>31781.493000000002</v>
      </c>
      <c r="J105" s="21">
        <v>1362730</v>
      </c>
      <c r="K105" s="21">
        <v>366</v>
      </c>
      <c r="L105" s="21">
        <v>197109.54499999998</v>
      </c>
      <c r="M105" s="21">
        <v>88387.760999999999</v>
      </c>
      <c r="N105" s="21">
        <v>283</v>
      </c>
      <c r="O105" s="21">
        <v>1301637.1940000001</v>
      </c>
    </row>
    <row r="106" spans="1:15">
      <c r="A106" s="20" t="s">
        <v>151</v>
      </c>
      <c r="B106" s="21">
        <v>89</v>
      </c>
      <c r="C106" s="21">
        <v>60</v>
      </c>
      <c r="D106" s="21">
        <v>89</v>
      </c>
      <c r="E106" s="21">
        <v>252</v>
      </c>
      <c r="F106" s="21">
        <v>824</v>
      </c>
      <c r="G106" s="21">
        <v>106876.09300000001</v>
      </c>
      <c r="H106" s="21">
        <v>62754.051000000007</v>
      </c>
      <c r="I106" s="21">
        <v>32578.109000000004</v>
      </c>
      <c r="J106" s="21">
        <v>1376298</v>
      </c>
      <c r="K106" s="21">
        <v>401</v>
      </c>
      <c r="L106" s="21">
        <v>202208.25300000003</v>
      </c>
      <c r="M106" s="21">
        <v>88924.034</v>
      </c>
      <c r="N106" s="21">
        <v>334</v>
      </c>
      <c r="O106" s="21">
        <v>1305140.4159999997</v>
      </c>
    </row>
    <row r="107" spans="1:15">
      <c r="A107" s="20" t="s">
        <v>152</v>
      </c>
      <c r="B107" s="21">
        <v>94</v>
      </c>
      <c r="C107" s="21">
        <v>62</v>
      </c>
      <c r="D107" s="21">
        <v>104</v>
      </c>
      <c r="E107" s="21">
        <v>224</v>
      </c>
      <c r="F107" s="21">
        <v>800</v>
      </c>
      <c r="G107" s="21">
        <v>112912.48300000001</v>
      </c>
      <c r="H107" s="21">
        <v>64472.092000000004</v>
      </c>
      <c r="I107" s="21">
        <v>35489.49</v>
      </c>
      <c r="J107" s="21">
        <v>1391072</v>
      </c>
      <c r="K107" s="21">
        <v>390</v>
      </c>
      <c r="L107" s="21">
        <v>212874.065</v>
      </c>
      <c r="M107" s="21">
        <v>89518.225999999995</v>
      </c>
      <c r="N107" s="21">
        <v>316</v>
      </c>
      <c r="O107" s="21">
        <v>1311295.0859999999</v>
      </c>
    </row>
    <row r="108" spans="1:15">
      <c r="A108" s="20" t="s">
        <v>153</v>
      </c>
      <c r="B108" s="21">
        <v>109</v>
      </c>
      <c r="C108" s="21">
        <v>53</v>
      </c>
      <c r="D108" s="21">
        <v>104</v>
      </c>
      <c r="E108" s="21">
        <v>326</v>
      </c>
      <c r="F108" s="21">
        <v>956</v>
      </c>
      <c r="G108" s="21">
        <v>119782.58900000001</v>
      </c>
      <c r="H108" s="21">
        <v>63347.563999999998</v>
      </c>
      <c r="I108" s="21">
        <v>36780.498999999996</v>
      </c>
      <c r="J108" s="21">
        <v>1406214</v>
      </c>
      <c r="K108" s="21">
        <v>483</v>
      </c>
      <c r="L108" s="21">
        <v>219910.652</v>
      </c>
      <c r="M108" s="21">
        <v>91491.915999999997</v>
      </c>
      <c r="N108" s="21">
        <v>364</v>
      </c>
      <c r="O108" s="21">
        <v>1314849.6259999999</v>
      </c>
    </row>
    <row r="109" spans="1:15">
      <c r="A109" s="20" t="s">
        <v>154</v>
      </c>
      <c r="B109" s="21">
        <v>125</v>
      </c>
      <c r="C109" s="21">
        <v>58</v>
      </c>
      <c r="D109" s="21">
        <v>84</v>
      </c>
      <c r="E109" s="21">
        <v>303</v>
      </c>
      <c r="F109" s="21">
        <v>899</v>
      </c>
      <c r="G109" s="21">
        <v>126288.821</v>
      </c>
      <c r="H109" s="21">
        <v>63877.966999999997</v>
      </c>
      <c r="I109" s="21">
        <v>37988.300000000003</v>
      </c>
      <c r="J109" s="21">
        <v>1413673</v>
      </c>
      <c r="K109" s="21">
        <v>445</v>
      </c>
      <c r="L109" s="21">
        <v>228155.08799999999</v>
      </c>
      <c r="M109" s="21">
        <v>92158.558000000019</v>
      </c>
      <c r="N109" s="21">
        <v>329</v>
      </c>
      <c r="O109" s="21">
        <v>1314783.7760000001</v>
      </c>
    </row>
    <row r="110" spans="1:15">
      <c r="A110" s="20" t="s">
        <v>155</v>
      </c>
      <c r="B110" s="21">
        <v>114</v>
      </c>
      <c r="C110" s="21">
        <v>59</v>
      </c>
      <c r="D110" s="21">
        <v>98</v>
      </c>
      <c r="E110" s="21">
        <v>382</v>
      </c>
      <c r="F110" s="21">
        <v>1013</v>
      </c>
      <c r="G110" s="21">
        <v>133674</v>
      </c>
      <c r="H110" s="21">
        <v>66599</v>
      </c>
      <c r="I110" s="21">
        <v>37853</v>
      </c>
      <c r="J110" s="21">
        <v>1421658</v>
      </c>
      <c r="K110" s="21">
        <v>539</v>
      </c>
      <c r="L110" s="21">
        <v>238126</v>
      </c>
      <c r="M110" s="21">
        <v>91417</v>
      </c>
      <c r="N110" s="21">
        <v>360</v>
      </c>
      <c r="O110" s="21">
        <v>1313345.69</v>
      </c>
    </row>
    <row r="111" spans="1:15">
      <c r="A111" s="20" t="s">
        <v>157</v>
      </c>
      <c r="B111" s="21">
        <v>111</v>
      </c>
      <c r="C111" s="21">
        <v>51</v>
      </c>
      <c r="D111" s="21">
        <v>73</v>
      </c>
      <c r="E111" s="21">
        <v>62</v>
      </c>
      <c r="F111" s="21">
        <v>611</v>
      </c>
      <c r="G111" s="21">
        <v>93117.267000000007</v>
      </c>
      <c r="H111" s="21">
        <v>57869.106</v>
      </c>
      <c r="I111" s="21">
        <v>23393.019999999997</v>
      </c>
      <c r="J111" s="21">
        <v>1488444</v>
      </c>
      <c r="K111" s="21">
        <v>186</v>
      </c>
      <c r="L111" s="21">
        <v>174379.39300000001</v>
      </c>
      <c r="M111" s="21">
        <v>118308.21899999997</v>
      </c>
      <c r="N111" s="21">
        <v>314</v>
      </c>
      <c r="O111" s="21">
        <v>1393020.7520000001</v>
      </c>
    </row>
    <row r="112" spans="1:15">
      <c r="A112" s="20" t="s">
        <v>158</v>
      </c>
      <c r="B112" s="21">
        <v>115</v>
      </c>
      <c r="C112" s="21">
        <v>55</v>
      </c>
      <c r="D112" s="21">
        <v>63</v>
      </c>
      <c r="E112" s="21">
        <v>111</v>
      </c>
      <c r="F112" s="21">
        <v>696</v>
      </c>
      <c r="G112" s="21">
        <v>97975.626999999979</v>
      </c>
      <c r="H112" s="21">
        <v>56860.577999999987</v>
      </c>
      <c r="I112" s="21">
        <v>23060.665000000005</v>
      </c>
      <c r="J112" s="21">
        <v>1500717</v>
      </c>
      <c r="K112" s="21">
        <v>229</v>
      </c>
      <c r="L112" s="21">
        <v>177896.86999999997</v>
      </c>
      <c r="M112" s="21">
        <v>117531.72699999997</v>
      </c>
      <c r="N112" s="21">
        <v>352</v>
      </c>
      <c r="O112" s="21">
        <v>1396481.4169999999</v>
      </c>
    </row>
    <row r="113" spans="1:15">
      <c r="A113" s="20" t="s">
        <v>159</v>
      </c>
      <c r="B113" s="21">
        <v>230</v>
      </c>
      <c r="C113" s="21">
        <v>91</v>
      </c>
      <c r="D113" s="21">
        <v>178</v>
      </c>
      <c r="E113" s="21">
        <v>485</v>
      </c>
      <c r="F113" s="21">
        <v>1669</v>
      </c>
      <c r="G113" s="21">
        <v>103768.05100000001</v>
      </c>
      <c r="H113" s="21">
        <v>59070.705999999998</v>
      </c>
      <c r="I113" s="21">
        <v>23949.446</v>
      </c>
      <c r="J113" s="21">
        <v>1529400</v>
      </c>
      <c r="K113" s="21">
        <v>754</v>
      </c>
      <c r="L113" s="21">
        <v>186788.20300000001</v>
      </c>
      <c r="M113" s="21">
        <v>118195.25499999998</v>
      </c>
      <c r="N113" s="21">
        <v>685</v>
      </c>
      <c r="O113" s="21">
        <v>1413830.504</v>
      </c>
    </row>
    <row r="114" spans="1:15">
      <c r="A114" s="20" t="s">
        <v>160</v>
      </c>
      <c r="B114" s="21">
        <v>101</v>
      </c>
      <c r="C114" s="21">
        <v>62</v>
      </c>
      <c r="D114" s="21">
        <v>57</v>
      </c>
      <c r="E114" s="21">
        <v>87</v>
      </c>
      <c r="F114" s="21">
        <v>636</v>
      </c>
      <c r="G114" s="21">
        <v>108055.36599999999</v>
      </c>
      <c r="H114" s="21">
        <v>59283.277000000002</v>
      </c>
      <c r="I114" s="21">
        <v>23963.852000000003</v>
      </c>
      <c r="J114" s="21">
        <v>1536407</v>
      </c>
      <c r="K114" s="21">
        <v>206</v>
      </c>
      <c r="L114" s="21">
        <v>191302.495</v>
      </c>
      <c r="M114" s="21">
        <v>117963.488</v>
      </c>
      <c r="N114" s="21">
        <v>329</v>
      </c>
      <c r="O114" s="21">
        <v>1417101.8179999997</v>
      </c>
    </row>
    <row r="115" spans="1:15">
      <c r="A115" s="20" t="s">
        <v>161</v>
      </c>
      <c r="B115" s="21">
        <v>82</v>
      </c>
      <c r="C115" s="21">
        <v>47</v>
      </c>
      <c r="D115" s="21">
        <v>55</v>
      </c>
      <c r="E115" s="21">
        <v>115</v>
      </c>
      <c r="F115" s="21">
        <v>647</v>
      </c>
      <c r="G115" s="21">
        <v>112203.31699999998</v>
      </c>
      <c r="H115" s="21">
        <v>59270.092999999993</v>
      </c>
      <c r="I115" s="21">
        <v>24265.836000000007</v>
      </c>
      <c r="J115" s="21">
        <v>1553580</v>
      </c>
      <c r="K115" s="21">
        <v>217</v>
      </c>
      <c r="L115" s="21">
        <v>195739.24599999998</v>
      </c>
      <c r="M115" s="21">
        <v>117186.89000000001</v>
      </c>
      <c r="N115" s="21">
        <v>348</v>
      </c>
      <c r="O115" s="21">
        <v>1428346.9270000001</v>
      </c>
    </row>
    <row r="116" spans="1:15">
      <c r="A116" s="20" t="s">
        <v>162</v>
      </c>
      <c r="B116" s="21">
        <v>96</v>
      </c>
      <c r="C116" s="21">
        <v>69</v>
      </c>
      <c r="D116" s="21">
        <v>52</v>
      </c>
      <c r="E116" s="21">
        <v>103</v>
      </c>
      <c r="F116" s="21">
        <v>632</v>
      </c>
      <c r="G116" s="21">
        <v>109409.83100000001</v>
      </c>
      <c r="H116" s="21">
        <v>57199.572</v>
      </c>
      <c r="I116" s="21">
        <v>22841.778000000006</v>
      </c>
      <c r="J116" s="21">
        <v>1447565</v>
      </c>
      <c r="K116" s="21">
        <v>224</v>
      </c>
      <c r="L116" s="21">
        <v>189451.18099999998</v>
      </c>
      <c r="M116" s="21">
        <v>105305.61700000001</v>
      </c>
      <c r="N116" s="21">
        <v>312</v>
      </c>
      <c r="O116" s="21">
        <v>1348849.2169999997</v>
      </c>
    </row>
    <row r="117" spans="1:15">
      <c r="A117" s="20" t="s">
        <v>163</v>
      </c>
      <c r="B117" s="21">
        <v>103</v>
      </c>
      <c r="C117" s="21">
        <v>52</v>
      </c>
      <c r="D117" s="21">
        <v>65</v>
      </c>
      <c r="E117" s="21">
        <v>105</v>
      </c>
      <c r="F117" s="21">
        <v>679</v>
      </c>
      <c r="G117" s="21">
        <v>115193.95199999999</v>
      </c>
      <c r="H117" s="21">
        <v>57896.128000000012</v>
      </c>
      <c r="I117" s="21">
        <v>22252.799000000003</v>
      </c>
      <c r="J117" s="21">
        <v>1484099</v>
      </c>
      <c r="K117" s="21">
        <v>222</v>
      </c>
      <c r="L117" s="21">
        <v>195342.87900000002</v>
      </c>
      <c r="M117" s="21">
        <v>106045.37800000006</v>
      </c>
      <c r="N117" s="21">
        <v>354</v>
      </c>
      <c r="O117" s="21">
        <v>1376227.371</v>
      </c>
    </row>
    <row r="118" spans="1:15">
      <c r="A118" s="20" t="s">
        <v>164</v>
      </c>
      <c r="B118" s="21">
        <v>114</v>
      </c>
      <c r="C118" s="21">
        <v>68</v>
      </c>
      <c r="D118" s="21">
        <v>32</v>
      </c>
      <c r="E118" s="21">
        <v>73</v>
      </c>
      <c r="F118" s="21">
        <v>690</v>
      </c>
      <c r="G118" s="21">
        <v>124425.43799999999</v>
      </c>
      <c r="H118" s="21">
        <v>60701.626999999979</v>
      </c>
      <c r="I118" s="21">
        <v>24139.109</v>
      </c>
      <c r="J118" s="21">
        <v>1498415</v>
      </c>
      <c r="K118" s="21">
        <v>173</v>
      </c>
      <c r="L118" s="21">
        <v>209266.17399999997</v>
      </c>
      <c r="M118" s="21">
        <v>104928.70999999999</v>
      </c>
      <c r="N118" s="21">
        <v>403</v>
      </c>
      <c r="O118" s="21">
        <v>1376318.5010000002</v>
      </c>
    </row>
    <row r="119" spans="1:15">
      <c r="A119" s="20" t="s">
        <v>165</v>
      </c>
      <c r="B119" s="21">
        <v>108</v>
      </c>
      <c r="C119" s="21">
        <v>57</v>
      </c>
      <c r="D119" s="21">
        <v>73</v>
      </c>
      <c r="E119" s="21">
        <v>101</v>
      </c>
      <c r="F119" s="21">
        <v>681</v>
      </c>
      <c r="G119" s="21">
        <v>128357</v>
      </c>
      <c r="H119" s="21">
        <v>61454</v>
      </c>
      <c r="I119" s="21">
        <v>23893</v>
      </c>
      <c r="J119" s="21">
        <v>1477406</v>
      </c>
      <c r="K119" s="21">
        <v>231</v>
      </c>
      <c r="L119" s="21">
        <v>213704</v>
      </c>
      <c r="M119" s="21">
        <v>100125</v>
      </c>
      <c r="N119" s="21">
        <v>342</v>
      </c>
      <c r="O119" s="21">
        <v>1360839.69</v>
      </c>
    </row>
    <row r="120" spans="1:15">
      <c r="A120" s="20" t="s">
        <v>167</v>
      </c>
      <c r="B120" s="21">
        <v>89</v>
      </c>
      <c r="C120" s="21">
        <v>263</v>
      </c>
      <c r="D120" s="21">
        <v>589</v>
      </c>
      <c r="E120" s="21">
        <v>1154</v>
      </c>
      <c r="F120" s="21">
        <v>2571</v>
      </c>
      <c r="G120" s="21">
        <v>796071.0070000001</v>
      </c>
      <c r="H120" s="21">
        <v>534055.47799999977</v>
      </c>
      <c r="I120" s="21">
        <v>221032.01100000003</v>
      </c>
      <c r="J120" s="21">
        <v>12785043</v>
      </c>
      <c r="K120" s="21">
        <v>2006</v>
      </c>
      <c r="L120" s="21">
        <v>1551158.4959999998</v>
      </c>
      <c r="M120" s="21">
        <v>892111.46400000039</v>
      </c>
      <c r="N120" s="21">
        <v>476</v>
      </c>
      <c r="O120" s="21">
        <v>9782855.0970000029</v>
      </c>
    </row>
    <row r="121" spans="1:15">
      <c r="A121" s="20" t="s">
        <v>168</v>
      </c>
      <c r="B121" s="21">
        <v>122</v>
      </c>
      <c r="C121" s="21">
        <v>247</v>
      </c>
      <c r="D121" s="21">
        <v>597</v>
      </c>
      <c r="E121" s="21">
        <v>1068</v>
      </c>
      <c r="F121" s="21">
        <v>2456</v>
      </c>
      <c r="G121" s="21">
        <v>807321.60000000044</v>
      </c>
      <c r="H121" s="21">
        <v>524032.36900000006</v>
      </c>
      <c r="I121" s="21">
        <v>224866.4599999999</v>
      </c>
      <c r="J121" s="21">
        <v>12699765</v>
      </c>
      <c r="K121" s="21">
        <v>1912</v>
      </c>
      <c r="L121" s="21">
        <v>1556220.4290000005</v>
      </c>
      <c r="M121" s="21">
        <v>844052.18200000003</v>
      </c>
      <c r="N121" s="21">
        <v>422</v>
      </c>
      <c r="O121" s="21">
        <v>9750120.7359999996</v>
      </c>
    </row>
    <row r="122" spans="1:15">
      <c r="A122" s="20" t="s">
        <v>169</v>
      </c>
      <c r="B122" s="21">
        <v>116</v>
      </c>
      <c r="C122" s="21">
        <v>256</v>
      </c>
      <c r="D122" s="21">
        <v>625</v>
      </c>
      <c r="E122" s="21">
        <v>1168</v>
      </c>
      <c r="F122" s="21">
        <v>2627</v>
      </c>
      <c r="G122" s="21">
        <v>817205.45299999951</v>
      </c>
      <c r="H122" s="21">
        <v>517529.01899999997</v>
      </c>
      <c r="I122" s="21">
        <v>224885.51399999997</v>
      </c>
      <c r="J122" s="21">
        <v>12597962</v>
      </c>
      <c r="K122" s="21">
        <v>2049</v>
      </c>
      <c r="L122" s="21">
        <v>1559619.9859999996</v>
      </c>
      <c r="M122" s="21">
        <v>826826.70300000021</v>
      </c>
      <c r="N122" s="21">
        <v>462</v>
      </c>
      <c r="O122" s="21">
        <v>9658368.1860000007</v>
      </c>
    </row>
    <row r="123" spans="1:15">
      <c r="A123" s="20" t="s">
        <v>170</v>
      </c>
      <c r="B123" s="21">
        <v>92</v>
      </c>
      <c r="C123" s="21">
        <v>292</v>
      </c>
      <c r="D123" s="21">
        <v>559</v>
      </c>
      <c r="E123" s="21">
        <v>1132</v>
      </c>
      <c r="F123" s="21">
        <v>2563</v>
      </c>
      <c r="G123" s="21">
        <v>846993.17999999993</v>
      </c>
      <c r="H123" s="21">
        <v>522505.18700000003</v>
      </c>
      <c r="I123" s="21">
        <v>232126.89200000005</v>
      </c>
      <c r="J123" s="21">
        <v>12694550</v>
      </c>
      <c r="K123" s="21">
        <v>1983</v>
      </c>
      <c r="L123" s="21">
        <v>1601625.2590000001</v>
      </c>
      <c r="M123" s="21">
        <v>826641.96000000031</v>
      </c>
      <c r="N123" s="21">
        <v>488</v>
      </c>
      <c r="O123" s="21">
        <v>9726858.9829999991</v>
      </c>
    </row>
    <row r="124" spans="1:15">
      <c r="A124" s="20" t="s">
        <v>171</v>
      </c>
      <c r="B124" s="21">
        <v>87</v>
      </c>
      <c r="C124" s="21">
        <v>315</v>
      </c>
      <c r="D124" s="21">
        <v>600</v>
      </c>
      <c r="E124" s="21">
        <v>1207</v>
      </c>
      <c r="F124" s="21">
        <v>2695</v>
      </c>
      <c r="G124" s="21">
        <v>866207.41099999996</v>
      </c>
      <c r="H124" s="21">
        <v>505570.75799999974</v>
      </c>
      <c r="I124" s="21">
        <v>234078.35400000005</v>
      </c>
      <c r="J124" s="21">
        <v>12580101</v>
      </c>
      <c r="K124" s="21">
        <v>2122</v>
      </c>
      <c r="L124" s="21">
        <v>1605856.5229999998</v>
      </c>
      <c r="M124" s="21">
        <v>807263.59800000023</v>
      </c>
      <c r="N124" s="21">
        <v>486</v>
      </c>
      <c r="O124" s="21">
        <v>9631345.4010000005</v>
      </c>
    </row>
    <row r="125" spans="1:15">
      <c r="A125" s="20" t="s">
        <v>172</v>
      </c>
      <c r="B125" s="21">
        <v>104</v>
      </c>
      <c r="C125" s="21">
        <v>333</v>
      </c>
      <c r="D125" s="21">
        <v>577</v>
      </c>
      <c r="E125" s="21">
        <v>1215</v>
      </c>
      <c r="F125" s="21">
        <v>2708</v>
      </c>
      <c r="G125" s="21">
        <v>893303.8</v>
      </c>
      <c r="H125" s="21">
        <v>503550.80800000008</v>
      </c>
      <c r="I125" s="21">
        <v>233847.42200000005</v>
      </c>
      <c r="J125" s="21">
        <v>12558195</v>
      </c>
      <c r="K125" s="21">
        <v>2125</v>
      </c>
      <c r="L125" s="21">
        <v>1630702.03</v>
      </c>
      <c r="M125" s="21">
        <v>792432.07699999993</v>
      </c>
      <c r="N125" s="21">
        <v>479</v>
      </c>
      <c r="O125" s="21">
        <v>9607890.6999999993</v>
      </c>
    </row>
    <row r="126" spans="1:15">
      <c r="A126" s="20" t="s">
        <v>173</v>
      </c>
      <c r="B126" s="21">
        <v>126</v>
      </c>
      <c r="C126" s="21">
        <v>315</v>
      </c>
      <c r="D126" s="21">
        <v>541</v>
      </c>
      <c r="E126" s="21">
        <v>1141</v>
      </c>
      <c r="F126" s="21">
        <v>2584</v>
      </c>
      <c r="G126" s="21">
        <v>923824.55499999993</v>
      </c>
      <c r="H126" s="21">
        <v>510100.87300000002</v>
      </c>
      <c r="I126" s="21">
        <v>233360.25199999995</v>
      </c>
      <c r="J126" s="21">
        <v>12514525</v>
      </c>
      <c r="K126" s="21">
        <v>1997</v>
      </c>
      <c r="L126" s="21">
        <v>1667285.6799999997</v>
      </c>
      <c r="M126" s="21">
        <v>781640.65500000003</v>
      </c>
      <c r="N126" s="21">
        <v>461</v>
      </c>
      <c r="O126" s="21">
        <v>9547671.3450000007</v>
      </c>
    </row>
    <row r="127" spans="1:15">
      <c r="A127" s="20" t="s">
        <v>174</v>
      </c>
      <c r="B127" s="21">
        <v>108</v>
      </c>
      <c r="C127" s="21">
        <v>333</v>
      </c>
      <c r="D127" s="21">
        <v>519</v>
      </c>
      <c r="E127" s="21">
        <v>947</v>
      </c>
      <c r="F127" s="21">
        <v>2416</v>
      </c>
      <c r="G127" s="21">
        <v>979686.75399999996</v>
      </c>
      <c r="H127" s="21">
        <v>521369.37799999991</v>
      </c>
      <c r="I127" s="21">
        <v>240786.94300000003</v>
      </c>
      <c r="J127" s="21">
        <v>12613152</v>
      </c>
      <c r="K127" s="21">
        <v>1799</v>
      </c>
      <c r="L127" s="21">
        <v>1741843.0749999997</v>
      </c>
      <c r="M127" s="21">
        <v>776121.96899999992</v>
      </c>
      <c r="N127" s="21">
        <v>509</v>
      </c>
      <c r="O127" s="21">
        <v>9585383.4540000018</v>
      </c>
    </row>
    <row r="128" spans="1:15">
      <c r="A128" s="20" t="s">
        <v>175</v>
      </c>
      <c r="B128" s="21">
        <v>117</v>
      </c>
      <c r="C128" s="21">
        <v>370</v>
      </c>
      <c r="D128" s="21">
        <v>587</v>
      </c>
      <c r="E128" s="21">
        <v>1069</v>
      </c>
      <c r="F128" s="21">
        <v>2602</v>
      </c>
      <c r="G128" s="21">
        <v>1006169</v>
      </c>
      <c r="H128" s="21">
        <v>526767</v>
      </c>
      <c r="I128" s="21">
        <v>240827</v>
      </c>
      <c r="J128" s="21">
        <v>12491161</v>
      </c>
      <c r="K128" s="21">
        <v>2026</v>
      </c>
      <c r="L128" s="21">
        <v>1773763</v>
      </c>
      <c r="M128" s="21">
        <v>766302</v>
      </c>
      <c r="N128" s="21">
        <v>459</v>
      </c>
      <c r="O128" s="21">
        <v>9462976.6899999995</v>
      </c>
    </row>
    <row r="129" spans="1:15">
      <c r="A129" s="20" t="s">
        <v>177</v>
      </c>
      <c r="B129" s="21">
        <v>86</v>
      </c>
      <c r="C129" s="21">
        <v>120</v>
      </c>
      <c r="D129" s="21">
        <v>296</v>
      </c>
      <c r="E129" s="21">
        <v>537</v>
      </c>
      <c r="F129" s="21">
        <v>1384</v>
      </c>
      <c r="G129" s="21">
        <v>412614.74799999996</v>
      </c>
      <c r="H129" s="21">
        <v>277850.8550000001</v>
      </c>
      <c r="I129" s="21">
        <v>108053.95500000005</v>
      </c>
      <c r="J129" s="21">
        <v>6342469</v>
      </c>
      <c r="K129" s="21">
        <v>953</v>
      </c>
      <c r="L129" s="21">
        <v>798519.55800000019</v>
      </c>
      <c r="M129" s="21">
        <v>441193.0959999999</v>
      </c>
      <c r="N129" s="21">
        <v>345</v>
      </c>
      <c r="O129" s="21">
        <v>4975678.6510000005</v>
      </c>
    </row>
    <row r="130" spans="1:15">
      <c r="A130" s="20" t="s">
        <v>178</v>
      </c>
      <c r="B130" s="21">
        <v>124</v>
      </c>
      <c r="C130" s="21">
        <v>115</v>
      </c>
      <c r="D130" s="21">
        <v>311</v>
      </c>
      <c r="E130" s="21">
        <v>549</v>
      </c>
      <c r="F130" s="21">
        <v>1432</v>
      </c>
      <c r="G130" s="21">
        <v>429819.46799999999</v>
      </c>
      <c r="H130" s="21">
        <v>279231.989</v>
      </c>
      <c r="I130" s="21">
        <v>107913.81699999997</v>
      </c>
      <c r="J130" s="21">
        <v>6417398</v>
      </c>
      <c r="K130" s="21">
        <v>975</v>
      </c>
      <c r="L130" s="21">
        <v>816965.27399999986</v>
      </c>
      <c r="M130" s="21">
        <v>434220.701</v>
      </c>
      <c r="N130" s="21">
        <v>333</v>
      </c>
      <c r="O130" s="21">
        <v>5030018.0350000001</v>
      </c>
    </row>
    <row r="131" spans="1:15">
      <c r="A131" s="20" t="s">
        <v>179</v>
      </c>
      <c r="B131" s="21">
        <v>112</v>
      </c>
      <c r="C131" s="21">
        <v>95</v>
      </c>
      <c r="D131" s="21">
        <v>250</v>
      </c>
      <c r="E131" s="21">
        <v>458</v>
      </c>
      <c r="F131" s="21">
        <v>1244</v>
      </c>
      <c r="G131" s="21">
        <v>415771.44899999991</v>
      </c>
      <c r="H131" s="21">
        <v>262994.35599999991</v>
      </c>
      <c r="I131" s="21">
        <v>104097.71399999999</v>
      </c>
      <c r="J131" s="21">
        <v>6122854</v>
      </c>
      <c r="K131" s="21">
        <v>803</v>
      </c>
      <c r="L131" s="21">
        <v>782863.51899999985</v>
      </c>
      <c r="M131" s="21">
        <v>413324.31099999987</v>
      </c>
      <c r="N131" s="21">
        <v>329</v>
      </c>
      <c r="O131" s="21">
        <v>4813366.04</v>
      </c>
    </row>
    <row r="132" spans="1:15">
      <c r="A132" s="20" t="s">
        <v>180</v>
      </c>
      <c r="B132" s="21">
        <v>96</v>
      </c>
      <c r="C132" s="21">
        <v>75</v>
      </c>
      <c r="D132" s="21">
        <v>244</v>
      </c>
      <c r="E132" s="21">
        <v>472</v>
      </c>
      <c r="F132" s="21">
        <v>1262</v>
      </c>
      <c r="G132" s="21">
        <v>434146.70100000012</v>
      </c>
      <c r="H132" s="21">
        <v>264627.89499999996</v>
      </c>
      <c r="I132" s="21">
        <v>107469.41999999998</v>
      </c>
      <c r="J132" s="21">
        <v>6196359</v>
      </c>
      <c r="K132" s="21">
        <v>791</v>
      </c>
      <c r="L132" s="21">
        <v>806244.01600000006</v>
      </c>
      <c r="M132" s="21">
        <v>413214.62900000013</v>
      </c>
      <c r="N132" s="21">
        <v>375</v>
      </c>
      <c r="O132" s="21">
        <v>4858166.4009999996</v>
      </c>
    </row>
    <row r="133" spans="1:15">
      <c r="A133" s="20" t="s">
        <v>181</v>
      </c>
      <c r="B133" s="21">
        <v>116</v>
      </c>
      <c r="C133" s="21">
        <v>114</v>
      </c>
      <c r="D133" s="21">
        <v>265</v>
      </c>
      <c r="E133" s="21">
        <v>532</v>
      </c>
      <c r="F133" s="21">
        <v>1379</v>
      </c>
      <c r="G133" s="21">
        <v>453974.14399999997</v>
      </c>
      <c r="H133" s="21">
        <v>264685.44899999996</v>
      </c>
      <c r="I133" s="21">
        <v>113043.44000000005</v>
      </c>
      <c r="J133" s="21">
        <v>6295415</v>
      </c>
      <c r="K133" s="21">
        <v>911</v>
      </c>
      <c r="L133" s="21">
        <v>831703.03299999994</v>
      </c>
      <c r="M133" s="21">
        <v>414121.54400000005</v>
      </c>
      <c r="N133" s="21">
        <v>352</v>
      </c>
      <c r="O133" s="21">
        <v>4926557.6330000004</v>
      </c>
    </row>
    <row r="134" spans="1:15">
      <c r="A134" s="20" t="s">
        <v>182</v>
      </c>
      <c r="B134" s="21">
        <v>106</v>
      </c>
      <c r="C134" s="21">
        <v>132</v>
      </c>
      <c r="D134" s="21">
        <v>250</v>
      </c>
      <c r="E134" s="21">
        <v>455</v>
      </c>
      <c r="F134" s="21">
        <v>1320</v>
      </c>
      <c r="G134" s="21">
        <v>466232.04400000011</v>
      </c>
      <c r="H134" s="21">
        <v>262371.69399999996</v>
      </c>
      <c r="I134" s="21">
        <v>115554.06200000002</v>
      </c>
      <c r="J134" s="21">
        <v>6228350</v>
      </c>
      <c r="K134" s="21">
        <v>837</v>
      </c>
      <c r="L134" s="21">
        <v>844157.80000000016</v>
      </c>
      <c r="M134" s="21">
        <v>405766.90000000026</v>
      </c>
      <c r="N134" s="21">
        <v>377</v>
      </c>
      <c r="O134" s="21">
        <v>4858197.8160000006</v>
      </c>
    </row>
    <row r="135" spans="1:15">
      <c r="A135" s="20" t="s">
        <v>183</v>
      </c>
      <c r="B135" s="21">
        <v>121</v>
      </c>
      <c r="C135" s="21">
        <v>120</v>
      </c>
      <c r="D135" s="21">
        <v>273</v>
      </c>
      <c r="E135" s="21">
        <v>480</v>
      </c>
      <c r="F135" s="21">
        <v>1336</v>
      </c>
      <c r="G135" s="21">
        <v>469508.99499999988</v>
      </c>
      <c r="H135" s="21">
        <v>252907.28299999994</v>
      </c>
      <c r="I135" s="21">
        <v>111659.117</v>
      </c>
      <c r="J135" s="21">
        <v>6085821</v>
      </c>
      <c r="K135" s="21">
        <v>873</v>
      </c>
      <c r="L135" s="21">
        <v>834075.39499999979</v>
      </c>
      <c r="M135" s="21">
        <v>391287.8</v>
      </c>
      <c r="N135" s="21">
        <v>342</v>
      </c>
      <c r="O135" s="21">
        <v>4755534.9139999999</v>
      </c>
    </row>
    <row r="136" spans="1:15">
      <c r="A136" s="20" t="s">
        <v>184</v>
      </c>
      <c r="B136" s="21">
        <v>109</v>
      </c>
      <c r="C136" s="21">
        <v>153</v>
      </c>
      <c r="D136" s="21">
        <v>229</v>
      </c>
      <c r="E136" s="21">
        <v>387</v>
      </c>
      <c r="F136" s="21">
        <v>1234</v>
      </c>
      <c r="G136" s="21">
        <v>503322.27600000007</v>
      </c>
      <c r="H136" s="21">
        <v>262931.31799999991</v>
      </c>
      <c r="I136" s="21">
        <v>116767.32</v>
      </c>
      <c r="J136" s="21">
        <v>6207101</v>
      </c>
      <c r="K136" s="21">
        <v>769</v>
      </c>
      <c r="L136" s="21">
        <v>883020.91400000011</v>
      </c>
      <c r="M136" s="21">
        <v>397808.516</v>
      </c>
      <c r="N136" s="21">
        <v>356</v>
      </c>
      <c r="O136" s="21">
        <v>4812563.5219999999</v>
      </c>
    </row>
    <row r="137" spans="1:15">
      <c r="A137" s="20" t="s">
        <v>185</v>
      </c>
      <c r="B137" s="21">
        <v>98</v>
      </c>
      <c r="C137" s="21">
        <v>164</v>
      </c>
      <c r="D137" s="21">
        <v>276</v>
      </c>
      <c r="E137" s="21">
        <v>456</v>
      </c>
      <c r="F137" s="21">
        <v>1317</v>
      </c>
      <c r="G137" s="21">
        <v>541672</v>
      </c>
      <c r="H137" s="21">
        <v>274937</v>
      </c>
      <c r="I137" s="21">
        <v>123639</v>
      </c>
      <c r="J137" s="21">
        <v>6424375</v>
      </c>
      <c r="K137" s="21">
        <v>896</v>
      </c>
      <c r="L137" s="21">
        <v>940248</v>
      </c>
      <c r="M137" s="21">
        <v>406671</v>
      </c>
      <c r="N137" s="21">
        <v>323</v>
      </c>
      <c r="O137" s="21">
        <v>4956786.6899999995</v>
      </c>
    </row>
    <row r="138" spans="1:15">
      <c r="A138" s="20" t="s">
        <v>187</v>
      </c>
      <c r="B138" s="21">
        <v>120</v>
      </c>
      <c r="C138" s="21">
        <v>71</v>
      </c>
      <c r="D138" s="21">
        <v>158</v>
      </c>
      <c r="E138" s="21">
        <v>342</v>
      </c>
      <c r="F138" s="21">
        <v>1022</v>
      </c>
      <c r="G138" s="21">
        <v>206739.25599999999</v>
      </c>
      <c r="H138" s="21">
        <v>154806.75</v>
      </c>
      <c r="I138" s="21">
        <v>69911.267999999996</v>
      </c>
      <c r="J138" s="21">
        <v>2939403</v>
      </c>
      <c r="K138" s="21">
        <v>571</v>
      </c>
      <c r="L138" s="21">
        <v>431457.27399999998</v>
      </c>
      <c r="M138" s="21">
        <v>194872.17199999999</v>
      </c>
      <c r="N138" s="21">
        <v>331</v>
      </c>
      <c r="O138" s="21">
        <v>2430340.8189999997</v>
      </c>
    </row>
    <row r="139" spans="1:15">
      <c r="A139" s="20" t="s">
        <v>188</v>
      </c>
      <c r="B139" s="21">
        <v>110</v>
      </c>
      <c r="C139" s="21">
        <v>61</v>
      </c>
      <c r="D139" s="21">
        <v>122</v>
      </c>
      <c r="E139" s="21">
        <v>319</v>
      </c>
      <c r="F139" s="21">
        <v>906</v>
      </c>
      <c r="G139" s="21">
        <v>207605.64499999999</v>
      </c>
      <c r="H139" s="21">
        <v>150624.49100000004</v>
      </c>
      <c r="I139" s="21">
        <v>68008.944000000003</v>
      </c>
      <c r="J139" s="21">
        <v>2899335</v>
      </c>
      <c r="K139" s="21">
        <v>502</v>
      </c>
      <c r="L139" s="21">
        <v>426239.08000000007</v>
      </c>
      <c r="M139" s="21">
        <v>190348.39</v>
      </c>
      <c r="N139" s="21">
        <v>294</v>
      </c>
      <c r="O139" s="21">
        <v>2398028.6319999998</v>
      </c>
    </row>
    <row r="140" spans="1:15">
      <c r="A140" s="20" t="s">
        <v>189</v>
      </c>
      <c r="B140" s="21">
        <v>88</v>
      </c>
      <c r="C140" s="21">
        <v>26</v>
      </c>
      <c r="D140" s="21">
        <v>123</v>
      </c>
      <c r="E140" s="21">
        <v>411</v>
      </c>
      <c r="F140" s="21">
        <v>963</v>
      </c>
      <c r="G140" s="21">
        <v>220048.81599999999</v>
      </c>
      <c r="H140" s="21">
        <v>148370.77299999999</v>
      </c>
      <c r="I140" s="21">
        <v>70490.617000000013</v>
      </c>
      <c r="J140" s="21">
        <v>2961052</v>
      </c>
      <c r="K140" s="21">
        <v>560</v>
      </c>
      <c r="L140" s="21">
        <v>438910.20600000001</v>
      </c>
      <c r="M140" s="21">
        <v>193429.39699999991</v>
      </c>
      <c r="N140" s="21">
        <v>315</v>
      </c>
      <c r="O140" s="21">
        <v>2438773.3039999995</v>
      </c>
    </row>
    <row r="141" spans="1:15">
      <c r="A141" s="20" t="s">
        <v>190</v>
      </c>
      <c r="B141" s="21">
        <v>100</v>
      </c>
      <c r="C141" s="21">
        <v>50</v>
      </c>
      <c r="D141" s="21">
        <v>161</v>
      </c>
      <c r="E141" s="21">
        <v>452</v>
      </c>
      <c r="F141" s="21">
        <v>1094</v>
      </c>
      <c r="G141" s="21">
        <v>215175.44299999994</v>
      </c>
      <c r="H141" s="21">
        <v>140479.33900000001</v>
      </c>
      <c r="I141" s="21">
        <v>68351.840999999986</v>
      </c>
      <c r="J141" s="21">
        <v>2869003</v>
      </c>
      <c r="K141" s="21">
        <v>663</v>
      </c>
      <c r="L141" s="21">
        <v>424006.62299999991</v>
      </c>
      <c r="M141" s="21">
        <v>185985.31499999997</v>
      </c>
      <c r="N141" s="21">
        <v>331</v>
      </c>
      <c r="O141" s="21">
        <v>2373463.1269999999</v>
      </c>
    </row>
    <row r="142" spans="1:15">
      <c r="A142" s="20" t="s">
        <v>191</v>
      </c>
      <c r="B142" s="21">
        <v>115</v>
      </c>
      <c r="C142" s="21">
        <v>62</v>
      </c>
      <c r="D142" s="21">
        <v>107</v>
      </c>
      <c r="E142" s="21">
        <v>333</v>
      </c>
      <c r="F142" s="21">
        <v>931</v>
      </c>
      <c r="G142" s="21">
        <v>207970.78700000001</v>
      </c>
      <c r="H142" s="21">
        <v>129990.05499999999</v>
      </c>
      <c r="I142" s="21">
        <v>62331.764999999999</v>
      </c>
      <c r="J142" s="21">
        <v>2715855</v>
      </c>
      <c r="K142" s="21">
        <v>502</v>
      </c>
      <c r="L142" s="21">
        <v>400292.60700000002</v>
      </c>
      <c r="M142" s="21">
        <v>175728.29700000002</v>
      </c>
      <c r="N142" s="21">
        <v>314</v>
      </c>
      <c r="O142" s="21">
        <v>2264188.895</v>
      </c>
    </row>
    <row r="143" spans="1:15">
      <c r="A143" s="20" t="s">
        <v>192</v>
      </c>
      <c r="B143" s="21">
        <v>104</v>
      </c>
      <c r="C143" s="21">
        <v>72</v>
      </c>
      <c r="D143" s="21">
        <v>132</v>
      </c>
      <c r="E143" s="21">
        <v>353</v>
      </c>
      <c r="F143" s="21">
        <v>982</v>
      </c>
      <c r="G143" s="21">
        <v>229336.61500000005</v>
      </c>
      <c r="H143" s="21">
        <v>138595.91600000003</v>
      </c>
      <c r="I143" s="21">
        <v>67486.192999999999</v>
      </c>
      <c r="J143" s="21">
        <v>2858834</v>
      </c>
      <c r="K143" s="21">
        <v>557</v>
      </c>
      <c r="L143" s="21">
        <v>435418.72400000005</v>
      </c>
      <c r="M143" s="21">
        <v>182165.25799999986</v>
      </c>
      <c r="N143" s="21">
        <v>321</v>
      </c>
      <c r="O143" s="21">
        <v>2358926.5209999997</v>
      </c>
    </row>
    <row r="144" spans="1:15">
      <c r="A144" s="20" t="s">
        <v>193</v>
      </c>
      <c r="B144" s="21">
        <v>115</v>
      </c>
      <c r="C144" s="21">
        <v>64</v>
      </c>
      <c r="D144" s="21">
        <v>82</v>
      </c>
      <c r="E144" s="21">
        <v>294</v>
      </c>
      <c r="F144" s="21">
        <v>909</v>
      </c>
      <c r="G144" s="21">
        <v>225782.21800000002</v>
      </c>
      <c r="H144" s="21">
        <v>128107.07499999998</v>
      </c>
      <c r="I144" s="21">
        <v>62700.050000000025</v>
      </c>
      <c r="J144" s="21">
        <v>2728192</v>
      </c>
      <c r="K144" s="21">
        <v>440</v>
      </c>
      <c r="L144" s="21">
        <v>416589.34300000005</v>
      </c>
      <c r="M144" s="21">
        <v>173932.64600000004</v>
      </c>
      <c r="N144" s="21">
        <v>354</v>
      </c>
      <c r="O144" s="21">
        <v>2264611.2260000003</v>
      </c>
    </row>
    <row r="145" spans="1:15">
      <c r="A145" s="20" t="s">
        <v>194</v>
      </c>
      <c r="B145" s="21">
        <v>127</v>
      </c>
      <c r="C145" s="21">
        <v>62</v>
      </c>
      <c r="D145" s="21">
        <v>93</v>
      </c>
      <c r="E145" s="21">
        <v>327</v>
      </c>
      <c r="F145" s="21">
        <v>943</v>
      </c>
      <c r="G145" s="21">
        <v>227642</v>
      </c>
      <c r="H145" s="21">
        <v>124672</v>
      </c>
      <c r="I145" s="21">
        <v>60676</v>
      </c>
      <c r="J145" s="21">
        <v>2660904</v>
      </c>
      <c r="K145" s="21">
        <v>482</v>
      </c>
      <c r="L145" s="21">
        <v>412990</v>
      </c>
      <c r="M145" s="21">
        <v>169114</v>
      </c>
      <c r="N145" s="21">
        <v>334</v>
      </c>
      <c r="O145" s="21">
        <v>2209046.69</v>
      </c>
    </row>
    <row r="146" spans="1:15">
      <c r="A146" s="20" t="s">
        <v>196</v>
      </c>
      <c r="B146" s="21">
        <v>91</v>
      </c>
      <c r="C146" s="21">
        <v>61</v>
      </c>
      <c r="D146" s="21">
        <v>139</v>
      </c>
      <c r="E146" s="21">
        <v>322</v>
      </c>
      <c r="F146" s="21">
        <v>930</v>
      </c>
      <c r="G146" s="21">
        <v>174046.21699999998</v>
      </c>
      <c r="H146" s="21">
        <v>125547.88200000001</v>
      </c>
      <c r="I146" s="21">
        <v>57578.03899999999</v>
      </c>
      <c r="J146" s="21">
        <v>2765788</v>
      </c>
      <c r="K146" s="21">
        <v>522</v>
      </c>
      <c r="L146" s="21">
        <v>357172.13799999998</v>
      </c>
      <c r="M146" s="21">
        <v>198379.46799999996</v>
      </c>
      <c r="N146" s="21">
        <v>317</v>
      </c>
      <c r="O146" s="21">
        <v>2326964.6210000003</v>
      </c>
    </row>
    <row r="147" spans="1:15">
      <c r="A147" s="20" t="s">
        <v>197</v>
      </c>
      <c r="B147" s="21">
        <v>104</v>
      </c>
      <c r="C147" s="21">
        <v>58</v>
      </c>
      <c r="D147" s="21">
        <v>129</v>
      </c>
      <c r="E147" s="21">
        <v>303</v>
      </c>
      <c r="F147" s="21">
        <v>920</v>
      </c>
      <c r="G147" s="21">
        <v>176182.49900000001</v>
      </c>
      <c r="H147" s="21">
        <v>123569.095</v>
      </c>
      <c r="I147" s="21">
        <v>56191.848000000005</v>
      </c>
      <c r="J147" s="21">
        <v>2728651</v>
      </c>
      <c r="K147" s="21">
        <v>490</v>
      </c>
      <c r="L147" s="21">
        <v>355943.44200000004</v>
      </c>
      <c r="M147" s="21">
        <v>193043.56899999996</v>
      </c>
      <c r="N147" s="21">
        <v>326</v>
      </c>
      <c r="O147" s="21">
        <v>2292885.9609999997</v>
      </c>
    </row>
    <row r="148" spans="1:15">
      <c r="A148" s="20" t="s">
        <v>198</v>
      </c>
      <c r="B148" s="21">
        <v>117</v>
      </c>
      <c r="C148" s="21">
        <v>34</v>
      </c>
      <c r="D148" s="21">
        <v>113</v>
      </c>
      <c r="E148" s="21">
        <v>374</v>
      </c>
      <c r="F148" s="21">
        <v>973</v>
      </c>
      <c r="G148" s="21">
        <v>179600.13799999998</v>
      </c>
      <c r="H148" s="21">
        <v>120835.99800000002</v>
      </c>
      <c r="I148" s="21">
        <v>54983.761999999995</v>
      </c>
      <c r="J148" s="21">
        <v>2733429</v>
      </c>
      <c r="K148" s="21">
        <v>521</v>
      </c>
      <c r="L148" s="21">
        <v>355419.89799999999</v>
      </c>
      <c r="M148" s="21">
        <v>194623.44399999999</v>
      </c>
      <c r="N148" s="21">
        <v>335</v>
      </c>
      <c r="O148" s="21">
        <v>2295138.8680000002</v>
      </c>
    </row>
    <row r="149" spans="1:15">
      <c r="A149" s="20" t="s">
        <v>199</v>
      </c>
      <c r="B149" s="21">
        <v>116</v>
      </c>
      <c r="C149" s="21">
        <v>47</v>
      </c>
      <c r="D149" s="21">
        <v>153</v>
      </c>
      <c r="E149" s="21">
        <v>348</v>
      </c>
      <c r="F149" s="21">
        <v>962</v>
      </c>
      <c r="G149" s="21">
        <v>185634.47999999995</v>
      </c>
      <c r="H149" s="21">
        <v>121128.58200000001</v>
      </c>
      <c r="I149" s="21">
        <v>57438.913000000022</v>
      </c>
      <c r="J149" s="21">
        <v>2782137</v>
      </c>
      <c r="K149" s="21">
        <v>548</v>
      </c>
      <c r="L149" s="21">
        <v>364201.97499999998</v>
      </c>
      <c r="M149" s="21">
        <v>198921.17200000008</v>
      </c>
      <c r="N149" s="21">
        <v>298</v>
      </c>
      <c r="O149" s="21">
        <v>2329008.7480000001</v>
      </c>
    </row>
    <row r="150" spans="1:15">
      <c r="A150" s="20" t="s">
        <v>200</v>
      </c>
      <c r="B150" s="21">
        <v>107</v>
      </c>
      <c r="C150" s="21">
        <v>84</v>
      </c>
      <c r="D150" s="21">
        <v>133</v>
      </c>
      <c r="E150" s="21">
        <v>403</v>
      </c>
      <c r="F150" s="21">
        <v>1068</v>
      </c>
      <c r="G150" s="21">
        <v>183621.69599999994</v>
      </c>
      <c r="H150" s="21">
        <v>113377.15599999999</v>
      </c>
      <c r="I150" s="21">
        <v>55206.286</v>
      </c>
      <c r="J150" s="21">
        <v>2671957</v>
      </c>
      <c r="K150" s="21">
        <v>620</v>
      </c>
      <c r="L150" s="21">
        <v>352205.13799999998</v>
      </c>
      <c r="M150" s="21">
        <v>189131.59999999998</v>
      </c>
      <c r="N150" s="21">
        <v>341</v>
      </c>
      <c r="O150" s="21">
        <v>2246123.9019999998</v>
      </c>
    </row>
    <row r="151" spans="1:15">
      <c r="A151" s="20" t="s">
        <v>201</v>
      </c>
      <c r="B151" s="21">
        <v>106</v>
      </c>
      <c r="C151" s="21">
        <v>68</v>
      </c>
      <c r="D151" s="21">
        <v>140</v>
      </c>
      <c r="E151" s="21">
        <v>307</v>
      </c>
      <c r="F151" s="21">
        <v>935</v>
      </c>
      <c r="G151" s="21">
        <v>193843.13899999997</v>
      </c>
      <c r="H151" s="21">
        <v>117802.83700000003</v>
      </c>
      <c r="I151" s="21">
        <v>56415.146000000008</v>
      </c>
      <c r="J151" s="21">
        <v>2722708</v>
      </c>
      <c r="K151" s="21">
        <v>515</v>
      </c>
      <c r="L151" s="21">
        <v>368061.12200000003</v>
      </c>
      <c r="M151" s="21">
        <v>190660.54599999994</v>
      </c>
      <c r="N151" s="21">
        <v>314</v>
      </c>
      <c r="O151" s="21">
        <v>2276794.682</v>
      </c>
    </row>
    <row r="152" spans="1:15">
      <c r="A152" s="20" t="s">
        <v>202</v>
      </c>
      <c r="B152" s="21">
        <v>131</v>
      </c>
      <c r="C152" s="21">
        <v>77</v>
      </c>
      <c r="D152" s="21">
        <v>135</v>
      </c>
      <c r="E152" s="21">
        <v>360</v>
      </c>
      <c r="F152" s="21">
        <v>1008</v>
      </c>
      <c r="G152" s="21">
        <v>208160.74299999996</v>
      </c>
      <c r="H152" s="21">
        <v>119857.694</v>
      </c>
      <c r="I152" s="21">
        <v>57200.35500000001</v>
      </c>
      <c r="J152" s="21">
        <v>2767279</v>
      </c>
      <c r="K152" s="21">
        <v>572</v>
      </c>
      <c r="L152" s="21">
        <v>385218.79200000002</v>
      </c>
      <c r="M152" s="21">
        <v>190646.19299999997</v>
      </c>
      <c r="N152" s="21">
        <v>305</v>
      </c>
      <c r="O152" s="21">
        <v>2304445.7679999997</v>
      </c>
    </row>
    <row r="153" spans="1:15">
      <c r="A153" s="20" t="s">
        <v>203</v>
      </c>
      <c r="B153" s="21">
        <v>97</v>
      </c>
      <c r="C153" s="21">
        <v>93</v>
      </c>
      <c r="D153" s="21">
        <v>99</v>
      </c>
      <c r="E153" s="21">
        <v>272</v>
      </c>
      <c r="F153" s="21">
        <v>848</v>
      </c>
      <c r="G153" s="21">
        <v>210824.18500000006</v>
      </c>
      <c r="H153" s="21">
        <v>117966.87400000001</v>
      </c>
      <c r="I153" s="21">
        <v>56078.606999999996</v>
      </c>
      <c r="J153" s="21">
        <v>2741649</v>
      </c>
      <c r="K153" s="21">
        <v>464</v>
      </c>
      <c r="L153" s="21">
        <v>384869.66600000008</v>
      </c>
      <c r="M153" s="21">
        <v>188425.10900000008</v>
      </c>
      <c r="N153" s="21">
        <v>287</v>
      </c>
      <c r="O153" s="21">
        <v>2284236.4890000001</v>
      </c>
    </row>
    <row r="154" spans="1:15">
      <c r="A154" s="20" t="s">
        <v>204</v>
      </c>
      <c r="B154" s="21">
        <v>126</v>
      </c>
      <c r="C154" s="21">
        <v>80</v>
      </c>
      <c r="D154" s="21">
        <v>118</v>
      </c>
      <c r="E154" s="21">
        <v>280</v>
      </c>
      <c r="F154" s="21">
        <v>918</v>
      </c>
      <c r="G154" s="21">
        <v>218254</v>
      </c>
      <c r="H154" s="21">
        <v>118126</v>
      </c>
      <c r="I154" s="21">
        <v>57359</v>
      </c>
      <c r="J154" s="21">
        <v>2714883</v>
      </c>
      <c r="K154" s="21">
        <v>478</v>
      </c>
      <c r="L154" s="21">
        <v>393739</v>
      </c>
      <c r="M154" s="21">
        <v>184170</v>
      </c>
      <c r="N154" s="21">
        <v>314</v>
      </c>
      <c r="O154" s="21">
        <v>2252681.69</v>
      </c>
    </row>
    <row r="155" spans="1:15">
      <c r="A155" s="20" t="s">
        <v>206</v>
      </c>
      <c r="B155" s="21">
        <v>114</v>
      </c>
      <c r="C155" s="21">
        <v>138</v>
      </c>
      <c r="D155" s="21">
        <v>268</v>
      </c>
      <c r="E155" s="21">
        <v>398</v>
      </c>
      <c r="F155" s="21">
        <v>1241</v>
      </c>
      <c r="G155" s="21">
        <v>296069.71299999999</v>
      </c>
      <c r="H155" s="21">
        <v>183843.73200000005</v>
      </c>
      <c r="I155" s="21">
        <v>67024.43200000003</v>
      </c>
      <c r="J155" s="21">
        <v>4238868</v>
      </c>
      <c r="K155" s="21">
        <v>804</v>
      </c>
      <c r="L155" s="21">
        <v>546937.87700000009</v>
      </c>
      <c r="M155" s="21">
        <v>282636.46099999995</v>
      </c>
      <c r="N155" s="21">
        <v>323</v>
      </c>
      <c r="O155" s="21">
        <v>3442525.747</v>
      </c>
    </row>
    <row r="156" spans="1:15">
      <c r="A156" s="20" t="s">
        <v>207</v>
      </c>
      <c r="B156" s="21">
        <v>123</v>
      </c>
      <c r="C156" s="21">
        <v>99</v>
      </c>
      <c r="D156" s="21">
        <v>266</v>
      </c>
      <c r="E156" s="21">
        <v>407</v>
      </c>
      <c r="F156" s="21">
        <v>1189</v>
      </c>
      <c r="G156" s="21">
        <v>289623.99199999997</v>
      </c>
      <c r="H156" s="21">
        <v>170315.223</v>
      </c>
      <c r="I156" s="21">
        <v>64334.701000000001</v>
      </c>
      <c r="J156" s="21">
        <v>4032123</v>
      </c>
      <c r="K156" s="21">
        <v>772</v>
      </c>
      <c r="L156" s="21">
        <v>524273.91599999997</v>
      </c>
      <c r="M156" s="21">
        <v>262336.82700000005</v>
      </c>
      <c r="N156" s="21">
        <v>294</v>
      </c>
      <c r="O156" s="21">
        <v>3288319.966</v>
      </c>
    </row>
    <row r="157" spans="1:15">
      <c r="A157" s="20" t="s">
        <v>208</v>
      </c>
      <c r="B157" s="21">
        <v>108</v>
      </c>
      <c r="C157" s="21">
        <v>119</v>
      </c>
      <c r="D157" s="21">
        <v>256</v>
      </c>
      <c r="E157" s="21">
        <v>386</v>
      </c>
      <c r="F157" s="21">
        <v>1198</v>
      </c>
      <c r="G157" s="21">
        <v>300973.71100000001</v>
      </c>
      <c r="H157" s="21">
        <v>172507.93400000012</v>
      </c>
      <c r="I157" s="21">
        <v>67744.048000000024</v>
      </c>
      <c r="J157" s="21">
        <v>4079507</v>
      </c>
      <c r="K157" s="21">
        <v>761</v>
      </c>
      <c r="L157" s="21">
        <v>541225.6930000002</v>
      </c>
      <c r="M157" s="21">
        <v>264708.25300000014</v>
      </c>
      <c r="N157" s="21">
        <v>329</v>
      </c>
      <c r="O157" s="21">
        <v>3314809.7110000001</v>
      </c>
    </row>
    <row r="158" spans="1:15">
      <c r="A158" s="20" t="s">
        <v>209</v>
      </c>
      <c r="B158" s="21">
        <v>95</v>
      </c>
      <c r="C158" s="21">
        <v>109</v>
      </c>
      <c r="D158" s="21">
        <v>244</v>
      </c>
      <c r="E158" s="21">
        <v>357</v>
      </c>
      <c r="F158" s="21">
        <v>1130</v>
      </c>
      <c r="G158" s="21">
        <v>316964.40599999996</v>
      </c>
      <c r="H158" s="21">
        <v>175875.62900000002</v>
      </c>
      <c r="I158" s="21">
        <v>68813.03499999996</v>
      </c>
      <c r="J158" s="21">
        <v>4189112</v>
      </c>
      <c r="K158" s="21">
        <v>710</v>
      </c>
      <c r="L158" s="21">
        <v>561653.06999999995</v>
      </c>
      <c r="M158" s="21">
        <v>271303.23900000006</v>
      </c>
      <c r="N158" s="21">
        <v>325</v>
      </c>
      <c r="O158" s="21">
        <v>3390240.3049999992</v>
      </c>
    </row>
    <row r="159" spans="1:15">
      <c r="A159" s="20" t="s">
        <v>210</v>
      </c>
      <c r="B159" s="21">
        <v>126</v>
      </c>
      <c r="C159" s="21">
        <v>143</v>
      </c>
      <c r="D159" s="21">
        <v>230</v>
      </c>
      <c r="E159" s="21">
        <v>377</v>
      </c>
      <c r="F159" s="21">
        <v>1209</v>
      </c>
      <c r="G159" s="21">
        <v>318364.83399999992</v>
      </c>
      <c r="H159" s="21">
        <v>172849.66599999991</v>
      </c>
      <c r="I159" s="21">
        <v>68394.593000000023</v>
      </c>
      <c r="J159" s="21">
        <v>4094900</v>
      </c>
      <c r="K159" s="21">
        <v>750</v>
      </c>
      <c r="L159" s="21">
        <v>559609.09299999988</v>
      </c>
      <c r="M159" s="21">
        <v>261979.14200000011</v>
      </c>
      <c r="N159" s="21">
        <v>333</v>
      </c>
      <c r="O159" s="21">
        <v>3315486.0259999996</v>
      </c>
    </row>
    <row r="160" spans="1:15">
      <c r="A160" s="20" t="s">
        <v>211</v>
      </c>
      <c r="B160" s="21">
        <v>108</v>
      </c>
      <c r="C160" s="21">
        <v>160</v>
      </c>
      <c r="D160" s="21">
        <v>257</v>
      </c>
      <c r="E160" s="21">
        <v>374</v>
      </c>
      <c r="F160" s="21">
        <v>1256</v>
      </c>
      <c r="G160" s="21">
        <v>322116.45600000006</v>
      </c>
      <c r="H160" s="21">
        <v>170647.06899999999</v>
      </c>
      <c r="I160" s="21">
        <v>68682.324999999983</v>
      </c>
      <c r="J160" s="21">
        <v>4030950</v>
      </c>
      <c r="K160" s="21">
        <v>791</v>
      </c>
      <c r="L160" s="21">
        <v>561445.85</v>
      </c>
      <c r="M160" s="21">
        <v>256071.18600000005</v>
      </c>
      <c r="N160" s="21">
        <v>357</v>
      </c>
      <c r="O160" s="21">
        <v>3258479.6749999998</v>
      </c>
    </row>
    <row r="161" spans="1:15">
      <c r="A161" s="20" t="s">
        <v>212</v>
      </c>
      <c r="B161" s="21">
        <v>125</v>
      </c>
      <c r="C161" s="21">
        <v>170</v>
      </c>
      <c r="D161" s="21">
        <v>234</v>
      </c>
      <c r="E161" s="21">
        <v>390</v>
      </c>
      <c r="F161" s="21">
        <v>1289</v>
      </c>
      <c r="G161" s="21">
        <v>346556.70199999993</v>
      </c>
      <c r="H161" s="21">
        <v>177615.29699999996</v>
      </c>
      <c r="I161" s="21">
        <v>72086.805000000008</v>
      </c>
      <c r="J161" s="21">
        <v>4141008</v>
      </c>
      <c r="K161" s="21">
        <v>794</v>
      </c>
      <c r="L161" s="21">
        <v>596258.80399999989</v>
      </c>
      <c r="M161" s="21">
        <v>260585.73</v>
      </c>
      <c r="N161" s="21">
        <v>370</v>
      </c>
      <c r="O161" s="21">
        <v>3323662.8740000003</v>
      </c>
    </row>
    <row r="162" spans="1:15">
      <c r="A162" s="20" t="s">
        <v>213</v>
      </c>
      <c r="B162" s="21">
        <v>95</v>
      </c>
      <c r="C162" s="21">
        <v>165</v>
      </c>
      <c r="D162" s="21">
        <v>214</v>
      </c>
      <c r="E162" s="21">
        <v>318</v>
      </c>
      <c r="F162" s="21">
        <v>1164</v>
      </c>
      <c r="G162" s="21">
        <v>353202.14999999991</v>
      </c>
      <c r="H162" s="21">
        <v>177935.41100000002</v>
      </c>
      <c r="I162" s="21">
        <v>70876.893999999971</v>
      </c>
      <c r="J162" s="21">
        <v>4055532</v>
      </c>
      <c r="K162" s="21">
        <v>697</v>
      </c>
      <c r="L162" s="21">
        <v>602014.45499999996</v>
      </c>
      <c r="M162" s="21">
        <v>252546.34199999995</v>
      </c>
      <c r="N162" s="21">
        <v>372</v>
      </c>
      <c r="O162" s="21">
        <v>3248900.3029999998</v>
      </c>
    </row>
    <row r="163" spans="1:15">
      <c r="A163" s="20" t="s">
        <v>214</v>
      </c>
      <c r="B163" s="21">
        <v>86</v>
      </c>
      <c r="C163" s="21">
        <v>138</v>
      </c>
      <c r="D163" s="21">
        <v>270</v>
      </c>
      <c r="E163" s="21">
        <v>328</v>
      </c>
      <c r="F163" s="21">
        <v>1156</v>
      </c>
      <c r="G163" s="21">
        <v>346758</v>
      </c>
      <c r="H163" s="21">
        <v>173347</v>
      </c>
      <c r="I163" s="21">
        <v>69235</v>
      </c>
      <c r="J163" s="21">
        <v>3887172</v>
      </c>
      <c r="K163" s="21">
        <v>736</v>
      </c>
      <c r="L163" s="21">
        <v>589340</v>
      </c>
      <c r="M163" s="21">
        <v>241145</v>
      </c>
      <c r="N163" s="21">
        <v>334</v>
      </c>
      <c r="O163" s="21">
        <v>3114072.69</v>
      </c>
    </row>
    <row r="164" spans="1:15">
      <c r="A164" s="20" t="s">
        <v>216</v>
      </c>
      <c r="B164" s="21">
        <v>139</v>
      </c>
      <c r="C164" s="21">
        <v>97</v>
      </c>
      <c r="D164" s="21">
        <v>243</v>
      </c>
      <c r="E164" s="21">
        <v>345</v>
      </c>
      <c r="F164" s="21">
        <v>1179</v>
      </c>
      <c r="G164" s="21">
        <v>286259.62800000008</v>
      </c>
      <c r="H164" s="21">
        <v>183083.848</v>
      </c>
      <c r="I164" s="21">
        <v>65448.53</v>
      </c>
      <c r="J164" s="21">
        <v>4411546</v>
      </c>
      <c r="K164" s="21">
        <v>685</v>
      </c>
      <c r="L164" s="21">
        <v>534792.00600000005</v>
      </c>
      <c r="M164" s="21">
        <v>310127.76799999992</v>
      </c>
      <c r="N164" s="21">
        <v>355</v>
      </c>
      <c r="O164" s="21">
        <v>3571721.8940000003</v>
      </c>
    </row>
    <row r="165" spans="1:15">
      <c r="A165" s="20" t="s">
        <v>217</v>
      </c>
      <c r="B165" s="21">
        <v>123</v>
      </c>
      <c r="C165" s="21">
        <v>130</v>
      </c>
      <c r="D165" s="21">
        <v>247</v>
      </c>
      <c r="E165" s="21">
        <v>338</v>
      </c>
      <c r="F165" s="21">
        <v>1163</v>
      </c>
      <c r="G165" s="21">
        <v>294896.34999999998</v>
      </c>
      <c r="H165" s="21">
        <v>176744.7</v>
      </c>
      <c r="I165" s="21">
        <v>63535.936999999991</v>
      </c>
      <c r="J165" s="21">
        <v>4421938</v>
      </c>
      <c r="K165" s="21">
        <v>715</v>
      </c>
      <c r="L165" s="21">
        <v>535176.98699999996</v>
      </c>
      <c r="M165" s="21">
        <v>304474.06900000008</v>
      </c>
      <c r="N165" s="21">
        <v>325</v>
      </c>
      <c r="O165" s="21">
        <v>3585857.2480000001</v>
      </c>
    </row>
    <row r="166" spans="1:15">
      <c r="A166" s="20" t="s">
        <v>218</v>
      </c>
      <c r="B166" s="21">
        <v>91</v>
      </c>
      <c r="C166" s="21">
        <v>78</v>
      </c>
      <c r="D166" s="21">
        <v>242</v>
      </c>
      <c r="E166" s="21">
        <v>341</v>
      </c>
      <c r="F166" s="21">
        <v>1095</v>
      </c>
      <c r="G166" s="21">
        <v>302953.02799999999</v>
      </c>
      <c r="H166" s="21">
        <v>178119.12699999998</v>
      </c>
      <c r="I166" s="21">
        <v>65560.430999999982</v>
      </c>
      <c r="J166" s="21">
        <v>4465332</v>
      </c>
      <c r="K166" s="21">
        <v>661</v>
      </c>
      <c r="L166" s="21">
        <v>546632.58599999989</v>
      </c>
      <c r="M166" s="21">
        <v>309364.402</v>
      </c>
      <c r="N166" s="21">
        <v>343</v>
      </c>
      <c r="O166" s="21">
        <v>3613010.4220000003</v>
      </c>
    </row>
    <row r="167" spans="1:15">
      <c r="A167" s="20" t="s">
        <v>219</v>
      </c>
      <c r="B167" s="21">
        <v>108</v>
      </c>
      <c r="C167" s="21">
        <v>105</v>
      </c>
      <c r="D167" s="21">
        <v>214</v>
      </c>
      <c r="E167" s="21">
        <v>313</v>
      </c>
      <c r="F167" s="21">
        <v>1068</v>
      </c>
      <c r="G167" s="21">
        <v>303897.57400000008</v>
      </c>
      <c r="H167" s="21">
        <v>171602.11100000003</v>
      </c>
      <c r="I167" s="21">
        <v>64827.034999999996</v>
      </c>
      <c r="J167" s="21">
        <v>4385910</v>
      </c>
      <c r="K167" s="21">
        <v>632</v>
      </c>
      <c r="L167" s="21">
        <v>540326.72000000009</v>
      </c>
      <c r="M167" s="21">
        <v>301761.88900000002</v>
      </c>
      <c r="N167" s="21">
        <v>328</v>
      </c>
      <c r="O167" s="21">
        <v>3552055.2869999995</v>
      </c>
    </row>
    <row r="168" spans="1:15">
      <c r="A168" s="20" t="s">
        <v>220</v>
      </c>
      <c r="B168" s="21">
        <v>99</v>
      </c>
      <c r="C168" s="21">
        <v>124</v>
      </c>
      <c r="D168" s="21">
        <v>185</v>
      </c>
      <c r="E168" s="21">
        <v>344</v>
      </c>
      <c r="F168" s="21">
        <v>1107</v>
      </c>
      <c r="G168" s="21">
        <v>309637.57499999995</v>
      </c>
      <c r="H168" s="21">
        <v>172335.70299999995</v>
      </c>
      <c r="I168" s="21">
        <v>65107.31</v>
      </c>
      <c r="J168" s="21">
        <v>4326373</v>
      </c>
      <c r="K168" s="21">
        <v>653</v>
      </c>
      <c r="L168" s="21">
        <v>547080.58799999999</v>
      </c>
      <c r="M168" s="21">
        <v>295377.44399999996</v>
      </c>
      <c r="N168" s="21">
        <v>355</v>
      </c>
      <c r="O168" s="21">
        <v>3497653.702</v>
      </c>
    </row>
    <row r="169" spans="1:15">
      <c r="A169" s="20" t="s">
        <v>221</v>
      </c>
      <c r="B169" s="21">
        <v>116</v>
      </c>
      <c r="C169" s="21">
        <v>132</v>
      </c>
      <c r="D169" s="21">
        <v>185</v>
      </c>
      <c r="E169" s="21">
        <v>292</v>
      </c>
      <c r="F169" s="21">
        <v>1123</v>
      </c>
      <c r="G169" s="21">
        <v>332663.91899999988</v>
      </c>
      <c r="H169" s="21">
        <v>179415.64799999993</v>
      </c>
      <c r="I169" s="21">
        <v>68595.265000000029</v>
      </c>
      <c r="J169" s="21">
        <v>4461998</v>
      </c>
      <c r="K169" s="21">
        <v>609</v>
      </c>
      <c r="L169" s="21">
        <v>580674.83199999982</v>
      </c>
      <c r="M169" s="21">
        <v>299934.027</v>
      </c>
      <c r="N169" s="21">
        <v>398</v>
      </c>
      <c r="O169" s="21">
        <v>3587924.66</v>
      </c>
    </row>
    <row r="170" spans="1:15">
      <c r="A170" s="20" t="s">
        <v>222</v>
      </c>
      <c r="B170" s="21">
        <v>108</v>
      </c>
      <c r="C170" s="21">
        <v>107</v>
      </c>
      <c r="D170" s="21">
        <v>187</v>
      </c>
      <c r="E170" s="21">
        <v>291</v>
      </c>
      <c r="F170" s="21">
        <v>1034</v>
      </c>
      <c r="G170" s="21">
        <v>337259.22599999997</v>
      </c>
      <c r="H170" s="21">
        <v>177791.95699999999</v>
      </c>
      <c r="I170" s="21">
        <v>68925.246999999988</v>
      </c>
      <c r="J170" s="21">
        <v>4389027</v>
      </c>
      <c r="K170" s="21">
        <v>585</v>
      </c>
      <c r="L170" s="21">
        <v>583976.42999999993</v>
      </c>
      <c r="M170" s="21">
        <v>294835.37799999985</v>
      </c>
      <c r="N170" s="21">
        <v>341</v>
      </c>
      <c r="O170" s="21">
        <v>3516244.4810000001</v>
      </c>
    </row>
    <row r="171" spans="1:15">
      <c r="A171" s="20" t="s">
        <v>223</v>
      </c>
      <c r="B171" s="21">
        <v>117</v>
      </c>
      <c r="C171" s="21">
        <v>110</v>
      </c>
      <c r="D171" s="21">
        <v>179</v>
      </c>
      <c r="E171" s="21">
        <v>253</v>
      </c>
      <c r="F171" s="21">
        <v>1029</v>
      </c>
      <c r="G171" s="21">
        <v>383147.96100000001</v>
      </c>
      <c r="H171" s="21">
        <v>193613.89299999998</v>
      </c>
      <c r="I171" s="21">
        <v>75358.881000000023</v>
      </c>
      <c r="J171" s="21">
        <v>4481311</v>
      </c>
      <c r="K171" s="21">
        <v>542</v>
      </c>
      <c r="L171" s="21">
        <v>652120.7350000001</v>
      </c>
      <c r="M171" s="21">
        <v>291428.78000000003</v>
      </c>
      <c r="N171" s="21">
        <v>370</v>
      </c>
      <c r="O171" s="21">
        <v>3544764.0099999993</v>
      </c>
    </row>
    <row r="172" spans="1:15">
      <c r="A172" s="20" t="s">
        <v>224</v>
      </c>
      <c r="B172" s="21">
        <v>112</v>
      </c>
      <c r="C172" s="21">
        <v>134</v>
      </c>
      <c r="D172" s="21">
        <v>190</v>
      </c>
      <c r="E172" s="21">
        <v>271</v>
      </c>
      <c r="F172" s="21">
        <v>1004</v>
      </c>
      <c r="G172" s="21">
        <v>356898</v>
      </c>
      <c r="H172" s="21">
        <v>176640</v>
      </c>
      <c r="I172" s="21">
        <v>69369</v>
      </c>
      <c r="J172" s="21">
        <v>4332996</v>
      </c>
      <c r="K172" s="21">
        <v>595</v>
      </c>
      <c r="L172" s="21">
        <v>602907</v>
      </c>
      <c r="M172" s="21">
        <v>289816</v>
      </c>
      <c r="N172" s="21">
        <v>297</v>
      </c>
      <c r="O172" s="21">
        <v>3456899.69</v>
      </c>
    </row>
    <row r="173" spans="1:15">
      <c r="A173" s="20" t="s">
        <v>226</v>
      </c>
      <c r="B173" s="21">
        <v>114</v>
      </c>
      <c r="C173" s="21">
        <v>51</v>
      </c>
      <c r="D173" s="21">
        <v>60</v>
      </c>
      <c r="E173" s="21">
        <v>101</v>
      </c>
      <c r="F173" s="21">
        <v>654</v>
      </c>
      <c r="G173" s="21">
        <v>101939.62</v>
      </c>
      <c r="H173" s="21">
        <v>68907.930999999997</v>
      </c>
      <c r="I173" s="21">
        <v>26937.315999999992</v>
      </c>
      <c r="J173" s="21">
        <v>1316380</v>
      </c>
      <c r="K173" s="21">
        <v>212</v>
      </c>
      <c r="L173" s="21">
        <v>197784.86699999997</v>
      </c>
      <c r="M173" s="21">
        <v>70908.907999999996</v>
      </c>
      <c r="N173" s="21">
        <v>328</v>
      </c>
      <c r="O173" s="21">
        <v>1282227.9749999999</v>
      </c>
    </row>
    <row r="174" spans="1:15">
      <c r="A174" s="20" t="s">
        <v>227</v>
      </c>
      <c r="B174" s="21">
        <v>102</v>
      </c>
      <c r="C174" s="21">
        <v>61</v>
      </c>
      <c r="D174" s="21">
        <v>59</v>
      </c>
      <c r="E174" s="21">
        <v>122</v>
      </c>
      <c r="F174" s="21">
        <v>681</v>
      </c>
      <c r="G174" s="21">
        <v>106281.59300000001</v>
      </c>
      <c r="H174" s="21">
        <v>69812.343999999997</v>
      </c>
      <c r="I174" s="21">
        <v>27321.834999999999</v>
      </c>
      <c r="J174" s="21">
        <v>1327665</v>
      </c>
      <c r="K174" s="21">
        <v>242</v>
      </c>
      <c r="L174" s="21">
        <v>203415.772</v>
      </c>
      <c r="M174" s="21">
        <v>69854.609000000011</v>
      </c>
      <c r="N174" s="21">
        <v>337</v>
      </c>
      <c r="O174" s="21">
        <v>1286605.156</v>
      </c>
    </row>
    <row r="175" spans="1:15">
      <c r="A175" s="20" t="s">
        <v>228</v>
      </c>
      <c r="B175" s="21">
        <v>99</v>
      </c>
      <c r="C175" s="21">
        <v>97</v>
      </c>
      <c r="D175" s="21">
        <v>318</v>
      </c>
      <c r="E175" s="21">
        <v>838</v>
      </c>
      <c r="F175" s="21">
        <v>1667</v>
      </c>
      <c r="G175" s="21">
        <v>109255.71399999998</v>
      </c>
      <c r="H175" s="21">
        <v>68953.612999999998</v>
      </c>
      <c r="I175" s="21">
        <v>26903.403000000006</v>
      </c>
      <c r="J175" s="21">
        <v>1328640</v>
      </c>
      <c r="K175" s="21">
        <v>1253</v>
      </c>
      <c r="L175" s="21">
        <v>205112.72999999998</v>
      </c>
      <c r="M175" s="21">
        <v>70427.854999999996</v>
      </c>
      <c r="N175" s="21">
        <v>315</v>
      </c>
      <c r="O175" s="21">
        <v>1283136.4310000001</v>
      </c>
    </row>
    <row r="176" spans="1:15">
      <c r="A176" s="20" t="s">
        <v>229</v>
      </c>
      <c r="B176" s="21">
        <v>129</v>
      </c>
      <c r="C176" s="21">
        <v>49</v>
      </c>
      <c r="D176" s="21">
        <v>68</v>
      </c>
      <c r="E176" s="21">
        <v>81</v>
      </c>
      <c r="F176" s="21">
        <v>630</v>
      </c>
      <c r="G176" s="21">
        <v>112263.77100000001</v>
      </c>
      <c r="H176" s="21">
        <v>69188.3</v>
      </c>
      <c r="I176" s="21">
        <v>28274.793000000005</v>
      </c>
      <c r="J176" s="21">
        <v>1311652</v>
      </c>
      <c r="K176" s="21">
        <v>198</v>
      </c>
      <c r="L176" s="21">
        <v>209726.864</v>
      </c>
      <c r="M176" s="21">
        <v>67997.368999999992</v>
      </c>
      <c r="N176" s="21">
        <v>303</v>
      </c>
      <c r="O176" s="21">
        <v>1266530.7779999999</v>
      </c>
    </row>
    <row r="177" spans="1:15">
      <c r="A177" s="20" t="s">
        <v>230</v>
      </c>
      <c r="B177" s="21">
        <v>112</v>
      </c>
      <c r="C177" s="21">
        <v>64</v>
      </c>
      <c r="D177" s="21">
        <v>68</v>
      </c>
      <c r="E177" s="21">
        <v>106</v>
      </c>
      <c r="F177" s="21">
        <v>709</v>
      </c>
      <c r="G177" s="21">
        <v>120085.68299999999</v>
      </c>
      <c r="H177" s="21">
        <v>70659.910999999993</v>
      </c>
      <c r="I177" s="21">
        <v>29655.079000000002</v>
      </c>
      <c r="J177" s="21">
        <v>1328320</v>
      </c>
      <c r="K177" s="21">
        <v>238</v>
      </c>
      <c r="L177" s="21">
        <v>220400.67299999998</v>
      </c>
      <c r="M177" s="21">
        <v>67206.489000000001</v>
      </c>
      <c r="N177" s="21">
        <v>359</v>
      </c>
      <c r="O177" s="21">
        <v>1274265.6550000003</v>
      </c>
    </row>
    <row r="178" spans="1:15">
      <c r="A178" s="20" t="s">
        <v>231</v>
      </c>
      <c r="B178" s="21">
        <v>116</v>
      </c>
      <c r="C178" s="21">
        <v>63</v>
      </c>
      <c r="D178" s="21">
        <v>67</v>
      </c>
      <c r="E178" s="21">
        <v>90</v>
      </c>
      <c r="F178" s="21">
        <v>627</v>
      </c>
      <c r="G178" s="21">
        <v>125861.024</v>
      </c>
      <c r="H178" s="21">
        <v>70951.417000000001</v>
      </c>
      <c r="I178" s="21">
        <v>29861.784999999996</v>
      </c>
      <c r="J178" s="21">
        <v>1328535</v>
      </c>
      <c r="K178" s="21">
        <v>220</v>
      </c>
      <c r="L178" s="21">
        <v>226674.226</v>
      </c>
      <c r="M178" s="21">
        <v>65956.34199999999</v>
      </c>
      <c r="N178" s="21">
        <v>291</v>
      </c>
      <c r="O178" s="21">
        <v>1268326.0799999998</v>
      </c>
    </row>
    <row r="179" spans="1:15">
      <c r="A179" s="20" t="s">
        <v>232</v>
      </c>
      <c r="B179" s="21">
        <v>110</v>
      </c>
      <c r="C179" s="21">
        <v>66</v>
      </c>
      <c r="D179" s="21">
        <v>75</v>
      </c>
      <c r="E179" s="21">
        <v>152</v>
      </c>
      <c r="F179" s="21">
        <v>727</v>
      </c>
      <c r="G179" s="21">
        <v>127684.69499999999</v>
      </c>
      <c r="H179" s="21">
        <v>69236.835999999996</v>
      </c>
      <c r="I179" s="21">
        <v>29402.300999999999</v>
      </c>
      <c r="J179" s="21">
        <v>1293764</v>
      </c>
      <c r="K179" s="21">
        <v>293</v>
      </c>
      <c r="L179" s="21">
        <v>226323.83199999999</v>
      </c>
      <c r="M179" s="21">
        <v>64944.401000000013</v>
      </c>
      <c r="N179" s="21">
        <v>324</v>
      </c>
      <c r="O179" s="21">
        <v>1235901.3680000002</v>
      </c>
    </row>
    <row r="180" spans="1:15">
      <c r="A180" s="20" t="s">
        <v>233</v>
      </c>
      <c r="B180" s="21">
        <v>116</v>
      </c>
      <c r="C180" s="21">
        <v>51</v>
      </c>
      <c r="D180" s="21">
        <v>67</v>
      </c>
      <c r="E180" s="21">
        <v>95</v>
      </c>
      <c r="F180" s="21">
        <v>688</v>
      </c>
      <c r="G180" s="21">
        <v>131577.86499999999</v>
      </c>
      <c r="H180" s="21">
        <v>67546.743000000002</v>
      </c>
      <c r="I180" s="21">
        <v>29568.532999999996</v>
      </c>
      <c r="J180" s="21">
        <v>1262864</v>
      </c>
      <c r="K180" s="21">
        <v>213</v>
      </c>
      <c r="L180" s="21">
        <v>228693.141</v>
      </c>
      <c r="M180" s="21">
        <v>61962.506999999998</v>
      </c>
      <c r="N180" s="21">
        <v>359</v>
      </c>
      <c r="O180" s="21">
        <v>1208509.2319999998</v>
      </c>
    </row>
    <row r="181" spans="1:15">
      <c r="A181" s="20" t="s">
        <v>234</v>
      </c>
      <c r="B181" s="21">
        <v>112</v>
      </c>
      <c r="C181" s="21">
        <v>55</v>
      </c>
      <c r="D181" s="21">
        <v>70</v>
      </c>
      <c r="E181" s="21">
        <v>150</v>
      </c>
      <c r="F181" s="21">
        <v>724</v>
      </c>
      <c r="G181" s="21">
        <v>134718</v>
      </c>
      <c r="H181" s="21">
        <v>67276</v>
      </c>
      <c r="I181" s="21">
        <v>29565</v>
      </c>
      <c r="J181" s="21">
        <v>1243290</v>
      </c>
      <c r="K181" s="21">
        <v>275</v>
      </c>
      <c r="L181" s="21">
        <v>231559</v>
      </c>
      <c r="M181" s="21">
        <v>61065</v>
      </c>
      <c r="N181" s="21">
        <v>337</v>
      </c>
      <c r="O181" s="21">
        <v>1188914.69</v>
      </c>
    </row>
    <row r="182" spans="1:15">
      <c r="A182" s="20" t="s">
        <v>236</v>
      </c>
      <c r="B182" s="21">
        <v>112</v>
      </c>
      <c r="C182" s="21">
        <v>40</v>
      </c>
      <c r="D182" s="21">
        <v>284</v>
      </c>
      <c r="E182" s="21">
        <v>398</v>
      </c>
      <c r="F182" s="21">
        <v>1156</v>
      </c>
      <c r="G182" s="21">
        <v>353991.511</v>
      </c>
      <c r="H182" s="21">
        <v>224763.68699999998</v>
      </c>
      <c r="I182" s="21">
        <v>84359.325000000012</v>
      </c>
      <c r="J182" s="21">
        <v>5637418</v>
      </c>
      <c r="K182" s="21">
        <v>722</v>
      </c>
      <c r="L182" s="21">
        <v>663114.52300000004</v>
      </c>
      <c r="M182" s="21">
        <v>376457.23900000006</v>
      </c>
      <c r="N182" s="21">
        <v>322</v>
      </c>
      <c r="O182" s="21">
        <v>4542457.7039999999</v>
      </c>
    </row>
    <row r="183" spans="1:15">
      <c r="A183" s="20" t="s">
        <v>237</v>
      </c>
      <c r="B183" s="21">
        <v>126</v>
      </c>
      <c r="C183" s="21">
        <v>92</v>
      </c>
      <c r="D183" s="21">
        <v>252</v>
      </c>
      <c r="E183" s="21">
        <v>412</v>
      </c>
      <c r="F183" s="21">
        <v>1231</v>
      </c>
      <c r="G183" s="21">
        <v>362631.32800000004</v>
      </c>
      <c r="H183" s="21">
        <v>224595.25399999999</v>
      </c>
      <c r="I183" s="21">
        <v>89221.076000000001</v>
      </c>
      <c r="J183" s="21">
        <v>5696345</v>
      </c>
      <c r="K183" s="21">
        <v>756</v>
      </c>
      <c r="L183" s="21">
        <v>676447.65800000005</v>
      </c>
      <c r="M183" s="21">
        <v>365794.34299999999</v>
      </c>
      <c r="N183" s="21">
        <v>349</v>
      </c>
      <c r="O183" s="21">
        <v>4593351.4579999996</v>
      </c>
    </row>
    <row r="184" spans="1:15">
      <c r="A184" s="20" t="s">
        <v>238</v>
      </c>
      <c r="B184" s="21">
        <v>113</v>
      </c>
      <c r="C184" s="21">
        <v>138</v>
      </c>
      <c r="D184" s="21">
        <v>279</v>
      </c>
      <c r="E184" s="21">
        <v>457</v>
      </c>
      <c r="F184" s="21">
        <v>1270</v>
      </c>
      <c r="G184" s="21">
        <v>373862.88899999997</v>
      </c>
      <c r="H184" s="21">
        <v>225387.41899999999</v>
      </c>
      <c r="I184" s="21">
        <v>92728.934000000023</v>
      </c>
      <c r="J184" s="21">
        <v>5704065</v>
      </c>
      <c r="K184" s="21">
        <v>874</v>
      </c>
      <c r="L184" s="21">
        <v>691979.24199999997</v>
      </c>
      <c r="M184" s="21">
        <v>362843.81699999998</v>
      </c>
      <c r="N184" s="21">
        <v>283</v>
      </c>
      <c r="O184" s="21">
        <v>4593357.7850000001</v>
      </c>
    </row>
    <row r="185" spans="1:15">
      <c r="A185" s="20" t="s">
        <v>239</v>
      </c>
      <c r="B185" s="21">
        <v>110</v>
      </c>
      <c r="C185" s="21">
        <v>105</v>
      </c>
      <c r="D185" s="21">
        <v>250</v>
      </c>
      <c r="E185" s="21">
        <v>450</v>
      </c>
      <c r="F185" s="21">
        <v>1271</v>
      </c>
      <c r="G185" s="21">
        <v>392613.01400000002</v>
      </c>
      <c r="H185" s="21">
        <v>225661.41000000003</v>
      </c>
      <c r="I185" s="21">
        <v>98018.225000000006</v>
      </c>
      <c r="J185" s="21">
        <v>5785496</v>
      </c>
      <c r="K185" s="21">
        <v>805</v>
      </c>
      <c r="L185" s="21">
        <v>716292.64900000009</v>
      </c>
      <c r="M185" s="21">
        <v>365907.95699999994</v>
      </c>
      <c r="N185" s="21">
        <v>356</v>
      </c>
      <c r="O185" s="21">
        <v>4642708.1949999994</v>
      </c>
    </row>
    <row r="186" spans="1:15">
      <c r="A186" s="20" t="s">
        <v>240</v>
      </c>
      <c r="B186" s="21">
        <v>107</v>
      </c>
      <c r="C186" s="21">
        <v>125</v>
      </c>
      <c r="D186" s="21">
        <v>275</v>
      </c>
      <c r="E186" s="21">
        <v>513</v>
      </c>
      <c r="F186" s="21">
        <v>1333</v>
      </c>
      <c r="G186" s="21">
        <v>408910.8440000001</v>
      </c>
      <c r="H186" s="21">
        <v>224541.05300000001</v>
      </c>
      <c r="I186" s="21">
        <v>100625.353</v>
      </c>
      <c r="J186" s="21">
        <v>5801682</v>
      </c>
      <c r="K186" s="21">
        <v>913</v>
      </c>
      <c r="L186" s="21">
        <v>734077.25000000012</v>
      </c>
      <c r="M186" s="21">
        <v>364820.08800000005</v>
      </c>
      <c r="N186" s="21">
        <v>313</v>
      </c>
      <c r="O186" s="21">
        <v>4646704.3740000008</v>
      </c>
    </row>
    <row r="187" spans="1:15">
      <c r="A187" s="20" t="s">
        <v>241</v>
      </c>
      <c r="B187" s="21">
        <v>99</v>
      </c>
      <c r="C187" s="21">
        <v>146</v>
      </c>
      <c r="D187" s="21">
        <v>242</v>
      </c>
      <c r="E187" s="21">
        <v>418</v>
      </c>
      <c r="F187" s="21">
        <v>1281</v>
      </c>
      <c r="G187" s="21">
        <v>431084.08499999996</v>
      </c>
      <c r="H187" s="21">
        <v>229181.15999999997</v>
      </c>
      <c r="I187" s="21">
        <v>103575.16099999999</v>
      </c>
      <c r="J187" s="21">
        <v>5887776</v>
      </c>
      <c r="K187" s="21">
        <v>806</v>
      </c>
      <c r="L187" s="21">
        <v>763840.40599999984</v>
      </c>
      <c r="M187" s="21">
        <v>366246.83200000011</v>
      </c>
      <c r="N187" s="21">
        <v>376</v>
      </c>
      <c r="O187" s="21">
        <v>4688718.1849999996</v>
      </c>
    </row>
    <row r="188" spans="1:15">
      <c r="A188" s="20" t="s">
        <v>242</v>
      </c>
      <c r="B188" s="21">
        <v>106</v>
      </c>
      <c r="C188" s="21">
        <v>179</v>
      </c>
      <c r="D188" s="21">
        <v>305</v>
      </c>
      <c r="E188" s="21">
        <v>518</v>
      </c>
      <c r="F188" s="21">
        <v>1401</v>
      </c>
      <c r="G188" s="21">
        <v>450932.39799999999</v>
      </c>
      <c r="H188" s="21">
        <v>229863.69899999999</v>
      </c>
      <c r="I188" s="21">
        <v>105434.622</v>
      </c>
      <c r="J188" s="21">
        <v>5930195</v>
      </c>
      <c r="K188" s="21">
        <v>1002</v>
      </c>
      <c r="L188" s="21">
        <v>786230.71899999992</v>
      </c>
      <c r="M188" s="21">
        <v>367816.799</v>
      </c>
      <c r="N188" s="21">
        <v>293</v>
      </c>
      <c r="O188" s="21">
        <v>4712371.5379999997</v>
      </c>
    </row>
    <row r="189" spans="1:15">
      <c r="A189" s="20" t="s">
        <v>243</v>
      </c>
      <c r="B189" s="21">
        <v>91</v>
      </c>
      <c r="C189" s="21">
        <v>155</v>
      </c>
      <c r="D189" s="21">
        <v>254</v>
      </c>
      <c r="E189" s="21">
        <v>440</v>
      </c>
      <c r="F189" s="21">
        <v>1309</v>
      </c>
      <c r="G189" s="21">
        <v>467880.52400000003</v>
      </c>
      <c r="H189" s="21">
        <v>230968.103</v>
      </c>
      <c r="I189" s="21">
        <v>105973.87500000001</v>
      </c>
      <c r="J189" s="21">
        <v>5878915</v>
      </c>
      <c r="K189" s="21">
        <v>849</v>
      </c>
      <c r="L189" s="21">
        <v>804822.50200000009</v>
      </c>
      <c r="M189" s="21">
        <v>362932.74400000006</v>
      </c>
      <c r="N189" s="21">
        <v>369</v>
      </c>
      <c r="O189" s="21">
        <v>4648057.0070000002</v>
      </c>
    </row>
    <row r="190" spans="1:15">
      <c r="A190" s="20" t="s">
        <v>244</v>
      </c>
      <c r="B190" s="21">
        <v>106</v>
      </c>
      <c r="C190" s="21">
        <v>156</v>
      </c>
      <c r="D190" s="21">
        <v>235</v>
      </c>
      <c r="E190" s="21">
        <v>442</v>
      </c>
      <c r="F190" s="21">
        <v>1299</v>
      </c>
      <c r="G190" s="21">
        <v>489182</v>
      </c>
      <c r="H190" s="21">
        <v>240311</v>
      </c>
      <c r="I190" s="21">
        <v>106981</v>
      </c>
      <c r="J190" s="21">
        <v>5921207</v>
      </c>
      <c r="K190" s="21">
        <v>833</v>
      </c>
      <c r="L190" s="21">
        <v>836474</v>
      </c>
      <c r="M190" s="21">
        <v>363031</v>
      </c>
      <c r="N190" s="21">
        <v>360</v>
      </c>
      <c r="O190" s="21">
        <v>4658310.6899999995</v>
      </c>
    </row>
    <row r="191" spans="1:15">
      <c r="A191" s="20" t="s">
        <v>246</v>
      </c>
      <c r="B191" s="21">
        <v>136</v>
      </c>
      <c r="C191" s="21">
        <v>110</v>
      </c>
      <c r="D191" s="21">
        <v>362</v>
      </c>
      <c r="E191" s="21">
        <v>706</v>
      </c>
      <c r="F191" s="21">
        <v>1669</v>
      </c>
      <c r="G191" s="21">
        <v>426481.35699999996</v>
      </c>
      <c r="H191" s="21">
        <v>305548.37600000005</v>
      </c>
      <c r="I191" s="21">
        <v>136968.65</v>
      </c>
      <c r="J191" s="21">
        <v>6511176</v>
      </c>
      <c r="K191" s="21">
        <v>1178</v>
      </c>
      <c r="L191" s="21">
        <v>868998.38300000003</v>
      </c>
      <c r="M191" s="21">
        <v>384502.80899999995</v>
      </c>
      <c r="N191" s="21">
        <v>355</v>
      </c>
      <c r="O191" s="21">
        <v>5173405.1770000011</v>
      </c>
    </row>
    <row r="192" spans="1:15">
      <c r="A192" s="20" t="s">
        <v>247</v>
      </c>
      <c r="B192" s="21">
        <v>99</v>
      </c>
      <c r="C192" s="21">
        <v>110</v>
      </c>
      <c r="D192" s="21">
        <v>340</v>
      </c>
      <c r="E192" s="21">
        <v>703</v>
      </c>
      <c r="F192" s="21">
        <v>1605</v>
      </c>
      <c r="G192" s="21">
        <v>430182.69400000002</v>
      </c>
      <c r="H192" s="21">
        <v>306678.924</v>
      </c>
      <c r="I192" s="21">
        <v>137755.10800000001</v>
      </c>
      <c r="J192" s="21">
        <v>6476616</v>
      </c>
      <c r="K192" s="21">
        <v>1153</v>
      </c>
      <c r="L192" s="21">
        <v>874616.72600000002</v>
      </c>
      <c r="M192" s="21">
        <v>367201.01999999996</v>
      </c>
      <c r="N192" s="21">
        <v>353</v>
      </c>
      <c r="O192" s="21">
        <v>5146150.9109999994</v>
      </c>
    </row>
    <row r="193" spans="1:15">
      <c r="A193" s="20" t="s">
        <v>248</v>
      </c>
      <c r="B193" s="21">
        <v>102</v>
      </c>
      <c r="C193" s="21">
        <v>58</v>
      </c>
      <c r="D193" s="21">
        <v>59</v>
      </c>
      <c r="E193" s="21">
        <v>131</v>
      </c>
      <c r="F193" s="21">
        <v>670</v>
      </c>
      <c r="G193" s="21">
        <v>445905.19899999996</v>
      </c>
      <c r="H193" s="21">
        <v>307181.51</v>
      </c>
      <c r="I193" s="21">
        <v>141603.03799999997</v>
      </c>
      <c r="J193" s="21">
        <v>6511549</v>
      </c>
      <c r="K193" s="21">
        <v>248</v>
      </c>
      <c r="L193" s="21">
        <v>894689.74699999997</v>
      </c>
      <c r="M193" s="21">
        <v>366558.07400000002</v>
      </c>
      <c r="N193" s="21">
        <v>320</v>
      </c>
      <c r="O193" s="21">
        <v>5170242.3940000013</v>
      </c>
    </row>
    <row r="194" spans="1:15">
      <c r="A194" s="20" t="s">
        <v>249</v>
      </c>
      <c r="B194" s="21">
        <v>86</v>
      </c>
      <c r="C194" s="21">
        <v>123</v>
      </c>
      <c r="D194" s="21">
        <v>329</v>
      </c>
      <c r="E194" s="21">
        <v>762</v>
      </c>
      <c r="F194" s="21">
        <v>1604</v>
      </c>
      <c r="G194" s="21">
        <v>463308.01299999992</v>
      </c>
      <c r="H194" s="21">
        <v>301728.52</v>
      </c>
      <c r="I194" s="21">
        <v>144422.84900000002</v>
      </c>
      <c r="J194" s="21">
        <v>6544014</v>
      </c>
      <c r="K194" s="21">
        <v>1214</v>
      </c>
      <c r="L194" s="21">
        <v>909459.38199999998</v>
      </c>
      <c r="M194" s="21">
        <v>366924.87400000007</v>
      </c>
      <c r="N194" s="21">
        <v>304</v>
      </c>
      <c r="O194" s="21">
        <v>5189684.6009999998</v>
      </c>
    </row>
    <row r="195" spans="1:15">
      <c r="A195" s="20" t="s">
        <v>250</v>
      </c>
      <c r="B195" s="21">
        <v>100</v>
      </c>
      <c r="C195" s="21">
        <v>150</v>
      </c>
      <c r="D195" s="21">
        <v>363</v>
      </c>
      <c r="E195" s="21">
        <v>883</v>
      </c>
      <c r="F195" s="21">
        <v>1859</v>
      </c>
      <c r="G195" s="21">
        <v>486304.23700000008</v>
      </c>
      <c r="H195" s="21">
        <v>300782.68400000001</v>
      </c>
      <c r="I195" s="21">
        <v>148437.78499999997</v>
      </c>
      <c r="J195" s="21">
        <v>6605058</v>
      </c>
      <c r="K195" s="21">
        <v>1396</v>
      </c>
      <c r="L195" s="21">
        <v>935524.70600000001</v>
      </c>
      <c r="M195" s="21">
        <v>365746.65100000001</v>
      </c>
      <c r="N195" s="21">
        <v>363</v>
      </c>
      <c r="O195" s="21">
        <v>5228644.8260000004</v>
      </c>
    </row>
    <row r="196" spans="1:15">
      <c r="A196" s="20" t="s">
        <v>251</v>
      </c>
      <c r="B196" s="21">
        <v>105</v>
      </c>
      <c r="C196" s="21">
        <v>156</v>
      </c>
      <c r="D196" s="21">
        <v>310</v>
      </c>
      <c r="E196" s="21">
        <v>720</v>
      </c>
      <c r="F196" s="21">
        <v>1687</v>
      </c>
      <c r="G196" s="21">
        <v>509930.47400000005</v>
      </c>
      <c r="H196" s="21">
        <v>299600.70699999994</v>
      </c>
      <c r="I196" s="21">
        <v>151002.726</v>
      </c>
      <c r="J196" s="21">
        <v>6657291</v>
      </c>
      <c r="K196" s="21">
        <v>1186</v>
      </c>
      <c r="L196" s="21">
        <v>960533.90700000001</v>
      </c>
      <c r="M196" s="21">
        <v>365071.283</v>
      </c>
      <c r="N196" s="21">
        <v>396</v>
      </c>
      <c r="O196" s="21">
        <v>5256656.063000001</v>
      </c>
    </row>
    <row r="197" spans="1:15">
      <c r="A197" s="20" t="s">
        <v>252</v>
      </c>
      <c r="B197" s="21">
        <v>95</v>
      </c>
      <c r="C197" s="21">
        <v>176</v>
      </c>
      <c r="D197" s="21">
        <v>337</v>
      </c>
      <c r="E197" s="21">
        <v>868</v>
      </c>
      <c r="F197" s="21">
        <v>1865</v>
      </c>
      <c r="G197" s="21">
        <v>532939.72499999998</v>
      </c>
      <c r="H197" s="21">
        <v>293687.66999999993</v>
      </c>
      <c r="I197" s="21">
        <v>153639.87100000001</v>
      </c>
      <c r="J197" s="21">
        <v>6688538</v>
      </c>
      <c r="K197" s="21">
        <v>1381</v>
      </c>
      <c r="L197" s="21">
        <v>980267.26599999995</v>
      </c>
      <c r="M197" s="21">
        <v>363716.66799999995</v>
      </c>
      <c r="N197" s="21">
        <v>389</v>
      </c>
      <c r="O197" s="21">
        <v>5268277.0490000006</v>
      </c>
    </row>
    <row r="198" spans="1:15">
      <c r="A198" s="20" t="s">
        <v>253</v>
      </c>
      <c r="B198" s="21">
        <v>131</v>
      </c>
      <c r="C198" s="21">
        <v>155</v>
      </c>
      <c r="D198" s="21">
        <v>292</v>
      </c>
      <c r="E198" s="21">
        <v>654</v>
      </c>
      <c r="F198" s="21">
        <v>1574</v>
      </c>
      <c r="G198" s="21">
        <v>560636.93900000001</v>
      </c>
      <c r="H198" s="21">
        <v>300953.40399999998</v>
      </c>
      <c r="I198" s="21">
        <v>155000.51</v>
      </c>
      <c r="J198" s="21">
        <v>6741921</v>
      </c>
      <c r="K198" s="21">
        <v>1101</v>
      </c>
      <c r="L198" s="21">
        <v>1016590.853</v>
      </c>
      <c r="M198" s="21">
        <v>363626.19200000004</v>
      </c>
      <c r="N198" s="21">
        <v>342</v>
      </c>
      <c r="O198" s="21">
        <v>5294127.8950000005</v>
      </c>
    </row>
    <row r="199" spans="1:15">
      <c r="A199" s="20" t="s">
        <v>254</v>
      </c>
      <c r="B199" s="21">
        <v>112</v>
      </c>
      <c r="C199" s="21">
        <v>168</v>
      </c>
      <c r="D199" s="21">
        <v>342</v>
      </c>
      <c r="E199" s="21">
        <v>791</v>
      </c>
      <c r="F199" s="21">
        <v>1736</v>
      </c>
      <c r="G199" s="21">
        <v>587061</v>
      </c>
      <c r="H199" s="21">
        <v>304237</v>
      </c>
      <c r="I199" s="21">
        <v>154794</v>
      </c>
      <c r="J199" s="21">
        <v>6772044</v>
      </c>
      <c r="K199" s="21">
        <v>1301</v>
      </c>
      <c r="L199" s="21">
        <v>1046092</v>
      </c>
      <c r="M199" s="21">
        <v>362100</v>
      </c>
      <c r="N199" s="21">
        <v>323</v>
      </c>
      <c r="O199" s="21">
        <v>5299324.6899999995</v>
      </c>
    </row>
    <row r="200" spans="1:15">
      <c r="A200" s="20" t="s">
        <v>256</v>
      </c>
      <c r="B200" s="21">
        <v>131</v>
      </c>
      <c r="C200" s="21">
        <v>191</v>
      </c>
      <c r="D200" s="21">
        <v>417</v>
      </c>
      <c r="E200" s="21">
        <v>685</v>
      </c>
      <c r="F200" s="21">
        <v>1850</v>
      </c>
      <c r="G200" s="21">
        <v>664946.86700000009</v>
      </c>
      <c r="H200" s="21">
        <v>444405.15400000004</v>
      </c>
      <c r="I200" s="21">
        <v>173978.43300000002</v>
      </c>
      <c r="J200" s="21">
        <v>10008213</v>
      </c>
      <c r="K200" s="21">
        <v>1293</v>
      </c>
      <c r="L200" s="21">
        <v>1283330.4540000001</v>
      </c>
      <c r="M200" s="21">
        <v>630769.59899999993</v>
      </c>
      <c r="N200" s="21">
        <v>426</v>
      </c>
      <c r="O200" s="21">
        <v>7748670.4990000017</v>
      </c>
    </row>
    <row r="201" spans="1:15">
      <c r="A201" s="20" t="s">
        <v>257</v>
      </c>
      <c r="B201" s="21">
        <v>125</v>
      </c>
      <c r="C201" s="21">
        <v>195</v>
      </c>
      <c r="D201" s="21">
        <v>433</v>
      </c>
      <c r="E201" s="21">
        <v>643</v>
      </c>
      <c r="F201" s="21">
        <v>1746</v>
      </c>
      <c r="G201" s="21">
        <v>683333.01599999995</v>
      </c>
      <c r="H201" s="21">
        <v>451860.70299999986</v>
      </c>
      <c r="I201" s="21">
        <v>178703.78200000001</v>
      </c>
      <c r="J201" s="21">
        <v>9937232</v>
      </c>
      <c r="K201" s="21">
        <v>1271</v>
      </c>
      <c r="L201" s="21">
        <v>1313897.5009999997</v>
      </c>
      <c r="M201" s="21">
        <v>614519.55900000001</v>
      </c>
      <c r="N201" s="21">
        <v>350</v>
      </c>
      <c r="O201" s="21">
        <v>7665539.6659999993</v>
      </c>
    </row>
    <row r="202" spans="1:15">
      <c r="A202" s="20" t="s">
        <v>258</v>
      </c>
      <c r="B202" s="21">
        <v>110</v>
      </c>
      <c r="C202" s="21">
        <v>220</v>
      </c>
      <c r="D202" s="21">
        <v>439</v>
      </c>
      <c r="E202" s="21">
        <v>805</v>
      </c>
      <c r="F202" s="21">
        <v>1983</v>
      </c>
      <c r="G202" s="21">
        <v>697414.61800000025</v>
      </c>
      <c r="H202" s="21">
        <v>446755.277</v>
      </c>
      <c r="I202" s="21">
        <v>183028.43399999998</v>
      </c>
      <c r="J202" s="21">
        <v>9857189</v>
      </c>
      <c r="K202" s="21">
        <v>1464</v>
      </c>
      <c r="L202" s="21">
        <v>1327198.3290000001</v>
      </c>
      <c r="M202" s="21">
        <v>603142.495</v>
      </c>
      <c r="N202" s="21">
        <v>409</v>
      </c>
      <c r="O202" s="21">
        <v>7596582.5449999999</v>
      </c>
    </row>
    <row r="203" spans="1:15">
      <c r="A203" s="20" t="s">
        <v>259</v>
      </c>
      <c r="B203" s="21">
        <v>108</v>
      </c>
      <c r="C203" s="21">
        <v>185</v>
      </c>
      <c r="D203" s="21">
        <v>435</v>
      </c>
      <c r="E203" s="21">
        <v>717</v>
      </c>
      <c r="F203" s="21">
        <v>1854</v>
      </c>
      <c r="G203" s="21">
        <v>719111.25199999986</v>
      </c>
      <c r="H203" s="21">
        <v>441106.51699999988</v>
      </c>
      <c r="I203" s="21">
        <v>188165.75100000008</v>
      </c>
      <c r="J203" s="21">
        <v>9778449</v>
      </c>
      <c r="K203" s="21">
        <v>1337</v>
      </c>
      <c r="L203" s="21">
        <v>1348383.52</v>
      </c>
      <c r="M203" s="21">
        <v>588603.09900000016</v>
      </c>
      <c r="N203" s="21">
        <v>409</v>
      </c>
      <c r="O203" s="21">
        <v>7519325.2870000005</v>
      </c>
    </row>
    <row r="204" spans="1:15">
      <c r="A204" s="20" t="s">
        <v>260</v>
      </c>
      <c r="B204" s="21">
        <v>110</v>
      </c>
      <c r="C204" s="21">
        <v>267</v>
      </c>
      <c r="D204" s="21">
        <v>472</v>
      </c>
      <c r="E204" s="21">
        <v>847</v>
      </c>
      <c r="F204" s="21">
        <v>2178</v>
      </c>
      <c r="G204" s="21">
        <v>740718.5399999998</v>
      </c>
      <c r="H204" s="21">
        <v>431890.41699999996</v>
      </c>
      <c r="I204" s="21">
        <v>189853.31899999996</v>
      </c>
      <c r="J204" s="21">
        <v>9711943</v>
      </c>
      <c r="K204" s="21">
        <v>1586</v>
      </c>
      <c r="L204" s="21">
        <v>1362462.2759999996</v>
      </c>
      <c r="M204" s="21">
        <v>577017.20999999985</v>
      </c>
      <c r="N204" s="21">
        <v>482</v>
      </c>
      <c r="O204" s="21">
        <v>7456487.203999999</v>
      </c>
    </row>
    <row r="205" spans="1:15">
      <c r="A205" s="20" t="s">
        <v>261</v>
      </c>
      <c r="B205" s="21">
        <v>95</v>
      </c>
      <c r="C205" s="21">
        <v>267</v>
      </c>
      <c r="D205" s="21">
        <v>457</v>
      </c>
      <c r="E205" s="21">
        <v>829</v>
      </c>
      <c r="F205" s="21">
        <v>2107</v>
      </c>
      <c r="G205" s="21">
        <v>777327.83200000005</v>
      </c>
      <c r="H205" s="21">
        <v>437200.21400000009</v>
      </c>
      <c r="I205" s="21">
        <v>196495.41899999999</v>
      </c>
      <c r="J205" s="21">
        <v>9750020</v>
      </c>
      <c r="K205" s="21">
        <v>1553</v>
      </c>
      <c r="L205" s="21">
        <v>1411023.4650000001</v>
      </c>
      <c r="M205" s="21">
        <v>574297.74999999988</v>
      </c>
      <c r="N205" s="21">
        <v>459</v>
      </c>
      <c r="O205" s="21">
        <v>7457757.7520000003</v>
      </c>
    </row>
    <row r="206" spans="1:15">
      <c r="A206" s="20" t="s">
        <v>262</v>
      </c>
      <c r="B206" s="21">
        <v>107</v>
      </c>
      <c r="C206" s="21">
        <v>269</v>
      </c>
      <c r="D206" s="21">
        <v>438</v>
      </c>
      <c r="E206" s="21">
        <v>900</v>
      </c>
      <c r="F206" s="21">
        <v>2159</v>
      </c>
      <c r="G206" s="21">
        <v>796332.85899999994</v>
      </c>
      <c r="H206" s="21">
        <v>432723.76899999997</v>
      </c>
      <c r="I206" s="21">
        <v>195686.24100000004</v>
      </c>
      <c r="J206" s="21">
        <v>9637574</v>
      </c>
      <c r="K206" s="21">
        <v>1607</v>
      </c>
      <c r="L206" s="21">
        <v>1424742.8689999999</v>
      </c>
      <c r="M206" s="21">
        <v>562749.53699999989</v>
      </c>
      <c r="N206" s="21">
        <v>445</v>
      </c>
      <c r="O206" s="21">
        <v>7358684.3250000011</v>
      </c>
    </row>
    <row r="207" spans="1:15">
      <c r="A207" s="20" t="s">
        <v>263</v>
      </c>
      <c r="B207" s="21">
        <v>120</v>
      </c>
      <c r="C207" s="21">
        <v>272</v>
      </c>
      <c r="D207" s="21">
        <v>442</v>
      </c>
      <c r="E207" s="21">
        <v>640</v>
      </c>
      <c r="F207" s="21">
        <v>1901</v>
      </c>
      <c r="G207" s="21">
        <v>827896.39400000009</v>
      </c>
      <c r="H207" s="21">
        <v>429913.25699999998</v>
      </c>
      <c r="I207" s="21">
        <v>197501.09499999997</v>
      </c>
      <c r="J207" s="21">
        <v>9624709</v>
      </c>
      <c r="K207" s="21">
        <v>1354</v>
      </c>
      <c r="L207" s="21">
        <v>1455310.746</v>
      </c>
      <c r="M207" s="21">
        <v>560201.51199999999</v>
      </c>
      <c r="N207" s="21">
        <v>427</v>
      </c>
      <c r="O207" s="21">
        <v>7322472.2529999996</v>
      </c>
    </row>
    <row r="208" spans="1:15">
      <c r="A208" s="20" t="s">
        <v>264</v>
      </c>
      <c r="B208" s="21">
        <v>82</v>
      </c>
      <c r="C208" s="21">
        <v>270</v>
      </c>
      <c r="D208" s="21">
        <v>441</v>
      </c>
      <c r="E208" s="21">
        <v>784</v>
      </c>
      <c r="F208" s="21">
        <v>2036</v>
      </c>
      <c r="G208" s="21">
        <v>864182</v>
      </c>
      <c r="H208" s="21">
        <v>436456</v>
      </c>
      <c r="I208" s="21">
        <v>197450</v>
      </c>
      <c r="J208" s="21">
        <v>9551028</v>
      </c>
      <c r="K208" s="21">
        <v>1495</v>
      </c>
      <c r="L208" s="21">
        <v>1498088</v>
      </c>
      <c r="M208" s="21">
        <v>554329</v>
      </c>
      <c r="N208" s="21">
        <v>459</v>
      </c>
      <c r="O208" s="21">
        <v>7222929.6899999995</v>
      </c>
    </row>
    <row r="209" spans="1:15">
      <c r="A209" s="20" t="s">
        <v>266</v>
      </c>
      <c r="B209" s="21">
        <v>96</v>
      </c>
      <c r="C209" s="21">
        <v>63</v>
      </c>
      <c r="D209" s="21">
        <v>111</v>
      </c>
      <c r="E209" s="21">
        <v>348</v>
      </c>
      <c r="F209" s="21">
        <v>930</v>
      </c>
      <c r="G209" s="21">
        <v>321393.04700000002</v>
      </c>
      <c r="H209" s="21">
        <v>219702.277</v>
      </c>
      <c r="I209" s="21">
        <v>98819.255999999965</v>
      </c>
      <c r="J209" s="21">
        <v>5168946</v>
      </c>
      <c r="K209" s="21">
        <v>522</v>
      </c>
      <c r="L209" s="21">
        <v>639914.57999999996</v>
      </c>
      <c r="M209" s="21">
        <v>354883.35799999977</v>
      </c>
      <c r="N209" s="21">
        <v>312</v>
      </c>
      <c r="O209" s="21">
        <v>4148449.7729999996</v>
      </c>
    </row>
    <row r="210" spans="1:15">
      <c r="A210" s="20" t="s">
        <v>267</v>
      </c>
      <c r="B210" s="21">
        <v>91</v>
      </c>
      <c r="C210" s="21">
        <v>61</v>
      </c>
      <c r="D210" s="21">
        <v>105</v>
      </c>
      <c r="E210" s="21">
        <v>355</v>
      </c>
      <c r="F210" s="21">
        <v>953</v>
      </c>
      <c r="G210" s="21">
        <v>331419.348</v>
      </c>
      <c r="H210" s="21">
        <v>223261.59700000004</v>
      </c>
      <c r="I210" s="21">
        <v>98524.028999999966</v>
      </c>
      <c r="J210" s="21">
        <v>5228413</v>
      </c>
      <c r="K210" s="21">
        <v>521</v>
      </c>
      <c r="L210" s="21">
        <v>653204.97400000005</v>
      </c>
      <c r="M210" s="21">
        <v>352390.09799999988</v>
      </c>
      <c r="N210" s="21">
        <v>341</v>
      </c>
      <c r="O210" s="21">
        <v>4183827.3640000001</v>
      </c>
    </row>
    <row r="211" spans="1:15">
      <c r="A211" s="20" t="s">
        <v>268</v>
      </c>
      <c r="B211" s="21">
        <v>116</v>
      </c>
      <c r="C211" s="21">
        <v>59</v>
      </c>
      <c r="D211" s="21">
        <v>134</v>
      </c>
      <c r="E211" s="21">
        <v>394</v>
      </c>
      <c r="F211" s="21">
        <v>1035</v>
      </c>
      <c r="G211" s="21">
        <v>323909.77600000007</v>
      </c>
      <c r="H211" s="21">
        <v>209969.05000000005</v>
      </c>
      <c r="I211" s="21">
        <v>95140.465000000011</v>
      </c>
      <c r="J211" s="21">
        <v>5049930</v>
      </c>
      <c r="K211" s="21">
        <v>587</v>
      </c>
      <c r="L211" s="21">
        <v>629019.29100000008</v>
      </c>
      <c r="M211" s="21">
        <v>339163.89199999993</v>
      </c>
      <c r="N211" s="21">
        <v>332</v>
      </c>
      <c r="O211" s="21">
        <v>4053577.02</v>
      </c>
    </row>
    <row r="212" spans="1:15">
      <c r="A212" s="20" t="s">
        <v>269</v>
      </c>
      <c r="B212" s="21">
        <v>111</v>
      </c>
      <c r="C212" s="21">
        <v>68</v>
      </c>
      <c r="D212" s="21">
        <v>143</v>
      </c>
      <c r="E212" s="21">
        <v>366</v>
      </c>
      <c r="F212" s="21">
        <v>1004</v>
      </c>
      <c r="G212" s="21">
        <v>332030.82400000002</v>
      </c>
      <c r="H212" s="21">
        <v>206004.81400000001</v>
      </c>
      <c r="I212" s="21">
        <v>94985.637999999948</v>
      </c>
      <c r="J212" s="21">
        <v>5032187</v>
      </c>
      <c r="K212" s="21">
        <v>577</v>
      </c>
      <c r="L212" s="21">
        <v>633021.27599999995</v>
      </c>
      <c r="M212" s="21">
        <v>335678.71800000005</v>
      </c>
      <c r="N212" s="21">
        <v>316</v>
      </c>
      <c r="O212" s="21">
        <v>4029906.3990000002</v>
      </c>
    </row>
    <row r="213" spans="1:15">
      <c r="A213" s="20" t="s">
        <v>270</v>
      </c>
      <c r="B213" s="21">
        <v>122</v>
      </c>
      <c r="C213" s="21">
        <v>71</v>
      </c>
      <c r="D213" s="21">
        <v>155</v>
      </c>
      <c r="E213" s="21">
        <v>420</v>
      </c>
      <c r="F213" s="21">
        <v>1147</v>
      </c>
      <c r="G213" s="21">
        <v>382088.15800000011</v>
      </c>
      <c r="H213" s="21">
        <v>234822.932</v>
      </c>
      <c r="I213" s="21">
        <v>107269.71299999999</v>
      </c>
      <c r="J213" s="21">
        <v>5190792</v>
      </c>
      <c r="K213" s="21">
        <v>646</v>
      </c>
      <c r="L213" s="21">
        <v>724180.80300000007</v>
      </c>
      <c r="M213" s="21">
        <v>336961.84200000012</v>
      </c>
      <c r="N213" s="21">
        <v>379</v>
      </c>
      <c r="O213" s="21">
        <v>4095877.4299999997</v>
      </c>
    </row>
    <row r="214" spans="1:15">
      <c r="A214" s="20" t="s">
        <v>271</v>
      </c>
      <c r="B214" s="21">
        <v>128</v>
      </c>
      <c r="C214" s="21">
        <v>59</v>
      </c>
      <c r="D214" s="21">
        <v>98</v>
      </c>
      <c r="E214" s="21">
        <v>337</v>
      </c>
      <c r="F214" s="21">
        <v>966</v>
      </c>
      <c r="G214" s="21">
        <v>372090.58100000001</v>
      </c>
      <c r="H214" s="21">
        <v>213690.90700000001</v>
      </c>
      <c r="I214" s="21">
        <v>100288.46400000002</v>
      </c>
      <c r="J214" s="21">
        <v>5166404</v>
      </c>
      <c r="K214" s="21">
        <v>494</v>
      </c>
      <c r="L214" s="21">
        <v>686069.95200000005</v>
      </c>
      <c r="M214" s="21">
        <v>338865.79599999997</v>
      </c>
      <c r="N214" s="21">
        <v>344</v>
      </c>
      <c r="O214" s="21">
        <v>4102505.8249999993</v>
      </c>
    </row>
    <row r="215" spans="1:15">
      <c r="A215" s="20" t="s">
        <v>272</v>
      </c>
      <c r="B215" s="21">
        <v>111</v>
      </c>
      <c r="C215" s="21">
        <v>70</v>
      </c>
      <c r="D215" s="21">
        <v>144</v>
      </c>
      <c r="E215" s="21">
        <v>415</v>
      </c>
      <c r="F215" s="21">
        <v>1081</v>
      </c>
      <c r="G215" s="21">
        <v>385699.78099999996</v>
      </c>
      <c r="H215" s="21">
        <v>215767.39299999998</v>
      </c>
      <c r="I215" s="21">
        <v>102889.867</v>
      </c>
      <c r="J215" s="21">
        <v>5152678</v>
      </c>
      <c r="K215" s="21">
        <v>629</v>
      </c>
      <c r="L215" s="21">
        <v>704357.04099999985</v>
      </c>
      <c r="M215" s="21">
        <v>332898.69199999998</v>
      </c>
      <c r="N215" s="21">
        <v>341</v>
      </c>
      <c r="O215" s="21">
        <v>4075484.5549999997</v>
      </c>
    </row>
    <row r="216" spans="1:15">
      <c r="A216" s="20" t="s">
        <v>273</v>
      </c>
      <c r="B216" s="21">
        <v>104</v>
      </c>
      <c r="C216" s="21">
        <v>50</v>
      </c>
      <c r="D216" s="21">
        <v>95</v>
      </c>
      <c r="E216" s="21">
        <v>275</v>
      </c>
      <c r="F216" s="21">
        <v>851</v>
      </c>
      <c r="G216" s="21">
        <v>408009.49199999985</v>
      </c>
      <c r="H216" s="21">
        <v>218535.73100000003</v>
      </c>
      <c r="I216" s="21">
        <v>107132.141</v>
      </c>
      <c r="J216" s="21">
        <v>5195638</v>
      </c>
      <c r="K216" s="21">
        <v>420</v>
      </c>
      <c r="L216" s="21">
        <v>733677.36399999983</v>
      </c>
      <c r="M216" s="21">
        <v>333261.73300000007</v>
      </c>
      <c r="N216" s="21">
        <v>327</v>
      </c>
      <c r="O216" s="21">
        <v>4088322.341</v>
      </c>
    </row>
    <row r="217" spans="1:15">
      <c r="A217" s="20" t="s">
        <v>274</v>
      </c>
      <c r="B217" s="21">
        <v>97</v>
      </c>
      <c r="C217" s="21">
        <v>61</v>
      </c>
      <c r="D217" s="21">
        <v>116</v>
      </c>
      <c r="E217" s="21">
        <v>377</v>
      </c>
      <c r="F217" s="21">
        <v>981</v>
      </c>
      <c r="G217" s="21">
        <v>398504</v>
      </c>
      <c r="H217" s="21">
        <v>205756</v>
      </c>
      <c r="I217" s="21">
        <v>98505</v>
      </c>
      <c r="J217" s="21">
        <v>4927974</v>
      </c>
      <c r="K217" s="21">
        <v>554</v>
      </c>
      <c r="L217" s="21">
        <v>702765</v>
      </c>
      <c r="M217" s="21">
        <v>316049</v>
      </c>
      <c r="N217" s="21">
        <v>330</v>
      </c>
      <c r="O217" s="21">
        <v>3888713.69</v>
      </c>
    </row>
    <row r="218" spans="1:15">
      <c r="A218" s="20" t="s">
        <v>276</v>
      </c>
      <c r="B218" s="21">
        <v>108</v>
      </c>
      <c r="C218" s="21">
        <v>74</v>
      </c>
      <c r="D218" s="21">
        <v>164</v>
      </c>
      <c r="E218" s="21">
        <v>219</v>
      </c>
      <c r="F218" s="21">
        <v>925</v>
      </c>
      <c r="G218" s="21">
        <v>194329.20300000004</v>
      </c>
      <c r="H218" s="21">
        <v>124229.84300000001</v>
      </c>
      <c r="I218" s="21">
        <v>46621.498</v>
      </c>
      <c r="J218" s="21">
        <v>2922240</v>
      </c>
      <c r="K218" s="21">
        <v>457</v>
      </c>
      <c r="L218" s="21">
        <v>365180.54400000005</v>
      </c>
      <c r="M218" s="21">
        <v>215338.05700000003</v>
      </c>
      <c r="N218" s="21">
        <v>360</v>
      </c>
      <c r="O218" s="21">
        <v>2442941.3560000001</v>
      </c>
    </row>
    <row r="219" spans="1:15">
      <c r="A219" s="20" t="s">
        <v>277</v>
      </c>
      <c r="B219" s="21">
        <v>100</v>
      </c>
      <c r="C219" s="21">
        <v>71</v>
      </c>
      <c r="D219" s="21">
        <v>139</v>
      </c>
      <c r="E219" s="21">
        <v>222</v>
      </c>
      <c r="F219" s="21">
        <v>875</v>
      </c>
      <c r="G219" s="21">
        <v>195663.83800000005</v>
      </c>
      <c r="H219" s="21">
        <v>113743.39800000002</v>
      </c>
      <c r="I219" s="21">
        <v>41388.429999999993</v>
      </c>
      <c r="J219" s="21">
        <v>2821136</v>
      </c>
      <c r="K219" s="21">
        <v>432</v>
      </c>
      <c r="L219" s="21">
        <v>350795.66600000003</v>
      </c>
      <c r="M219" s="21">
        <v>199939.44999999995</v>
      </c>
      <c r="N219" s="21">
        <v>343</v>
      </c>
      <c r="O219" s="21">
        <v>2377342.7760000001</v>
      </c>
    </row>
    <row r="220" spans="1:15">
      <c r="A220" s="20" t="s">
        <v>278</v>
      </c>
      <c r="B220" s="21">
        <v>112</v>
      </c>
      <c r="C220" s="21">
        <v>87</v>
      </c>
      <c r="D220" s="21">
        <v>116</v>
      </c>
      <c r="E220" s="21">
        <v>237</v>
      </c>
      <c r="F220" s="21">
        <v>858</v>
      </c>
      <c r="G220" s="21">
        <v>203701.18499999994</v>
      </c>
      <c r="H220" s="21">
        <v>113241.24100000001</v>
      </c>
      <c r="I220" s="21">
        <v>42044.557000000001</v>
      </c>
      <c r="J220" s="21">
        <v>2787849</v>
      </c>
      <c r="K220" s="21">
        <v>440</v>
      </c>
      <c r="L220" s="21">
        <v>358986.98300000001</v>
      </c>
      <c r="M220" s="21">
        <v>195379.45999999985</v>
      </c>
      <c r="N220" s="21">
        <v>306</v>
      </c>
      <c r="O220" s="21">
        <v>2346274.2809999995</v>
      </c>
    </row>
    <row r="221" spans="1:15">
      <c r="A221" s="20" t="s">
        <v>279</v>
      </c>
      <c r="B221" s="21">
        <v>127</v>
      </c>
      <c r="C221" s="21">
        <v>107</v>
      </c>
      <c r="D221" s="21">
        <v>206</v>
      </c>
      <c r="E221" s="21">
        <v>282</v>
      </c>
      <c r="F221" s="21">
        <v>1050</v>
      </c>
      <c r="G221" s="21">
        <v>209363.90500000003</v>
      </c>
      <c r="H221" s="21">
        <v>115259.75399999999</v>
      </c>
      <c r="I221" s="21">
        <v>43571.198000000011</v>
      </c>
      <c r="J221" s="21">
        <v>2808240</v>
      </c>
      <c r="K221" s="21">
        <v>595</v>
      </c>
      <c r="L221" s="21">
        <v>368194.85700000002</v>
      </c>
      <c r="M221" s="21">
        <v>194963.78499999997</v>
      </c>
      <c r="N221" s="21">
        <v>328</v>
      </c>
      <c r="O221" s="21">
        <v>2353981.6689999998</v>
      </c>
    </row>
    <row r="222" spans="1:15">
      <c r="A222" s="20" t="s">
        <v>280</v>
      </c>
      <c r="B222" s="21">
        <v>106</v>
      </c>
      <c r="C222" s="21">
        <v>122</v>
      </c>
      <c r="D222" s="21">
        <v>197</v>
      </c>
      <c r="E222" s="21">
        <v>236</v>
      </c>
      <c r="F222" s="21">
        <v>1035</v>
      </c>
      <c r="G222" s="21">
        <v>209974.337</v>
      </c>
      <c r="H222" s="21">
        <v>115418.14600000002</v>
      </c>
      <c r="I222" s="21">
        <v>43631.316000000013</v>
      </c>
      <c r="J222" s="21">
        <v>2684587</v>
      </c>
      <c r="K222" s="21">
        <v>555</v>
      </c>
      <c r="L222" s="21">
        <v>369023.799</v>
      </c>
      <c r="M222" s="21">
        <v>179679.43800000002</v>
      </c>
      <c r="N222" s="21">
        <v>374</v>
      </c>
      <c r="O222" s="21">
        <v>2257478.605</v>
      </c>
    </row>
    <row r="223" spans="1:15">
      <c r="A223" s="20" t="s">
        <v>281</v>
      </c>
      <c r="B223" s="21">
        <v>133</v>
      </c>
      <c r="C223" s="21">
        <v>147</v>
      </c>
      <c r="D223" s="21">
        <v>210</v>
      </c>
      <c r="E223" s="21">
        <v>290</v>
      </c>
      <c r="F223" s="21">
        <v>1087</v>
      </c>
      <c r="G223" s="21">
        <v>219899.87700000004</v>
      </c>
      <c r="H223" s="21">
        <v>115155.11599999998</v>
      </c>
      <c r="I223" s="21">
        <v>43534.561000000009</v>
      </c>
      <c r="J223" s="21">
        <v>2747550</v>
      </c>
      <c r="K223" s="21">
        <v>647</v>
      </c>
      <c r="L223" s="21">
        <v>378589.554</v>
      </c>
      <c r="M223" s="21">
        <v>181973.66300000009</v>
      </c>
      <c r="N223" s="21">
        <v>307</v>
      </c>
      <c r="O223" s="21">
        <v>2303726.4559999998</v>
      </c>
    </row>
    <row r="224" spans="1:15">
      <c r="A224" s="20" t="s">
        <v>282</v>
      </c>
      <c r="B224" s="21">
        <v>102</v>
      </c>
      <c r="C224" s="21">
        <v>145</v>
      </c>
      <c r="D224" s="21">
        <v>206</v>
      </c>
      <c r="E224" s="21">
        <v>263</v>
      </c>
      <c r="F224" s="21">
        <v>1106</v>
      </c>
      <c r="G224" s="21">
        <v>226882.89200000005</v>
      </c>
      <c r="H224" s="21">
        <v>115817.72900000002</v>
      </c>
      <c r="I224" s="21">
        <v>44504.654999999984</v>
      </c>
      <c r="J224" s="21">
        <v>2734849</v>
      </c>
      <c r="K224" s="21">
        <v>614</v>
      </c>
      <c r="L224" s="21">
        <v>387205.27600000001</v>
      </c>
      <c r="M224" s="21">
        <v>175449.29399999994</v>
      </c>
      <c r="N224" s="21">
        <v>390</v>
      </c>
      <c r="O224" s="21">
        <v>2288004.9729999998</v>
      </c>
    </row>
    <row r="225" spans="1:15">
      <c r="A225" s="20" t="s">
        <v>283</v>
      </c>
      <c r="B225" s="21">
        <v>126</v>
      </c>
      <c r="C225" s="21">
        <v>156</v>
      </c>
      <c r="D225" s="21">
        <v>212</v>
      </c>
      <c r="E225" s="21">
        <v>219</v>
      </c>
      <c r="F225" s="21">
        <v>1069</v>
      </c>
      <c r="G225" s="21">
        <v>204233</v>
      </c>
      <c r="H225" s="21">
        <v>104380</v>
      </c>
      <c r="I225" s="21">
        <v>38602</v>
      </c>
      <c r="J225" s="21">
        <v>2366832</v>
      </c>
      <c r="K225" s="21">
        <v>587</v>
      </c>
      <c r="L225" s="21">
        <v>347215</v>
      </c>
      <c r="M225" s="21">
        <v>149621</v>
      </c>
      <c r="N225" s="21">
        <v>356</v>
      </c>
      <c r="O225" s="21">
        <v>2015834.69</v>
      </c>
    </row>
    <row r="226" spans="1:15">
      <c r="A226" s="20" t="s">
        <v>285</v>
      </c>
      <c r="B226" s="21">
        <v>121</v>
      </c>
      <c r="C226" s="21">
        <v>152</v>
      </c>
      <c r="D226" s="21">
        <v>346</v>
      </c>
      <c r="E226" s="21">
        <v>620</v>
      </c>
      <c r="F226" s="21">
        <v>1613</v>
      </c>
      <c r="G226" s="21">
        <v>399549.63699999999</v>
      </c>
      <c r="H226" s="21">
        <v>269276.93199999997</v>
      </c>
      <c r="I226" s="21">
        <v>108359.32899999998</v>
      </c>
      <c r="J226" s="21">
        <v>5784755</v>
      </c>
      <c r="K226" s="21">
        <v>1118</v>
      </c>
      <c r="L226" s="21">
        <v>777185.89799999993</v>
      </c>
      <c r="M226" s="21">
        <v>387831.17799999996</v>
      </c>
      <c r="N226" s="21">
        <v>374</v>
      </c>
      <c r="O226" s="21">
        <v>4550743.5710000005</v>
      </c>
    </row>
    <row r="227" spans="1:15">
      <c r="A227" s="20" t="s">
        <v>286</v>
      </c>
      <c r="B227" s="21">
        <v>113</v>
      </c>
      <c r="C227" s="21">
        <v>128</v>
      </c>
      <c r="D227" s="21">
        <v>312</v>
      </c>
      <c r="E227" s="21">
        <v>568</v>
      </c>
      <c r="F227" s="21">
        <v>1470</v>
      </c>
      <c r="G227" s="21">
        <v>414003.4250000001</v>
      </c>
      <c r="H227" s="21">
        <v>264750.652</v>
      </c>
      <c r="I227" s="21">
        <v>107837.817</v>
      </c>
      <c r="J227" s="21">
        <v>5733300</v>
      </c>
      <c r="K227" s="21">
        <v>1008</v>
      </c>
      <c r="L227" s="21">
        <v>786591.89400000009</v>
      </c>
      <c r="M227" s="21">
        <v>375261.68</v>
      </c>
      <c r="N227" s="21">
        <v>349</v>
      </c>
      <c r="O227" s="21">
        <v>4504779.5669999998</v>
      </c>
    </row>
    <row r="228" spans="1:15">
      <c r="A228" s="20" t="s">
        <v>287</v>
      </c>
      <c r="B228" s="21">
        <v>107</v>
      </c>
      <c r="C228" s="21">
        <v>71</v>
      </c>
      <c r="D228" s="21">
        <v>201</v>
      </c>
      <c r="E228" s="21">
        <v>217</v>
      </c>
      <c r="F228" s="21">
        <v>919</v>
      </c>
      <c r="G228" s="21">
        <v>418201.08400000003</v>
      </c>
      <c r="H228" s="21">
        <v>261058.69800000009</v>
      </c>
      <c r="I228" s="21">
        <v>107997.07800000002</v>
      </c>
      <c r="J228" s="21">
        <v>5750826</v>
      </c>
      <c r="K228" s="21">
        <v>489</v>
      </c>
      <c r="L228" s="21">
        <v>787256.8600000001</v>
      </c>
      <c r="M228" s="21">
        <v>374261.94099999982</v>
      </c>
      <c r="N228" s="21">
        <v>323</v>
      </c>
      <c r="O228" s="21">
        <v>4520162.784</v>
      </c>
    </row>
    <row r="229" spans="1:15">
      <c r="A229" s="20" t="s">
        <v>288</v>
      </c>
      <c r="B229" s="21">
        <v>119</v>
      </c>
      <c r="C229" s="21">
        <v>141</v>
      </c>
      <c r="D229" s="21">
        <v>317</v>
      </c>
      <c r="E229" s="21">
        <v>573</v>
      </c>
      <c r="F229" s="21">
        <v>1519</v>
      </c>
      <c r="G229" s="21">
        <v>434252.21000000008</v>
      </c>
      <c r="H229" s="21">
        <v>260196.70300000007</v>
      </c>
      <c r="I229" s="21">
        <v>110457.48900000002</v>
      </c>
      <c r="J229" s="21">
        <v>5772855</v>
      </c>
      <c r="K229" s="21">
        <v>1031</v>
      </c>
      <c r="L229" s="21">
        <v>804906.40200000023</v>
      </c>
      <c r="M229" s="21">
        <v>373549.68699999992</v>
      </c>
      <c r="N229" s="21">
        <v>369</v>
      </c>
      <c r="O229" s="21">
        <v>4523016.6349999998</v>
      </c>
    </row>
    <row r="230" spans="1:15">
      <c r="A230" s="20" t="s">
        <v>289</v>
      </c>
      <c r="B230" s="21">
        <v>103</v>
      </c>
      <c r="C230" s="21">
        <v>172</v>
      </c>
      <c r="D230" s="21">
        <v>318</v>
      </c>
      <c r="E230" s="21">
        <v>647</v>
      </c>
      <c r="F230" s="21">
        <v>1599</v>
      </c>
      <c r="G230" s="21">
        <v>425056.95300000004</v>
      </c>
      <c r="H230" s="21">
        <v>250309.04099999997</v>
      </c>
      <c r="I230" s="21">
        <v>107825.95599999999</v>
      </c>
      <c r="J230" s="21">
        <v>5560104</v>
      </c>
      <c r="K230" s="21">
        <v>1137</v>
      </c>
      <c r="L230" s="21">
        <v>783191.95</v>
      </c>
      <c r="M230" s="21">
        <v>353791.23699999991</v>
      </c>
      <c r="N230" s="21">
        <v>359</v>
      </c>
      <c r="O230" s="21">
        <v>4366066.6409999998</v>
      </c>
    </row>
    <row r="231" spans="1:15">
      <c r="A231" s="20" t="s">
        <v>290</v>
      </c>
      <c r="B231" s="21">
        <v>92</v>
      </c>
      <c r="C231" s="21">
        <v>161</v>
      </c>
      <c r="D231" s="21">
        <v>355</v>
      </c>
      <c r="E231" s="21">
        <v>586</v>
      </c>
      <c r="F231" s="21">
        <v>1540</v>
      </c>
      <c r="G231" s="21">
        <v>459815.76800000004</v>
      </c>
      <c r="H231" s="21">
        <v>262065.17499999993</v>
      </c>
      <c r="I231" s="21">
        <v>112865.90399999999</v>
      </c>
      <c r="J231" s="21">
        <v>5773588</v>
      </c>
      <c r="K231" s="21">
        <v>1102</v>
      </c>
      <c r="L231" s="21">
        <v>834746.84699999995</v>
      </c>
      <c r="M231" s="21">
        <v>364253.70500000002</v>
      </c>
      <c r="N231" s="21">
        <v>346</v>
      </c>
      <c r="O231" s="21">
        <v>4504766.0970000001</v>
      </c>
    </row>
    <row r="232" spans="1:15">
      <c r="A232" s="20" t="s">
        <v>291</v>
      </c>
      <c r="B232" s="21">
        <v>113</v>
      </c>
      <c r="C232" s="21">
        <v>159</v>
      </c>
      <c r="D232" s="21">
        <v>327</v>
      </c>
      <c r="E232" s="21">
        <v>663</v>
      </c>
      <c r="F232" s="21">
        <v>1627</v>
      </c>
      <c r="G232" s="21">
        <v>454149.41800000006</v>
      </c>
      <c r="H232" s="21">
        <v>253259.23800000001</v>
      </c>
      <c r="I232" s="21">
        <v>109650.774</v>
      </c>
      <c r="J232" s="21">
        <v>5583743</v>
      </c>
      <c r="K232" s="21">
        <v>1149</v>
      </c>
      <c r="L232" s="21">
        <v>817059.43</v>
      </c>
      <c r="M232" s="21">
        <v>350015.489</v>
      </c>
      <c r="N232" s="21">
        <v>365</v>
      </c>
      <c r="O232" s="21">
        <v>4360437.4649999999</v>
      </c>
    </row>
    <row r="233" spans="1:15">
      <c r="A233" s="20" t="s">
        <v>292</v>
      </c>
      <c r="B233" s="21">
        <v>118</v>
      </c>
      <c r="C233" s="21">
        <v>172</v>
      </c>
      <c r="D233" s="21">
        <v>292</v>
      </c>
      <c r="E233" s="21">
        <v>492</v>
      </c>
      <c r="F233" s="21">
        <v>1495</v>
      </c>
      <c r="G233" s="21">
        <v>496787.02</v>
      </c>
      <c r="H233" s="21">
        <v>266535.12300000002</v>
      </c>
      <c r="I233" s="21">
        <v>113788.272</v>
      </c>
      <c r="J233" s="21">
        <v>5777156</v>
      </c>
      <c r="K233" s="21">
        <v>956</v>
      </c>
      <c r="L233" s="21">
        <v>877110.41500000004</v>
      </c>
      <c r="M233" s="21">
        <v>355932.80800000008</v>
      </c>
      <c r="N233" s="21">
        <v>421</v>
      </c>
      <c r="O233" s="21">
        <v>4480357.1980000008</v>
      </c>
    </row>
    <row r="234" spans="1:15">
      <c r="A234" s="20" t="s">
        <v>293</v>
      </c>
      <c r="B234" s="21">
        <v>110</v>
      </c>
      <c r="C234" s="21">
        <v>181</v>
      </c>
      <c r="D234" s="21">
        <v>365</v>
      </c>
      <c r="E234" s="21">
        <v>566</v>
      </c>
      <c r="F234" s="21">
        <v>1562</v>
      </c>
      <c r="G234" s="21">
        <v>486467</v>
      </c>
      <c r="H234" s="21">
        <v>256393</v>
      </c>
      <c r="I234" s="21">
        <v>110075</v>
      </c>
      <c r="J234" s="21">
        <v>5568576</v>
      </c>
      <c r="K234" s="21">
        <v>1112</v>
      </c>
      <c r="L234" s="21">
        <v>852935</v>
      </c>
      <c r="M234" s="21">
        <v>344037</v>
      </c>
      <c r="N234" s="21">
        <v>340</v>
      </c>
      <c r="O234" s="21">
        <v>4322606.6899999995</v>
      </c>
    </row>
    <row r="235" spans="1:15">
      <c r="A235" s="20" t="s">
        <v>295</v>
      </c>
      <c r="B235" s="21">
        <v>83</v>
      </c>
      <c r="C235" s="21">
        <v>51</v>
      </c>
      <c r="D235" s="21">
        <v>67</v>
      </c>
      <c r="E235" s="21">
        <v>58</v>
      </c>
      <c r="F235" s="21">
        <v>547</v>
      </c>
      <c r="G235" s="21">
        <v>67969.760999999984</v>
      </c>
      <c r="H235" s="21">
        <v>45930.739000000001</v>
      </c>
      <c r="I235" s="21">
        <v>17783.140999999996</v>
      </c>
      <c r="J235" s="21">
        <v>937916</v>
      </c>
      <c r="K235" s="21">
        <v>176</v>
      </c>
      <c r="L235" s="21">
        <v>131683.64099999997</v>
      </c>
      <c r="M235" s="21">
        <v>58474.987000000023</v>
      </c>
      <c r="N235" s="21">
        <v>288</v>
      </c>
      <c r="O235" s="21">
        <v>997063.77799999993</v>
      </c>
    </row>
    <row r="236" spans="1:15">
      <c r="A236" s="20" t="s">
        <v>296</v>
      </c>
      <c r="B236" s="21">
        <v>124</v>
      </c>
      <c r="C236" s="21">
        <v>41</v>
      </c>
      <c r="D236" s="21">
        <v>78</v>
      </c>
      <c r="E236" s="21">
        <v>93</v>
      </c>
      <c r="F236" s="21">
        <v>727</v>
      </c>
      <c r="G236" s="21">
        <v>71833.939999999988</v>
      </c>
      <c r="H236" s="21">
        <v>45056.373000000007</v>
      </c>
      <c r="I236" s="21">
        <v>17196.359000000004</v>
      </c>
      <c r="J236" s="21">
        <v>937821</v>
      </c>
      <c r="K236" s="21">
        <v>212</v>
      </c>
      <c r="L236" s="21">
        <v>134086.67199999999</v>
      </c>
      <c r="M236" s="21">
        <v>57620.566999999995</v>
      </c>
      <c r="N236" s="21">
        <v>391</v>
      </c>
      <c r="O236" s="21">
        <v>994101.40599999996</v>
      </c>
    </row>
    <row r="237" spans="1:15">
      <c r="A237" s="20" t="s">
        <v>297</v>
      </c>
      <c r="B237" s="21">
        <v>206</v>
      </c>
      <c r="C237" s="21">
        <v>217</v>
      </c>
      <c r="D237" s="21">
        <v>355</v>
      </c>
      <c r="E237" s="21">
        <v>645</v>
      </c>
      <c r="F237" s="21">
        <v>2074</v>
      </c>
      <c r="G237" s="21">
        <v>73037.945999999996</v>
      </c>
      <c r="H237" s="21">
        <v>44198.577000000005</v>
      </c>
      <c r="I237" s="21">
        <v>18023.067999999996</v>
      </c>
      <c r="J237" s="21">
        <v>921330</v>
      </c>
      <c r="K237" s="21">
        <v>1217</v>
      </c>
      <c r="L237" s="21">
        <v>135259.59099999999</v>
      </c>
      <c r="M237" s="21">
        <v>56386.385999999999</v>
      </c>
      <c r="N237" s="21">
        <v>651</v>
      </c>
      <c r="O237" s="21">
        <v>978746.74799999991</v>
      </c>
    </row>
    <row r="238" spans="1:15">
      <c r="A238" s="20" t="s">
        <v>298</v>
      </c>
      <c r="B238" s="21">
        <v>109</v>
      </c>
      <c r="C238" s="21">
        <v>51</v>
      </c>
      <c r="D238" s="21">
        <v>49</v>
      </c>
      <c r="E238" s="21">
        <v>69</v>
      </c>
      <c r="F238" s="21">
        <v>612</v>
      </c>
      <c r="G238" s="21">
        <v>75368.889999999985</v>
      </c>
      <c r="H238" s="21">
        <v>43365.896999999997</v>
      </c>
      <c r="I238" s="21">
        <v>18376.076999999994</v>
      </c>
      <c r="J238" s="21">
        <v>916291</v>
      </c>
      <c r="K238" s="21">
        <v>169</v>
      </c>
      <c r="L238" s="21">
        <v>137110.86399999997</v>
      </c>
      <c r="M238" s="21">
        <v>55365.135999999977</v>
      </c>
      <c r="N238" s="21">
        <v>334</v>
      </c>
      <c r="O238" s="21">
        <v>972919.77400000009</v>
      </c>
    </row>
    <row r="239" spans="1:15">
      <c r="A239" s="20" t="s">
        <v>299</v>
      </c>
      <c r="B239" s="21">
        <v>107</v>
      </c>
      <c r="C239" s="21">
        <v>26</v>
      </c>
      <c r="D239" s="21">
        <v>60</v>
      </c>
      <c r="E239" s="21">
        <v>93</v>
      </c>
      <c r="F239" s="21">
        <v>642</v>
      </c>
      <c r="G239" s="21">
        <v>75313.292000000016</v>
      </c>
      <c r="H239" s="21">
        <v>42103.652000000002</v>
      </c>
      <c r="I239" s="21">
        <v>18148.066999999999</v>
      </c>
      <c r="J239" s="21">
        <v>892590</v>
      </c>
      <c r="K239" s="21">
        <v>179</v>
      </c>
      <c r="L239" s="21">
        <v>135565.01100000003</v>
      </c>
      <c r="M239" s="21">
        <v>54267.971999999987</v>
      </c>
      <c r="N239" s="21">
        <v>356</v>
      </c>
      <c r="O239" s="21">
        <v>953280.78899999999</v>
      </c>
    </row>
    <row r="240" spans="1:15">
      <c r="A240" s="20" t="s">
        <v>300</v>
      </c>
      <c r="B240" s="21">
        <v>98</v>
      </c>
      <c r="C240" s="21">
        <v>51</v>
      </c>
      <c r="D240" s="21">
        <v>54</v>
      </c>
      <c r="E240" s="21">
        <v>81</v>
      </c>
      <c r="F240" s="21">
        <v>624</v>
      </c>
      <c r="G240" s="21">
        <v>76946.489000000016</v>
      </c>
      <c r="H240" s="21">
        <v>41460.132000000005</v>
      </c>
      <c r="I240" s="21">
        <v>17786.077999999998</v>
      </c>
      <c r="J240" s="21">
        <v>886141</v>
      </c>
      <c r="K240" s="21">
        <v>186</v>
      </c>
      <c r="L240" s="21">
        <v>136192.69900000002</v>
      </c>
      <c r="M240" s="21">
        <v>54287.481999999996</v>
      </c>
      <c r="N240" s="21">
        <v>340</v>
      </c>
      <c r="O240" s="21">
        <v>945118.00399999984</v>
      </c>
    </row>
    <row r="241" spans="1:15">
      <c r="A241" s="20" t="s">
        <v>301</v>
      </c>
      <c r="B241" s="21">
        <v>127</v>
      </c>
      <c r="C241" s="21">
        <v>67</v>
      </c>
      <c r="D241" s="21">
        <v>49</v>
      </c>
      <c r="E241" s="21">
        <v>87</v>
      </c>
      <c r="F241" s="21">
        <v>638</v>
      </c>
      <c r="G241" s="21">
        <v>88342.13</v>
      </c>
      <c r="H241" s="21">
        <v>45606.464999999997</v>
      </c>
      <c r="I241" s="21">
        <v>19513.745000000003</v>
      </c>
      <c r="J241" s="21">
        <v>950613</v>
      </c>
      <c r="K241" s="21">
        <v>203</v>
      </c>
      <c r="L241" s="21">
        <v>153462.34</v>
      </c>
      <c r="M241" s="21">
        <v>56230.805000000015</v>
      </c>
      <c r="N241" s="21">
        <v>308</v>
      </c>
      <c r="O241" s="21">
        <v>986336.26600000006</v>
      </c>
    </row>
    <row r="242" spans="1:15">
      <c r="A242" s="20" t="s">
        <v>302</v>
      </c>
      <c r="B242" s="21">
        <v>88</v>
      </c>
      <c r="C242" s="21">
        <v>66</v>
      </c>
      <c r="D242" s="21">
        <v>57</v>
      </c>
      <c r="E242" s="21">
        <v>78</v>
      </c>
      <c r="F242" s="21">
        <v>648</v>
      </c>
      <c r="G242" s="21">
        <v>90457.667999999991</v>
      </c>
      <c r="H242" s="21">
        <v>46102.582000000002</v>
      </c>
      <c r="I242" s="21">
        <v>19355.628000000001</v>
      </c>
      <c r="J242" s="21">
        <v>946419</v>
      </c>
      <c r="K242" s="21">
        <v>201</v>
      </c>
      <c r="L242" s="21">
        <v>155915.878</v>
      </c>
      <c r="M242" s="21">
        <v>56921.297000000013</v>
      </c>
      <c r="N242" s="21">
        <v>359</v>
      </c>
      <c r="O242" s="21">
        <v>979036.321</v>
      </c>
    </row>
    <row r="243" spans="1:15">
      <c r="A243" s="20" t="s">
        <v>303</v>
      </c>
      <c r="B243" s="21">
        <v>92</v>
      </c>
      <c r="C243" s="21">
        <v>51</v>
      </c>
      <c r="D243" s="21">
        <v>46</v>
      </c>
      <c r="E243" s="21">
        <v>81</v>
      </c>
      <c r="F243" s="21">
        <v>577</v>
      </c>
      <c r="G243" s="21">
        <v>78825</v>
      </c>
      <c r="H243" s="21">
        <v>39276</v>
      </c>
      <c r="I243" s="21">
        <v>16444</v>
      </c>
      <c r="J243" s="21">
        <v>805712</v>
      </c>
      <c r="K243" s="21">
        <v>178</v>
      </c>
      <c r="L243" s="21">
        <v>134545</v>
      </c>
      <c r="M243" s="21">
        <v>47734</v>
      </c>
      <c r="N243" s="21">
        <v>307</v>
      </c>
      <c r="O243" s="21">
        <v>879465.69</v>
      </c>
    </row>
    <row r="244" spans="1:15">
      <c r="A244" s="20" t="s">
        <v>305</v>
      </c>
      <c r="B244" s="21">
        <v>96</v>
      </c>
      <c r="C244" s="21">
        <v>52</v>
      </c>
      <c r="D244" s="21">
        <v>59</v>
      </c>
      <c r="E244" s="21">
        <v>133</v>
      </c>
      <c r="F244" s="21">
        <v>684</v>
      </c>
      <c r="G244" s="21">
        <v>112195.69300000003</v>
      </c>
      <c r="H244" s="21">
        <v>83098.752999999997</v>
      </c>
      <c r="I244" s="21">
        <v>36130.972999999984</v>
      </c>
      <c r="J244" s="21">
        <v>1736643</v>
      </c>
      <c r="K244" s="21">
        <v>244</v>
      </c>
      <c r="L244" s="21">
        <v>231425.41899999999</v>
      </c>
      <c r="M244" s="21">
        <v>128139.89600000001</v>
      </c>
      <c r="N244" s="21">
        <v>344</v>
      </c>
      <c r="O244" s="21">
        <v>1565717.0830000001</v>
      </c>
    </row>
    <row r="245" spans="1:15">
      <c r="A245" s="20" t="s">
        <v>306</v>
      </c>
      <c r="B245" s="21">
        <v>100</v>
      </c>
      <c r="C245" s="21">
        <v>58</v>
      </c>
      <c r="D245" s="21">
        <v>59</v>
      </c>
      <c r="E245" s="21">
        <v>142</v>
      </c>
      <c r="F245" s="21">
        <v>698</v>
      </c>
      <c r="G245" s="21">
        <v>113781.80799999996</v>
      </c>
      <c r="H245" s="21">
        <v>81608.409</v>
      </c>
      <c r="I245" s="21">
        <v>35917.661000000007</v>
      </c>
      <c r="J245" s="21">
        <v>1736701</v>
      </c>
      <c r="K245" s="21">
        <v>259</v>
      </c>
      <c r="L245" s="21">
        <v>231307.87799999997</v>
      </c>
      <c r="M245" s="21">
        <v>125435.88100000001</v>
      </c>
      <c r="N245" s="21">
        <v>339</v>
      </c>
      <c r="O245" s="21">
        <v>1565626.9680000003</v>
      </c>
    </row>
    <row r="246" spans="1:15">
      <c r="A246" s="20" t="s">
        <v>307</v>
      </c>
      <c r="B246" s="21">
        <v>95</v>
      </c>
      <c r="C246" s="21">
        <v>54</v>
      </c>
      <c r="D246" s="21">
        <v>57</v>
      </c>
      <c r="E246" s="21">
        <v>189</v>
      </c>
      <c r="F246" s="21">
        <v>714</v>
      </c>
      <c r="G246" s="21">
        <v>115113.584</v>
      </c>
      <c r="H246" s="21">
        <v>79774.323000000019</v>
      </c>
      <c r="I246" s="21">
        <v>35650.773000000008</v>
      </c>
      <c r="J246" s="21">
        <v>1738683</v>
      </c>
      <c r="K246" s="21">
        <v>300</v>
      </c>
      <c r="L246" s="21">
        <v>230538.68000000002</v>
      </c>
      <c r="M246" s="21">
        <v>125020.61300000006</v>
      </c>
      <c r="N246" s="21">
        <v>319</v>
      </c>
      <c r="O246" s="21">
        <v>1570307.5820000002</v>
      </c>
    </row>
    <row r="247" spans="1:15">
      <c r="A247" s="20" t="s">
        <v>308</v>
      </c>
      <c r="B247" s="21">
        <v>91</v>
      </c>
      <c r="C247" s="21">
        <v>51</v>
      </c>
      <c r="D247" s="21">
        <v>79</v>
      </c>
      <c r="E247" s="21">
        <v>161</v>
      </c>
      <c r="F247" s="21">
        <v>709</v>
      </c>
      <c r="G247" s="21">
        <v>114648.65599999999</v>
      </c>
      <c r="H247" s="21">
        <v>76659.371000000014</v>
      </c>
      <c r="I247" s="21">
        <v>34208.58</v>
      </c>
      <c r="J247" s="21">
        <v>1704870</v>
      </c>
      <c r="K247" s="21">
        <v>291</v>
      </c>
      <c r="L247" s="21">
        <v>225516.60700000002</v>
      </c>
      <c r="M247" s="21">
        <v>122417.12199999997</v>
      </c>
      <c r="N247" s="21">
        <v>327</v>
      </c>
      <c r="O247" s="21">
        <v>1544173.6690000002</v>
      </c>
    </row>
    <row r="248" spans="1:15">
      <c r="A248" s="20" t="s">
        <v>309</v>
      </c>
      <c r="B248" s="21">
        <v>110</v>
      </c>
      <c r="C248" s="21">
        <v>64</v>
      </c>
      <c r="D248" s="21">
        <v>61</v>
      </c>
      <c r="E248" s="21">
        <v>204</v>
      </c>
      <c r="F248" s="21">
        <v>761</v>
      </c>
      <c r="G248" s="21">
        <v>118380.70099999997</v>
      </c>
      <c r="H248" s="21">
        <v>75196.06700000001</v>
      </c>
      <c r="I248" s="21">
        <v>34816.172000000013</v>
      </c>
      <c r="J248" s="21">
        <v>1725065</v>
      </c>
      <c r="K248" s="21">
        <v>329</v>
      </c>
      <c r="L248" s="21">
        <v>228392.94</v>
      </c>
      <c r="M248" s="21">
        <v>122878.87</v>
      </c>
      <c r="N248" s="21">
        <v>322</v>
      </c>
      <c r="O248" s="21">
        <v>1557275.578</v>
      </c>
    </row>
    <row r="249" spans="1:15">
      <c r="A249" s="20" t="s">
        <v>310</v>
      </c>
      <c r="B249" s="21">
        <v>110</v>
      </c>
      <c r="C249" s="21">
        <v>44</v>
      </c>
      <c r="D249" s="21">
        <v>68</v>
      </c>
      <c r="E249" s="21">
        <v>163</v>
      </c>
      <c r="F249" s="21">
        <v>708</v>
      </c>
      <c r="G249" s="21">
        <v>119119.412</v>
      </c>
      <c r="H249" s="21">
        <v>73817.131000000008</v>
      </c>
      <c r="I249" s="21">
        <v>34244.006999999983</v>
      </c>
      <c r="J249" s="21">
        <v>1668040</v>
      </c>
      <c r="K249" s="21">
        <v>275</v>
      </c>
      <c r="L249" s="21">
        <v>227180.55</v>
      </c>
      <c r="M249" s="21">
        <v>118147.92000000003</v>
      </c>
      <c r="N249" s="21">
        <v>323</v>
      </c>
      <c r="O249" s="21">
        <v>1513387.568</v>
      </c>
    </row>
    <row r="250" spans="1:15">
      <c r="A250" s="20" t="s">
        <v>311</v>
      </c>
      <c r="B250" s="21">
        <v>100</v>
      </c>
      <c r="C250" s="21">
        <v>80</v>
      </c>
      <c r="D250" s="21">
        <v>73</v>
      </c>
      <c r="E250" s="21">
        <v>205</v>
      </c>
      <c r="F250" s="21">
        <v>771</v>
      </c>
      <c r="G250" s="21">
        <v>122438.01700000004</v>
      </c>
      <c r="H250" s="21">
        <v>69792.688999999998</v>
      </c>
      <c r="I250" s="21">
        <v>32724.071000000011</v>
      </c>
      <c r="J250" s="21">
        <v>1649860</v>
      </c>
      <c r="K250" s="21">
        <v>358</v>
      </c>
      <c r="L250" s="21">
        <v>224954.77700000006</v>
      </c>
      <c r="M250" s="21">
        <v>114444.20300000002</v>
      </c>
      <c r="N250" s="21">
        <v>313</v>
      </c>
      <c r="O250" s="21">
        <v>1499496.0819999999</v>
      </c>
    </row>
    <row r="251" spans="1:15">
      <c r="A251" s="20" t="s">
        <v>312</v>
      </c>
      <c r="B251" s="21">
        <v>108</v>
      </c>
      <c r="C251" s="21">
        <v>53</v>
      </c>
      <c r="D251" s="21">
        <v>49</v>
      </c>
      <c r="E251" s="21">
        <v>175</v>
      </c>
      <c r="F251" s="21">
        <v>709</v>
      </c>
      <c r="G251" s="21">
        <v>138783.97200000001</v>
      </c>
      <c r="H251" s="21">
        <v>77503.010999999999</v>
      </c>
      <c r="I251" s="21">
        <v>37013.792000000001</v>
      </c>
      <c r="J251" s="21">
        <v>1795077</v>
      </c>
      <c r="K251" s="21">
        <v>277</v>
      </c>
      <c r="L251" s="21">
        <v>253300.77500000002</v>
      </c>
      <c r="M251" s="21">
        <v>125129.478</v>
      </c>
      <c r="N251" s="21">
        <v>324</v>
      </c>
      <c r="O251" s="21">
        <v>1595082.926</v>
      </c>
    </row>
    <row r="252" spans="1:15">
      <c r="A252" s="20" t="s">
        <v>313</v>
      </c>
      <c r="B252" s="21">
        <v>109</v>
      </c>
      <c r="C252" s="21">
        <v>81</v>
      </c>
      <c r="D252" s="21">
        <v>78</v>
      </c>
      <c r="E252" s="21">
        <v>218</v>
      </c>
      <c r="F252" s="21">
        <v>799</v>
      </c>
      <c r="G252" s="21">
        <v>134597</v>
      </c>
      <c r="H252" s="21">
        <v>72353</v>
      </c>
      <c r="I252" s="21">
        <v>33744</v>
      </c>
      <c r="J252" s="21">
        <v>1705402</v>
      </c>
      <c r="K252" s="21">
        <v>377</v>
      </c>
      <c r="L252" s="21">
        <v>240694</v>
      </c>
      <c r="M252" s="21">
        <v>119794</v>
      </c>
      <c r="N252" s="21">
        <v>313</v>
      </c>
      <c r="O252" s="21">
        <v>1529859.69</v>
      </c>
    </row>
    <row r="253" spans="1:15">
      <c r="A253" s="20" t="s">
        <v>315</v>
      </c>
      <c r="B253" s="21">
        <v>121</v>
      </c>
      <c r="C253" s="21">
        <v>68</v>
      </c>
      <c r="D253" s="21">
        <v>113</v>
      </c>
      <c r="E253" s="21">
        <v>150</v>
      </c>
      <c r="F253" s="21">
        <v>785</v>
      </c>
      <c r="G253" s="21">
        <v>164275.18400000001</v>
      </c>
      <c r="H253" s="21">
        <v>94969.47199999998</v>
      </c>
      <c r="I253" s="21">
        <v>28295.126999999997</v>
      </c>
      <c r="J253" s="21">
        <v>2534911</v>
      </c>
      <c r="K253" s="21">
        <v>331</v>
      </c>
      <c r="L253" s="21">
        <v>287539.783</v>
      </c>
      <c r="M253" s="21">
        <v>195159.26299999998</v>
      </c>
      <c r="N253" s="21">
        <v>333</v>
      </c>
      <c r="O253" s="21">
        <v>2183483.716</v>
      </c>
    </row>
    <row r="254" spans="1:15">
      <c r="A254" s="20" t="s">
        <v>316</v>
      </c>
      <c r="B254" s="21">
        <v>124</v>
      </c>
      <c r="C254" s="21">
        <v>72</v>
      </c>
      <c r="D254" s="21">
        <v>147</v>
      </c>
      <c r="E254" s="21">
        <v>115</v>
      </c>
      <c r="F254" s="21">
        <v>789</v>
      </c>
      <c r="G254" s="21">
        <v>181075.54399999999</v>
      </c>
      <c r="H254" s="21">
        <v>92019.991999999998</v>
      </c>
      <c r="I254" s="21">
        <v>28664.335999999996</v>
      </c>
      <c r="J254" s="21">
        <v>2633331</v>
      </c>
      <c r="K254" s="21">
        <v>334</v>
      </c>
      <c r="L254" s="21">
        <v>301759.87199999997</v>
      </c>
      <c r="M254" s="21">
        <v>188938.50899999993</v>
      </c>
      <c r="N254" s="21">
        <v>331</v>
      </c>
      <c r="O254" s="21">
        <v>2267497.7199999997</v>
      </c>
    </row>
    <row r="255" spans="1:15">
      <c r="A255" s="20" t="s">
        <v>317</v>
      </c>
      <c r="B255" s="21">
        <v>92</v>
      </c>
      <c r="C255" s="21">
        <v>86</v>
      </c>
      <c r="D255" s="21">
        <v>131</v>
      </c>
      <c r="E255" s="21">
        <v>107</v>
      </c>
      <c r="F255" s="21">
        <v>760</v>
      </c>
      <c r="G255" s="21">
        <v>190833.26699999996</v>
      </c>
      <c r="H255" s="21">
        <v>93936.017999999996</v>
      </c>
      <c r="I255" s="21">
        <v>29626.705999999995</v>
      </c>
      <c r="J255" s="21">
        <v>2667327</v>
      </c>
      <c r="K255" s="21">
        <v>324</v>
      </c>
      <c r="L255" s="21">
        <v>314395.99099999998</v>
      </c>
      <c r="M255" s="21">
        <v>189091.56299999999</v>
      </c>
      <c r="N255" s="21">
        <v>344</v>
      </c>
      <c r="O255" s="21">
        <v>2286642.4029999999</v>
      </c>
    </row>
    <row r="256" spans="1:15">
      <c r="A256" s="20" t="s">
        <v>318</v>
      </c>
      <c r="B256" s="21">
        <v>89</v>
      </c>
      <c r="C256" s="21">
        <v>71</v>
      </c>
      <c r="D256" s="21">
        <v>156</v>
      </c>
      <c r="E256" s="21">
        <v>137</v>
      </c>
      <c r="F256" s="21">
        <v>779</v>
      </c>
      <c r="G256" s="21">
        <v>198102.46400000001</v>
      </c>
      <c r="H256" s="21">
        <v>96029.725999999995</v>
      </c>
      <c r="I256" s="21">
        <v>32284.492999999999</v>
      </c>
      <c r="J256" s="21">
        <v>2669454</v>
      </c>
      <c r="K256" s="21">
        <v>364</v>
      </c>
      <c r="L256" s="21">
        <v>326416.68300000002</v>
      </c>
      <c r="M256" s="21">
        <v>184328.69800000003</v>
      </c>
      <c r="N256" s="21">
        <v>326</v>
      </c>
      <c r="O256" s="21">
        <v>2282948.7380000004</v>
      </c>
    </row>
    <row r="257" spans="1:15">
      <c r="A257" s="20" t="s">
        <v>319</v>
      </c>
      <c r="B257" s="21">
        <v>73</v>
      </c>
      <c r="C257" s="21">
        <v>91</v>
      </c>
      <c r="D257" s="21">
        <v>107</v>
      </c>
      <c r="E257" s="21">
        <v>115</v>
      </c>
      <c r="F257" s="21">
        <v>707</v>
      </c>
      <c r="G257" s="21">
        <v>211326.26199999999</v>
      </c>
      <c r="H257" s="21">
        <v>99141.567999999999</v>
      </c>
      <c r="I257" s="21">
        <v>33443.847000000002</v>
      </c>
      <c r="J257" s="21">
        <v>2724791</v>
      </c>
      <c r="K257" s="21">
        <v>313</v>
      </c>
      <c r="L257" s="21">
        <v>343911.67699999997</v>
      </c>
      <c r="M257" s="21">
        <v>182415.45899999997</v>
      </c>
      <c r="N257" s="21">
        <v>321</v>
      </c>
      <c r="O257" s="21">
        <v>2315389.537</v>
      </c>
    </row>
    <row r="258" spans="1:15">
      <c r="A258" s="20" t="s">
        <v>320</v>
      </c>
      <c r="B258" s="21">
        <v>94</v>
      </c>
      <c r="C258" s="21">
        <v>152</v>
      </c>
      <c r="D258" s="21">
        <v>175</v>
      </c>
      <c r="E258" s="21">
        <v>166</v>
      </c>
      <c r="F258" s="21">
        <v>933</v>
      </c>
      <c r="G258" s="21">
        <v>217576.88199999998</v>
      </c>
      <c r="H258" s="21">
        <v>99077.527000000002</v>
      </c>
      <c r="I258" s="21">
        <v>35485.930999999997</v>
      </c>
      <c r="J258" s="21">
        <v>2710050</v>
      </c>
      <c r="K258" s="21">
        <v>493</v>
      </c>
      <c r="L258" s="21">
        <v>352140.33999999997</v>
      </c>
      <c r="M258" s="21">
        <v>177718.796</v>
      </c>
      <c r="N258" s="21">
        <v>346</v>
      </c>
      <c r="O258" s="21">
        <v>2300211.9149999996</v>
      </c>
    </row>
    <row r="259" spans="1:15">
      <c r="A259" s="20" t="s">
        <v>321</v>
      </c>
      <c r="B259" s="21">
        <v>126</v>
      </c>
      <c r="C259" s="21">
        <v>128</v>
      </c>
      <c r="D259" s="21">
        <v>169</v>
      </c>
      <c r="E259" s="21">
        <v>170</v>
      </c>
      <c r="F259" s="21">
        <v>946</v>
      </c>
      <c r="G259" s="21">
        <v>233707.88500000004</v>
      </c>
      <c r="H259" s="21">
        <v>106893.36899999998</v>
      </c>
      <c r="I259" s="21">
        <v>36376.643000000004</v>
      </c>
      <c r="J259" s="21">
        <v>2786021</v>
      </c>
      <c r="K259" s="21">
        <v>467</v>
      </c>
      <c r="L259" s="21">
        <v>376977.897</v>
      </c>
      <c r="M259" s="21">
        <v>178956.17600000001</v>
      </c>
      <c r="N259" s="21">
        <v>353</v>
      </c>
      <c r="O259" s="21">
        <v>2345032.9420000003</v>
      </c>
    </row>
    <row r="260" spans="1:15">
      <c r="A260" s="20" t="s">
        <v>322</v>
      </c>
      <c r="B260" s="21">
        <v>103</v>
      </c>
      <c r="C260" s="21">
        <v>111</v>
      </c>
      <c r="D260" s="21">
        <v>149</v>
      </c>
      <c r="E260" s="21">
        <v>117</v>
      </c>
      <c r="F260" s="21">
        <v>818</v>
      </c>
      <c r="G260" s="21">
        <v>250033.47399999993</v>
      </c>
      <c r="H260" s="21">
        <v>114462.568</v>
      </c>
      <c r="I260" s="21">
        <v>37416.021999999997</v>
      </c>
      <c r="J260" s="21">
        <v>2821018</v>
      </c>
      <c r="K260" s="21">
        <v>377</v>
      </c>
      <c r="L260" s="21">
        <v>401912.0639999999</v>
      </c>
      <c r="M260" s="21">
        <v>178087.73399999997</v>
      </c>
      <c r="N260" s="21">
        <v>338</v>
      </c>
      <c r="O260" s="21">
        <v>2358011.2579999999</v>
      </c>
    </row>
    <row r="261" spans="1:15">
      <c r="A261" s="20" t="s">
        <v>323</v>
      </c>
      <c r="B261" s="21">
        <v>99</v>
      </c>
      <c r="C261" s="21">
        <v>157</v>
      </c>
      <c r="D261" s="21">
        <v>142</v>
      </c>
      <c r="E261" s="21">
        <v>147</v>
      </c>
      <c r="F261" s="21">
        <v>924</v>
      </c>
      <c r="G261" s="21">
        <v>254183</v>
      </c>
      <c r="H261" s="21">
        <v>114725</v>
      </c>
      <c r="I261" s="21">
        <v>38154</v>
      </c>
      <c r="J261" s="21">
        <v>2818761</v>
      </c>
      <c r="K261" s="21">
        <v>446</v>
      </c>
      <c r="L261" s="21">
        <v>407062</v>
      </c>
      <c r="M261" s="21">
        <v>177619</v>
      </c>
      <c r="N261" s="21">
        <v>379</v>
      </c>
      <c r="O261" s="21">
        <v>2353670.69</v>
      </c>
    </row>
    <row r="262" spans="1:15">
      <c r="A262" s="20" t="s">
        <v>325</v>
      </c>
      <c r="B262" s="21">
        <v>100</v>
      </c>
      <c r="C262" s="21">
        <v>58</v>
      </c>
      <c r="D262" s="21">
        <v>64</v>
      </c>
      <c r="E262" s="21">
        <v>79</v>
      </c>
      <c r="F262" s="21">
        <v>634</v>
      </c>
      <c r="G262" s="21">
        <v>87886.144</v>
      </c>
      <c r="H262" s="21">
        <v>57525.014000000003</v>
      </c>
      <c r="I262" s="21">
        <v>23766.960000000003</v>
      </c>
      <c r="J262" s="21">
        <v>1315419</v>
      </c>
      <c r="K262" s="21">
        <v>201</v>
      </c>
      <c r="L262" s="21">
        <v>169178.11799999999</v>
      </c>
      <c r="M262" s="21">
        <v>75863.43299999999</v>
      </c>
      <c r="N262" s="21">
        <v>333</v>
      </c>
      <c r="O262" s="21">
        <v>1298938.7720000001</v>
      </c>
    </row>
    <row r="263" spans="1:15">
      <c r="A263" s="20" t="s">
        <v>326</v>
      </c>
      <c r="B263" s="21">
        <v>138</v>
      </c>
      <c r="C263" s="21">
        <v>28</v>
      </c>
      <c r="D263" s="21">
        <v>61</v>
      </c>
      <c r="E263" s="21">
        <v>88</v>
      </c>
      <c r="F263" s="21">
        <v>653</v>
      </c>
      <c r="G263" s="21">
        <v>90483.39</v>
      </c>
      <c r="H263" s="21">
        <v>56783.51400000001</v>
      </c>
      <c r="I263" s="21">
        <v>23051.814000000002</v>
      </c>
      <c r="J263" s="21">
        <v>1313939</v>
      </c>
      <c r="K263" s="21">
        <v>177</v>
      </c>
      <c r="L263" s="21">
        <v>170318.71800000002</v>
      </c>
      <c r="M263" s="21">
        <v>72299.672999999995</v>
      </c>
      <c r="N263" s="21">
        <v>338</v>
      </c>
      <c r="O263" s="21">
        <v>1297618.7030000002</v>
      </c>
    </row>
    <row r="264" spans="1:15">
      <c r="A264" s="20" t="s">
        <v>327</v>
      </c>
      <c r="B264" s="21">
        <v>97</v>
      </c>
      <c r="C264" s="21">
        <v>41</v>
      </c>
      <c r="D264" s="21">
        <v>60</v>
      </c>
      <c r="E264" s="21">
        <v>122</v>
      </c>
      <c r="F264" s="21">
        <v>635</v>
      </c>
      <c r="G264" s="21">
        <v>88909.622999999992</v>
      </c>
      <c r="H264" s="21">
        <v>53997.485000000001</v>
      </c>
      <c r="I264" s="21">
        <v>21840.059000000005</v>
      </c>
      <c r="J264" s="21">
        <v>1255618</v>
      </c>
      <c r="K264" s="21">
        <v>223</v>
      </c>
      <c r="L264" s="21">
        <v>164747.16700000002</v>
      </c>
      <c r="M264" s="21">
        <v>69428.031999999992</v>
      </c>
      <c r="N264" s="21">
        <v>315</v>
      </c>
      <c r="O264" s="21">
        <v>1251492.5209999999</v>
      </c>
    </row>
    <row r="265" spans="1:15">
      <c r="A265" s="20" t="s">
        <v>328</v>
      </c>
      <c r="B265" s="21">
        <v>128</v>
      </c>
      <c r="C265" s="21">
        <v>71</v>
      </c>
      <c r="D265" s="21">
        <v>51</v>
      </c>
      <c r="E265" s="21">
        <v>118</v>
      </c>
      <c r="F265" s="21">
        <v>717</v>
      </c>
      <c r="G265" s="21">
        <v>99044.562999999995</v>
      </c>
      <c r="H265" s="21">
        <v>57766.875</v>
      </c>
      <c r="I265" s="21">
        <v>24345.947</v>
      </c>
      <c r="J265" s="21">
        <v>1317474</v>
      </c>
      <c r="K265" s="21">
        <v>240</v>
      </c>
      <c r="L265" s="21">
        <v>181157.38500000001</v>
      </c>
      <c r="M265" s="21">
        <v>69384.82699999999</v>
      </c>
      <c r="N265" s="21">
        <v>349</v>
      </c>
      <c r="O265" s="21">
        <v>1296918.0559999999</v>
      </c>
    </row>
    <row r="266" spans="1:15">
      <c r="A266" s="20" t="s">
        <v>329</v>
      </c>
      <c r="B266" s="21">
        <v>99</v>
      </c>
      <c r="C266" s="21">
        <v>55</v>
      </c>
      <c r="D266" s="21">
        <v>62</v>
      </c>
      <c r="E266" s="21">
        <v>92</v>
      </c>
      <c r="F266" s="21">
        <v>661</v>
      </c>
      <c r="G266" s="21">
        <v>104007.09400000001</v>
      </c>
      <c r="H266" s="21">
        <v>57908.990999999995</v>
      </c>
      <c r="I266" s="21">
        <v>24943.477000000003</v>
      </c>
      <c r="J266" s="21">
        <v>1319171</v>
      </c>
      <c r="K266" s="21">
        <v>209</v>
      </c>
      <c r="L266" s="21">
        <v>186859.56200000003</v>
      </c>
      <c r="M266" s="21">
        <v>68047.467999999993</v>
      </c>
      <c r="N266" s="21">
        <v>353</v>
      </c>
      <c r="O266" s="21">
        <v>1293289.6780000003</v>
      </c>
    </row>
    <row r="267" spans="1:15">
      <c r="A267" s="20" t="s">
        <v>330</v>
      </c>
      <c r="B267" s="21">
        <v>125</v>
      </c>
      <c r="C267" s="21">
        <v>35</v>
      </c>
      <c r="D267" s="21">
        <v>65</v>
      </c>
      <c r="E267" s="21">
        <v>99</v>
      </c>
      <c r="F267" s="21">
        <v>607</v>
      </c>
      <c r="G267" s="21">
        <v>105526.042</v>
      </c>
      <c r="H267" s="21">
        <v>56334.345999999998</v>
      </c>
      <c r="I267" s="21">
        <v>24367.115000000002</v>
      </c>
      <c r="J267" s="21">
        <v>1277778</v>
      </c>
      <c r="K267" s="21">
        <v>199</v>
      </c>
      <c r="L267" s="21">
        <v>186227.503</v>
      </c>
      <c r="M267" s="21">
        <v>64619.513000000006</v>
      </c>
      <c r="N267" s="21">
        <v>283</v>
      </c>
      <c r="O267" s="21">
        <v>1259676.4889999998</v>
      </c>
    </row>
    <row r="268" spans="1:15">
      <c r="A268" s="20" t="s">
        <v>331</v>
      </c>
      <c r="B268" s="21">
        <v>120</v>
      </c>
      <c r="C268" s="21">
        <v>27</v>
      </c>
      <c r="D268" s="21">
        <v>41</v>
      </c>
      <c r="E268" s="21">
        <v>156</v>
      </c>
      <c r="F268" s="21">
        <v>660</v>
      </c>
      <c r="G268" s="21">
        <v>105753.231</v>
      </c>
      <c r="H268" s="21">
        <v>54450.630999999994</v>
      </c>
      <c r="I268" s="21">
        <v>23990.132000000001</v>
      </c>
      <c r="J268" s="21">
        <v>1244818</v>
      </c>
      <c r="K268" s="21">
        <v>224</v>
      </c>
      <c r="L268" s="21">
        <v>184193.99400000001</v>
      </c>
      <c r="M268" s="21">
        <v>62585.561000000009</v>
      </c>
      <c r="N268" s="21">
        <v>316</v>
      </c>
      <c r="O268" s="21">
        <v>1233339.352</v>
      </c>
    </row>
    <row r="269" spans="1:15">
      <c r="A269" s="20" t="s">
        <v>332</v>
      </c>
      <c r="B269" s="21">
        <v>115</v>
      </c>
      <c r="C269" s="21">
        <v>63</v>
      </c>
      <c r="D269" s="21">
        <v>53</v>
      </c>
      <c r="E269" s="21">
        <v>83</v>
      </c>
      <c r="F269" s="21">
        <v>609</v>
      </c>
      <c r="G269" s="21">
        <v>123489.54599999999</v>
      </c>
      <c r="H269" s="21">
        <v>59862.112999999998</v>
      </c>
      <c r="I269" s="21">
        <v>27162.325000000001</v>
      </c>
      <c r="J269" s="21">
        <v>1327503</v>
      </c>
      <c r="K269" s="21">
        <v>199</v>
      </c>
      <c r="L269" s="21">
        <v>210513.984</v>
      </c>
      <c r="M269" s="21">
        <v>64868.707000000002</v>
      </c>
      <c r="N269" s="21">
        <v>295</v>
      </c>
      <c r="O269" s="21">
        <v>1283601.084</v>
      </c>
    </row>
    <row r="270" spans="1:15">
      <c r="A270" s="20" t="s">
        <v>333</v>
      </c>
      <c r="B270" s="21">
        <v>112</v>
      </c>
      <c r="C270" s="21">
        <v>53</v>
      </c>
      <c r="D270" s="21">
        <v>64</v>
      </c>
      <c r="E270" s="21">
        <v>116</v>
      </c>
      <c r="F270" s="21">
        <v>633</v>
      </c>
      <c r="G270" s="21">
        <v>128218</v>
      </c>
      <c r="H270" s="21">
        <v>60549</v>
      </c>
      <c r="I270" s="21">
        <v>28123</v>
      </c>
      <c r="J270" s="21">
        <v>1332309</v>
      </c>
      <c r="K270" s="21">
        <v>233</v>
      </c>
      <c r="L270" s="21">
        <v>216890</v>
      </c>
      <c r="M270" s="21">
        <v>65300</v>
      </c>
      <c r="N270" s="21">
        <v>288</v>
      </c>
      <c r="O270" s="21">
        <v>1282029.69</v>
      </c>
    </row>
    <row r="271" spans="1:15">
      <c r="A271" s="20" t="s">
        <v>335</v>
      </c>
      <c r="B271" s="21">
        <v>105</v>
      </c>
      <c r="C271" s="21">
        <v>120</v>
      </c>
      <c r="D271" s="21">
        <v>363</v>
      </c>
      <c r="E271" s="21">
        <v>605</v>
      </c>
      <c r="F271" s="21">
        <v>1574</v>
      </c>
      <c r="G271" s="21">
        <v>577340.72399999993</v>
      </c>
      <c r="H271" s="21">
        <v>402428.85100000002</v>
      </c>
      <c r="I271" s="21">
        <v>161651.43399999998</v>
      </c>
      <c r="J271" s="21">
        <v>8650548</v>
      </c>
      <c r="K271" s="21">
        <v>1088</v>
      </c>
      <c r="L271" s="21">
        <v>1141421.0089999998</v>
      </c>
      <c r="M271" s="21">
        <v>561478.07100000011</v>
      </c>
      <c r="N271" s="21">
        <v>381</v>
      </c>
      <c r="O271" s="21">
        <v>6690228.5630000001</v>
      </c>
    </row>
    <row r="272" spans="1:15">
      <c r="A272" s="20" t="s">
        <v>336</v>
      </c>
      <c r="B272" s="21">
        <v>98</v>
      </c>
      <c r="C272" s="21">
        <v>102</v>
      </c>
      <c r="D272" s="21">
        <v>286</v>
      </c>
      <c r="E272" s="21">
        <v>546</v>
      </c>
      <c r="F272" s="21">
        <v>1385</v>
      </c>
      <c r="G272" s="21">
        <v>586230.98400000005</v>
      </c>
      <c r="H272" s="21">
        <v>402941.60300000006</v>
      </c>
      <c r="I272" s="21">
        <v>166413.69899999999</v>
      </c>
      <c r="J272" s="21">
        <v>8721577</v>
      </c>
      <c r="K272" s="21">
        <v>934</v>
      </c>
      <c r="L272" s="21">
        <v>1155586.2860000001</v>
      </c>
      <c r="M272" s="21">
        <v>547056.55200000003</v>
      </c>
      <c r="N272" s="21">
        <v>353</v>
      </c>
      <c r="O272" s="21">
        <v>6756128.5530000003</v>
      </c>
    </row>
    <row r="273" spans="1:15">
      <c r="A273" s="20" t="s">
        <v>337</v>
      </c>
      <c r="B273" s="21">
        <v>122</v>
      </c>
      <c r="C273" s="21">
        <v>125</v>
      </c>
      <c r="D273" s="21">
        <v>292</v>
      </c>
      <c r="E273" s="21">
        <v>603</v>
      </c>
      <c r="F273" s="21">
        <v>1475</v>
      </c>
      <c r="G273" s="21">
        <v>600153.15600000008</v>
      </c>
      <c r="H273" s="21">
        <v>400734.31099999999</v>
      </c>
      <c r="I273" s="21">
        <v>172153.21099999998</v>
      </c>
      <c r="J273" s="21">
        <v>8753064</v>
      </c>
      <c r="K273" s="21">
        <v>1020</v>
      </c>
      <c r="L273" s="21">
        <v>1173040.6780000001</v>
      </c>
      <c r="M273" s="21">
        <v>543388.18300000008</v>
      </c>
      <c r="N273" s="21">
        <v>333</v>
      </c>
      <c r="O273" s="21">
        <v>6774200.8059999999</v>
      </c>
    </row>
    <row r="274" spans="1:15">
      <c r="A274" s="20" t="s">
        <v>338</v>
      </c>
      <c r="B274" s="21">
        <v>115</v>
      </c>
      <c r="C274" s="21">
        <v>123</v>
      </c>
      <c r="D274" s="21">
        <v>283</v>
      </c>
      <c r="E274" s="21">
        <v>571</v>
      </c>
      <c r="F274" s="21">
        <v>1433</v>
      </c>
      <c r="G274" s="21">
        <v>622646.61100000003</v>
      </c>
      <c r="H274" s="21">
        <v>397869.21799999999</v>
      </c>
      <c r="I274" s="21">
        <v>177893.38400000002</v>
      </c>
      <c r="J274" s="21">
        <v>8793888</v>
      </c>
      <c r="K274" s="21">
        <v>977</v>
      </c>
      <c r="L274" s="21">
        <v>1198409.213</v>
      </c>
      <c r="M274" s="21">
        <v>538329.97499999998</v>
      </c>
      <c r="N274" s="21">
        <v>341</v>
      </c>
      <c r="O274" s="21">
        <v>6801380.1830000002</v>
      </c>
    </row>
    <row r="275" spans="1:15">
      <c r="A275" s="20" t="s">
        <v>339</v>
      </c>
      <c r="B275" s="21">
        <v>107</v>
      </c>
      <c r="C275" s="21">
        <v>141</v>
      </c>
      <c r="D275" s="21">
        <v>334</v>
      </c>
      <c r="E275" s="21">
        <v>690</v>
      </c>
      <c r="F275" s="21">
        <v>1647</v>
      </c>
      <c r="G275" s="21">
        <v>643651.13800000004</v>
      </c>
      <c r="H275" s="21">
        <v>393734.27299999999</v>
      </c>
      <c r="I275" s="21">
        <v>184432.49400000004</v>
      </c>
      <c r="J275" s="21">
        <v>8832406</v>
      </c>
      <c r="K275" s="21">
        <v>1165</v>
      </c>
      <c r="L275" s="21">
        <v>1221817.905</v>
      </c>
      <c r="M275" s="21">
        <v>538319.11199999996</v>
      </c>
      <c r="N275" s="21">
        <v>375</v>
      </c>
      <c r="O275" s="21">
        <v>6819319.2400000002</v>
      </c>
    </row>
    <row r="276" spans="1:15">
      <c r="A276" s="20" t="s">
        <v>340</v>
      </c>
      <c r="B276" s="21">
        <v>118</v>
      </c>
      <c r="C276" s="21">
        <v>133</v>
      </c>
      <c r="D276" s="21">
        <v>274</v>
      </c>
      <c r="E276" s="21">
        <v>633</v>
      </c>
      <c r="F276" s="21">
        <v>1525</v>
      </c>
      <c r="G276" s="21">
        <v>669593.62400000007</v>
      </c>
      <c r="H276" s="21">
        <v>389664.587</v>
      </c>
      <c r="I276" s="21">
        <v>188698.62600000005</v>
      </c>
      <c r="J276" s="21">
        <v>8874374</v>
      </c>
      <c r="K276" s="21">
        <v>1040</v>
      </c>
      <c r="L276" s="21">
        <v>1247956.8370000003</v>
      </c>
      <c r="M276" s="21">
        <v>536678.34100000001</v>
      </c>
      <c r="N276" s="21">
        <v>367</v>
      </c>
      <c r="O276" s="21">
        <v>6842579.0729999999</v>
      </c>
    </row>
    <row r="277" spans="1:15">
      <c r="A277" s="20" t="s">
        <v>341</v>
      </c>
      <c r="B277" s="21">
        <v>105</v>
      </c>
      <c r="C277" s="21">
        <v>150</v>
      </c>
      <c r="D277" s="21">
        <v>331</v>
      </c>
      <c r="E277" s="21">
        <v>754</v>
      </c>
      <c r="F277" s="21">
        <v>1715</v>
      </c>
      <c r="G277" s="21">
        <v>699335.39599999995</v>
      </c>
      <c r="H277" s="21">
        <v>388815.15599999996</v>
      </c>
      <c r="I277" s="21">
        <v>191618.64100000003</v>
      </c>
      <c r="J277" s="21">
        <v>8904413</v>
      </c>
      <c r="K277" s="21">
        <v>1235</v>
      </c>
      <c r="L277" s="21">
        <v>1279769.193</v>
      </c>
      <c r="M277" s="21">
        <v>532953.62</v>
      </c>
      <c r="N277" s="21">
        <v>375</v>
      </c>
      <c r="O277" s="21">
        <v>6844626.1130000008</v>
      </c>
    </row>
    <row r="278" spans="1:15">
      <c r="A278" s="20" t="s">
        <v>342</v>
      </c>
      <c r="B278" s="21">
        <v>114</v>
      </c>
      <c r="C278" s="21">
        <v>168</v>
      </c>
      <c r="D278" s="21">
        <v>281</v>
      </c>
      <c r="E278" s="21">
        <v>581</v>
      </c>
      <c r="F278" s="21">
        <v>1482</v>
      </c>
      <c r="G278" s="21">
        <v>720345.48700000008</v>
      </c>
      <c r="H278" s="21">
        <v>387963.20999999996</v>
      </c>
      <c r="I278" s="21">
        <v>193387.77899999995</v>
      </c>
      <c r="J278" s="21">
        <v>8850952</v>
      </c>
      <c r="K278" s="21">
        <v>1030</v>
      </c>
      <c r="L278" s="21">
        <v>1301696.476</v>
      </c>
      <c r="M278" s="21">
        <v>524747.13300000003</v>
      </c>
      <c r="N278" s="21">
        <v>338</v>
      </c>
      <c r="O278" s="21">
        <v>6785400.4889999991</v>
      </c>
    </row>
    <row r="279" spans="1:15">
      <c r="A279" s="20" t="s">
        <v>343</v>
      </c>
      <c r="B279" s="21">
        <v>96</v>
      </c>
      <c r="C279" s="21">
        <v>143</v>
      </c>
      <c r="D279" s="21">
        <v>343</v>
      </c>
      <c r="E279" s="21">
        <v>650</v>
      </c>
      <c r="F279" s="21">
        <v>1543</v>
      </c>
      <c r="G279" s="21">
        <v>755476</v>
      </c>
      <c r="H279" s="21">
        <v>399788</v>
      </c>
      <c r="I279" s="21">
        <v>198735</v>
      </c>
      <c r="J279" s="21">
        <v>8960161</v>
      </c>
      <c r="K279" s="21">
        <v>1136</v>
      </c>
      <c r="L279" s="21">
        <v>1353999</v>
      </c>
      <c r="M279" s="21">
        <v>526716</v>
      </c>
      <c r="N279" s="21">
        <v>311</v>
      </c>
      <c r="O279" s="21">
        <v>6837709.6899999995</v>
      </c>
    </row>
    <row r="280" spans="1:15">
      <c r="A280" s="20" t="s">
        <v>345</v>
      </c>
      <c r="B280" s="21">
        <v>101</v>
      </c>
      <c r="C280" s="21">
        <v>41</v>
      </c>
      <c r="D280" s="21">
        <v>61</v>
      </c>
      <c r="E280" s="21">
        <v>135</v>
      </c>
      <c r="F280" s="21">
        <v>685</v>
      </c>
      <c r="G280" s="21">
        <v>132610.073</v>
      </c>
      <c r="H280" s="21">
        <v>84982.486999999965</v>
      </c>
      <c r="I280" s="21">
        <v>31077.452000000001</v>
      </c>
      <c r="J280" s="21">
        <v>1964860</v>
      </c>
      <c r="K280" s="21">
        <v>237</v>
      </c>
      <c r="L280" s="21">
        <v>248670.01199999996</v>
      </c>
      <c r="M280" s="21">
        <v>145687.71499999994</v>
      </c>
      <c r="N280" s="21">
        <v>347</v>
      </c>
      <c r="O280" s="21">
        <v>1744044.0029999998</v>
      </c>
    </row>
    <row r="281" spans="1:15">
      <c r="A281" s="20" t="s">
        <v>346</v>
      </c>
      <c r="B281" s="21">
        <v>109</v>
      </c>
      <c r="C281" s="21">
        <v>58</v>
      </c>
      <c r="D281" s="21">
        <v>58</v>
      </c>
      <c r="E281" s="21">
        <v>125</v>
      </c>
      <c r="F281" s="21">
        <v>735</v>
      </c>
      <c r="G281" s="21">
        <v>140986.38799999998</v>
      </c>
      <c r="H281" s="21">
        <v>81642.289999999994</v>
      </c>
      <c r="I281" s="21">
        <v>29812.348000000005</v>
      </c>
      <c r="J281" s="21">
        <v>1986370</v>
      </c>
      <c r="K281" s="21">
        <v>241</v>
      </c>
      <c r="L281" s="21">
        <v>252441.02599999995</v>
      </c>
      <c r="M281" s="21">
        <v>141911.87400000001</v>
      </c>
      <c r="N281" s="21">
        <v>385</v>
      </c>
      <c r="O281" s="21">
        <v>1759513.1999999997</v>
      </c>
    </row>
    <row r="282" spans="1:15">
      <c r="A282" s="20" t="s">
        <v>347</v>
      </c>
      <c r="B282" s="21">
        <v>111</v>
      </c>
      <c r="C282" s="21">
        <v>59</v>
      </c>
      <c r="D282" s="21">
        <v>65</v>
      </c>
      <c r="E282" s="21">
        <v>156</v>
      </c>
      <c r="F282" s="21">
        <v>731</v>
      </c>
      <c r="G282" s="21">
        <v>145805.101</v>
      </c>
      <c r="H282" s="21">
        <v>82249.373999999996</v>
      </c>
      <c r="I282" s="21">
        <v>30365.834999999999</v>
      </c>
      <c r="J282" s="21">
        <v>2004554</v>
      </c>
      <c r="K282" s="21">
        <v>280</v>
      </c>
      <c r="L282" s="21">
        <v>258420.30999999997</v>
      </c>
      <c r="M282" s="21">
        <v>142660.66700000002</v>
      </c>
      <c r="N282" s="21">
        <v>340</v>
      </c>
      <c r="O282" s="21">
        <v>1769076.882</v>
      </c>
    </row>
    <row r="283" spans="1:15">
      <c r="A283" s="20" t="s">
        <v>348</v>
      </c>
      <c r="B283" s="21">
        <v>102</v>
      </c>
      <c r="C283" s="21">
        <v>55</v>
      </c>
      <c r="D283" s="21">
        <v>50</v>
      </c>
      <c r="E283" s="21">
        <v>123</v>
      </c>
      <c r="F283" s="21">
        <v>666</v>
      </c>
      <c r="G283" s="21">
        <v>148302.23200000002</v>
      </c>
      <c r="H283" s="21">
        <v>82395.387000000017</v>
      </c>
      <c r="I283" s="21">
        <v>31407.492999999995</v>
      </c>
      <c r="J283" s="21">
        <v>2000640</v>
      </c>
      <c r="K283" s="21">
        <v>228</v>
      </c>
      <c r="L283" s="21">
        <v>262105.11200000002</v>
      </c>
      <c r="M283" s="21">
        <v>140717.658</v>
      </c>
      <c r="N283" s="21">
        <v>336</v>
      </c>
      <c r="O283" s="21">
        <v>1765513.9189999998</v>
      </c>
    </row>
    <row r="284" spans="1:15">
      <c r="A284" s="20" t="s">
        <v>349</v>
      </c>
      <c r="B284" s="21">
        <v>114</v>
      </c>
      <c r="C284" s="21">
        <v>59</v>
      </c>
      <c r="D284" s="21">
        <v>85</v>
      </c>
      <c r="E284" s="21">
        <v>139</v>
      </c>
      <c r="F284" s="21">
        <v>726</v>
      </c>
      <c r="G284" s="21">
        <v>155461.50099999999</v>
      </c>
      <c r="H284" s="21">
        <v>84645.186999999976</v>
      </c>
      <c r="I284" s="21">
        <v>32424.165999999997</v>
      </c>
      <c r="J284" s="21">
        <v>2011476</v>
      </c>
      <c r="K284" s="21">
        <v>283</v>
      </c>
      <c r="L284" s="21">
        <v>272530.85399999993</v>
      </c>
      <c r="M284" s="21">
        <v>138758.95499999999</v>
      </c>
      <c r="N284" s="21">
        <v>329</v>
      </c>
      <c r="O284" s="21">
        <v>1766512.5109999999</v>
      </c>
    </row>
    <row r="285" spans="1:15">
      <c r="A285" s="20" t="s">
        <v>350</v>
      </c>
      <c r="B285" s="21">
        <v>101</v>
      </c>
      <c r="C285" s="21">
        <v>56</v>
      </c>
      <c r="D285" s="21">
        <v>66</v>
      </c>
      <c r="E285" s="21">
        <v>122</v>
      </c>
      <c r="F285" s="21">
        <v>648</v>
      </c>
      <c r="G285" s="21">
        <v>160794.44999999995</v>
      </c>
      <c r="H285" s="21">
        <v>86369.568999999989</v>
      </c>
      <c r="I285" s="21">
        <v>31741.363999999998</v>
      </c>
      <c r="J285" s="21">
        <v>1983368</v>
      </c>
      <c r="K285" s="21">
        <v>244</v>
      </c>
      <c r="L285" s="21">
        <v>278905.38299999991</v>
      </c>
      <c r="M285" s="21">
        <v>133591.897</v>
      </c>
      <c r="N285" s="21">
        <v>303</v>
      </c>
      <c r="O285" s="21">
        <v>1742528.2729999998</v>
      </c>
    </row>
    <row r="286" spans="1:15">
      <c r="A286" s="20" t="s">
        <v>351</v>
      </c>
      <c r="B286" s="21">
        <v>128</v>
      </c>
      <c r="C286" s="21">
        <v>53</v>
      </c>
      <c r="D286" s="21">
        <v>88</v>
      </c>
      <c r="E286" s="21">
        <v>116</v>
      </c>
      <c r="F286" s="21">
        <v>727</v>
      </c>
      <c r="G286" s="21">
        <v>163625.014</v>
      </c>
      <c r="H286" s="21">
        <v>85489.934999999998</v>
      </c>
      <c r="I286" s="21">
        <v>31939.522000000004</v>
      </c>
      <c r="J286" s="21">
        <v>1938740</v>
      </c>
      <c r="K286" s="21">
        <v>257</v>
      </c>
      <c r="L286" s="21">
        <v>281054.47100000002</v>
      </c>
      <c r="M286" s="21">
        <v>128774.43699999998</v>
      </c>
      <c r="N286" s="21">
        <v>342</v>
      </c>
      <c r="O286" s="21">
        <v>1701164.5379999997</v>
      </c>
    </row>
    <row r="287" spans="1:15">
      <c r="A287" s="20" t="s">
        <v>352</v>
      </c>
      <c r="B287" s="21">
        <v>89</v>
      </c>
      <c r="C287" s="21">
        <v>61</v>
      </c>
      <c r="D287" s="21">
        <v>77</v>
      </c>
      <c r="E287" s="21">
        <v>104</v>
      </c>
      <c r="F287" s="21">
        <v>654</v>
      </c>
      <c r="G287" s="21">
        <v>177184.26199999999</v>
      </c>
      <c r="H287" s="21">
        <v>88652.38499999998</v>
      </c>
      <c r="I287" s="21">
        <v>33449.786999999997</v>
      </c>
      <c r="J287" s="21">
        <v>1984131</v>
      </c>
      <c r="K287" s="21">
        <v>242</v>
      </c>
      <c r="L287" s="21">
        <v>299286.43400000001</v>
      </c>
      <c r="M287" s="21">
        <v>126153.17999999998</v>
      </c>
      <c r="N287" s="21">
        <v>323</v>
      </c>
      <c r="O287" s="21">
        <v>1729749.4580000001</v>
      </c>
    </row>
    <row r="288" spans="1:15">
      <c r="A288" s="20" t="s">
        <v>353</v>
      </c>
      <c r="B288" s="21">
        <v>112</v>
      </c>
      <c r="C288" s="21">
        <v>71</v>
      </c>
      <c r="D288" s="21">
        <v>80</v>
      </c>
      <c r="E288" s="21">
        <v>106</v>
      </c>
      <c r="F288" s="21">
        <v>646</v>
      </c>
      <c r="G288" s="21">
        <v>183480</v>
      </c>
      <c r="H288" s="21">
        <v>91678</v>
      </c>
      <c r="I288" s="21">
        <v>35086</v>
      </c>
      <c r="J288" s="21">
        <v>2022867</v>
      </c>
      <c r="K288" s="21">
        <v>257</v>
      </c>
      <c r="L288" s="21">
        <v>310244</v>
      </c>
      <c r="M288" s="21">
        <v>129195</v>
      </c>
      <c r="N288" s="21">
        <v>277</v>
      </c>
      <c r="O288" s="21">
        <v>1752161.69</v>
      </c>
    </row>
    <row r="289" spans="1:15">
      <c r="A289" s="20" t="s">
        <v>355</v>
      </c>
      <c r="B289" s="21">
        <v>123</v>
      </c>
      <c r="C289" s="21">
        <v>534</v>
      </c>
      <c r="D289" s="21">
        <v>1254</v>
      </c>
      <c r="E289" s="21">
        <v>2090</v>
      </c>
      <c r="F289" s="21">
        <v>4674</v>
      </c>
      <c r="G289" s="21">
        <v>1304993.324</v>
      </c>
      <c r="H289" s="21">
        <v>891487.54300000006</v>
      </c>
      <c r="I289" s="21">
        <v>365830.23300000001</v>
      </c>
      <c r="J289" s="21">
        <v>19423896</v>
      </c>
      <c r="K289" s="21">
        <v>3878</v>
      </c>
      <c r="L289" s="21">
        <v>2562311.1</v>
      </c>
      <c r="M289" s="21">
        <v>1218885.2499999998</v>
      </c>
      <c r="N289" s="21">
        <v>673</v>
      </c>
      <c r="O289" s="21">
        <v>14764665.386</v>
      </c>
    </row>
    <row r="290" spans="1:15">
      <c r="A290" s="20" t="s">
        <v>356</v>
      </c>
      <c r="B290" s="21">
        <v>108</v>
      </c>
      <c r="C290" s="21">
        <v>523</v>
      </c>
      <c r="D290" s="21">
        <v>1269</v>
      </c>
      <c r="E290" s="21">
        <v>2273</v>
      </c>
      <c r="F290" s="21">
        <v>4849</v>
      </c>
      <c r="G290" s="21">
        <v>1306542.328</v>
      </c>
      <c r="H290" s="21">
        <v>883289.32200000004</v>
      </c>
      <c r="I290" s="21">
        <v>366708.0610000001</v>
      </c>
      <c r="J290" s="21">
        <v>19229752</v>
      </c>
      <c r="K290" s="21">
        <v>4065</v>
      </c>
      <c r="L290" s="21">
        <v>2556539.7110000001</v>
      </c>
      <c r="M290" s="21">
        <v>1160340.3079999997</v>
      </c>
      <c r="N290" s="21">
        <v>676</v>
      </c>
      <c r="O290" s="21">
        <v>14660526.637000002</v>
      </c>
    </row>
    <row r="291" spans="1:15">
      <c r="A291" s="20" t="s">
        <v>357</v>
      </c>
      <c r="B291" s="21">
        <v>122</v>
      </c>
      <c r="C291" s="21">
        <v>530</v>
      </c>
      <c r="D291" s="21">
        <v>1268</v>
      </c>
      <c r="E291" s="21">
        <v>2498</v>
      </c>
      <c r="F291" s="21">
        <v>5102</v>
      </c>
      <c r="G291" s="21">
        <v>1330835.4980000001</v>
      </c>
      <c r="H291" s="21">
        <v>873209.68900000025</v>
      </c>
      <c r="I291" s="21">
        <v>376048.65199999994</v>
      </c>
      <c r="J291" s="21">
        <v>19219373</v>
      </c>
      <c r="K291" s="21">
        <v>4296</v>
      </c>
      <c r="L291" s="21">
        <v>2580093.8390000002</v>
      </c>
      <c r="M291" s="21">
        <v>1153971.1410000003</v>
      </c>
      <c r="N291" s="21">
        <v>684</v>
      </c>
      <c r="O291" s="21">
        <v>14628171.325000001</v>
      </c>
    </row>
    <row r="292" spans="1:15">
      <c r="A292" s="20" t="s">
        <v>358</v>
      </c>
      <c r="B292" s="21">
        <v>120</v>
      </c>
      <c r="C292" s="21">
        <v>509</v>
      </c>
      <c r="D292" s="21">
        <v>1152</v>
      </c>
      <c r="E292" s="21">
        <v>2208</v>
      </c>
      <c r="F292" s="21">
        <v>4637</v>
      </c>
      <c r="G292" s="21">
        <v>1357349.8230000001</v>
      </c>
      <c r="H292" s="21">
        <v>856409.27200000035</v>
      </c>
      <c r="I292" s="21">
        <v>384980.28500000021</v>
      </c>
      <c r="J292" s="21">
        <v>19158450</v>
      </c>
      <c r="K292" s="21">
        <v>3869</v>
      </c>
      <c r="L292" s="21">
        <v>2598739.3800000008</v>
      </c>
      <c r="M292" s="21">
        <v>1146866.3539999998</v>
      </c>
      <c r="N292" s="21">
        <v>648</v>
      </c>
      <c r="O292" s="21">
        <v>14566404.066999998</v>
      </c>
    </row>
    <row r="293" spans="1:15">
      <c r="A293" s="20" t="s">
        <v>359</v>
      </c>
      <c r="B293" s="21">
        <v>84</v>
      </c>
      <c r="C293" s="21">
        <v>636</v>
      </c>
      <c r="D293" s="21">
        <v>1216</v>
      </c>
      <c r="E293" s="21">
        <v>2430</v>
      </c>
      <c r="F293" s="21">
        <v>5071</v>
      </c>
      <c r="G293" s="21">
        <v>1421781.42</v>
      </c>
      <c r="H293" s="21">
        <v>866502.95900000003</v>
      </c>
      <c r="I293" s="21">
        <v>399894.11800000007</v>
      </c>
      <c r="J293" s="21">
        <v>19427961</v>
      </c>
      <c r="K293" s="21">
        <v>4282</v>
      </c>
      <c r="L293" s="21">
        <v>2688178.497</v>
      </c>
      <c r="M293" s="21">
        <v>1165089.23</v>
      </c>
      <c r="N293" s="21">
        <v>705</v>
      </c>
      <c r="O293" s="21">
        <v>14733013.223000001</v>
      </c>
    </row>
    <row r="294" spans="1:15">
      <c r="A294" s="20" t="s">
        <v>360</v>
      </c>
      <c r="B294" s="21">
        <v>79</v>
      </c>
      <c r="C294" s="21">
        <v>615</v>
      </c>
      <c r="D294" s="21">
        <v>1171</v>
      </c>
      <c r="E294" s="21">
        <v>2244</v>
      </c>
      <c r="F294" s="21">
        <v>4887</v>
      </c>
      <c r="G294" s="21">
        <v>1470911.2529999998</v>
      </c>
      <c r="H294" s="21">
        <v>857353.13500000013</v>
      </c>
      <c r="I294" s="21">
        <v>409762.80599999987</v>
      </c>
      <c r="J294" s="21">
        <v>19503160</v>
      </c>
      <c r="K294" s="21">
        <v>4030</v>
      </c>
      <c r="L294" s="21">
        <v>2738027.1939999997</v>
      </c>
      <c r="M294" s="21">
        <v>1166343.5849999997</v>
      </c>
      <c r="N294" s="21">
        <v>778</v>
      </c>
      <c r="O294" s="21">
        <v>14742889.381000001</v>
      </c>
    </row>
    <row r="295" spans="1:15">
      <c r="A295" s="20" t="s">
        <v>361</v>
      </c>
      <c r="B295" s="21">
        <v>104</v>
      </c>
      <c r="C295" s="21">
        <v>620</v>
      </c>
      <c r="D295" s="21">
        <v>1214</v>
      </c>
      <c r="E295" s="21">
        <v>2464</v>
      </c>
      <c r="F295" s="21">
        <v>5078</v>
      </c>
      <c r="G295" s="21">
        <v>1524700.9130000002</v>
      </c>
      <c r="H295" s="21">
        <v>854353.20699999994</v>
      </c>
      <c r="I295" s="21">
        <v>414236.19699999981</v>
      </c>
      <c r="J295" s="21">
        <v>19540557</v>
      </c>
      <c r="K295" s="21">
        <v>4298</v>
      </c>
      <c r="L295" s="21">
        <v>2793290.3169999998</v>
      </c>
      <c r="M295" s="21">
        <v>1171359.1710000001</v>
      </c>
      <c r="N295" s="21">
        <v>676</v>
      </c>
      <c r="O295" s="21">
        <v>14739792.680000002</v>
      </c>
    </row>
    <row r="296" spans="1:15">
      <c r="A296" s="20" t="s">
        <v>362</v>
      </c>
      <c r="B296" s="21">
        <v>126</v>
      </c>
      <c r="C296" s="21">
        <v>695</v>
      </c>
      <c r="D296" s="21">
        <v>1127</v>
      </c>
      <c r="E296" s="21">
        <v>2081</v>
      </c>
      <c r="F296" s="21">
        <v>4751</v>
      </c>
      <c r="G296" s="21">
        <v>1594041.6060000006</v>
      </c>
      <c r="H296" s="21">
        <v>865857.85999999987</v>
      </c>
      <c r="I296" s="21">
        <v>424766.72799999994</v>
      </c>
      <c r="J296" s="21">
        <v>19651526</v>
      </c>
      <c r="K296" s="21">
        <v>3903</v>
      </c>
      <c r="L296" s="21">
        <v>2884666.1940000006</v>
      </c>
      <c r="M296" s="21">
        <v>1169454.7979999997</v>
      </c>
      <c r="N296" s="21">
        <v>722</v>
      </c>
      <c r="O296" s="21">
        <v>14756448.625</v>
      </c>
    </row>
    <row r="297" spans="1:15">
      <c r="A297" s="20" t="s">
        <v>363</v>
      </c>
      <c r="B297" s="21">
        <v>86</v>
      </c>
      <c r="C297" s="21">
        <v>655</v>
      </c>
      <c r="D297" s="21">
        <v>1134</v>
      </c>
      <c r="E297" s="21">
        <v>2166</v>
      </c>
      <c r="F297" s="21">
        <v>4713</v>
      </c>
      <c r="G297" s="21">
        <v>1657882</v>
      </c>
      <c r="H297" s="21">
        <v>886199</v>
      </c>
      <c r="I297" s="21">
        <v>433729</v>
      </c>
      <c r="J297" s="21">
        <v>19683115</v>
      </c>
      <c r="K297" s="21">
        <v>3955</v>
      </c>
      <c r="L297" s="21">
        <v>2977810</v>
      </c>
      <c r="M297" s="21">
        <v>1173210</v>
      </c>
      <c r="N297" s="21">
        <v>672</v>
      </c>
      <c r="O297" s="21">
        <v>14701184.689999999</v>
      </c>
    </row>
    <row r="298" spans="1:15">
      <c r="A298" s="20" t="s">
        <v>365</v>
      </c>
      <c r="B298" s="21">
        <v>110</v>
      </c>
      <c r="C298" s="21">
        <v>260</v>
      </c>
      <c r="D298" s="21">
        <v>475</v>
      </c>
      <c r="E298" s="21">
        <v>697</v>
      </c>
      <c r="F298" s="21">
        <v>1923</v>
      </c>
      <c r="G298" s="21">
        <v>600753.60299999989</v>
      </c>
      <c r="H298" s="21">
        <v>378439.97200000007</v>
      </c>
      <c r="I298" s="21">
        <v>132036.57000000007</v>
      </c>
      <c r="J298" s="21">
        <v>8979738</v>
      </c>
      <c r="K298" s="21">
        <v>1432</v>
      </c>
      <c r="L298" s="21">
        <v>1111230.145</v>
      </c>
      <c r="M298" s="21">
        <v>629907.10199999996</v>
      </c>
      <c r="N298" s="21">
        <v>381</v>
      </c>
      <c r="O298" s="21">
        <v>6949994.1319999993</v>
      </c>
    </row>
    <row r="299" spans="1:15">
      <c r="A299" s="20" t="s">
        <v>366</v>
      </c>
      <c r="B299" s="21">
        <v>107</v>
      </c>
      <c r="C299" s="21">
        <v>213</v>
      </c>
      <c r="D299" s="21">
        <v>440</v>
      </c>
      <c r="E299" s="21">
        <v>783</v>
      </c>
      <c r="F299" s="21">
        <v>1979</v>
      </c>
      <c r="G299" s="21">
        <v>646932.05300000007</v>
      </c>
      <c r="H299" s="21">
        <v>379510.88500000001</v>
      </c>
      <c r="I299" s="21">
        <v>134309.69200000007</v>
      </c>
      <c r="J299" s="21">
        <v>9229081</v>
      </c>
      <c r="K299" s="21">
        <v>1436</v>
      </c>
      <c r="L299" s="21">
        <v>1160752.6300000001</v>
      </c>
      <c r="M299" s="21">
        <v>619388.9049999998</v>
      </c>
      <c r="N299" s="21">
        <v>436</v>
      </c>
      <c r="O299" s="21">
        <v>7141723.6669999994</v>
      </c>
    </row>
    <row r="300" spans="1:15">
      <c r="A300" s="20" t="s">
        <v>367</v>
      </c>
      <c r="B300" s="21">
        <v>118</v>
      </c>
      <c r="C300" s="21">
        <v>223</v>
      </c>
      <c r="D300" s="21">
        <v>412</v>
      </c>
      <c r="E300" s="21">
        <v>709</v>
      </c>
      <c r="F300" s="21">
        <v>1809</v>
      </c>
      <c r="G300" s="21">
        <v>659010.88199999998</v>
      </c>
      <c r="H300" s="21">
        <v>380524.299</v>
      </c>
      <c r="I300" s="21">
        <v>137430.04000000004</v>
      </c>
      <c r="J300" s="21">
        <v>9277245</v>
      </c>
      <c r="K300" s="21">
        <v>1344</v>
      </c>
      <c r="L300" s="21">
        <v>1176965.2209999999</v>
      </c>
      <c r="M300" s="21">
        <v>619095.12699999986</v>
      </c>
      <c r="N300" s="21">
        <v>347</v>
      </c>
      <c r="O300" s="21">
        <v>7166179.2070000013</v>
      </c>
    </row>
    <row r="301" spans="1:15">
      <c r="A301" s="20" t="s">
        <v>368</v>
      </c>
      <c r="B301" s="21">
        <v>103</v>
      </c>
      <c r="C301" s="21">
        <v>293</v>
      </c>
      <c r="D301" s="21">
        <v>510</v>
      </c>
      <c r="E301" s="21">
        <v>794</v>
      </c>
      <c r="F301" s="21">
        <v>2140</v>
      </c>
      <c r="G301" s="21">
        <v>684126.66299999994</v>
      </c>
      <c r="H301" s="21">
        <v>381596.29299999995</v>
      </c>
      <c r="I301" s="21">
        <v>140049.56700000001</v>
      </c>
      <c r="J301" s="21">
        <v>9333264</v>
      </c>
      <c r="K301" s="21">
        <v>1597</v>
      </c>
      <c r="L301" s="21">
        <v>1205772.5229999998</v>
      </c>
      <c r="M301" s="21">
        <v>616253.6329999998</v>
      </c>
      <c r="N301" s="21">
        <v>440</v>
      </c>
      <c r="O301" s="21">
        <v>7196111.5080000004</v>
      </c>
    </row>
    <row r="302" spans="1:15">
      <c r="A302" s="20" t="s">
        <v>369</v>
      </c>
      <c r="B302" s="21">
        <v>131</v>
      </c>
      <c r="C302" s="21">
        <v>288</v>
      </c>
      <c r="D302" s="21">
        <v>501</v>
      </c>
      <c r="E302" s="21">
        <v>797</v>
      </c>
      <c r="F302" s="21">
        <v>2185</v>
      </c>
      <c r="G302" s="21">
        <v>720958.55300000007</v>
      </c>
      <c r="H302" s="21">
        <v>388435.29</v>
      </c>
      <c r="I302" s="21">
        <v>146756.739</v>
      </c>
      <c r="J302" s="21">
        <v>9484977</v>
      </c>
      <c r="K302" s="21">
        <v>1586</v>
      </c>
      <c r="L302" s="21">
        <v>1256150.5820000002</v>
      </c>
      <c r="M302" s="21">
        <v>616638.81700000004</v>
      </c>
      <c r="N302" s="21">
        <v>468</v>
      </c>
      <c r="O302" s="21">
        <v>7288627.8069999991</v>
      </c>
    </row>
    <row r="303" spans="1:15">
      <c r="A303" s="20" t="s">
        <v>370</v>
      </c>
      <c r="B303" s="21">
        <v>116</v>
      </c>
      <c r="C303" s="21">
        <v>304</v>
      </c>
      <c r="D303" s="21">
        <v>479</v>
      </c>
      <c r="E303" s="21">
        <v>745</v>
      </c>
      <c r="F303" s="21">
        <v>2090</v>
      </c>
      <c r="G303" s="21">
        <v>766343.79999999993</v>
      </c>
      <c r="H303" s="21">
        <v>401730.05099999992</v>
      </c>
      <c r="I303" s="21">
        <v>155891.88399999999</v>
      </c>
      <c r="J303" s="21">
        <v>9609925</v>
      </c>
      <c r="K303" s="21">
        <v>1528</v>
      </c>
      <c r="L303" s="21">
        <v>1323965.7349999999</v>
      </c>
      <c r="M303" s="21">
        <v>611557.70200000016</v>
      </c>
      <c r="N303" s="21">
        <v>446</v>
      </c>
      <c r="O303" s="21">
        <v>7348428.7379999999</v>
      </c>
    </row>
    <row r="304" spans="1:15">
      <c r="A304" s="20" t="s">
        <v>371</v>
      </c>
      <c r="B304" s="21">
        <v>93</v>
      </c>
      <c r="C304" s="21">
        <v>365</v>
      </c>
      <c r="D304" s="21">
        <v>510</v>
      </c>
      <c r="E304" s="21">
        <v>903</v>
      </c>
      <c r="F304" s="21">
        <v>2361</v>
      </c>
      <c r="G304" s="21">
        <v>742216.82499999995</v>
      </c>
      <c r="H304" s="21">
        <v>378201.20900000015</v>
      </c>
      <c r="I304" s="21">
        <v>144175.75600000002</v>
      </c>
      <c r="J304" s="21">
        <v>9108554</v>
      </c>
      <c r="K304" s="21">
        <v>1778</v>
      </c>
      <c r="L304" s="21">
        <v>1264593.79</v>
      </c>
      <c r="M304" s="21">
        <v>571738.84400000004</v>
      </c>
      <c r="N304" s="21">
        <v>490</v>
      </c>
      <c r="O304" s="21">
        <v>6979734.5839999998</v>
      </c>
    </row>
    <row r="305" spans="1:15">
      <c r="A305" s="20" t="s">
        <v>372</v>
      </c>
      <c r="B305" s="21">
        <v>117</v>
      </c>
      <c r="C305" s="21">
        <v>323</v>
      </c>
      <c r="D305" s="21">
        <v>487</v>
      </c>
      <c r="E305" s="21">
        <v>740</v>
      </c>
      <c r="F305" s="21">
        <v>2178</v>
      </c>
      <c r="G305" s="21">
        <v>794983.86499999999</v>
      </c>
      <c r="H305" s="21">
        <v>398491.9549999999</v>
      </c>
      <c r="I305" s="21">
        <v>152052.54899999997</v>
      </c>
      <c r="J305" s="21">
        <v>9436298</v>
      </c>
      <c r="K305" s="21">
        <v>1550</v>
      </c>
      <c r="L305" s="21">
        <v>1345528.3689999997</v>
      </c>
      <c r="M305" s="21">
        <v>581748.34299999976</v>
      </c>
      <c r="N305" s="21">
        <v>511</v>
      </c>
      <c r="O305" s="21">
        <v>7198137.175999999</v>
      </c>
    </row>
    <row r="306" spans="1:15">
      <c r="A306" s="20" t="s">
        <v>373</v>
      </c>
      <c r="B306" s="21">
        <v>131</v>
      </c>
      <c r="C306" s="21">
        <v>363</v>
      </c>
      <c r="D306" s="21">
        <v>514</v>
      </c>
      <c r="E306" s="21">
        <v>813</v>
      </c>
      <c r="F306" s="21">
        <v>2329</v>
      </c>
      <c r="G306" s="21">
        <v>874333</v>
      </c>
      <c r="H306" s="21">
        <v>429212</v>
      </c>
      <c r="I306" s="21">
        <v>162068</v>
      </c>
      <c r="J306" s="21">
        <v>9857165</v>
      </c>
      <c r="K306" s="21">
        <v>1690</v>
      </c>
      <c r="L306" s="21">
        <v>1465613</v>
      </c>
      <c r="M306" s="21">
        <v>596188</v>
      </c>
      <c r="N306" s="21">
        <v>508</v>
      </c>
      <c r="O306" s="21">
        <v>7471142.6899999995</v>
      </c>
    </row>
    <row r="307" spans="1:15">
      <c r="A307" s="20" t="s">
        <v>375</v>
      </c>
      <c r="B307" s="21">
        <v>120</v>
      </c>
      <c r="C307" s="21">
        <v>40</v>
      </c>
      <c r="D307" s="21">
        <v>76</v>
      </c>
      <c r="E307" s="21">
        <v>68</v>
      </c>
      <c r="F307" s="21">
        <v>633</v>
      </c>
      <c r="G307" s="21">
        <v>40961.864000000001</v>
      </c>
      <c r="H307" s="21">
        <v>32564.284999999996</v>
      </c>
      <c r="I307" s="21">
        <v>15286.261</v>
      </c>
      <c r="J307" s="21">
        <v>614109</v>
      </c>
      <c r="K307" s="21">
        <v>184</v>
      </c>
      <c r="L307" s="21">
        <v>88812.41</v>
      </c>
      <c r="M307" s="21">
        <v>39268.421999999999</v>
      </c>
      <c r="N307" s="21">
        <v>329</v>
      </c>
      <c r="O307" s="21">
        <v>755968.5</v>
      </c>
    </row>
    <row r="308" spans="1:15">
      <c r="A308" s="20" t="s">
        <v>376</v>
      </c>
      <c r="B308" s="21">
        <v>129</v>
      </c>
      <c r="C308" s="21">
        <v>59</v>
      </c>
      <c r="D308" s="21">
        <v>41</v>
      </c>
      <c r="E308" s="21">
        <v>52</v>
      </c>
      <c r="F308" s="21">
        <v>604</v>
      </c>
      <c r="G308" s="21">
        <v>39193.004000000001</v>
      </c>
      <c r="H308" s="21">
        <v>29374.663999999997</v>
      </c>
      <c r="I308" s="21">
        <v>13776.968999999997</v>
      </c>
      <c r="J308" s="21">
        <v>557840</v>
      </c>
      <c r="K308" s="21">
        <v>152</v>
      </c>
      <c r="L308" s="21">
        <v>82344.637000000002</v>
      </c>
      <c r="M308" s="21">
        <v>35805.02900000001</v>
      </c>
      <c r="N308" s="21">
        <v>323</v>
      </c>
      <c r="O308" s="21">
        <v>711978.11</v>
      </c>
    </row>
    <row r="309" spans="1:15">
      <c r="A309" s="20" t="s">
        <v>377</v>
      </c>
      <c r="B309" s="21">
        <v>101</v>
      </c>
      <c r="C309" s="21">
        <v>35</v>
      </c>
      <c r="D309" s="21">
        <v>63</v>
      </c>
      <c r="E309" s="21">
        <v>65</v>
      </c>
      <c r="F309" s="21">
        <v>565</v>
      </c>
      <c r="G309" s="21">
        <v>45038.945000000007</v>
      </c>
      <c r="H309" s="21">
        <v>33402.345000000001</v>
      </c>
      <c r="I309" s="21">
        <v>15838.497000000007</v>
      </c>
      <c r="J309" s="21">
        <v>655121</v>
      </c>
      <c r="K309" s="21">
        <v>163</v>
      </c>
      <c r="L309" s="21">
        <v>94279.787000000011</v>
      </c>
      <c r="M309" s="21">
        <v>42127.234999999993</v>
      </c>
      <c r="N309" s="21">
        <v>301</v>
      </c>
      <c r="O309" s="21">
        <v>784532.53</v>
      </c>
    </row>
    <row r="310" spans="1:15">
      <c r="A310" s="20" t="s">
        <v>378</v>
      </c>
      <c r="B310" s="21">
        <v>104</v>
      </c>
      <c r="C310" s="21">
        <v>57</v>
      </c>
      <c r="D310" s="21">
        <v>43</v>
      </c>
      <c r="E310" s="21">
        <v>72</v>
      </c>
      <c r="F310" s="21">
        <v>591</v>
      </c>
      <c r="G310" s="21">
        <v>45268.493000000002</v>
      </c>
      <c r="H310" s="21">
        <v>31167.890999999996</v>
      </c>
      <c r="I310" s="21">
        <v>14947.589000000004</v>
      </c>
      <c r="J310" s="21">
        <v>644077</v>
      </c>
      <c r="K310" s="21">
        <v>172</v>
      </c>
      <c r="L310" s="21">
        <v>91383.972999999998</v>
      </c>
      <c r="M310" s="21">
        <v>41924.51999999999</v>
      </c>
      <c r="N310" s="21">
        <v>315</v>
      </c>
      <c r="O310" s="21">
        <v>776509.45</v>
      </c>
    </row>
    <row r="311" spans="1:15">
      <c r="A311" s="20" t="s">
        <v>379</v>
      </c>
      <c r="B311" s="21">
        <v>133</v>
      </c>
      <c r="C311" s="21">
        <v>39</v>
      </c>
      <c r="D311" s="21">
        <v>59</v>
      </c>
      <c r="E311" s="21">
        <v>64</v>
      </c>
      <c r="F311" s="21">
        <v>581</v>
      </c>
      <c r="G311" s="21">
        <v>44860.286999999997</v>
      </c>
      <c r="H311" s="21">
        <v>30600.975999999995</v>
      </c>
      <c r="I311" s="21">
        <v>14456.888000000004</v>
      </c>
      <c r="J311" s="21">
        <v>636576</v>
      </c>
      <c r="K311" s="21">
        <v>162</v>
      </c>
      <c r="L311" s="21">
        <v>89918.150999999998</v>
      </c>
      <c r="M311" s="21">
        <v>41571.671999999999</v>
      </c>
      <c r="N311" s="21">
        <v>286</v>
      </c>
      <c r="O311" s="21">
        <v>771143.2</v>
      </c>
    </row>
    <row r="312" spans="1:15">
      <c r="A312" s="20" t="s">
        <v>380</v>
      </c>
      <c r="B312" s="21">
        <v>104</v>
      </c>
      <c r="C312" s="21">
        <v>44</v>
      </c>
      <c r="D312" s="21">
        <v>56</v>
      </c>
      <c r="E312" s="21">
        <v>105</v>
      </c>
      <c r="F312" s="21">
        <v>620</v>
      </c>
      <c r="G312" s="21">
        <v>44025.642</v>
      </c>
      <c r="H312" s="21">
        <v>27978.368000000009</v>
      </c>
      <c r="I312" s="21">
        <v>13147.647999999996</v>
      </c>
      <c r="J312" s="21">
        <v>626359</v>
      </c>
      <c r="K312" s="21">
        <v>205</v>
      </c>
      <c r="L312" s="21">
        <v>85151.65800000001</v>
      </c>
      <c r="M312" s="21">
        <v>42181.464000000007</v>
      </c>
      <c r="N312" s="21">
        <v>311</v>
      </c>
      <c r="O312" s="21">
        <v>764019.84</v>
      </c>
    </row>
    <row r="313" spans="1:15">
      <c r="A313" s="20" t="s">
        <v>381</v>
      </c>
      <c r="B313" s="21">
        <v>90</v>
      </c>
      <c r="C313" s="21">
        <v>63</v>
      </c>
      <c r="D313" s="21">
        <v>57</v>
      </c>
      <c r="E313" s="21">
        <v>76</v>
      </c>
      <c r="F313" s="21">
        <v>615</v>
      </c>
      <c r="G313" s="21">
        <v>47167.547000000006</v>
      </c>
      <c r="H313" s="21">
        <v>28891.247999999992</v>
      </c>
      <c r="I313" s="21">
        <v>14632.179000000002</v>
      </c>
      <c r="J313" s="21">
        <v>651126</v>
      </c>
      <c r="K313" s="21">
        <v>196</v>
      </c>
      <c r="L313" s="21">
        <v>90690.974000000002</v>
      </c>
      <c r="M313" s="21">
        <v>43447.164999999994</v>
      </c>
      <c r="N313" s="21">
        <v>329</v>
      </c>
      <c r="O313" s="21">
        <v>780899.10299999989</v>
      </c>
    </row>
    <row r="314" spans="1:15">
      <c r="A314" s="20" t="s">
        <v>382</v>
      </c>
      <c r="B314" s="21">
        <v>104</v>
      </c>
      <c r="C314" s="21">
        <v>59</v>
      </c>
      <c r="D314" s="21">
        <v>34</v>
      </c>
      <c r="E314" s="21">
        <v>46</v>
      </c>
      <c r="F314" s="21">
        <v>564</v>
      </c>
      <c r="G314" s="21">
        <v>42129.401999999995</v>
      </c>
      <c r="H314" s="21">
        <v>25164.021000000001</v>
      </c>
      <c r="I314" s="21">
        <v>13460.289000000001</v>
      </c>
      <c r="J314" s="21">
        <v>569318</v>
      </c>
      <c r="K314" s="21">
        <v>139</v>
      </c>
      <c r="L314" s="21">
        <v>80753.712</v>
      </c>
      <c r="M314" s="21">
        <v>39452.471999999987</v>
      </c>
      <c r="N314" s="21">
        <v>321</v>
      </c>
      <c r="O314" s="21">
        <v>717454.36199999996</v>
      </c>
    </row>
    <row r="315" spans="1:15">
      <c r="A315" s="20" t="s">
        <v>383</v>
      </c>
      <c r="B315" s="21">
        <v>113</v>
      </c>
      <c r="C315" s="21">
        <v>59</v>
      </c>
      <c r="D315" s="21">
        <v>53</v>
      </c>
      <c r="E315" s="21">
        <v>53</v>
      </c>
      <c r="F315" s="21">
        <v>573</v>
      </c>
      <c r="G315" s="21">
        <v>54231</v>
      </c>
      <c r="H315" s="21">
        <v>31040</v>
      </c>
      <c r="I315" s="21">
        <v>16168</v>
      </c>
      <c r="J315" s="21">
        <v>695295</v>
      </c>
      <c r="K315" s="21">
        <v>165</v>
      </c>
      <c r="L315" s="21">
        <v>101439</v>
      </c>
      <c r="M315" s="21">
        <v>46750</v>
      </c>
      <c r="N315" s="21">
        <v>295</v>
      </c>
      <c r="O315" s="21">
        <v>808540.69</v>
      </c>
    </row>
    <row r="316" spans="1:15">
      <c r="A316" s="20" t="s">
        <v>385</v>
      </c>
      <c r="B316" s="21">
        <v>95</v>
      </c>
      <c r="C316" s="21">
        <v>245</v>
      </c>
      <c r="D316" s="21">
        <v>570</v>
      </c>
      <c r="E316" s="21">
        <v>825</v>
      </c>
      <c r="F316" s="21">
        <v>2247</v>
      </c>
      <c r="G316" s="21">
        <v>793425.80099999998</v>
      </c>
      <c r="H316" s="21">
        <v>551716.95000000007</v>
      </c>
      <c r="I316" s="21">
        <v>212146.69900000008</v>
      </c>
      <c r="J316" s="21">
        <v>11448785</v>
      </c>
      <c r="K316" s="21">
        <v>1640</v>
      </c>
      <c r="L316" s="21">
        <v>1557289.4500000002</v>
      </c>
      <c r="M316" s="21">
        <v>737234.78499999945</v>
      </c>
      <c r="N316" s="21">
        <v>512</v>
      </c>
      <c r="O316" s="21">
        <v>8714889.2000000011</v>
      </c>
    </row>
    <row r="317" spans="1:15">
      <c r="A317" s="20" t="s">
        <v>386</v>
      </c>
      <c r="B317" s="21">
        <v>87</v>
      </c>
      <c r="C317" s="21">
        <v>244</v>
      </c>
      <c r="D317" s="21">
        <v>532</v>
      </c>
      <c r="E317" s="21">
        <v>893</v>
      </c>
      <c r="F317" s="21">
        <v>2188</v>
      </c>
      <c r="G317" s="21">
        <v>811120.67199999979</v>
      </c>
      <c r="H317" s="21">
        <v>546898.27099999995</v>
      </c>
      <c r="I317" s="21">
        <v>215826.77799999999</v>
      </c>
      <c r="J317" s="21">
        <v>11441027</v>
      </c>
      <c r="K317" s="21">
        <v>1669</v>
      </c>
      <c r="L317" s="21">
        <v>1573845.7209999997</v>
      </c>
      <c r="M317" s="21">
        <v>720747.25300000003</v>
      </c>
      <c r="N317" s="21">
        <v>432</v>
      </c>
      <c r="O317" s="21">
        <v>8697685.4510000013</v>
      </c>
    </row>
    <row r="318" spans="1:15">
      <c r="A318" s="20" t="s">
        <v>387</v>
      </c>
      <c r="B318" s="21">
        <v>86</v>
      </c>
      <c r="C318" s="21">
        <v>275</v>
      </c>
      <c r="D318" s="21">
        <v>592</v>
      </c>
      <c r="E318" s="21">
        <v>1025</v>
      </c>
      <c r="F318" s="21">
        <v>2488</v>
      </c>
      <c r="G318" s="21">
        <v>826714.66199999978</v>
      </c>
      <c r="H318" s="21">
        <v>540927.31699999992</v>
      </c>
      <c r="I318" s="21">
        <v>221086.8299999999</v>
      </c>
      <c r="J318" s="21">
        <v>11424081</v>
      </c>
      <c r="K318" s="21">
        <v>1892</v>
      </c>
      <c r="L318" s="21">
        <v>1588728.8089999997</v>
      </c>
      <c r="M318" s="21">
        <v>715799.32300000009</v>
      </c>
      <c r="N318" s="21">
        <v>510</v>
      </c>
      <c r="O318" s="21">
        <v>8674399.3239999991</v>
      </c>
    </row>
    <row r="319" spans="1:15">
      <c r="A319" s="20" t="s">
        <v>388</v>
      </c>
      <c r="B319" s="21">
        <v>122</v>
      </c>
      <c r="C319" s="21">
        <v>254</v>
      </c>
      <c r="D319" s="21">
        <v>574</v>
      </c>
      <c r="E319" s="21">
        <v>1053</v>
      </c>
      <c r="F319" s="21">
        <v>2452</v>
      </c>
      <c r="G319" s="21">
        <v>850556.59499999997</v>
      </c>
      <c r="H319" s="21">
        <v>538197.4650000002</v>
      </c>
      <c r="I319" s="21">
        <v>228884.58899999992</v>
      </c>
      <c r="J319" s="21">
        <v>11411140</v>
      </c>
      <c r="K319" s="21">
        <v>1881</v>
      </c>
      <c r="L319" s="21">
        <v>1617638.649</v>
      </c>
      <c r="M319" s="21">
        <v>703301.87200000056</v>
      </c>
      <c r="N319" s="21">
        <v>449</v>
      </c>
      <c r="O319" s="21">
        <v>8656974.2750000004</v>
      </c>
    </row>
    <row r="320" spans="1:15">
      <c r="A320" s="20" t="s">
        <v>389</v>
      </c>
      <c r="B320" s="21">
        <v>122</v>
      </c>
      <c r="C320" s="21">
        <v>310</v>
      </c>
      <c r="D320" s="21">
        <v>641</v>
      </c>
      <c r="E320" s="21">
        <v>1054</v>
      </c>
      <c r="F320" s="21">
        <v>2592</v>
      </c>
      <c r="G320" s="21">
        <v>855745.39599999995</v>
      </c>
      <c r="H320" s="21">
        <v>520648.41100000008</v>
      </c>
      <c r="I320" s="21">
        <v>228111.48500000004</v>
      </c>
      <c r="J320" s="21">
        <v>11150834</v>
      </c>
      <c r="K320" s="21">
        <v>2005</v>
      </c>
      <c r="L320" s="21">
        <v>1604505.2920000001</v>
      </c>
      <c r="M320" s="21">
        <v>680908.41100000008</v>
      </c>
      <c r="N320" s="21">
        <v>465</v>
      </c>
      <c r="O320" s="21">
        <v>8448738.5679999981</v>
      </c>
    </row>
    <row r="321" spans="1:15">
      <c r="A321" s="20" t="s">
        <v>390</v>
      </c>
      <c r="B321" s="21">
        <v>103</v>
      </c>
      <c r="C321" s="21">
        <v>360</v>
      </c>
      <c r="D321" s="21">
        <v>590</v>
      </c>
      <c r="E321" s="21">
        <v>1075</v>
      </c>
      <c r="F321" s="21">
        <v>2685</v>
      </c>
      <c r="G321" s="21">
        <v>908882.17599999974</v>
      </c>
      <c r="H321" s="21">
        <v>529690.26700000023</v>
      </c>
      <c r="I321" s="21">
        <v>238200.67199999996</v>
      </c>
      <c r="J321" s="21">
        <v>11418726</v>
      </c>
      <c r="K321" s="21">
        <v>2025</v>
      </c>
      <c r="L321" s="21">
        <v>1676773.115</v>
      </c>
      <c r="M321" s="21">
        <v>692002.89000000025</v>
      </c>
      <c r="N321" s="21">
        <v>557</v>
      </c>
      <c r="O321" s="21">
        <v>8623512.6850000005</v>
      </c>
    </row>
    <row r="322" spans="1:15">
      <c r="A322" s="20" t="s">
        <v>391</v>
      </c>
      <c r="B322" s="21">
        <v>127</v>
      </c>
      <c r="C322" s="21">
        <v>361</v>
      </c>
      <c r="D322" s="21">
        <v>596</v>
      </c>
      <c r="E322" s="21">
        <v>1136</v>
      </c>
      <c r="F322" s="21">
        <v>2739</v>
      </c>
      <c r="G322" s="21">
        <v>907910.8879999998</v>
      </c>
      <c r="H322" s="21">
        <v>508438.19499999995</v>
      </c>
      <c r="I322" s="21">
        <v>235188.27099999998</v>
      </c>
      <c r="J322" s="21">
        <v>10951050</v>
      </c>
      <c r="K322" s="21">
        <v>2093</v>
      </c>
      <c r="L322" s="21">
        <v>1651537.3539999996</v>
      </c>
      <c r="M322" s="21">
        <v>660374.39700000058</v>
      </c>
      <c r="N322" s="21">
        <v>519</v>
      </c>
      <c r="O322" s="21">
        <v>8249738.8970000008</v>
      </c>
    </row>
    <row r="323" spans="1:15">
      <c r="A323" s="20" t="s">
        <v>392</v>
      </c>
      <c r="B323" s="21">
        <v>89</v>
      </c>
      <c r="C323" s="21">
        <v>355</v>
      </c>
      <c r="D323" s="21">
        <v>539</v>
      </c>
      <c r="E323" s="21">
        <v>879</v>
      </c>
      <c r="F323" s="21">
        <v>2393</v>
      </c>
      <c r="G323" s="21">
        <v>968571.00399999972</v>
      </c>
      <c r="H323" s="21">
        <v>519739.94700000004</v>
      </c>
      <c r="I323" s="21">
        <v>241161.90899999999</v>
      </c>
      <c r="J323" s="21">
        <v>11161098</v>
      </c>
      <c r="K323" s="21">
        <v>1773</v>
      </c>
      <c r="L323" s="21">
        <v>1729472.8599999999</v>
      </c>
      <c r="M323" s="21">
        <v>670869.60899999994</v>
      </c>
      <c r="N323" s="21">
        <v>531</v>
      </c>
      <c r="O323" s="21">
        <v>8367811.9560000002</v>
      </c>
    </row>
    <row r="324" spans="1:15">
      <c r="A324" s="20" t="s">
        <v>393</v>
      </c>
      <c r="B324" s="21">
        <v>105</v>
      </c>
      <c r="C324" s="21">
        <v>381</v>
      </c>
      <c r="D324" s="21">
        <v>544</v>
      </c>
      <c r="E324" s="21">
        <v>963</v>
      </c>
      <c r="F324" s="21">
        <v>2493</v>
      </c>
      <c r="G324" s="21">
        <v>1000157</v>
      </c>
      <c r="H324" s="21">
        <v>524848</v>
      </c>
      <c r="I324" s="21">
        <v>243639</v>
      </c>
      <c r="J324" s="21">
        <v>11149752</v>
      </c>
      <c r="K324" s="21">
        <v>1888</v>
      </c>
      <c r="L324" s="21">
        <v>1768644</v>
      </c>
      <c r="M324" s="21">
        <v>669127</v>
      </c>
      <c r="N324" s="21">
        <v>500</v>
      </c>
      <c r="O324" s="21">
        <v>8326548.6899999995</v>
      </c>
    </row>
    <row r="325" spans="1:15">
      <c r="A325" s="20" t="s">
        <v>395</v>
      </c>
      <c r="B325" s="21">
        <v>89</v>
      </c>
      <c r="C325" s="21">
        <v>104</v>
      </c>
      <c r="D325" s="21">
        <v>234</v>
      </c>
      <c r="E325" s="21">
        <v>326</v>
      </c>
      <c r="F325" s="21">
        <v>1098</v>
      </c>
      <c r="G325" s="21">
        <v>252411.476</v>
      </c>
      <c r="H325" s="21">
        <v>164486.84400000004</v>
      </c>
      <c r="I325" s="21">
        <v>60693.196000000004</v>
      </c>
      <c r="J325" s="21">
        <v>3585543</v>
      </c>
      <c r="K325" s="21">
        <v>664</v>
      </c>
      <c r="L325" s="21">
        <v>477591.51600000006</v>
      </c>
      <c r="M325" s="21">
        <v>258213.86299999998</v>
      </c>
      <c r="N325" s="21">
        <v>345</v>
      </c>
      <c r="O325" s="21">
        <v>2911475.0210000002</v>
      </c>
    </row>
    <row r="326" spans="1:15">
      <c r="A326" s="20" t="s">
        <v>396</v>
      </c>
      <c r="B326" s="21">
        <v>108</v>
      </c>
      <c r="C326" s="21">
        <v>68</v>
      </c>
      <c r="D326" s="21">
        <v>225</v>
      </c>
      <c r="E326" s="21">
        <v>298</v>
      </c>
      <c r="F326" s="21">
        <v>1038</v>
      </c>
      <c r="G326" s="21">
        <v>262033.00300000003</v>
      </c>
      <c r="H326" s="21">
        <v>158677.04700000002</v>
      </c>
      <c r="I326" s="21">
        <v>58731.873999999989</v>
      </c>
      <c r="J326" s="21">
        <v>3615270</v>
      </c>
      <c r="K326" s="21">
        <v>591</v>
      </c>
      <c r="L326" s="21">
        <v>479441.92400000006</v>
      </c>
      <c r="M326" s="21">
        <v>253015.45399999997</v>
      </c>
      <c r="N326" s="21">
        <v>339</v>
      </c>
      <c r="O326" s="21">
        <v>2938555.2309999997</v>
      </c>
    </row>
    <row r="327" spans="1:15">
      <c r="A327" s="20" t="s">
        <v>397</v>
      </c>
      <c r="B327" s="21">
        <v>116</v>
      </c>
      <c r="C327" s="21">
        <v>143</v>
      </c>
      <c r="D327" s="21">
        <v>219</v>
      </c>
      <c r="E327" s="21">
        <v>326</v>
      </c>
      <c r="F327" s="21">
        <v>1164</v>
      </c>
      <c r="G327" s="21">
        <v>256838.63400000002</v>
      </c>
      <c r="H327" s="21">
        <v>153660.18399999998</v>
      </c>
      <c r="I327" s="21">
        <v>56428.22</v>
      </c>
      <c r="J327" s="21">
        <v>3516036</v>
      </c>
      <c r="K327" s="21">
        <v>688</v>
      </c>
      <c r="L327" s="21">
        <v>466927.03799999994</v>
      </c>
      <c r="M327" s="21">
        <v>246470.08900000004</v>
      </c>
      <c r="N327" s="21">
        <v>360</v>
      </c>
      <c r="O327" s="21">
        <v>2864408.7830000003</v>
      </c>
    </row>
    <row r="328" spans="1:15">
      <c r="A328" s="20" t="s">
        <v>398</v>
      </c>
      <c r="B328" s="21">
        <v>90</v>
      </c>
      <c r="C328" s="21">
        <v>83</v>
      </c>
      <c r="D328" s="21">
        <v>131</v>
      </c>
      <c r="E328" s="21">
        <v>229</v>
      </c>
      <c r="F328" s="21">
        <v>837</v>
      </c>
      <c r="G328" s="21">
        <v>277931.41900000005</v>
      </c>
      <c r="H328" s="21">
        <v>161864.98700000002</v>
      </c>
      <c r="I328" s="21">
        <v>61579.676999999981</v>
      </c>
      <c r="J328" s="21">
        <v>3700163</v>
      </c>
      <c r="K328" s="21">
        <v>443</v>
      </c>
      <c r="L328" s="21">
        <v>501376.08300000004</v>
      </c>
      <c r="M328" s="21">
        <v>257608.98900000003</v>
      </c>
      <c r="N328" s="21">
        <v>304</v>
      </c>
      <c r="O328" s="21">
        <v>2990820.165</v>
      </c>
    </row>
    <row r="329" spans="1:15">
      <c r="A329" s="20" t="s">
        <v>399</v>
      </c>
      <c r="B329" s="21">
        <v>124</v>
      </c>
      <c r="C329" s="21">
        <v>114</v>
      </c>
      <c r="D329" s="21">
        <v>149</v>
      </c>
      <c r="E329" s="21">
        <v>305</v>
      </c>
      <c r="F329" s="21">
        <v>1029</v>
      </c>
      <c r="G329" s="21">
        <v>280609.67000000004</v>
      </c>
      <c r="H329" s="21">
        <v>160140.55399999997</v>
      </c>
      <c r="I329" s="21">
        <v>61062.736999999994</v>
      </c>
      <c r="J329" s="21">
        <v>3650821</v>
      </c>
      <c r="K329" s="21">
        <v>568</v>
      </c>
      <c r="L329" s="21">
        <v>501812.96100000001</v>
      </c>
      <c r="M329" s="21">
        <v>254534.60899999994</v>
      </c>
      <c r="N329" s="21">
        <v>337</v>
      </c>
      <c r="O329" s="21">
        <v>2949376.5770000005</v>
      </c>
    </row>
    <row r="330" spans="1:15">
      <c r="A330" s="20" t="s">
        <v>400</v>
      </c>
      <c r="B330" s="21">
        <v>109</v>
      </c>
      <c r="C330" s="21">
        <v>102</v>
      </c>
      <c r="D330" s="21">
        <v>141</v>
      </c>
      <c r="E330" s="21">
        <v>257</v>
      </c>
      <c r="F330" s="21">
        <v>952</v>
      </c>
      <c r="G330" s="21">
        <v>278355.12800000003</v>
      </c>
      <c r="H330" s="21">
        <v>155768.64500000002</v>
      </c>
      <c r="I330" s="21">
        <v>61222.388999999996</v>
      </c>
      <c r="J330" s="21">
        <v>3585650</v>
      </c>
      <c r="K330" s="21">
        <v>500</v>
      </c>
      <c r="L330" s="21">
        <v>495346.16200000001</v>
      </c>
      <c r="M330" s="21">
        <v>249171.59599999996</v>
      </c>
      <c r="N330" s="21">
        <v>343</v>
      </c>
      <c r="O330" s="21">
        <v>2898887.713</v>
      </c>
    </row>
    <row r="331" spans="1:15">
      <c r="A331" s="20" t="s">
        <v>401</v>
      </c>
      <c r="B331" s="21">
        <v>114</v>
      </c>
      <c r="C331" s="21">
        <v>112</v>
      </c>
      <c r="D331" s="21">
        <v>210</v>
      </c>
      <c r="E331" s="21">
        <v>256</v>
      </c>
      <c r="F331" s="21">
        <v>1027</v>
      </c>
      <c r="G331" s="21">
        <v>295149.73700000008</v>
      </c>
      <c r="H331" s="21">
        <v>161829.54399999999</v>
      </c>
      <c r="I331" s="21">
        <v>64089.093999999997</v>
      </c>
      <c r="J331" s="21">
        <v>3652845</v>
      </c>
      <c r="K331" s="21">
        <v>578</v>
      </c>
      <c r="L331" s="21">
        <v>521068.37500000006</v>
      </c>
      <c r="M331" s="21">
        <v>250608.39600000001</v>
      </c>
      <c r="N331" s="21">
        <v>335</v>
      </c>
      <c r="O331" s="21">
        <v>2934414.0349999997</v>
      </c>
    </row>
    <row r="332" spans="1:15">
      <c r="A332" s="20" t="s">
        <v>402</v>
      </c>
      <c r="B332" s="21">
        <v>95</v>
      </c>
      <c r="C332" s="21">
        <v>72</v>
      </c>
      <c r="D332" s="21">
        <v>133</v>
      </c>
      <c r="E332" s="21">
        <v>194</v>
      </c>
      <c r="F332" s="21">
        <v>850</v>
      </c>
      <c r="G332" s="21">
        <v>292960.85900000011</v>
      </c>
      <c r="H332" s="21">
        <v>155918.28500000003</v>
      </c>
      <c r="I332" s="21">
        <v>60734.857999999993</v>
      </c>
      <c r="J332" s="21">
        <v>3556746</v>
      </c>
      <c r="K332" s="21">
        <v>399</v>
      </c>
      <c r="L332" s="21">
        <v>509614.00200000015</v>
      </c>
      <c r="M332" s="21">
        <v>244520.52700000003</v>
      </c>
      <c r="N332" s="21">
        <v>356</v>
      </c>
      <c r="O332" s="21">
        <v>2863393.5620000004</v>
      </c>
    </row>
    <row r="333" spans="1:15">
      <c r="A333" s="20" t="s">
        <v>403</v>
      </c>
      <c r="B333" s="21">
        <v>123</v>
      </c>
      <c r="C333" s="21">
        <v>129</v>
      </c>
      <c r="D333" s="21">
        <v>157</v>
      </c>
      <c r="E333" s="21">
        <v>206</v>
      </c>
      <c r="F333" s="21">
        <v>988</v>
      </c>
      <c r="G333" s="21">
        <v>299506</v>
      </c>
      <c r="H333" s="21">
        <v>155834</v>
      </c>
      <c r="I333" s="21">
        <v>60226</v>
      </c>
      <c r="J333" s="21">
        <v>3559968</v>
      </c>
      <c r="K333" s="21">
        <v>492</v>
      </c>
      <c r="L333" s="21">
        <v>515566</v>
      </c>
      <c r="M333" s="21">
        <v>242749</v>
      </c>
      <c r="N333" s="21">
        <v>373</v>
      </c>
      <c r="O333" s="21">
        <v>2860046.69</v>
      </c>
    </row>
    <row r="334" spans="1:15">
      <c r="A334" s="20" t="s">
        <v>405</v>
      </c>
      <c r="B334" s="21">
        <v>114</v>
      </c>
      <c r="C334" s="21">
        <v>59</v>
      </c>
      <c r="D334" s="21">
        <v>111</v>
      </c>
      <c r="E334" s="21">
        <v>214</v>
      </c>
      <c r="F334" s="21">
        <v>837</v>
      </c>
      <c r="G334" s="21">
        <v>250652.08800000002</v>
      </c>
      <c r="H334" s="21">
        <v>164591.23800000001</v>
      </c>
      <c r="I334" s="21">
        <v>73065.760000000009</v>
      </c>
      <c r="J334" s="21">
        <v>3694697</v>
      </c>
      <c r="K334" s="21">
        <v>384</v>
      </c>
      <c r="L334" s="21">
        <v>488309.08600000001</v>
      </c>
      <c r="M334" s="21">
        <v>236504.04600000006</v>
      </c>
      <c r="N334" s="21">
        <v>339</v>
      </c>
      <c r="O334" s="21">
        <v>3044990.6910000001</v>
      </c>
    </row>
    <row r="335" spans="1:15">
      <c r="A335" s="20" t="s">
        <v>406</v>
      </c>
      <c r="B335" s="21">
        <v>108</v>
      </c>
      <c r="C335" s="21">
        <v>59</v>
      </c>
      <c r="D335" s="21">
        <v>83</v>
      </c>
      <c r="E335" s="21">
        <v>227</v>
      </c>
      <c r="F335" s="21">
        <v>806</v>
      </c>
      <c r="G335" s="21">
        <v>266703.67600000004</v>
      </c>
      <c r="H335" s="21">
        <v>166284.67200000002</v>
      </c>
      <c r="I335" s="21">
        <v>74236.012000000002</v>
      </c>
      <c r="J335" s="21">
        <v>3754561</v>
      </c>
      <c r="K335" s="21">
        <v>369</v>
      </c>
      <c r="L335" s="21">
        <v>507224.36000000004</v>
      </c>
      <c r="M335" s="21">
        <v>233858.70399999997</v>
      </c>
      <c r="N335" s="21">
        <v>329</v>
      </c>
      <c r="O335" s="21">
        <v>3085158.6519999998</v>
      </c>
    </row>
    <row r="336" spans="1:15">
      <c r="A336" s="20" t="s">
        <v>407</v>
      </c>
      <c r="B336" s="21">
        <v>116</v>
      </c>
      <c r="C336" s="21">
        <v>53</v>
      </c>
      <c r="D336" s="21">
        <v>73</v>
      </c>
      <c r="E336" s="21">
        <v>207</v>
      </c>
      <c r="F336" s="21">
        <v>759</v>
      </c>
      <c r="G336" s="21">
        <v>273136.61699999997</v>
      </c>
      <c r="H336" s="21">
        <v>163937.76999999999</v>
      </c>
      <c r="I336" s="21">
        <v>72578.395999999993</v>
      </c>
      <c r="J336" s="21">
        <v>3745417</v>
      </c>
      <c r="K336" s="21">
        <v>333</v>
      </c>
      <c r="L336" s="21">
        <v>509652.783</v>
      </c>
      <c r="M336" s="21">
        <v>232896.51800000004</v>
      </c>
      <c r="N336" s="21">
        <v>310</v>
      </c>
      <c r="O336" s="21">
        <v>3073592.6970000006</v>
      </c>
    </row>
    <row r="337" spans="1:15">
      <c r="A337" s="20" t="s">
        <v>408</v>
      </c>
      <c r="B337" s="21">
        <v>105</v>
      </c>
      <c r="C337" s="21">
        <v>72</v>
      </c>
      <c r="D337" s="21">
        <v>74</v>
      </c>
      <c r="E337" s="21">
        <v>197</v>
      </c>
      <c r="F337" s="21">
        <v>778</v>
      </c>
      <c r="G337" s="21">
        <v>275602.65799999994</v>
      </c>
      <c r="H337" s="21">
        <v>156756.66700000004</v>
      </c>
      <c r="I337" s="21">
        <v>72734.395000000004</v>
      </c>
      <c r="J337" s="21">
        <v>3685999</v>
      </c>
      <c r="K337" s="21">
        <v>343</v>
      </c>
      <c r="L337" s="21">
        <v>505093.72</v>
      </c>
      <c r="M337" s="21">
        <v>227127.12000000005</v>
      </c>
      <c r="N337" s="21">
        <v>330</v>
      </c>
      <c r="O337" s="21">
        <v>3028287.7620000001</v>
      </c>
    </row>
    <row r="338" spans="1:15">
      <c r="A338" s="20" t="s">
        <v>409</v>
      </c>
      <c r="B338" s="21">
        <v>111</v>
      </c>
      <c r="C338" s="21">
        <v>72</v>
      </c>
      <c r="D338" s="21">
        <v>97</v>
      </c>
      <c r="E338" s="21">
        <v>232</v>
      </c>
      <c r="F338" s="21">
        <v>829</v>
      </c>
      <c r="G338" s="21">
        <v>300919.31200000003</v>
      </c>
      <c r="H338" s="21">
        <v>161693.02099999998</v>
      </c>
      <c r="I338" s="21">
        <v>76256.415999999997</v>
      </c>
      <c r="J338" s="21">
        <v>3766403</v>
      </c>
      <c r="K338" s="21">
        <v>401</v>
      </c>
      <c r="L338" s="21">
        <v>538868.74899999995</v>
      </c>
      <c r="M338" s="21">
        <v>229177.13499999995</v>
      </c>
      <c r="N338" s="21">
        <v>317</v>
      </c>
      <c r="O338" s="21">
        <v>3070503.12</v>
      </c>
    </row>
    <row r="339" spans="1:15">
      <c r="A339" s="20" t="s">
        <v>410</v>
      </c>
      <c r="B339" s="21">
        <v>97</v>
      </c>
      <c r="C339" s="21">
        <v>88</v>
      </c>
      <c r="D339" s="21">
        <v>80</v>
      </c>
      <c r="E339" s="21">
        <v>180</v>
      </c>
      <c r="F339" s="21">
        <v>794</v>
      </c>
      <c r="G339" s="21">
        <v>317239.18099999998</v>
      </c>
      <c r="H339" s="21">
        <v>162959.386</v>
      </c>
      <c r="I339" s="21">
        <v>76676.89899999999</v>
      </c>
      <c r="J339" s="21">
        <v>3794733</v>
      </c>
      <c r="K339" s="21">
        <v>348</v>
      </c>
      <c r="L339" s="21">
        <v>556875.46600000001</v>
      </c>
      <c r="M339" s="21">
        <v>226112.80500000002</v>
      </c>
      <c r="N339" s="21">
        <v>349</v>
      </c>
      <c r="O339" s="21">
        <v>3082493.7209999994</v>
      </c>
    </row>
    <row r="340" spans="1:15">
      <c r="A340" s="20" t="s">
        <v>411</v>
      </c>
      <c r="B340" s="21">
        <v>97</v>
      </c>
      <c r="C340" s="21">
        <v>52</v>
      </c>
      <c r="D340" s="21">
        <v>91</v>
      </c>
      <c r="E340" s="21">
        <v>221</v>
      </c>
      <c r="F340" s="21">
        <v>804</v>
      </c>
      <c r="G340" s="21">
        <v>330949.71799999999</v>
      </c>
      <c r="H340" s="21">
        <v>162555.117</v>
      </c>
      <c r="I340" s="21">
        <v>78316.396999999997</v>
      </c>
      <c r="J340" s="21">
        <v>3777756</v>
      </c>
      <c r="K340" s="21">
        <v>364</v>
      </c>
      <c r="L340" s="21">
        <v>571821.23199999996</v>
      </c>
      <c r="M340" s="21">
        <v>223552.65700000004</v>
      </c>
      <c r="N340" s="21">
        <v>343</v>
      </c>
      <c r="O340" s="21">
        <v>3053712.1349999998</v>
      </c>
    </row>
    <row r="341" spans="1:15">
      <c r="A341" s="20" t="s">
        <v>412</v>
      </c>
      <c r="B341" s="21">
        <v>116</v>
      </c>
      <c r="C341" s="21">
        <v>87</v>
      </c>
      <c r="D341" s="21">
        <v>99</v>
      </c>
      <c r="E341" s="21">
        <v>168</v>
      </c>
      <c r="F341" s="21">
        <v>778</v>
      </c>
      <c r="G341" s="21">
        <v>373606.99099999998</v>
      </c>
      <c r="H341" s="21">
        <v>175018.73500000002</v>
      </c>
      <c r="I341" s="21">
        <v>84529.169000000009</v>
      </c>
      <c r="J341" s="21">
        <v>3966871</v>
      </c>
      <c r="K341" s="21">
        <v>354</v>
      </c>
      <c r="L341" s="21">
        <v>633154.89500000002</v>
      </c>
      <c r="M341" s="21">
        <v>230554.40300000002</v>
      </c>
      <c r="N341" s="21">
        <v>308</v>
      </c>
      <c r="O341" s="21">
        <v>3168387.2640000004</v>
      </c>
    </row>
    <row r="342" spans="1:15">
      <c r="A342" s="20" t="s">
        <v>413</v>
      </c>
      <c r="B342" s="21">
        <v>97</v>
      </c>
      <c r="C342" s="21">
        <v>86</v>
      </c>
      <c r="D342" s="21">
        <v>126</v>
      </c>
      <c r="E342" s="21">
        <v>264</v>
      </c>
      <c r="F342" s="21">
        <v>916</v>
      </c>
      <c r="G342" s="21">
        <v>377179</v>
      </c>
      <c r="H342" s="21">
        <v>172622</v>
      </c>
      <c r="I342" s="21">
        <v>80447</v>
      </c>
      <c r="J342" s="21">
        <v>3916510</v>
      </c>
      <c r="K342" s="21">
        <v>476</v>
      </c>
      <c r="L342" s="21">
        <v>630248</v>
      </c>
      <c r="M342" s="21">
        <v>226322</v>
      </c>
      <c r="N342" s="21">
        <v>343</v>
      </c>
      <c r="O342" s="21">
        <v>3129218.69</v>
      </c>
    </row>
    <row r="343" spans="1:15">
      <c r="A343" s="20" t="s">
        <v>415</v>
      </c>
      <c r="B343" s="21">
        <v>91</v>
      </c>
      <c r="C343" s="21">
        <v>270</v>
      </c>
      <c r="D343" s="21">
        <v>686</v>
      </c>
      <c r="E343" s="21">
        <v>1232</v>
      </c>
      <c r="F343" s="21">
        <v>2807</v>
      </c>
      <c r="G343" s="21">
        <v>916825.93900000001</v>
      </c>
      <c r="H343" s="21">
        <v>714108.00600000005</v>
      </c>
      <c r="I343" s="21">
        <v>284686.71100000001</v>
      </c>
      <c r="J343" s="21">
        <v>12516596</v>
      </c>
      <c r="K343" s="21">
        <v>2188</v>
      </c>
      <c r="L343" s="21">
        <v>1915620.656</v>
      </c>
      <c r="M343" s="21">
        <v>739141.19899999979</v>
      </c>
      <c r="N343" s="21">
        <v>528</v>
      </c>
      <c r="O343" s="21">
        <v>9422681.3829999994</v>
      </c>
    </row>
    <row r="344" spans="1:15">
      <c r="A344" s="20" t="s">
        <v>416</v>
      </c>
      <c r="B344" s="21">
        <v>146</v>
      </c>
      <c r="C344" s="21">
        <v>256</v>
      </c>
      <c r="D344" s="21">
        <v>615</v>
      </c>
      <c r="E344" s="21">
        <v>1176</v>
      </c>
      <c r="F344" s="21">
        <v>2602</v>
      </c>
      <c r="G344" s="21">
        <v>937049.86599999992</v>
      </c>
      <c r="H344" s="21">
        <v>696249.8180000002</v>
      </c>
      <c r="I344" s="21">
        <v>286485.72899999999</v>
      </c>
      <c r="J344" s="21">
        <v>12554832</v>
      </c>
      <c r="K344" s="21">
        <v>2047</v>
      </c>
      <c r="L344" s="21">
        <v>1919785.4130000002</v>
      </c>
      <c r="M344" s="21">
        <v>725472.36099999992</v>
      </c>
      <c r="N344" s="21">
        <v>409</v>
      </c>
      <c r="O344" s="21">
        <v>9461143.5050000008</v>
      </c>
    </row>
    <row r="345" spans="1:15">
      <c r="A345" s="20" t="s">
        <v>417</v>
      </c>
      <c r="B345" s="21">
        <v>99</v>
      </c>
      <c r="C345" s="21">
        <v>312</v>
      </c>
      <c r="D345" s="21">
        <v>691</v>
      </c>
      <c r="E345" s="21">
        <v>1423</v>
      </c>
      <c r="F345" s="21">
        <v>2996</v>
      </c>
      <c r="G345" s="21">
        <v>947215.16099999973</v>
      </c>
      <c r="H345" s="21">
        <v>677199.06099999975</v>
      </c>
      <c r="I345" s="21">
        <v>292467.32799999998</v>
      </c>
      <c r="J345" s="21">
        <v>12505696</v>
      </c>
      <c r="K345" s="21">
        <v>2426</v>
      </c>
      <c r="L345" s="21">
        <v>1916881.5499999996</v>
      </c>
      <c r="M345" s="21">
        <v>720027.64300000016</v>
      </c>
      <c r="N345" s="21">
        <v>471</v>
      </c>
      <c r="O345" s="21">
        <v>9421043.6160000004</v>
      </c>
    </row>
    <row r="346" spans="1:15">
      <c r="A346" s="20" t="s">
        <v>418</v>
      </c>
      <c r="B346" s="21">
        <v>122</v>
      </c>
      <c r="C346" s="21">
        <v>258</v>
      </c>
      <c r="D346" s="21">
        <v>646</v>
      </c>
      <c r="E346" s="21">
        <v>1208</v>
      </c>
      <c r="F346" s="21">
        <v>2613</v>
      </c>
      <c r="G346" s="21">
        <v>985576.42500000005</v>
      </c>
      <c r="H346" s="21">
        <v>670712.89899999998</v>
      </c>
      <c r="I346" s="21">
        <v>303341.68100000022</v>
      </c>
      <c r="J346" s="21">
        <v>12620483</v>
      </c>
      <c r="K346" s="21">
        <v>2112</v>
      </c>
      <c r="L346" s="21">
        <v>1959631.0050000004</v>
      </c>
      <c r="M346" s="21">
        <v>722424.2620000001</v>
      </c>
      <c r="N346" s="21">
        <v>379</v>
      </c>
      <c r="O346" s="21">
        <v>9494909.3399999999</v>
      </c>
    </row>
    <row r="347" spans="1:15">
      <c r="A347" s="20" t="s">
        <v>419</v>
      </c>
      <c r="B347" s="21">
        <v>81</v>
      </c>
      <c r="C347" s="21">
        <v>302</v>
      </c>
      <c r="D347" s="21">
        <v>708</v>
      </c>
      <c r="E347" s="21">
        <v>1526</v>
      </c>
      <c r="F347" s="21">
        <v>3100</v>
      </c>
      <c r="G347" s="21">
        <v>1008631.4070000001</v>
      </c>
      <c r="H347" s="21">
        <v>658688.98400000017</v>
      </c>
      <c r="I347" s="21">
        <v>308211.10899999994</v>
      </c>
      <c r="J347" s="21">
        <v>12582017</v>
      </c>
      <c r="K347" s="21">
        <v>2536</v>
      </c>
      <c r="L347" s="21">
        <v>1975531.5000000002</v>
      </c>
      <c r="M347" s="21">
        <v>714393.63199999975</v>
      </c>
      <c r="N347" s="21">
        <v>483</v>
      </c>
      <c r="O347" s="21">
        <v>9450255.8870000001</v>
      </c>
    </row>
    <row r="348" spans="1:15">
      <c r="A348" s="20" t="s">
        <v>420</v>
      </c>
      <c r="B348" s="21">
        <v>95</v>
      </c>
      <c r="C348" s="21">
        <v>320</v>
      </c>
      <c r="D348" s="21">
        <v>611</v>
      </c>
      <c r="E348" s="21">
        <v>1232</v>
      </c>
      <c r="F348" s="21">
        <v>2782</v>
      </c>
      <c r="G348" s="21">
        <v>1040713.6540000001</v>
      </c>
      <c r="H348" s="21">
        <v>647888.19599999976</v>
      </c>
      <c r="I348" s="21">
        <v>313739.38500000001</v>
      </c>
      <c r="J348" s="21">
        <v>12509418</v>
      </c>
      <c r="K348" s="21">
        <v>2163</v>
      </c>
      <c r="L348" s="21">
        <v>2002341.2349999999</v>
      </c>
      <c r="M348" s="21">
        <v>707552.38400000019</v>
      </c>
      <c r="N348" s="21">
        <v>524</v>
      </c>
      <c r="O348" s="21">
        <v>9370619.5080000013</v>
      </c>
    </row>
    <row r="349" spans="1:15">
      <c r="A349" s="20" t="s">
        <v>421</v>
      </c>
      <c r="B349" s="21">
        <v>121</v>
      </c>
      <c r="C349" s="21">
        <v>355</v>
      </c>
      <c r="D349" s="21">
        <v>697</v>
      </c>
      <c r="E349" s="21">
        <v>1508</v>
      </c>
      <c r="F349" s="21">
        <v>3149</v>
      </c>
      <c r="G349" s="21">
        <v>1066015.966</v>
      </c>
      <c r="H349" s="21">
        <v>633377.90299999993</v>
      </c>
      <c r="I349" s="21">
        <v>308740.50000000006</v>
      </c>
      <c r="J349" s="21">
        <v>12416464</v>
      </c>
      <c r="K349" s="21">
        <v>2560</v>
      </c>
      <c r="L349" s="21">
        <v>2008134.3689999999</v>
      </c>
      <c r="M349" s="21">
        <v>701119.5920000003</v>
      </c>
      <c r="N349" s="21">
        <v>468</v>
      </c>
      <c r="O349" s="21">
        <v>9289121.3620000016</v>
      </c>
    </row>
    <row r="350" spans="1:15">
      <c r="A350" s="20" t="s">
        <v>422</v>
      </c>
      <c r="B350" s="21">
        <v>94</v>
      </c>
      <c r="C350" s="21">
        <v>356</v>
      </c>
      <c r="D350" s="21">
        <v>624</v>
      </c>
      <c r="E350" s="21">
        <v>1191</v>
      </c>
      <c r="F350" s="21">
        <v>2725</v>
      </c>
      <c r="G350" s="21">
        <v>1140570.2300000004</v>
      </c>
      <c r="H350" s="21">
        <v>651995.60099999979</v>
      </c>
      <c r="I350" s="21">
        <v>321261.679</v>
      </c>
      <c r="J350" s="21">
        <v>12694911</v>
      </c>
      <c r="K350" s="21">
        <v>2171</v>
      </c>
      <c r="L350" s="21">
        <v>2113827.5100000002</v>
      </c>
      <c r="M350" s="21">
        <v>710555.89799999993</v>
      </c>
      <c r="N350" s="21">
        <v>460</v>
      </c>
      <c r="O350" s="21">
        <v>9439826.5899999999</v>
      </c>
    </row>
    <row r="351" spans="1:15">
      <c r="A351" s="20" t="s">
        <v>423</v>
      </c>
      <c r="B351" s="21">
        <v>128</v>
      </c>
      <c r="C351" s="21">
        <v>360</v>
      </c>
      <c r="D351" s="21">
        <v>611</v>
      </c>
      <c r="E351" s="21">
        <v>1422</v>
      </c>
      <c r="F351" s="21">
        <v>2956</v>
      </c>
      <c r="G351" s="21">
        <v>1191125</v>
      </c>
      <c r="H351" s="21">
        <v>656842</v>
      </c>
      <c r="I351" s="21">
        <v>323585</v>
      </c>
      <c r="J351" s="21">
        <v>12746614</v>
      </c>
      <c r="K351" s="21">
        <v>2393</v>
      </c>
      <c r="L351" s="21">
        <v>2171552</v>
      </c>
      <c r="M351" s="21">
        <v>709882</v>
      </c>
      <c r="N351" s="21">
        <v>435</v>
      </c>
      <c r="O351" s="21">
        <v>9436528.6899999995</v>
      </c>
    </row>
    <row r="352" spans="1:15">
      <c r="A352" s="20" t="s">
        <v>425</v>
      </c>
      <c r="B352" s="21">
        <v>111</v>
      </c>
      <c r="C352" s="21">
        <v>55</v>
      </c>
      <c r="D352" s="21">
        <v>41</v>
      </c>
      <c r="E352" s="21">
        <v>107</v>
      </c>
      <c r="F352" s="21">
        <v>619</v>
      </c>
      <c r="G352" s="21">
        <v>70282.955999999991</v>
      </c>
      <c r="H352" s="21">
        <v>55547.461000000003</v>
      </c>
      <c r="I352" s="21">
        <v>23552.728000000003</v>
      </c>
      <c r="J352" s="21">
        <v>1057381</v>
      </c>
      <c r="K352" s="21">
        <v>203</v>
      </c>
      <c r="L352" s="21">
        <v>149383.14499999999</v>
      </c>
      <c r="M352" s="21">
        <v>61090.154999999999</v>
      </c>
      <c r="N352" s="21">
        <v>305</v>
      </c>
      <c r="O352" s="21">
        <v>1090715.44</v>
      </c>
    </row>
    <row r="353" spans="1:15">
      <c r="A353" s="20" t="s">
        <v>426</v>
      </c>
      <c r="B353" s="21">
        <v>123</v>
      </c>
      <c r="C353" s="21">
        <v>42</v>
      </c>
      <c r="D353" s="21">
        <v>64</v>
      </c>
      <c r="E353" s="21">
        <v>113</v>
      </c>
      <c r="F353" s="21">
        <v>701</v>
      </c>
      <c r="G353" s="21">
        <v>70635.231</v>
      </c>
      <c r="H353" s="21">
        <v>54667.649000000005</v>
      </c>
      <c r="I353" s="21">
        <v>24560.228999999999</v>
      </c>
      <c r="J353" s="21">
        <v>1056389</v>
      </c>
      <c r="K353" s="21">
        <v>219</v>
      </c>
      <c r="L353" s="21">
        <v>149863.109</v>
      </c>
      <c r="M353" s="21">
        <v>59283.511000000006</v>
      </c>
      <c r="N353" s="21">
        <v>359</v>
      </c>
      <c r="O353" s="21">
        <v>1090610.9609999999</v>
      </c>
    </row>
    <row r="354" spans="1:15">
      <c r="A354" s="20" t="s">
        <v>427</v>
      </c>
      <c r="B354" s="21">
        <v>121</v>
      </c>
      <c r="C354" s="21">
        <v>77</v>
      </c>
      <c r="D354" s="21">
        <v>52</v>
      </c>
      <c r="E354" s="21">
        <v>130</v>
      </c>
      <c r="F354" s="21">
        <v>711</v>
      </c>
      <c r="G354" s="21">
        <v>72231.608000000007</v>
      </c>
      <c r="H354" s="21">
        <v>53682.701000000001</v>
      </c>
      <c r="I354" s="21">
        <v>25087.219000000001</v>
      </c>
      <c r="J354" s="21">
        <v>1053959</v>
      </c>
      <c r="K354" s="21">
        <v>259</v>
      </c>
      <c r="L354" s="21">
        <v>151001.52800000002</v>
      </c>
      <c r="M354" s="21">
        <v>58002.8</v>
      </c>
      <c r="N354" s="21">
        <v>331</v>
      </c>
      <c r="O354" s="21">
        <v>1089917.9469999999</v>
      </c>
    </row>
    <row r="355" spans="1:15">
      <c r="A355" s="20" t="s">
        <v>428</v>
      </c>
      <c r="B355" s="21">
        <v>104</v>
      </c>
      <c r="C355" s="21">
        <v>47</v>
      </c>
      <c r="D355" s="21">
        <v>43</v>
      </c>
      <c r="E355" s="21">
        <v>51</v>
      </c>
      <c r="F355" s="21">
        <v>514</v>
      </c>
      <c r="G355" s="21">
        <v>75064.736999999994</v>
      </c>
      <c r="H355" s="21">
        <v>51452.987000000001</v>
      </c>
      <c r="I355" s="21">
        <v>26116.228000000003</v>
      </c>
      <c r="J355" s="21">
        <v>1052471</v>
      </c>
      <c r="K355" s="21">
        <v>141</v>
      </c>
      <c r="L355" s="21">
        <v>152633.95199999999</v>
      </c>
      <c r="M355" s="21">
        <v>56621.284999999996</v>
      </c>
      <c r="N355" s="21">
        <v>269</v>
      </c>
      <c r="O355" s="21">
        <v>1088589.3049999997</v>
      </c>
    </row>
    <row r="356" spans="1:15">
      <c r="A356" s="20" t="s">
        <v>429</v>
      </c>
      <c r="B356" s="21">
        <v>117</v>
      </c>
      <c r="C356" s="21">
        <v>35</v>
      </c>
      <c r="D356" s="21">
        <v>55</v>
      </c>
      <c r="E356" s="21">
        <v>97</v>
      </c>
      <c r="F356" s="21">
        <v>609</v>
      </c>
      <c r="G356" s="21">
        <v>78665.146000000008</v>
      </c>
      <c r="H356" s="21">
        <v>50036.478999999999</v>
      </c>
      <c r="I356" s="21">
        <v>27201.741999999998</v>
      </c>
      <c r="J356" s="21">
        <v>1051695</v>
      </c>
      <c r="K356" s="21">
        <v>187</v>
      </c>
      <c r="L356" s="21">
        <v>155903.367</v>
      </c>
      <c r="M356" s="21">
        <v>56278.313000000002</v>
      </c>
      <c r="N356" s="21">
        <v>305</v>
      </c>
      <c r="O356" s="21">
        <v>1088474.4019999998</v>
      </c>
    </row>
    <row r="357" spans="1:15">
      <c r="A357" s="20" t="s">
        <v>430</v>
      </c>
      <c r="B357" s="21">
        <v>119</v>
      </c>
      <c r="C357" s="21">
        <v>37</v>
      </c>
      <c r="D357" s="21">
        <v>55</v>
      </c>
      <c r="E357" s="21">
        <v>100</v>
      </c>
      <c r="F357" s="21">
        <v>656</v>
      </c>
      <c r="G357" s="21">
        <v>81733.797000000006</v>
      </c>
      <c r="H357" s="21">
        <v>49353.993000000002</v>
      </c>
      <c r="I357" s="21">
        <v>27806.086000000003</v>
      </c>
      <c r="J357" s="21">
        <v>1053252</v>
      </c>
      <c r="K357" s="21">
        <v>192</v>
      </c>
      <c r="L357" s="21">
        <v>158893.87600000002</v>
      </c>
      <c r="M357" s="21">
        <v>55335.516999999993</v>
      </c>
      <c r="N357" s="21">
        <v>345</v>
      </c>
      <c r="O357" s="21">
        <v>1085107.5900000001</v>
      </c>
    </row>
    <row r="358" spans="1:15">
      <c r="A358" s="20" t="s">
        <v>431</v>
      </c>
      <c r="B358" s="21">
        <v>144</v>
      </c>
      <c r="C358" s="21">
        <v>53</v>
      </c>
      <c r="D358" s="21">
        <v>64</v>
      </c>
      <c r="E358" s="21">
        <v>147</v>
      </c>
      <c r="F358" s="21">
        <v>721</v>
      </c>
      <c r="G358" s="21">
        <v>85217.907999999996</v>
      </c>
      <c r="H358" s="21">
        <v>48522.133000000002</v>
      </c>
      <c r="I358" s="21">
        <v>28050.168000000001</v>
      </c>
      <c r="J358" s="21">
        <v>1053763</v>
      </c>
      <c r="K358" s="21">
        <v>264</v>
      </c>
      <c r="L358" s="21">
        <v>161790.209</v>
      </c>
      <c r="M358" s="21">
        <v>56512.298999999999</v>
      </c>
      <c r="N358" s="21">
        <v>313</v>
      </c>
      <c r="O358" s="21">
        <v>1082755.0760000001</v>
      </c>
    </row>
    <row r="359" spans="1:15">
      <c r="A359" s="20" t="s">
        <v>432</v>
      </c>
      <c r="B359" s="21">
        <v>73</v>
      </c>
      <c r="C359" s="21">
        <v>58</v>
      </c>
      <c r="D359" s="21">
        <v>67</v>
      </c>
      <c r="E359" s="21">
        <v>67</v>
      </c>
      <c r="F359" s="21">
        <v>609</v>
      </c>
      <c r="G359" s="21">
        <v>88888.597000000009</v>
      </c>
      <c r="H359" s="21">
        <v>47755.512000000002</v>
      </c>
      <c r="I359" s="21">
        <v>28938.930999999997</v>
      </c>
      <c r="J359" s="21">
        <v>1054491</v>
      </c>
      <c r="K359" s="21">
        <v>192</v>
      </c>
      <c r="L359" s="21">
        <v>165583.03999999998</v>
      </c>
      <c r="M359" s="21">
        <v>55056.796000000002</v>
      </c>
      <c r="N359" s="21">
        <v>344</v>
      </c>
      <c r="O359" s="21">
        <v>1083216.345</v>
      </c>
    </row>
    <row r="360" spans="1:15">
      <c r="A360" s="20" t="s">
        <v>433</v>
      </c>
      <c r="B360" s="21">
        <v>107</v>
      </c>
      <c r="C360" s="21">
        <v>66</v>
      </c>
      <c r="D360" s="21">
        <v>60</v>
      </c>
      <c r="E360" s="21">
        <v>117</v>
      </c>
      <c r="F360" s="21">
        <v>632</v>
      </c>
      <c r="G360" s="21">
        <v>93339</v>
      </c>
      <c r="H360" s="21">
        <v>49153</v>
      </c>
      <c r="I360" s="21">
        <v>27652</v>
      </c>
      <c r="J360" s="21">
        <v>1056138</v>
      </c>
      <c r="K360" s="21">
        <v>243</v>
      </c>
      <c r="L360" s="21">
        <v>170144</v>
      </c>
      <c r="M360" s="21">
        <v>54571</v>
      </c>
      <c r="N360" s="21">
        <v>282</v>
      </c>
      <c r="O360" s="21">
        <v>1080586.69</v>
      </c>
    </row>
    <row r="361" spans="1:15">
      <c r="A361" s="20" t="s">
        <v>435</v>
      </c>
      <c r="B361" s="21">
        <v>94</v>
      </c>
      <c r="C361" s="21">
        <v>83</v>
      </c>
      <c r="D361" s="21">
        <v>197</v>
      </c>
      <c r="E361" s="21">
        <v>296</v>
      </c>
      <c r="F361" s="21">
        <v>1006</v>
      </c>
      <c r="G361" s="21">
        <v>314381.92900000012</v>
      </c>
      <c r="H361" s="21">
        <v>195406.98300000007</v>
      </c>
      <c r="I361" s="21">
        <v>66003.995999999999</v>
      </c>
      <c r="J361" s="21">
        <v>4386090</v>
      </c>
      <c r="K361" s="21">
        <v>576</v>
      </c>
      <c r="L361" s="21">
        <v>575792.90800000017</v>
      </c>
      <c r="M361" s="21">
        <v>295751.25200000009</v>
      </c>
      <c r="N361" s="21">
        <v>336</v>
      </c>
      <c r="O361" s="21">
        <v>3539289.7389999996</v>
      </c>
    </row>
    <row r="362" spans="1:15">
      <c r="A362" s="20" t="s">
        <v>436</v>
      </c>
      <c r="B362" s="21">
        <v>92</v>
      </c>
      <c r="C362" s="21">
        <v>65</v>
      </c>
      <c r="D362" s="21">
        <v>208</v>
      </c>
      <c r="E362" s="21">
        <v>327</v>
      </c>
      <c r="F362" s="21">
        <v>1014</v>
      </c>
      <c r="G362" s="21">
        <v>332557.25099999999</v>
      </c>
      <c r="H362" s="21">
        <v>186231.94099999999</v>
      </c>
      <c r="I362" s="21">
        <v>66375.846000000005</v>
      </c>
      <c r="J362" s="21">
        <v>4464937</v>
      </c>
      <c r="K362" s="21">
        <v>600</v>
      </c>
      <c r="L362" s="21">
        <v>585165.03799999994</v>
      </c>
      <c r="M362" s="21">
        <v>292395.26299999998</v>
      </c>
      <c r="N362" s="21">
        <v>322</v>
      </c>
      <c r="O362" s="21">
        <v>3607847.5520000001</v>
      </c>
    </row>
    <row r="363" spans="1:15">
      <c r="A363" s="20" t="s">
        <v>437</v>
      </c>
      <c r="B363" s="21">
        <v>101</v>
      </c>
      <c r="C363" s="21">
        <v>83</v>
      </c>
      <c r="D363" s="21">
        <v>212</v>
      </c>
      <c r="E363" s="21">
        <v>313</v>
      </c>
      <c r="F363" s="21">
        <v>1094</v>
      </c>
      <c r="G363" s="21">
        <v>340754.48799999995</v>
      </c>
      <c r="H363" s="21">
        <v>182871.19400000002</v>
      </c>
      <c r="I363" s="21">
        <v>64149.275000000009</v>
      </c>
      <c r="J363" s="21">
        <v>4364414</v>
      </c>
      <c r="K363" s="21">
        <v>608</v>
      </c>
      <c r="L363" s="21">
        <v>587774.95699999994</v>
      </c>
      <c r="M363" s="21">
        <v>285160.06400000001</v>
      </c>
      <c r="N363" s="21">
        <v>385</v>
      </c>
      <c r="O363" s="21">
        <v>3517120.9220000003</v>
      </c>
    </row>
    <row r="364" spans="1:15">
      <c r="A364" s="20" t="s">
        <v>438</v>
      </c>
      <c r="B364" s="21">
        <v>126</v>
      </c>
      <c r="C364" s="21">
        <v>71</v>
      </c>
      <c r="D364" s="21">
        <v>211</v>
      </c>
      <c r="E364" s="21">
        <v>287</v>
      </c>
      <c r="F364" s="21">
        <v>1024</v>
      </c>
      <c r="G364" s="21">
        <v>366670.24699999997</v>
      </c>
      <c r="H364" s="21">
        <v>190555.052</v>
      </c>
      <c r="I364" s="21">
        <v>68607.135999999984</v>
      </c>
      <c r="J364" s="21">
        <v>4528696</v>
      </c>
      <c r="K364" s="21">
        <v>569</v>
      </c>
      <c r="L364" s="21">
        <v>625832.43499999994</v>
      </c>
      <c r="M364" s="21">
        <v>293177.50400000002</v>
      </c>
      <c r="N364" s="21">
        <v>329</v>
      </c>
      <c r="O364" s="21">
        <v>3625364.46</v>
      </c>
    </row>
    <row r="365" spans="1:15">
      <c r="A365" s="20" t="s">
        <v>439</v>
      </c>
      <c r="B365" s="21">
        <v>123</v>
      </c>
      <c r="C365" s="21">
        <v>108</v>
      </c>
      <c r="D365" s="21">
        <v>181</v>
      </c>
      <c r="E365" s="21">
        <v>282</v>
      </c>
      <c r="F365" s="21">
        <v>997</v>
      </c>
      <c r="G365" s="21">
        <v>382225.98200000008</v>
      </c>
      <c r="H365" s="21">
        <v>193593.01700000002</v>
      </c>
      <c r="I365" s="21">
        <v>71506.087999999989</v>
      </c>
      <c r="J365" s="21">
        <v>4550845</v>
      </c>
      <c r="K365" s="21">
        <v>571</v>
      </c>
      <c r="L365" s="21">
        <v>647325.08700000006</v>
      </c>
      <c r="M365" s="21">
        <v>290292.89599999995</v>
      </c>
      <c r="N365" s="21">
        <v>303</v>
      </c>
      <c r="O365" s="21">
        <v>3626244.1469999999</v>
      </c>
    </row>
    <row r="366" spans="1:15">
      <c r="A366" s="20" t="s">
        <v>440</v>
      </c>
      <c r="B366" s="21">
        <v>115</v>
      </c>
      <c r="C366" s="21">
        <v>119</v>
      </c>
      <c r="D366" s="21">
        <v>178</v>
      </c>
      <c r="E366" s="21">
        <v>253</v>
      </c>
      <c r="F366" s="21">
        <v>1008</v>
      </c>
      <c r="G366" s="21">
        <v>407449.97099999996</v>
      </c>
      <c r="H366" s="21">
        <v>200168.272</v>
      </c>
      <c r="I366" s="21">
        <v>73975.439000000013</v>
      </c>
      <c r="J366" s="21">
        <v>4630485</v>
      </c>
      <c r="K366" s="21">
        <v>550</v>
      </c>
      <c r="L366" s="21">
        <v>681593.68200000003</v>
      </c>
      <c r="M366" s="21">
        <v>289257.61399999994</v>
      </c>
      <c r="N366" s="21">
        <v>343</v>
      </c>
      <c r="O366" s="21">
        <v>3669622.3250000002</v>
      </c>
    </row>
    <row r="367" spans="1:15">
      <c r="A367" s="20" t="s">
        <v>441</v>
      </c>
      <c r="B367" s="21">
        <v>105</v>
      </c>
      <c r="C367" s="21">
        <v>135</v>
      </c>
      <c r="D367" s="21">
        <v>221</v>
      </c>
      <c r="E367" s="21">
        <v>328</v>
      </c>
      <c r="F367" s="21">
        <v>1116</v>
      </c>
      <c r="G367" s="21">
        <v>419461.80500000005</v>
      </c>
      <c r="H367" s="21">
        <v>199650.15100000001</v>
      </c>
      <c r="I367" s="21">
        <v>74919.367999999988</v>
      </c>
      <c r="J367" s="21">
        <v>4561064</v>
      </c>
      <c r="K367" s="21">
        <v>684</v>
      </c>
      <c r="L367" s="21">
        <v>694031.32400000002</v>
      </c>
      <c r="M367" s="21">
        <v>282159.53300000005</v>
      </c>
      <c r="N367" s="21">
        <v>327</v>
      </c>
      <c r="O367" s="21">
        <v>3596638.2650000006</v>
      </c>
    </row>
    <row r="368" spans="1:15">
      <c r="A368" s="20" t="s">
        <v>442</v>
      </c>
      <c r="B368" s="21">
        <v>113</v>
      </c>
      <c r="C368" s="21">
        <v>91</v>
      </c>
      <c r="D368" s="21">
        <v>164</v>
      </c>
      <c r="E368" s="21">
        <v>244</v>
      </c>
      <c r="F368" s="21">
        <v>943</v>
      </c>
      <c r="G368" s="21">
        <v>464257.17999999993</v>
      </c>
      <c r="H368" s="21">
        <v>210596.74099999998</v>
      </c>
      <c r="I368" s="21">
        <v>79231.443999999974</v>
      </c>
      <c r="J368" s="21">
        <v>4731177</v>
      </c>
      <c r="K368" s="21">
        <v>499</v>
      </c>
      <c r="L368" s="21">
        <v>754085.36499999987</v>
      </c>
      <c r="M368" s="21">
        <v>285449.94899999991</v>
      </c>
      <c r="N368" s="21">
        <v>331</v>
      </c>
      <c r="O368" s="21">
        <v>3692496.3769999999</v>
      </c>
    </row>
    <row r="369" spans="1:15">
      <c r="A369" s="20" t="s">
        <v>443</v>
      </c>
      <c r="B369" s="21">
        <v>102</v>
      </c>
      <c r="C369" s="21">
        <v>101</v>
      </c>
      <c r="D369" s="21">
        <v>207</v>
      </c>
      <c r="E369" s="21">
        <v>249</v>
      </c>
      <c r="F369" s="21">
        <v>1012</v>
      </c>
      <c r="G369" s="21">
        <v>470145</v>
      </c>
      <c r="H369" s="21">
        <v>215235</v>
      </c>
      <c r="I369" s="21">
        <v>81425</v>
      </c>
      <c r="J369" s="21">
        <v>4736687</v>
      </c>
      <c r="K369" s="21">
        <v>557</v>
      </c>
      <c r="L369" s="21">
        <v>766805</v>
      </c>
      <c r="M369" s="21">
        <v>282472</v>
      </c>
      <c r="N369" s="21">
        <v>353</v>
      </c>
      <c r="O369" s="21">
        <v>3692723.69</v>
      </c>
    </row>
    <row r="370" spans="1:15">
      <c r="A370" s="20" t="s">
        <v>445</v>
      </c>
      <c r="B370" s="21">
        <v>89</v>
      </c>
      <c r="C370" s="21">
        <v>55</v>
      </c>
      <c r="D370" s="21">
        <v>67</v>
      </c>
      <c r="E370" s="21">
        <v>80</v>
      </c>
      <c r="F370" s="21">
        <v>604</v>
      </c>
      <c r="G370" s="21">
        <v>53423.368999999992</v>
      </c>
      <c r="H370" s="21">
        <v>40950.546999999999</v>
      </c>
      <c r="I370" s="21">
        <v>18533.295000000002</v>
      </c>
      <c r="J370" s="21">
        <v>786961</v>
      </c>
      <c r="K370" s="21">
        <v>202</v>
      </c>
      <c r="L370" s="21">
        <v>112907.211</v>
      </c>
      <c r="M370" s="21">
        <v>55525.162000000011</v>
      </c>
      <c r="N370" s="21">
        <v>313</v>
      </c>
      <c r="O370" s="21">
        <v>874097.03399999999</v>
      </c>
    </row>
    <row r="371" spans="1:15">
      <c r="A371" s="20" t="s">
        <v>446</v>
      </c>
      <c r="B371" s="21">
        <v>91</v>
      </c>
      <c r="C371" s="21">
        <v>69</v>
      </c>
      <c r="D371" s="21">
        <v>35</v>
      </c>
      <c r="E371" s="21">
        <v>71</v>
      </c>
      <c r="F371" s="21">
        <v>581</v>
      </c>
      <c r="G371" s="21">
        <v>47010.895000000004</v>
      </c>
      <c r="H371" s="21">
        <v>33666.924000000006</v>
      </c>
      <c r="I371" s="21">
        <v>15679.570999999998</v>
      </c>
      <c r="J371" s="21">
        <v>696942</v>
      </c>
      <c r="K371" s="21">
        <v>175</v>
      </c>
      <c r="L371" s="21">
        <v>96357.390000000014</v>
      </c>
      <c r="M371" s="21">
        <v>50286.19</v>
      </c>
      <c r="N371" s="21">
        <v>315</v>
      </c>
      <c r="O371" s="21">
        <v>809656.6370000001</v>
      </c>
    </row>
    <row r="372" spans="1:15">
      <c r="A372" s="20" t="s">
        <v>447</v>
      </c>
      <c r="B372" s="21">
        <v>78</v>
      </c>
      <c r="C372" s="21">
        <v>50</v>
      </c>
      <c r="D372" s="21">
        <v>42</v>
      </c>
      <c r="E372" s="21">
        <v>73</v>
      </c>
      <c r="F372" s="21">
        <v>572</v>
      </c>
      <c r="G372" s="21">
        <v>53054.399000000005</v>
      </c>
      <c r="H372" s="21">
        <v>36768.936000000002</v>
      </c>
      <c r="I372" s="21">
        <v>17115.792000000001</v>
      </c>
      <c r="J372" s="21">
        <v>765863</v>
      </c>
      <c r="K372" s="21">
        <v>165</v>
      </c>
      <c r="L372" s="21">
        <v>106939.12700000001</v>
      </c>
      <c r="M372" s="21">
        <v>55489.496999999988</v>
      </c>
      <c r="N372" s="21">
        <v>329</v>
      </c>
      <c r="O372" s="21">
        <v>857848.72400000005</v>
      </c>
    </row>
    <row r="373" spans="1:15">
      <c r="A373" s="20" t="s">
        <v>448</v>
      </c>
      <c r="B373" s="21">
        <v>105</v>
      </c>
      <c r="C373" s="21">
        <v>29</v>
      </c>
      <c r="D373" s="21">
        <v>58</v>
      </c>
      <c r="E373" s="21">
        <v>107</v>
      </c>
      <c r="F373" s="21">
        <v>663</v>
      </c>
      <c r="G373" s="21">
        <v>51995.911999999997</v>
      </c>
      <c r="H373" s="21">
        <v>35924.188999999998</v>
      </c>
      <c r="I373" s="21">
        <v>17188.668999999998</v>
      </c>
      <c r="J373" s="21">
        <v>730225</v>
      </c>
      <c r="K373" s="21">
        <v>194</v>
      </c>
      <c r="L373" s="21">
        <v>105108.76999999999</v>
      </c>
      <c r="M373" s="21">
        <v>51202.618000000017</v>
      </c>
      <c r="N373" s="21">
        <v>364</v>
      </c>
      <c r="O373" s="21">
        <v>832184.86699999997</v>
      </c>
    </row>
    <row r="374" spans="1:15">
      <c r="A374" s="20" t="s">
        <v>449</v>
      </c>
      <c r="B374" s="21">
        <v>112</v>
      </c>
      <c r="C374" s="21">
        <v>52</v>
      </c>
      <c r="D374" s="21">
        <v>74</v>
      </c>
      <c r="E374" s="21">
        <v>81</v>
      </c>
      <c r="F374" s="21">
        <v>632</v>
      </c>
      <c r="G374" s="21">
        <v>52096.198000000004</v>
      </c>
      <c r="H374" s="21">
        <v>33034.76</v>
      </c>
      <c r="I374" s="21">
        <v>15436.463999999996</v>
      </c>
      <c r="J374" s="21">
        <v>677707</v>
      </c>
      <c r="K374" s="21">
        <v>207</v>
      </c>
      <c r="L374" s="21">
        <v>100567.42200000001</v>
      </c>
      <c r="M374" s="21">
        <v>46870.54</v>
      </c>
      <c r="N374" s="21">
        <v>313</v>
      </c>
      <c r="O374" s="21">
        <v>790057.37899999996</v>
      </c>
    </row>
    <row r="375" spans="1:15">
      <c r="A375" s="20" t="s">
        <v>450</v>
      </c>
      <c r="B375" s="21">
        <v>116</v>
      </c>
      <c r="C375" s="21">
        <v>56</v>
      </c>
      <c r="D375" s="21">
        <v>54</v>
      </c>
      <c r="E375" s="21">
        <v>115</v>
      </c>
      <c r="F375" s="21">
        <v>672</v>
      </c>
      <c r="G375" s="21">
        <v>45469.72</v>
      </c>
      <c r="H375" s="21">
        <v>28208.976000000002</v>
      </c>
      <c r="I375" s="21">
        <v>14028.978999999999</v>
      </c>
      <c r="J375" s="21">
        <v>595696</v>
      </c>
      <c r="K375" s="21">
        <v>225</v>
      </c>
      <c r="L375" s="21">
        <v>87707.674999999988</v>
      </c>
      <c r="M375" s="21">
        <v>41355.415000000008</v>
      </c>
      <c r="N375" s="21">
        <v>331</v>
      </c>
      <c r="O375" s="21">
        <v>731922.04</v>
      </c>
    </row>
    <row r="376" spans="1:15">
      <c r="A376" s="20" t="s">
        <v>451</v>
      </c>
      <c r="B376" s="21">
        <v>106</v>
      </c>
      <c r="C376" s="21">
        <v>59</v>
      </c>
      <c r="D376" s="21">
        <v>40</v>
      </c>
      <c r="E376" s="21">
        <v>96</v>
      </c>
      <c r="F376" s="21">
        <v>584</v>
      </c>
      <c r="G376" s="21">
        <v>44863.489000000001</v>
      </c>
      <c r="H376" s="21">
        <v>27783.053999999996</v>
      </c>
      <c r="I376" s="21">
        <v>13110.413999999999</v>
      </c>
      <c r="J376" s="21">
        <v>566542</v>
      </c>
      <c r="K376" s="21">
        <v>195</v>
      </c>
      <c r="L376" s="21">
        <v>85756.957000000009</v>
      </c>
      <c r="M376" s="21">
        <v>39710.264000000003</v>
      </c>
      <c r="N376" s="21">
        <v>283</v>
      </c>
      <c r="O376" s="21">
        <v>706678.13899999997</v>
      </c>
    </row>
    <row r="377" spans="1:15">
      <c r="A377" s="20" t="s">
        <v>452</v>
      </c>
      <c r="B377" s="21">
        <v>131</v>
      </c>
      <c r="C377" s="21">
        <v>57</v>
      </c>
      <c r="D377" s="21">
        <v>56</v>
      </c>
      <c r="E377" s="21">
        <v>92</v>
      </c>
      <c r="F377" s="21">
        <v>673</v>
      </c>
      <c r="G377" s="21">
        <v>57150.162000000004</v>
      </c>
      <c r="H377" s="21">
        <v>32387.19999999999</v>
      </c>
      <c r="I377" s="21">
        <v>15845.839999999997</v>
      </c>
      <c r="J377" s="21">
        <v>716943</v>
      </c>
      <c r="K377" s="21">
        <v>205</v>
      </c>
      <c r="L377" s="21">
        <v>105383.20199999999</v>
      </c>
      <c r="M377" s="21">
        <v>49911.003000000004</v>
      </c>
      <c r="N377" s="21">
        <v>337</v>
      </c>
      <c r="O377" s="21">
        <v>817041.30500000005</v>
      </c>
    </row>
    <row r="378" spans="1:15">
      <c r="A378" s="20" t="s">
        <v>453</v>
      </c>
      <c r="B378" s="21">
        <v>106</v>
      </c>
      <c r="C378" s="21">
        <v>30</v>
      </c>
      <c r="D378" s="21">
        <v>57</v>
      </c>
      <c r="E378" s="21">
        <v>105</v>
      </c>
      <c r="F378" s="21">
        <v>567</v>
      </c>
      <c r="G378" s="21">
        <v>63031</v>
      </c>
      <c r="H378" s="21">
        <v>33439</v>
      </c>
      <c r="I378" s="21">
        <v>15326</v>
      </c>
      <c r="J378" s="21">
        <v>718846</v>
      </c>
      <c r="K378" s="21">
        <v>192</v>
      </c>
      <c r="L378" s="21">
        <v>111796</v>
      </c>
      <c r="M378" s="21">
        <v>48968</v>
      </c>
      <c r="N378" s="21">
        <v>269</v>
      </c>
      <c r="O378" s="21">
        <v>812610.69</v>
      </c>
    </row>
    <row r="379" spans="1:15">
      <c r="A379" s="20" t="s">
        <v>455</v>
      </c>
      <c r="B379" s="21">
        <v>123</v>
      </c>
      <c r="C379" s="21">
        <v>165</v>
      </c>
      <c r="D379" s="21">
        <v>378</v>
      </c>
      <c r="E379" s="21">
        <v>554</v>
      </c>
      <c r="F379" s="21">
        <v>1645</v>
      </c>
      <c r="G379" s="21">
        <v>426953.42299999995</v>
      </c>
      <c r="H379" s="21">
        <v>262068.78399999993</v>
      </c>
      <c r="I379" s="21">
        <v>94521.242999999959</v>
      </c>
      <c r="J379" s="21">
        <v>6056214</v>
      </c>
      <c r="K379" s="21">
        <v>1097</v>
      </c>
      <c r="L379" s="21">
        <v>783543.45</v>
      </c>
      <c r="M379" s="21">
        <v>405972.66799999995</v>
      </c>
      <c r="N379" s="21">
        <v>425</v>
      </c>
      <c r="O379" s="21">
        <v>4779597.4050000003</v>
      </c>
    </row>
    <row r="380" spans="1:15">
      <c r="A380" s="20" t="s">
        <v>456</v>
      </c>
      <c r="B380" s="21">
        <v>138</v>
      </c>
      <c r="C380" s="21">
        <v>209</v>
      </c>
      <c r="D380" s="21">
        <v>373</v>
      </c>
      <c r="E380" s="21">
        <v>535</v>
      </c>
      <c r="F380" s="21">
        <v>1675</v>
      </c>
      <c r="G380" s="21">
        <v>449259.08499999996</v>
      </c>
      <c r="H380" s="21">
        <v>258202.30200000005</v>
      </c>
      <c r="I380" s="21">
        <v>92773.649000000005</v>
      </c>
      <c r="J380" s="21">
        <v>6137476</v>
      </c>
      <c r="K380" s="21">
        <v>1117</v>
      </c>
      <c r="L380" s="21">
        <v>800235.03599999996</v>
      </c>
      <c r="M380" s="21">
        <v>397262.01199999987</v>
      </c>
      <c r="N380" s="21">
        <v>420</v>
      </c>
      <c r="O380" s="21">
        <v>4844930.0840000007</v>
      </c>
    </row>
    <row r="381" spans="1:15">
      <c r="A381" s="20" t="s">
        <v>457</v>
      </c>
      <c r="B381" s="21">
        <v>83</v>
      </c>
      <c r="C381" s="21">
        <v>236</v>
      </c>
      <c r="D381" s="21">
        <v>406</v>
      </c>
      <c r="E381" s="21">
        <v>550</v>
      </c>
      <c r="F381" s="21">
        <v>1691</v>
      </c>
      <c r="G381" s="21">
        <v>466150.36599999992</v>
      </c>
      <c r="H381" s="21">
        <v>263035.77800000005</v>
      </c>
      <c r="I381" s="21">
        <v>97138.783999999985</v>
      </c>
      <c r="J381" s="21">
        <v>6223143</v>
      </c>
      <c r="K381" s="21">
        <v>1192</v>
      </c>
      <c r="L381" s="21">
        <v>826324.92799999996</v>
      </c>
      <c r="M381" s="21">
        <v>400808.31600000022</v>
      </c>
      <c r="N381" s="21">
        <v>416</v>
      </c>
      <c r="O381" s="21">
        <v>4897488.2350000003</v>
      </c>
    </row>
    <row r="382" spans="1:15">
      <c r="A382" s="20" t="s">
        <v>458</v>
      </c>
      <c r="B382" s="21">
        <v>105</v>
      </c>
      <c r="C382" s="21">
        <v>216</v>
      </c>
      <c r="D382" s="21">
        <v>355</v>
      </c>
      <c r="E382" s="21">
        <v>630</v>
      </c>
      <c r="F382" s="21">
        <v>1672</v>
      </c>
      <c r="G382" s="21">
        <v>469355.63199999998</v>
      </c>
      <c r="H382" s="21">
        <v>258070.774</v>
      </c>
      <c r="I382" s="21">
        <v>95555.875999999989</v>
      </c>
      <c r="J382" s="21">
        <v>6144968</v>
      </c>
      <c r="K382" s="21">
        <v>1201</v>
      </c>
      <c r="L382" s="21">
        <v>822982.28199999989</v>
      </c>
      <c r="M382" s="21">
        <v>394986.79999999993</v>
      </c>
      <c r="N382" s="21">
        <v>366</v>
      </c>
      <c r="O382" s="21">
        <v>4835880.8930000002</v>
      </c>
    </row>
    <row r="383" spans="1:15">
      <c r="A383" s="20" t="s">
        <v>459</v>
      </c>
      <c r="B383" s="21">
        <v>115</v>
      </c>
      <c r="C383" s="21">
        <v>247</v>
      </c>
      <c r="D383" s="21">
        <v>411</v>
      </c>
      <c r="E383" s="21">
        <v>597</v>
      </c>
      <c r="F383" s="21">
        <v>1864</v>
      </c>
      <c r="G383" s="21">
        <v>477131.48700000008</v>
      </c>
      <c r="H383" s="21">
        <v>256273.83899999998</v>
      </c>
      <c r="I383" s="21">
        <v>95541.606999999989</v>
      </c>
      <c r="J383" s="21">
        <v>6009613</v>
      </c>
      <c r="K383" s="21">
        <v>1255</v>
      </c>
      <c r="L383" s="21">
        <v>828946.93300000008</v>
      </c>
      <c r="M383" s="21">
        <v>379900.58300000004</v>
      </c>
      <c r="N383" s="21">
        <v>494</v>
      </c>
      <c r="O383" s="21">
        <v>4720772.3899999997</v>
      </c>
    </row>
    <row r="384" spans="1:15">
      <c r="A384" s="20" t="s">
        <v>460</v>
      </c>
      <c r="B384" s="21">
        <v>101</v>
      </c>
      <c r="C384" s="21">
        <v>257</v>
      </c>
      <c r="D384" s="21">
        <v>409</v>
      </c>
      <c r="E384" s="21">
        <v>582</v>
      </c>
      <c r="F384" s="21">
        <v>1843</v>
      </c>
      <c r="G384" s="21">
        <v>509739.429</v>
      </c>
      <c r="H384" s="21">
        <v>272248.82100000011</v>
      </c>
      <c r="I384" s="21">
        <v>102246.62100000001</v>
      </c>
      <c r="J384" s="21">
        <v>6157257</v>
      </c>
      <c r="K384" s="21">
        <v>1248</v>
      </c>
      <c r="L384" s="21">
        <v>884234.87100000016</v>
      </c>
      <c r="M384" s="21">
        <v>385435.72300000011</v>
      </c>
      <c r="N384" s="21">
        <v>494</v>
      </c>
      <c r="O384" s="21">
        <v>4795635.8319999995</v>
      </c>
    </row>
    <row r="385" spans="1:15">
      <c r="A385" s="20" t="s">
        <v>461</v>
      </c>
      <c r="B385" s="21">
        <v>122</v>
      </c>
      <c r="C385" s="21">
        <v>308</v>
      </c>
      <c r="D385" s="21">
        <v>485</v>
      </c>
      <c r="E385" s="21">
        <v>645</v>
      </c>
      <c r="F385" s="21">
        <v>1987</v>
      </c>
      <c r="G385" s="21">
        <v>530108.76900000009</v>
      </c>
      <c r="H385" s="21">
        <v>271634.598</v>
      </c>
      <c r="I385" s="21">
        <v>102567.155</v>
      </c>
      <c r="J385" s="21">
        <v>6231143</v>
      </c>
      <c r="K385" s="21">
        <v>1438</v>
      </c>
      <c r="L385" s="21">
        <v>904310.52200000011</v>
      </c>
      <c r="M385" s="21">
        <v>386950.95600000006</v>
      </c>
      <c r="N385" s="21">
        <v>427</v>
      </c>
      <c r="O385" s="21">
        <v>4843888.49</v>
      </c>
    </row>
    <row r="386" spans="1:15">
      <c r="A386" s="20" t="s">
        <v>462</v>
      </c>
      <c r="B386" s="21">
        <v>86</v>
      </c>
      <c r="C386" s="21">
        <v>281</v>
      </c>
      <c r="D386" s="21">
        <v>412</v>
      </c>
      <c r="E386" s="21">
        <v>519</v>
      </c>
      <c r="F386" s="21">
        <v>1818</v>
      </c>
      <c r="G386" s="21">
        <v>540836.60900000005</v>
      </c>
      <c r="H386" s="21">
        <v>270946.55499999993</v>
      </c>
      <c r="I386" s="21">
        <v>101073.51000000002</v>
      </c>
      <c r="J386" s="21">
        <v>6148188</v>
      </c>
      <c r="K386" s="21">
        <v>1212</v>
      </c>
      <c r="L386" s="21">
        <v>912856.674</v>
      </c>
      <c r="M386" s="21">
        <v>380493.74899999995</v>
      </c>
      <c r="N386" s="21">
        <v>520</v>
      </c>
      <c r="O386" s="21">
        <v>4768458.7970000003</v>
      </c>
    </row>
    <row r="387" spans="1:15">
      <c r="A387" s="20" t="s">
        <v>463</v>
      </c>
      <c r="B387" s="21">
        <v>110</v>
      </c>
      <c r="C387" s="21">
        <v>337</v>
      </c>
      <c r="D387" s="21">
        <v>439</v>
      </c>
      <c r="E387" s="21">
        <v>545</v>
      </c>
      <c r="F387" s="21">
        <v>1878</v>
      </c>
      <c r="G387" s="21">
        <v>561234</v>
      </c>
      <c r="H387" s="21">
        <v>277018</v>
      </c>
      <c r="I387" s="21">
        <v>105893</v>
      </c>
      <c r="J387" s="21">
        <v>6296572</v>
      </c>
      <c r="K387" s="21">
        <v>1321</v>
      </c>
      <c r="L387" s="21">
        <v>944145</v>
      </c>
      <c r="M387" s="21">
        <v>388020</v>
      </c>
      <c r="N387" s="21">
        <v>447</v>
      </c>
      <c r="O387" s="21">
        <v>4872184.6899999995</v>
      </c>
    </row>
    <row r="388" spans="1:15">
      <c r="A388" s="20" t="s">
        <v>465</v>
      </c>
      <c r="B388" s="21">
        <v>126</v>
      </c>
      <c r="C388" s="21">
        <v>415</v>
      </c>
      <c r="D388" s="21">
        <v>852</v>
      </c>
      <c r="E388" s="21">
        <v>1245</v>
      </c>
      <c r="F388" s="21">
        <v>3496</v>
      </c>
      <c r="G388" s="21">
        <v>1285094.7380000004</v>
      </c>
      <c r="H388" s="21">
        <v>809215.82100000011</v>
      </c>
      <c r="I388" s="21">
        <v>293159.61399999988</v>
      </c>
      <c r="J388" s="21">
        <v>23721521</v>
      </c>
      <c r="K388" s="21">
        <v>2512</v>
      </c>
      <c r="L388" s="21">
        <v>2387470.1730000004</v>
      </c>
      <c r="M388" s="21">
        <v>1985625.7340000004</v>
      </c>
      <c r="N388" s="21">
        <v>858</v>
      </c>
      <c r="O388" s="21">
        <v>17870956.697000001</v>
      </c>
    </row>
    <row r="389" spans="1:15">
      <c r="A389" s="20" t="s">
        <v>466</v>
      </c>
      <c r="B389" s="21">
        <v>129</v>
      </c>
      <c r="C389" s="21">
        <v>390</v>
      </c>
      <c r="D389" s="21">
        <v>826</v>
      </c>
      <c r="E389" s="21">
        <v>1219</v>
      </c>
      <c r="F389" s="21">
        <v>3235</v>
      </c>
      <c r="G389" s="21">
        <v>1352724.574</v>
      </c>
      <c r="H389" s="21">
        <v>787756.71499999985</v>
      </c>
      <c r="I389" s="21">
        <v>286289.02</v>
      </c>
      <c r="J389" s="21">
        <v>24014155</v>
      </c>
      <c r="K389" s="21">
        <v>2435</v>
      </c>
      <c r="L389" s="21">
        <v>2426770.3089999999</v>
      </c>
      <c r="M389" s="21">
        <v>1885797.32</v>
      </c>
      <c r="N389" s="21">
        <v>671</v>
      </c>
      <c r="O389" s="21">
        <v>18182657.672000002</v>
      </c>
    </row>
    <row r="390" spans="1:15">
      <c r="A390" s="20" t="s">
        <v>474</v>
      </c>
      <c r="B390" s="21">
        <v>116</v>
      </c>
      <c r="C390" s="21">
        <v>405</v>
      </c>
      <c r="D390" s="21">
        <v>803</v>
      </c>
      <c r="E390" s="21">
        <v>1265</v>
      </c>
      <c r="F390" s="21">
        <v>3228</v>
      </c>
      <c r="G390" s="21">
        <v>1413635.3400000008</v>
      </c>
      <c r="H390" s="21">
        <v>802278.77199999988</v>
      </c>
      <c r="I390" s="21">
        <v>297694.26100000012</v>
      </c>
      <c r="J390" s="21">
        <v>24557189</v>
      </c>
      <c r="K390" s="21">
        <v>2473</v>
      </c>
      <c r="L390" s="21">
        <v>2513608.3730000006</v>
      </c>
      <c r="M390" s="21">
        <v>1907827.2299999988</v>
      </c>
      <c r="N390" s="21">
        <v>639</v>
      </c>
      <c r="O390" s="21">
        <v>18566078.463</v>
      </c>
    </row>
    <row r="391" spans="1:15">
      <c r="A391" s="20" t="s">
        <v>467</v>
      </c>
      <c r="B391" s="21">
        <v>116</v>
      </c>
      <c r="C391" s="21">
        <v>440</v>
      </c>
      <c r="D391" s="21">
        <v>784</v>
      </c>
      <c r="E391" s="21">
        <v>1211</v>
      </c>
      <c r="F391" s="21">
        <v>3185</v>
      </c>
      <c r="G391" s="21">
        <v>1459942.7570000002</v>
      </c>
      <c r="H391" s="21">
        <v>806883.06899999967</v>
      </c>
      <c r="I391" s="21">
        <v>305638.36599999986</v>
      </c>
      <c r="J391" s="21">
        <v>24741686</v>
      </c>
      <c r="K391" s="21">
        <v>2435</v>
      </c>
      <c r="L391" s="21">
        <v>2572464.1919999998</v>
      </c>
      <c r="M391" s="21">
        <v>1896402.9770000009</v>
      </c>
      <c r="N391" s="21">
        <v>634</v>
      </c>
      <c r="O391" s="21">
        <v>18695369.136</v>
      </c>
    </row>
    <row r="392" spans="1:15">
      <c r="A392" s="20" t="s">
        <v>468</v>
      </c>
      <c r="B392" s="21">
        <v>121</v>
      </c>
      <c r="C392" s="21">
        <v>490</v>
      </c>
      <c r="D392" s="21">
        <v>841</v>
      </c>
      <c r="E392" s="21">
        <v>1277</v>
      </c>
      <c r="F392" s="21">
        <v>3527</v>
      </c>
      <c r="G392" s="21">
        <v>1528825.1800000011</v>
      </c>
      <c r="H392" s="21">
        <v>825702.23899999971</v>
      </c>
      <c r="I392" s="21">
        <v>314805.11800000007</v>
      </c>
      <c r="J392" s="21">
        <v>25227175</v>
      </c>
      <c r="K392" s="21">
        <v>2608</v>
      </c>
      <c r="L392" s="21">
        <v>2669332.5370000009</v>
      </c>
      <c r="M392" s="21">
        <v>1907482.9279999994</v>
      </c>
      <c r="N392" s="21">
        <v>798</v>
      </c>
      <c r="O392" s="21">
        <v>19026718.041999996</v>
      </c>
    </row>
    <row r="393" spans="1:15">
      <c r="A393" s="20" t="s">
        <v>469</v>
      </c>
      <c r="B393" s="21">
        <v>132</v>
      </c>
      <c r="C393" s="21">
        <v>533</v>
      </c>
      <c r="D393" s="21">
        <v>829</v>
      </c>
      <c r="E393" s="21">
        <v>1190</v>
      </c>
      <c r="F393" s="21">
        <v>3632</v>
      </c>
      <c r="G393" s="21">
        <v>1602629.9289999995</v>
      </c>
      <c r="H393" s="21">
        <v>845728.83299999963</v>
      </c>
      <c r="I393" s="21">
        <v>324317.95400000003</v>
      </c>
      <c r="J393" s="21">
        <v>25607357</v>
      </c>
      <c r="K393" s="21">
        <v>2552</v>
      </c>
      <c r="L393" s="21">
        <v>2772676.7159999991</v>
      </c>
      <c r="M393" s="21">
        <v>1905859.2329999998</v>
      </c>
      <c r="N393" s="21">
        <v>948</v>
      </c>
      <c r="O393" s="21">
        <v>19299547.048</v>
      </c>
    </row>
    <row r="394" spans="1:15">
      <c r="A394" s="20" t="s">
        <v>470</v>
      </c>
      <c r="B394" s="21">
        <v>95</v>
      </c>
      <c r="C394" s="21">
        <v>496</v>
      </c>
      <c r="D394" s="21">
        <v>826</v>
      </c>
      <c r="E394" s="21">
        <v>1253</v>
      </c>
      <c r="F394" s="21">
        <v>3357</v>
      </c>
      <c r="G394" s="21">
        <v>1638987.3580000005</v>
      </c>
      <c r="H394" s="21">
        <v>840216.57800000021</v>
      </c>
      <c r="I394" s="21">
        <v>321165.09500000009</v>
      </c>
      <c r="J394" s="21">
        <v>25410595</v>
      </c>
      <c r="K394" s="21">
        <v>2575</v>
      </c>
      <c r="L394" s="21">
        <v>2800369.0310000009</v>
      </c>
      <c r="M394" s="21">
        <v>1871664.6900000002</v>
      </c>
      <c r="N394" s="21">
        <v>687</v>
      </c>
      <c r="O394" s="21">
        <v>19117371.574999999</v>
      </c>
    </row>
    <row r="395" spans="1:15">
      <c r="A395" s="20" t="s">
        <v>471</v>
      </c>
      <c r="B395" s="21">
        <v>116</v>
      </c>
      <c r="C395" s="21">
        <v>518</v>
      </c>
      <c r="D395" s="21">
        <v>716</v>
      </c>
      <c r="E395" s="21">
        <v>1026</v>
      </c>
      <c r="F395" s="21">
        <v>3074</v>
      </c>
      <c r="G395" s="21">
        <v>1748110.3089999999</v>
      </c>
      <c r="H395" s="21">
        <v>874842.43700000038</v>
      </c>
      <c r="I395" s="21">
        <v>337372.68300000014</v>
      </c>
      <c r="J395" s="21">
        <v>26031252</v>
      </c>
      <c r="K395" s="21">
        <v>2260</v>
      </c>
      <c r="L395" s="21">
        <v>2960325.4290000005</v>
      </c>
      <c r="M395" s="21">
        <v>1903789.1780000012</v>
      </c>
      <c r="N395" s="21">
        <v>698</v>
      </c>
      <c r="O395" s="21">
        <v>19521878.188000005</v>
      </c>
    </row>
    <row r="396" spans="1:15">
      <c r="A396" s="20" t="s">
        <v>472</v>
      </c>
      <c r="B396" s="21">
        <v>131</v>
      </c>
      <c r="C396" s="21">
        <v>518</v>
      </c>
      <c r="D396" s="21">
        <v>741</v>
      </c>
      <c r="E396" s="21">
        <v>1031</v>
      </c>
      <c r="F396" s="21">
        <v>3159</v>
      </c>
      <c r="G396" s="21">
        <v>1838134</v>
      </c>
      <c r="H396" s="21">
        <v>901943</v>
      </c>
      <c r="I396" s="21">
        <v>345326</v>
      </c>
      <c r="J396" s="21">
        <v>26458577</v>
      </c>
      <c r="K396" s="21">
        <v>2290</v>
      </c>
      <c r="L396" s="21">
        <v>3085403</v>
      </c>
      <c r="M396" s="21">
        <v>1909516</v>
      </c>
      <c r="N396" s="21">
        <v>738</v>
      </c>
      <c r="O396" s="21">
        <v>19814961.689999998</v>
      </c>
    </row>
    <row r="397" spans="1:15">
      <c r="A397" s="20" t="s">
        <v>476</v>
      </c>
      <c r="B397" s="21">
        <v>95</v>
      </c>
      <c r="C397" s="21">
        <v>53</v>
      </c>
      <c r="D397" s="21">
        <v>54</v>
      </c>
      <c r="E397" s="21">
        <v>107</v>
      </c>
      <c r="F397" s="21">
        <v>661</v>
      </c>
      <c r="G397" s="21">
        <v>123373.08500000001</v>
      </c>
      <c r="H397" s="21">
        <v>79235.282999999996</v>
      </c>
      <c r="I397" s="21">
        <v>29270.849000000002</v>
      </c>
      <c r="J397" s="21">
        <v>2632280</v>
      </c>
      <c r="K397" s="21">
        <v>214</v>
      </c>
      <c r="L397" s="21">
        <v>231879.217</v>
      </c>
      <c r="M397" s="21">
        <v>258158.67400000003</v>
      </c>
      <c r="N397" s="21">
        <v>352</v>
      </c>
      <c r="O397" s="21">
        <v>2221493.0700000003</v>
      </c>
    </row>
    <row r="398" spans="1:15">
      <c r="A398" s="20" t="s">
        <v>477</v>
      </c>
      <c r="B398" s="21">
        <v>112</v>
      </c>
      <c r="C398" s="21">
        <v>59</v>
      </c>
      <c r="D398" s="21">
        <v>76</v>
      </c>
      <c r="E398" s="21">
        <v>141</v>
      </c>
      <c r="F398" s="21">
        <v>676</v>
      </c>
      <c r="G398" s="21">
        <v>127544.44200000001</v>
      </c>
      <c r="H398" s="21">
        <v>79058.746999999988</v>
      </c>
      <c r="I398" s="21">
        <v>28516.637999999995</v>
      </c>
      <c r="J398" s="21">
        <v>2655575</v>
      </c>
      <c r="K398" s="21">
        <v>276</v>
      </c>
      <c r="L398" s="21">
        <v>235119.82700000002</v>
      </c>
      <c r="M398" s="21">
        <v>255182.77700000006</v>
      </c>
      <c r="N398" s="21">
        <v>288</v>
      </c>
      <c r="O398" s="21">
        <v>2237251.7849999997</v>
      </c>
    </row>
    <row r="399" spans="1:15">
      <c r="A399" s="20" t="s">
        <v>478</v>
      </c>
      <c r="B399" s="21">
        <v>113</v>
      </c>
      <c r="C399" s="21">
        <v>55</v>
      </c>
      <c r="D399" s="21">
        <v>95</v>
      </c>
      <c r="E399" s="21">
        <v>163</v>
      </c>
      <c r="F399" s="21">
        <v>719</v>
      </c>
      <c r="G399" s="21">
        <v>131281.764</v>
      </c>
      <c r="H399" s="21">
        <v>78622.377000000008</v>
      </c>
      <c r="I399" s="21">
        <v>29556.431999999997</v>
      </c>
      <c r="J399" s="21">
        <v>2633633</v>
      </c>
      <c r="K399" s="21">
        <v>313</v>
      </c>
      <c r="L399" s="21">
        <v>239460.573</v>
      </c>
      <c r="M399" s="21">
        <v>249335.91699999999</v>
      </c>
      <c r="N399" s="21">
        <v>293</v>
      </c>
      <c r="O399" s="21">
        <v>2220135.7229999998</v>
      </c>
    </row>
    <row r="400" spans="1:15">
      <c r="A400" s="20" t="s">
        <v>479</v>
      </c>
      <c r="B400" s="21">
        <v>111</v>
      </c>
      <c r="C400" s="21">
        <v>32</v>
      </c>
      <c r="D400" s="21">
        <v>88</v>
      </c>
      <c r="E400" s="21">
        <v>150</v>
      </c>
      <c r="F400" s="21">
        <v>706</v>
      </c>
      <c r="G400" s="21">
        <v>137414.182</v>
      </c>
      <c r="H400" s="21">
        <v>81495.808000000019</v>
      </c>
      <c r="I400" s="21">
        <v>30229.235000000001</v>
      </c>
      <c r="J400" s="21">
        <v>2745765</v>
      </c>
      <c r="K400" s="21">
        <v>270</v>
      </c>
      <c r="L400" s="21">
        <v>249139.22500000003</v>
      </c>
      <c r="M400" s="21">
        <v>258676.18899999998</v>
      </c>
      <c r="N400" s="21">
        <v>325</v>
      </c>
      <c r="O400" s="21">
        <v>2296041.2590000001</v>
      </c>
    </row>
    <row r="401" spans="1:15">
      <c r="A401" s="20" t="s">
        <v>480</v>
      </c>
      <c r="B401" s="21">
        <v>118</v>
      </c>
      <c r="C401" s="21">
        <v>56</v>
      </c>
      <c r="D401" s="21">
        <v>95</v>
      </c>
      <c r="E401" s="21">
        <v>175</v>
      </c>
      <c r="F401" s="21">
        <v>768</v>
      </c>
      <c r="G401" s="21">
        <v>150357.59299999999</v>
      </c>
      <c r="H401" s="21">
        <v>86331.502999999997</v>
      </c>
      <c r="I401" s="21">
        <v>33042.894999999997</v>
      </c>
      <c r="J401" s="21">
        <v>2748392</v>
      </c>
      <c r="K401" s="21">
        <v>326</v>
      </c>
      <c r="L401" s="21">
        <v>269731.99099999998</v>
      </c>
      <c r="M401" s="21">
        <v>247692.30000000002</v>
      </c>
      <c r="N401" s="21">
        <v>324</v>
      </c>
      <c r="O401" s="21">
        <v>2297622.199</v>
      </c>
    </row>
    <row r="402" spans="1:15">
      <c r="A402" s="20" t="s">
        <v>481</v>
      </c>
      <c r="B402" s="21">
        <v>107</v>
      </c>
      <c r="C402" s="21">
        <v>72</v>
      </c>
      <c r="D402" s="21">
        <v>86</v>
      </c>
      <c r="E402" s="21">
        <v>139</v>
      </c>
      <c r="F402" s="21">
        <v>752</v>
      </c>
      <c r="G402" s="21">
        <v>151629.16699999999</v>
      </c>
      <c r="H402" s="21">
        <v>83138.698000000004</v>
      </c>
      <c r="I402" s="21">
        <v>32111.701000000005</v>
      </c>
      <c r="J402" s="21">
        <v>2773794</v>
      </c>
      <c r="K402" s="21">
        <v>297</v>
      </c>
      <c r="L402" s="21">
        <v>266879.56599999999</v>
      </c>
      <c r="M402" s="21">
        <v>248174.64800000002</v>
      </c>
      <c r="N402" s="21">
        <v>348</v>
      </c>
      <c r="O402" s="21">
        <v>2317277.483</v>
      </c>
    </row>
    <row r="403" spans="1:15">
      <c r="A403" s="20" t="s">
        <v>482</v>
      </c>
      <c r="B403" s="21">
        <v>111</v>
      </c>
      <c r="C403" s="21">
        <v>73</v>
      </c>
      <c r="D403" s="21">
        <v>86</v>
      </c>
      <c r="E403" s="21">
        <v>148</v>
      </c>
      <c r="F403" s="21">
        <v>737</v>
      </c>
      <c r="G403" s="21">
        <v>159295.92099999997</v>
      </c>
      <c r="H403" s="21">
        <v>86409.808000000005</v>
      </c>
      <c r="I403" s="21">
        <v>32956.731</v>
      </c>
      <c r="J403" s="21">
        <v>2832328</v>
      </c>
      <c r="K403" s="21">
        <v>307</v>
      </c>
      <c r="L403" s="21">
        <v>278662.45999999996</v>
      </c>
      <c r="M403" s="21">
        <v>248849.96399999998</v>
      </c>
      <c r="N403" s="21">
        <v>319</v>
      </c>
      <c r="O403" s="21">
        <v>2364184.85</v>
      </c>
    </row>
    <row r="404" spans="1:15">
      <c r="A404" s="20" t="s">
        <v>483</v>
      </c>
      <c r="B404" s="21">
        <v>94</v>
      </c>
      <c r="C404" s="21">
        <v>63</v>
      </c>
      <c r="D404" s="21">
        <v>79</v>
      </c>
      <c r="E404" s="21">
        <v>157</v>
      </c>
      <c r="F404" s="21">
        <v>707</v>
      </c>
      <c r="G404" s="21">
        <v>169074.08200000005</v>
      </c>
      <c r="H404" s="21">
        <v>88032.417000000001</v>
      </c>
      <c r="I404" s="21">
        <v>33245.295000000006</v>
      </c>
      <c r="J404" s="21">
        <v>2875876</v>
      </c>
      <c r="K404" s="21">
        <v>299</v>
      </c>
      <c r="L404" s="21">
        <v>290351.79400000005</v>
      </c>
      <c r="M404" s="21">
        <v>247109.09100000001</v>
      </c>
      <c r="N404" s="21">
        <v>314</v>
      </c>
      <c r="O404" s="21">
        <v>2392947.2209999999</v>
      </c>
    </row>
    <row r="405" spans="1:15">
      <c r="A405" s="20" t="s">
        <v>484</v>
      </c>
      <c r="B405" s="21">
        <v>112</v>
      </c>
      <c r="C405" s="21">
        <v>52</v>
      </c>
      <c r="D405" s="21">
        <v>91</v>
      </c>
      <c r="E405" s="21">
        <v>109</v>
      </c>
      <c r="F405" s="21">
        <v>715</v>
      </c>
      <c r="G405" s="21">
        <v>177765</v>
      </c>
      <c r="H405" s="21">
        <v>89950</v>
      </c>
      <c r="I405" s="21">
        <v>34299</v>
      </c>
      <c r="J405" s="21">
        <v>2883735</v>
      </c>
      <c r="K405" s="21">
        <v>252</v>
      </c>
      <c r="L405" s="21">
        <v>302014</v>
      </c>
      <c r="M405" s="21">
        <v>242911</v>
      </c>
      <c r="N405" s="21">
        <v>351</v>
      </c>
      <c r="O405" s="21">
        <v>2396498.69</v>
      </c>
    </row>
    <row r="406" spans="1:15">
      <c r="A406" s="20" t="s">
        <v>486</v>
      </c>
      <c r="B406" s="21">
        <v>119</v>
      </c>
      <c r="C406" s="21">
        <v>39</v>
      </c>
      <c r="D406" s="21">
        <v>52</v>
      </c>
      <c r="E406" s="21">
        <v>61</v>
      </c>
      <c r="F406" s="21">
        <v>576</v>
      </c>
      <c r="G406" s="21">
        <v>44563.913</v>
      </c>
      <c r="H406" s="21">
        <v>30203.243000000002</v>
      </c>
      <c r="I406" s="21">
        <v>10728.603000000001</v>
      </c>
      <c r="J406" s="21">
        <v>620414</v>
      </c>
      <c r="K406" s="21">
        <v>152</v>
      </c>
      <c r="L406" s="21">
        <v>85495.759000000005</v>
      </c>
      <c r="M406" s="21">
        <v>32510.932000000001</v>
      </c>
      <c r="N406" s="21">
        <v>305</v>
      </c>
      <c r="O406" s="21">
        <v>774903.31900000002</v>
      </c>
    </row>
    <row r="407" spans="1:15">
      <c r="A407" s="20" t="s">
        <v>487</v>
      </c>
      <c r="B407" s="21">
        <v>88</v>
      </c>
      <c r="C407" s="21">
        <v>57</v>
      </c>
      <c r="D407" s="21">
        <v>68</v>
      </c>
      <c r="E407" s="21">
        <v>60</v>
      </c>
      <c r="F407" s="21">
        <v>623</v>
      </c>
      <c r="G407" s="21">
        <v>42024.949000000008</v>
      </c>
      <c r="H407" s="21">
        <v>27466.204999999998</v>
      </c>
      <c r="I407" s="21">
        <v>10509.152</v>
      </c>
      <c r="J407" s="21">
        <v>572962</v>
      </c>
      <c r="K407" s="21">
        <v>185</v>
      </c>
      <c r="L407" s="21">
        <v>80000.306000000011</v>
      </c>
      <c r="M407" s="21">
        <v>29364.756000000001</v>
      </c>
      <c r="N407" s="21">
        <v>350</v>
      </c>
      <c r="O407" s="21">
        <v>737470.26199999999</v>
      </c>
    </row>
    <row r="408" spans="1:15">
      <c r="A408" s="20" t="s">
        <v>488</v>
      </c>
      <c r="B408" s="21">
        <v>93</v>
      </c>
      <c r="C408" s="21">
        <v>57</v>
      </c>
      <c r="D408" s="21">
        <v>61</v>
      </c>
      <c r="E408" s="21">
        <v>62</v>
      </c>
      <c r="F408" s="21">
        <v>637</v>
      </c>
      <c r="G408" s="21">
        <v>47535.459999999992</v>
      </c>
      <c r="H408" s="21">
        <v>29255.417999999998</v>
      </c>
      <c r="I408" s="21">
        <v>11795.152999999998</v>
      </c>
      <c r="J408" s="21">
        <v>624949</v>
      </c>
      <c r="K408" s="21">
        <v>180</v>
      </c>
      <c r="L408" s="21">
        <v>88586.030999999988</v>
      </c>
      <c r="M408" s="21">
        <v>32222.307000000001</v>
      </c>
      <c r="N408" s="21">
        <v>364</v>
      </c>
      <c r="O408" s="21">
        <v>774695.14500000002</v>
      </c>
    </row>
    <row r="409" spans="1:15">
      <c r="A409" s="20" t="s">
        <v>489</v>
      </c>
      <c r="B409" s="21">
        <v>90</v>
      </c>
      <c r="C409" s="21">
        <v>47</v>
      </c>
      <c r="D409" s="21">
        <v>64</v>
      </c>
      <c r="E409" s="21">
        <v>78</v>
      </c>
      <c r="F409" s="21">
        <v>597</v>
      </c>
      <c r="G409" s="21">
        <v>44276.388999999996</v>
      </c>
      <c r="H409" s="21">
        <v>27021.145000000004</v>
      </c>
      <c r="I409" s="21">
        <v>11497.046999999999</v>
      </c>
      <c r="J409" s="21">
        <v>556475</v>
      </c>
      <c r="K409" s="21">
        <v>189</v>
      </c>
      <c r="L409" s="21">
        <v>82794.581000000006</v>
      </c>
      <c r="M409" s="21">
        <v>29518.719999999994</v>
      </c>
      <c r="N409" s="21">
        <v>318</v>
      </c>
      <c r="O409" s="21">
        <v>718970.23</v>
      </c>
    </row>
    <row r="410" spans="1:15">
      <c r="A410" s="20" t="s">
        <v>490</v>
      </c>
      <c r="B410" s="21">
        <v>122</v>
      </c>
      <c r="C410" s="21">
        <v>46</v>
      </c>
      <c r="D410" s="21">
        <v>49</v>
      </c>
      <c r="E410" s="21">
        <v>65</v>
      </c>
      <c r="F410" s="21">
        <v>622</v>
      </c>
      <c r="G410" s="21">
        <v>44131.591</v>
      </c>
      <c r="H410" s="21">
        <v>24901.285000000003</v>
      </c>
      <c r="I410" s="21">
        <v>10590.282999999999</v>
      </c>
      <c r="J410" s="21">
        <v>533260</v>
      </c>
      <c r="K410" s="21">
        <v>160</v>
      </c>
      <c r="L410" s="21">
        <v>79623.159</v>
      </c>
      <c r="M410" s="21">
        <v>27006.161</v>
      </c>
      <c r="N410" s="21">
        <v>340</v>
      </c>
      <c r="O410" s="21">
        <v>703263.60700000008</v>
      </c>
    </row>
    <row r="411" spans="1:15">
      <c r="A411" s="20" t="s">
        <v>491</v>
      </c>
      <c r="B411" s="21">
        <v>119</v>
      </c>
      <c r="C411" s="21">
        <v>72</v>
      </c>
      <c r="D411" s="21">
        <v>57</v>
      </c>
      <c r="E411" s="21">
        <v>63</v>
      </c>
      <c r="F411" s="21">
        <v>696</v>
      </c>
      <c r="G411" s="21">
        <v>43401.055</v>
      </c>
      <c r="H411" s="21">
        <v>23691.330999999998</v>
      </c>
      <c r="I411" s="21">
        <v>10062.275</v>
      </c>
      <c r="J411" s="21">
        <v>501606</v>
      </c>
      <c r="K411" s="21">
        <v>192</v>
      </c>
      <c r="L411" s="21">
        <v>77154.660999999993</v>
      </c>
      <c r="M411" s="21">
        <v>25182.066999999999</v>
      </c>
      <c r="N411" s="21">
        <v>385</v>
      </c>
      <c r="O411" s="21">
        <v>677711.00099999993</v>
      </c>
    </row>
    <row r="412" spans="1:15">
      <c r="A412" s="20" t="s">
        <v>492</v>
      </c>
      <c r="B412" s="21">
        <v>116</v>
      </c>
      <c r="C412" s="21">
        <v>69</v>
      </c>
      <c r="D412" s="21">
        <v>44</v>
      </c>
      <c r="E412" s="21">
        <v>73</v>
      </c>
      <c r="F412" s="21">
        <v>665</v>
      </c>
      <c r="G412" s="21">
        <v>57916.83</v>
      </c>
      <c r="H412" s="21">
        <v>29529.328000000001</v>
      </c>
      <c r="I412" s="21">
        <v>12918.938</v>
      </c>
      <c r="J412" s="21">
        <v>620040</v>
      </c>
      <c r="K412" s="21">
        <v>186</v>
      </c>
      <c r="L412" s="21">
        <v>100365.09599999999</v>
      </c>
      <c r="M412" s="21">
        <v>30541.286</v>
      </c>
      <c r="N412" s="21">
        <v>363</v>
      </c>
      <c r="O412" s="21">
        <v>761316.87400000007</v>
      </c>
    </row>
    <row r="413" spans="1:15">
      <c r="A413" s="20" t="s">
        <v>493</v>
      </c>
      <c r="B413" s="21">
        <v>103</v>
      </c>
      <c r="C413" s="21">
        <v>79</v>
      </c>
      <c r="D413" s="21">
        <v>57</v>
      </c>
      <c r="E413" s="21">
        <v>47</v>
      </c>
      <c r="F413" s="21">
        <v>658</v>
      </c>
      <c r="G413" s="21">
        <v>49081.433000000005</v>
      </c>
      <c r="H413" s="21">
        <v>24436.006999999998</v>
      </c>
      <c r="I413" s="21">
        <v>11370.297000000002</v>
      </c>
      <c r="J413" s="21">
        <v>502438</v>
      </c>
      <c r="K413" s="21">
        <v>183</v>
      </c>
      <c r="L413" s="21">
        <v>84887.737000000008</v>
      </c>
      <c r="M413" s="21">
        <v>24254.453999999998</v>
      </c>
      <c r="N413" s="21">
        <v>372</v>
      </c>
      <c r="O413" s="21">
        <v>672387.375</v>
      </c>
    </row>
    <row r="414" spans="1:15">
      <c r="A414" s="20" t="s">
        <v>494</v>
      </c>
      <c r="B414" s="21">
        <v>128</v>
      </c>
      <c r="C414" s="21">
        <v>34</v>
      </c>
      <c r="D414" s="21">
        <v>40</v>
      </c>
      <c r="E414" s="21">
        <v>52</v>
      </c>
      <c r="F414" s="21">
        <v>530</v>
      </c>
      <c r="G414" s="21">
        <v>60957</v>
      </c>
      <c r="H414" s="21">
        <v>28694</v>
      </c>
      <c r="I414" s="21">
        <v>12702</v>
      </c>
      <c r="J414" s="21">
        <v>588418</v>
      </c>
      <c r="K414" s="21">
        <v>126</v>
      </c>
      <c r="L414" s="21">
        <v>102353</v>
      </c>
      <c r="M414" s="21">
        <v>28365</v>
      </c>
      <c r="N414" s="21">
        <v>276</v>
      </c>
      <c r="O414" s="21">
        <v>732305.69</v>
      </c>
    </row>
    <row r="415" spans="1:15">
      <c r="A415" s="20" t="s">
        <v>496</v>
      </c>
      <c r="B415" s="21">
        <v>106</v>
      </c>
      <c r="C415" s="21">
        <v>128</v>
      </c>
      <c r="D415" s="21">
        <v>351</v>
      </c>
      <c r="E415" s="21">
        <v>550</v>
      </c>
      <c r="F415" s="21">
        <v>1490</v>
      </c>
      <c r="G415" s="21">
        <v>488568.85600000003</v>
      </c>
      <c r="H415" s="21">
        <v>298835.05900000007</v>
      </c>
      <c r="I415" s="21">
        <v>111089.515</v>
      </c>
      <c r="J415" s="21">
        <v>7678761</v>
      </c>
      <c r="K415" s="21">
        <v>1029</v>
      </c>
      <c r="L415" s="21">
        <v>898493.43</v>
      </c>
      <c r="M415" s="21">
        <v>519928.79699999973</v>
      </c>
      <c r="N415" s="21">
        <v>355</v>
      </c>
      <c r="O415" s="21">
        <v>6079586.8570000008</v>
      </c>
    </row>
    <row r="416" spans="1:15">
      <c r="A416" s="20" t="s">
        <v>497</v>
      </c>
      <c r="B416" s="21">
        <v>97</v>
      </c>
      <c r="C416" s="21">
        <v>127</v>
      </c>
      <c r="D416" s="21">
        <v>329</v>
      </c>
      <c r="E416" s="21">
        <v>581</v>
      </c>
      <c r="F416" s="21">
        <v>1474</v>
      </c>
      <c r="G416" s="21">
        <v>487316.80099999998</v>
      </c>
      <c r="H416" s="21">
        <v>285802.179</v>
      </c>
      <c r="I416" s="21">
        <v>106553.46300000003</v>
      </c>
      <c r="J416" s="21">
        <v>7512499</v>
      </c>
      <c r="K416" s="21">
        <v>1037</v>
      </c>
      <c r="L416" s="21">
        <v>879672.44299999997</v>
      </c>
      <c r="M416" s="21">
        <v>487537.63100000005</v>
      </c>
      <c r="N416" s="21">
        <v>340</v>
      </c>
      <c r="O416" s="21">
        <v>5970407.6239999998</v>
      </c>
    </row>
    <row r="417" spans="1:15">
      <c r="A417" s="20" t="s">
        <v>498</v>
      </c>
      <c r="B417" s="21">
        <v>112</v>
      </c>
      <c r="C417" s="21">
        <v>197</v>
      </c>
      <c r="D417" s="21">
        <v>346</v>
      </c>
      <c r="E417" s="21">
        <v>661</v>
      </c>
      <c r="F417" s="21">
        <v>1677</v>
      </c>
      <c r="G417" s="21">
        <v>517553.06599999999</v>
      </c>
      <c r="H417" s="21">
        <v>294182.09499999997</v>
      </c>
      <c r="I417" s="21">
        <v>114073.19699999999</v>
      </c>
      <c r="J417" s="21">
        <v>7752924</v>
      </c>
      <c r="K417" s="21">
        <v>1204</v>
      </c>
      <c r="L417" s="21">
        <v>925808.35800000001</v>
      </c>
      <c r="M417" s="21">
        <v>499876.48900000018</v>
      </c>
      <c r="N417" s="21">
        <v>361</v>
      </c>
      <c r="O417" s="21">
        <v>6140673.3560000006</v>
      </c>
    </row>
    <row r="418" spans="1:15">
      <c r="A418" s="20" t="s">
        <v>499</v>
      </c>
      <c r="B418" s="21">
        <v>134</v>
      </c>
      <c r="C418" s="21">
        <v>140</v>
      </c>
      <c r="D418" s="21">
        <v>330</v>
      </c>
      <c r="E418" s="21">
        <v>643</v>
      </c>
      <c r="F418" s="21">
        <v>1539</v>
      </c>
      <c r="G418" s="21">
        <v>509520.31599999999</v>
      </c>
      <c r="H418" s="21">
        <v>279046.17</v>
      </c>
      <c r="I418" s="21">
        <v>110440.637</v>
      </c>
      <c r="J418" s="21">
        <v>7438015</v>
      </c>
      <c r="K418" s="21">
        <v>1113</v>
      </c>
      <c r="L418" s="21">
        <v>899007.12300000002</v>
      </c>
      <c r="M418" s="21">
        <v>473883.53799999988</v>
      </c>
      <c r="N418" s="21">
        <v>292</v>
      </c>
      <c r="O418" s="21">
        <v>5893992.5690000001</v>
      </c>
    </row>
    <row r="419" spans="1:15">
      <c r="A419" s="20" t="s">
        <v>500</v>
      </c>
      <c r="B419" s="21">
        <v>107</v>
      </c>
      <c r="C419" s="21">
        <v>204</v>
      </c>
      <c r="D419" s="21">
        <v>382</v>
      </c>
      <c r="E419" s="21">
        <v>649</v>
      </c>
      <c r="F419" s="21">
        <v>1719</v>
      </c>
      <c r="G419" s="21">
        <v>545559.74599999981</v>
      </c>
      <c r="H419" s="21">
        <v>289320.05399999995</v>
      </c>
      <c r="I419" s="21">
        <v>116947.94100000005</v>
      </c>
      <c r="J419" s="21">
        <v>7636698</v>
      </c>
      <c r="K419" s="21">
        <v>1235</v>
      </c>
      <c r="L419" s="21">
        <v>951827.74099999992</v>
      </c>
      <c r="M419" s="21">
        <v>488255.38800000009</v>
      </c>
      <c r="N419" s="21">
        <v>377</v>
      </c>
      <c r="O419" s="21">
        <v>6008180.7999999998</v>
      </c>
    </row>
    <row r="420" spans="1:15">
      <c r="A420" s="20" t="s">
        <v>501</v>
      </c>
      <c r="B420" s="21">
        <v>92</v>
      </c>
      <c r="C420" s="21">
        <v>237</v>
      </c>
      <c r="D420" s="21">
        <v>372</v>
      </c>
      <c r="E420" s="21">
        <v>620</v>
      </c>
      <c r="F420" s="21">
        <v>1764</v>
      </c>
      <c r="G420" s="21">
        <v>559351.79899999988</v>
      </c>
      <c r="H420" s="21">
        <v>282431.12799999997</v>
      </c>
      <c r="I420" s="21">
        <v>118009.59400000003</v>
      </c>
      <c r="J420" s="21">
        <v>7602430</v>
      </c>
      <c r="K420" s="21">
        <v>1229</v>
      </c>
      <c r="L420" s="21">
        <v>959792.52099999995</v>
      </c>
      <c r="M420" s="21">
        <v>478216.86999999988</v>
      </c>
      <c r="N420" s="21">
        <v>443</v>
      </c>
      <c r="O420" s="21">
        <v>5985143.227</v>
      </c>
    </row>
    <row r="421" spans="1:15">
      <c r="A421" s="20" t="s">
        <v>502</v>
      </c>
      <c r="B421" s="21">
        <v>128</v>
      </c>
      <c r="C421" s="21">
        <v>224</v>
      </c>
      <c r="D421" s="21">
        <v>350</v>
      </c>
      <c r="E421" s="21">
        <v>632</v>
      </c>
      <c r="F421" s="21">
        <v>1748</v>
      </c>
      <c r="G421" s="21">
        <v>598720.02700000012</v>
      </c>
      <c r="H421" s="21">
        <v>299227.61999999994</v>
      </c>
      <c r="I421" s="21">
        <v>128290.21399999996</v>
      </c>
      <c r="J421" s="21">
        <v>7832482</v>
      </c>
      <c r="K421" s="21">
        <v>1206</v>
      </c>
      <c r="L421" s="21">
        <v>1026237.861</v>
      </c>
      <c r="M421" s="21">
        <v>494128.92500000022</v>
      </c>
      <c r="N421" s="21">
        <v>414</v>
      </c>
      <c r="O421" s="21">
        <v>6119254.0349999992</v>
      </c>
    </row>
    <row r="422" spans="1:15">
      <c r="A422" s="20" t="s">
        <v>503</v>
      </c>
      <c r="B422" s="21">
        <v>86</v>
      </c>
      <c r="C422" s="21">
        <v>193</v>
      </c>
      <c r="D422" s="21">
        <v>295</v>
      </c>
      <c r="E422" s="21">
        <v>494</v>
      </c>
      <c r="F422" s="21">
        <v>1443</v>
      </c>
      <c r="G422" s="21">
        <v>621001.05799999996</v>
      </c>
      <c r="H422" s="21">
        <v>301310.17599999998</v>
      </c>
      <c r="I422" s="21">
        <v>125222.45600000002</v>
      </c>
      <c r="J422" s="21">
        <v>7859259</v>
      </c>
      <c r="K422" s="21">
        <v>982</v>
      </c>
      <c r="L422" s="21">
        <v>1047533.69</v>
      </c>
      <c r="M422" s="21">
        <v>488937.08900000004</v>
      </c>
      <c r="N422" s="21">
        <v>375</v>
      </c>
      <c r="O422" s="21">
        <v>6125933.262000001</v>
      </c>
    </row>
    <row r="423" spans="1:15">
      <c r="A423" s="20" t="s">
        <v>504</v>
      </c>
      <c r="B423" s="21">
        <v>115</v>
      </c>
      <c r="C423" s="21">
        <v>210</v>
      </c>
      <c r="D423" s="21">
        <v>315</v>
      </c>
      <c r="E423" s="21">
        <v>511</v>
      </c>
      <c r="F423" s="21">
        <v>1518</v>
      </c>
      <c r="G423" s="21">
        <v>656843</v>
      </c>
      <c r="H423" s="21">
        <v>315892</v>
      </c>
      <c r="I423" s="21">
        <v>131117</v>
      </c>
      <c r="J423" s="21">
        <v>7941828</v>
      </c>
      <c r="K423" s="21">
        <v>1036</v>
      </c>
      <c r="L423" s="21">
        <v>1103852</v>
      </c>
      <c r="M423" s="21">
        <v>489294</v>
      </c>
      <c r="N423" s="21">
        <v>367</v>
      </c>
      <c r="O423" s="21">
        <v>6155209.6899999995</v>
      </c>
    </row>
    <row r="424" spans="1:15">
      <c r="A424" s="20" t="s">
        <v>506</v>
      </c>
      <c r="B424" s="21">
        <v>83</v>
      </c>
      <c r="C424" s="21">
        <v>75</v>
      </c>
      <c r="D424" s="21">
        <v>147</v>
      </c>
      <c r="E424" s="21">
        <v>320</v>
      </c>
      <c r="F424" s="21">
        <v>985</v>
      </c>
      <c r="G424" s="21">
        <v>400285.47799999994</v>
      </c>
      <c r="H424" s="21">
        <v>255177.587</v>
      </c>
      <c r="I424" s="21">
        <v>103078.38500000001</v>
      </c>
      <c r="J424" s="21">
        <v>6465755</v>
      </c>
      <c r="K424" s="21">
        <v>542</v>
      </c>
      <c r="L424" s="21">
        <v>758541.45</v>
      </c>
      <c r="M424" s="21">
        <v>431513.32899999997</v>
      </c>
      <c r="N424" s="21">
        <v>360</v>
      </c>
      <c r="O424" s="21">
        <v>5169159.0590000004</v>
      </c>
    </row>
    <row r="425" spans="1:15">
      <c r="A425" s="20" t="s">
        <v>507</v>
      </c>
      <c r="B425" s="21">
        <v>136</v>
      </c>
      <c r="C425" s="21">
        <v>56</v>
      </c>
      <c r="D425" s="21">
        <v>126</v>
      </c>
      <c r="E425" s="21">
        <v>298</v>
      </c>
      <c r="F425" s="21">
        <v>938</v>
      </c>
      <c r="G425" s="21">
        <v>415531.68199999991</v>
      </c>
      <c r="H425" s="21">
        <v>253453.777</v>
      </c>
      <c r="I425" s="21">
        <v>106946.40900000001</v>
      </c>
      <c r="J425" s="21">
        <v>6541242</v>
      </c>
      <c r="K425" s="21">
        <v>480</v>
      </c>
      <c r="L425" s="21">
        <v>775931.8679999999</v>
      </c>
      <c r="M425" s="21">
        <v>425379.18200000009</v>
      </c>
      <c r="N425" s="21">
        <v>322</v>
      </c>
      <c r="O425" s="21">
        <v>5225315.5460000001</v>
      </c>
    </row>
    <row r="426" spans="1:15">
      <c r="A426" s="20" t="s">
        <v>508</v>
      </c>
      <c r="B426" s="21">
        <v>97</v>
      </c>
      <c r="C426" s="21">
        <v>80</v>
      </c>
      <c r="D426" s="21">
        <v>165</v>
      </c>
      <c r="E426" s="21">
        <v>365</v>
      </c>
      <c r="F426" s="21">
        <v>1043</v>
      </c>
      <c r="G426" s="21">
        <v>437026.83799999987</v>
      </c>
      <c r="H426" s="21">
        <v>256535.08400000009</v>
      </c>
      <c r="I426" s="21">
        <v>111299.74999999999</v>
      </c>
      <c r="J426" s="21">
        <v>6628098</v>
      </c>
      <c r="K426" s="21">
        <v>610</v>
      </c>
      <c r="L426" s="21">
        <v>804861.67200000002</v>
      </c>
      <c r="M426" s="21">
        <v>431446.04999999993</v>
      </c>
      <c r="N426" s="21">
        <v>336</v>
      </c>
      <c r="O426" s="21">
        <v>5275245.32</v>
      </c>
    </row>
    <row r="427" spans="1:15">
      <c r="A427" s="20" t="s">
        <v>509</v>
      </c>
      <c r="B427" s="21">
        <v>124</v>
      </c>
      <c r="C427" s="21">
        <v>81</v>
      </c>
      <c r="D427" s="21">
        <v>157</v>
      </c>
      <c r="E427" s="21">
        <v>356</v>
      </c>
      <c r="F427" s="21">
        <v>1037</v>
      </c>
      <c r="G427" s="21">
        <v>460453.14000000007</v>
      </c>
      <c r="H427" s="21">
        <v>257692.83199999997</v>
      </c>
      <c r="I427" s="21">
        <v>113637.503</v>
      </c>
      <c r="J427" s="21">
        <v>6707406</v>
      </c>
      <c r="K427" s="21">
        <v>594</v>
      </c>
      <c r="L427" s="21">
        <v>831783.47500000009</v>
      </c>
      <c r="M427" s="21">
        <v>436138.85900000005</v>
      </c>
      <c r="N427" s="21">
        <v>319</v>
      </c>
      <c r="O427" s="21">
        <v>5322163.8839999996</v>
      </c>
    </row>
    <row r="428" spans="1:15">
      <c r="A428" s="20" t="s">
        <v>510</v>
      </c>
      <c r="B428" s="21">
        <v>106</v>
      </c>
      <c r="C428" s="21">
        <v>60</v>
      </c>
      <c r="D428" s="21">
        <v>167</v>
      </c>
      <c r="E428" s="21">
        <v>416</v>
      </c>
      <c r="F428" s="21">
        <v>1095</v>
      </c>
      <c r="G428" s="21">
        <v>486575.50699999998</v>
      </c>
      <c r="H428" s="21">
        <v>257634.24499999997</v>
      </c>
      <c r="I428" s="21">
        <v>117355.77699999996</v>
      </c>
      <c r="J428" s="21">
        <v>6778098</v>
      </c>
      <c r="K428" s="21">
        <v>643</v>
      </c>
      <c r="L428" s="21">
        <v>861565.52899999998</v>
      </c>
      <c r="M428" s="21">
        <v>438952.03499999997</v>
      </c>
      <c r="N428" s="21">
        <v>346</v>
      </c>
      <c r="O428" s="21">
        <v>5348587.8340000007</v>
      </c>
    </row>
    <row r="429" spans="1:15">
      <c r="A429" s="20" t="s">
        <v>511</v>
      </c>
      <c r="B429" s="21">
        <v>97</v>
      </c>
      <c r="C429" s="21">
        <v>88</v>
      </c>
      <c r="D429" s="21">
        <v>144</v>
      </c>
      <c r="E429" s="21">
        <v>329</v>
      </c>
      <c r="F429" s="21">
        <v>980</v>
      </c>
      <c r="G429" s="21">
        <v>521783.40399999998</v>
      </c>
      <c r="H429" s="21">
        <v>262628.70900000003</v>
      </c>
      <c r="I429" s="21">
        <v>123225.58500000001</v>
      </c>
      <c r="J429" s="21">
        <v>6894493</v>
      </c>
      <c r="K429" s="21">
        <v>561</v>
      </c>
      <c r="L429" s="21">
        <v>907637.69799999997</v>
      </c>
      <c r="M429" s="21">
        <v>444668.22199999989</v>
      </c>
      <c r="N429" s="21">
        <v>322</v>
      </c>
      <c r="O429" s="21">
        <v>5407272.5669999998</v>
      </c>
    </row>
    <row r="430" spans="1:15">
      <c r="A430" s="20" t="s">
        <v>512</v>
      </c>
      <c r="B430" s="21">
        <v>123</v>
      </c>
      <c r="C430" s="21">
        <v>107</v>
      </c>
      <c r="D430" s="21">
        <v>162</v>
      </c>
      <c r="E430" s="21">
        <v>436</v>
      </c>
      <c r="F430" s="21">
        <v>1169</v>
      </c>
      <c r="G430" s="21">
        <v>520472.94300000009</v>
      </c>
      <c r="H430" s="21">
        <v>253044.14300000004</v>
      </c>
      <c r="I430" s="21">
        <v>119933.531</v>
      </c>
      <c r="J430" s="21">
        <v>6661778</v>
      </c>
      <c r="K430" s="21">
        <v>705</v>
      </c>
      <c r="L430" s="21">
        <v>893450.61700000009</v>
      </c>
      <c r="M430" s="21">
        <v>425124.89299999992</v>
      </c>
      <c r="N430" s="21">
        <v>341</v>
      </c>
      <c r="O430" s="21">
        <v>5224354.12</v>
      </c>
    </row>
    <row r="431" spans="1:15">
      <c r="A431" s="20" t="s">
        <v>513</v>
      </c>
      <c r="B431" s="21">
        <v>126</v>
      </c>
      <c r="C431" s="21">
        <v>86</v>
      </c>
      <c r="D431" s="21">
        <v>176</v>
      </c>
      <c r="E431" s="21">
        <v>365</v>
      </c>
      <c r="F431" s="21">
        <v>1089</v>
      </c>
      <c r="G431" s="21">
        <v>573990.179</v>
      </c>
      <c r="H431" s="21">
        <v>269783.45299999998</v>
      </c>
      <c r="I431" s="21">
        <v>123834.977</v>
      </c>
      <c r="J431" s="21">
        <v>6962621</v>
      </c>
      <c r="K431" s="21">
        <v>627</v>
      </c>
      <c r="L431" s="21">
        <v>967608.60899999994</v>
      </c>
      <c r="M431" s="21">
        <v>440558.06500000006</v>
      </c>
      <c r="N431" s="21">
        <v>336</v>
      </c>
      <c r="O431" s="21">
        <v>5419357.8610000005</v>
      </c>
    </row>
    <row r="432" spans="1:15">
      <c r="A432" s="20" t="s">
        <v>514</v>
      </c>
      <c r="B432" s="21">
        <v>116</v>
      </c>
      <c r="C432" s="21">
        <v>132</v>
      </c>
      <c r="D432" s="21">
        <v>235</v>
      </c>
      <c r="E432" s="21">
        <v>488</v>
      </c>
      <c r="F432" s="21">
        <v>1342</v>
      </c>
      <c r="G432" s="21">
        <v>598368</v>
      </c>
      <c r="H432" s="21">
        <v>273108</v>
      </c>
      <c r="I432" s="21">
        <v>123485</v>
      </c>
      <c r="J432" s="21">
        <v>6975518</v>
      </c>
      <c r="K432" s="21">
        <v>855</v>
      </c>
      <c r="L432" s="21">
        <v>994961</v>
      </c>
      <c r="M432" s="21">
        <v>434211</v>
      </c>
      <c r="N432" s="21">
        <v>371</v>
      </c>
      <c r="O432" s="21">
        <v>5410483.6899999995</v>
      </c>
    </row>
    <row r="433" spans="1:15">
      <c r="A433" s="20" t="s">
        <v>516</v>
      </c>
      <c r="B433" s="21">
        <v>107</v>
      </c>
      <c r="C433" s="21">
        <v>46</v>
      </c>
      <c r="D433" s="21">
        <v>123</v>
      </c>
      <c r="E433" s="21">
        <v>174</v>
      </c>
      <c r="F433" s="21">
        <v>820</v>
      </c>
      <c r="G433" s="21">
        <v>143809.76700000002</v>
      </c>
      <c r="H433" s="21">
        <v>96775.19</v>
      </c>
      <c r="I433" s="21">
        <v>35053.653000000006</v>
      </c>
      <c r="J433" s="21">
        <v>1771937</v>
      </c>
      <c r="K433" s="21">
        <v>343</v>
      </c>
      <c r="L433" s="21">
        <v>275638.61000000004</v>
      </c>
      <c r="M433" s="21">
        <v>103052.72900000001</v>
      </c>
      <c r="N433" s="21">
        <v>370</v>
      </c>
      <c r="O433" s="21">
        <v>1600566.605</v>
      </c>
    </row>
    <row r="434" spans="1:15">
      <c r="A434" s="20" t="s">
        <v>517</v>
      </c>
      <c r="B434" s="21">
        <v>110</v>
      </c>
      <c r="C434" s="21">
        <v>48</v>
      </c>
      <c r="D434" s="21">
        <v>122</v>
      </c>
      <c r="E434" s="21">
        <v>186</v>
      </c>
      <c r="F434" s="21">
        <v>789</v>
      </c>
      <c r="G434" s="21">
        <v>149324.26499999998</v>
      </c>
      <c r="H434" s="21">
        <v>95075.858999999997</v>
      </c>
      <c r="I434" s="21">
        <v>34192.673000000003</v>
      </c>
      <c r="J434" s="21">
        <v>1771762</v>
      </c>
      <c r="K434" s="21">
        <v>356</v>
      </c>
      <c r="L434" s="21">
        <v>278592.79699999996</v>
      </c>
      <c r="M434" s="21">
        <v>100640.66599999998</v>
      </c>
      <c r="N434" s="21">
        <v>323</v>
      </c>
      <c r="O434" s="21">
        <v>1598792.22</v>
      </c>
    </row>
    <row r="435" spans="1:15">
      <c r="A435" s="20" t="s">
        <v>518</v>
      </c>
      <c r="B435" s="21">
        <v>126</v>
      </c>
      <c r="C435" s="21">
        <v>52</v>
      </c>
      <c r="D435" s="21">
        <v>105</v>
      </c>
      <c r="E435" s="21">
        <v>162</v>
      </c>
      <c r="F435" s="21">
        <v>752</v>
      </c>
      <c r="G435" s="21">
        <v>148633.46799999999</v>
      </c>
      <c r="H435" s="21">
        <v>92471.065999999992</v>
      </c>
      <c r="I435" s="21">
        <v>34439.434000000001</v>
      </c>
      <c r="J435" s="21">
        <v>1713552</v>
      </c>
      <c r="K435" s="21">
        <v>319</v>
      </c>
      <c r="L435" s="21">
        <v>275543.96799999999</v>
      </c>
      <c r="M435" s="21">
        <v>96984.424000000014</v>
      </c>
      <c r="N435" s="21">
        <v>307</v>
      </c>
      <c r="O435" s="21">
        <v>1550326.5090000001</v>
      </c>
    </row>
    <row r="436" spans="1:15">
      <c r="A436" s="20" t="s">
        <v>519</v>
      </c>
      <c r="B436" s="21">
        <v>121</v>
      </c>
      <c r="C436" s="21">
        <v>52</v>
      </c>
      <c r="D436" s="21">
        <v>116</v>
      </c>
      <c r="E436" s="21">
        <v>178</v>
      </c>
      <c r="F436" s="21">
        <v>814</v>
      </c>
      <c r="G436" s="21">
        <v>146619.12</v>
      </c>
      <c r="H436" s="21">
        <v>86244.850999999995</v>
      </c>
      <c r="I436" s="21">
        <v>32526.327000000001</v>
      </c>
      <c r="J436" s="21">
        <v>1665624</v>
      </c>
      <c r="K436" s="21">
        <v>346</v>
      </c>
      <c r="L436" s="21">
        <v>265390.29800000001</v>
      </c>
      <c r="M436" s="21">
        <v>95141.877000000008</v>
      </c>
      <c r="N436" s="21">
        <v>347</v>
      </c>
      <c r="O436" s="21">
        <v>1515518.9039999999</v>
      </c>
    </row>
    <row r="437" spans="1:15">
      <c r="A437" s="20" t="s">
        <v>520</v>
      </c>
      <c r="B437" s="21">
        <v>109</v>
      </c>
      <c r="C437" s="21">
        <v>83</v>
      </c>
      <c r="D437" s="21">
        <v>115</v>
      </c>
      <c r="E437" s="21">
        <v>205</v>
      </c>
      <c r="F437" s="21">
        <v>821</v>
      </c>
      <c r="G437" s="21">
        <v>153376.33399999997</v>
      </c>
      <c r="H437" s="21">
        <v>88696.293000000005</v>
      </c>
      <c r="I437" s="21">
        <v>33622.367999999995</v>
      </c>
      <c r="J437" s="21">
        <v>1709774</v>
      </c>
      <c r="K437" s="21">
        <v>403</v>
      </c>
      <c r="L437" s="21">
        <v>275694.995</v>
      </c>
      <c r="M437" s="21">
        <v>95425.62</v>
      </c>
      <c r="N437" s="21">
        <v>309</v>
      </c>
      <c r="O437" s="21">
        <v>1546653.648</v>
      </c>
    </row>
    <row r="438" spans="1:15">
      <c r="A438" s="20" t="s">
        <v>521</v>
      </c>
      <c r="B438" s="21">
        <v>110</v>
      </c>
      <c r="C438" s="21">
        <v>78</v>
      </c>
      <c r="D438" s="21">
        <v>101</v>
      </c>
      <c r="E438" s="21">
        <v>187</v>
      </c>
      <c r="F438" s="21">
        <v>798</v>
      </c>
      <c r="G438" s="21">
        <v>155814.01199999999</v>
      </c>
      <c r="H438" s="21">
        <v>87244.38900000001</v>
      </c>
      <c r="I438" s="21">
        <v>34261.348000000005</v>
      </c>
      <c r="J438" s="21">
        <v>1648123</v>
      </c>
      <c r="K438" s="21">
        <v>366</v>
      </c>
      <c r="L438" s="21">
        <v>277319.74900000001</v>
      </c>
      <c r="M438" s="21">
        <v>93094.790999999997</v>
      </c>
      <c r="N438" s="21">
        <v>322</v>
      </c>
      <c r="O438" s="21">
        <v>1490332.3540000001</v>
      </c>
    </row>
    <row r="439" spans="1:15">
      <c r="A439" s="20" t="s">
        <v>522</v>
      </c>
      <c r="B439" s="21">
        <v>107</v>
      </c>
      <c r="C439" s="21">
        <v>91</v>
      </c>
      <c r="D439" s="21">
        <v>106</v>
      </c>
      <c r="E439" s="21">
        <v>209</v>
      </c>
      <c r="F439" s="21">
        <v>799</v>
      </c>
      <c r="G439" s="21">
        <v>146122.51800000001</v>
      </c>
      <c r="H439" s="21">
        <v>78942.369000000006</v>
      </c>
      <c r="I439" s="21">
        <v>32636.475000000002</v>
      </c>
      <c r="J439" s="21">
        <v>1534068</v>
      </c>
      <c r="K439" s="21">
        <v>406</v>
      </c>
      <c r="L439" s="21">
        <v>257701.36200000002</v>
      </c>
      <c r="M439" s="21">
        <v>87532.506999999998</v>
      </c>
      <c r="N439" s="21">
        <v>286</v>
      </c>
      <c r="O439" s="21">
        <v>1406496.5389999999</v>
      </c>
    </row>
    <row r="440" spans="1:15">
      <c r="A440" s="20" t="s">
        <v>523</v>
      </c>
      <c r="B440" s="21">
        <v>104</v>
      </c>
      <c r="C440" s="21">
        <v>78</v>
      </c>
      <c r="D440" s="21">
        <v>75</v>
      </c>
      <c r="E440" s="21">
        <v>154</v>
      </c>
      <c r="F440" s="21">
        <v>725</v>
      </c>
      <c r="G440" s="21">
        <v>170002.90900000001</v>
      </c>
      <c r="H440" s="21">
        <v>88260.271999999983</v>
      </c>
      <c r="I440" s="21">
        <v>33823.551999999989</v>
      </c>
      <c r="J440" s="21">
        <v>1685760</v>
      </c>
      <c r="K440" s="21">
        <v>307</v>
      </c>
      <c r="L440" s="21">
        <v>292086.73299999995</v>
      </c>
      <c r="M440" s="21">
        <v>95271.116000000009</v>
      </c>
      <c r="N440" s="21">
        <v>314</v>
      </c>
      <c r="O440" s="21">
        <v>1506518.9280000001</v>
      </c>
    </row>
    <row r="441" spans="1:15">
      <c r="A441" s="20" t="s">
        <v>524</v>
      </c>
      <c r="B441" s="21">
        <v>100</v>
      </c>
      <c r="C441" s="21">
        <v>76</v>
      </c>
      <c r="D441" s="21">
        <v>115</v>
      </c>
      <c r="E441" s="21">
        <v>169</v>
      </c>
      <c r="F441" s="21">
        <v>785</v>
      </c>
      <c r="G441" s="21">
        <v>164118</v>
      </c>
      <c r="H441" s="21">
        <v>85728</v>
      </c>
      <c r="I441" s="21">
        <v>33061</v>
      </c>
      <c r="J441" s="21">
        <v>1555727</v>
      </c>
      <c r="K441" s="21">
        <v>360</v>
      </c>
      <c r="L441" s="21">
        <v>282907</v>
      </c>
      <c r="M441" s="21">
        <v>85713</v>
      </c>
      <c r="N441" s="21">
        <v>325</v>
      </c>
      <c r="O441" s="21">
        <v>1402364.69</v>
      </c>
    </row>
    <row r="442" spans="1:15">
      <c r="A442" s="20" t="s">
        <v>526</v>
      </c>
      <c r="B442" s="21">
        <v>125</v>
      </c>
      <c r="C442" s="21">
        <v>68</v>
      </c>
      <c r="D442" s="21">
        <v>234</v>
      </c>
      <c r="E442" s="21">
        <v>514</v>
      </c>
      <c r="F442" s="21">
        <v>1282</v>
      </c>
      <c r="G442" s="21">
        <v>369176.99</v>
      </c>
      <c r="H442" s="21">
        <v>261492.45700000011</v>
      </c>
      <c r="I442" s="21">
        <v>108896.36799999999</v>
      </c>
      <c r="J442" s="21">
        <v>5599420</v>
      </c>
      <c r="K442" s="21">
        <v>816</v>
      </c>
      <c r="L442" s="21">
        <v>739565.81500000018</v>
      </c>
      <c r="M442" s="21">
        <v>356612.68</v>
      </c>
      <c r="N442" s="21">
        <v>341</v>
      </c>
      <c r="O442" s="21">
        <v>4459552.5820000004</v>
      </c>
    </row>
    <row r="443" spans="1:15">
      <c r="A443" s="20" t="s">
        <v>527</v>
      </c>
      <c r="B443" s="21">
        <v>109</v>
      </c>
      <c r="C443" s="21">
        <v>53</v>
      </c>
      <c r="D443" s="21">
        <v>225</v>
      </c>
      <c r="E443" s="21">
        <v>501</v>
      </c>
      <c r="F443" s="21">
        <v>1214</v>
      </c>
      <c r="G443" s="21">
        <v>369899.17299999995</v>
      </c>
      <c r="H443" s="21">
        <v>256351.47900000005</v>
      </c>
      <c r="I443" s="21">
        <v>109223.33700000001</v>
      </c>
      <c r="J443" s="21">
        <v>5526493</v>
      </c>
      <c r="K443" s="21">
        <v>779</v>
      </c>
      <c r="L443" s="21">
        <v>735473.98900000006</v>
      </c>
      <c r="M443" s="21">
        <v>348413.71600000001</v>
      </c>
      <c r="N443" s="21">
        <v>326</v>
      </c>
      <c r="O443" s="21">
        <v>4392165.7220000001</v>
      </c>
    </row>
    <row r="444" spans="1:15">
      <c r="A444" s="20" t="s">
        <v>528</v>
      </c>
      <c r="B444" s="21">
        <v>128</v>
      </c>
      <c r="C444" s="21">
        <v>69</v>
      </c>
      <c r="D444" s="21">
        <v>241</v>
      </c>
      <c r="E444" s="21">
        <v>532</v>
      </c>
      <c r="F444" s="21">
        <v>1326</v>
      </c>
      <c r="G444" s="21">
        <v>370696.66700000002</v>
      </c>
      <c r="H444" s="21">
        <v>250209.516</v>
      </c>
      <c r="I444" s="21">
        <v>108994.40299999999</v>
      </c>
      <c r="J444" s="21">
        <v>5429850</v>
      </c>
      <c r="K444" s="21">
        <v>842</v>
      </c>
      <c r="L444" s="21">
        <v>729900.58599999989</v>
      </c>
      <c r="M444" s="21">
        <v>341973.43700000003</v>
      </c>
      <c r="N444" s="21">
        <v>356</v>
      </c>
      <c r="O444" s="21">
        <v>4313210.5209999997</v>
      </c>
    </row>
    <row r="445" spans="1:15">
      <c r="A445" s="20" t="s">
        <v>529</v>
      </c>
      <c r="B445" s="21">
        <v>106</v>
      </c>
      <c r="C445" s="21">
        <v>71</v>
      </c>
      <c r="D445" s="21">
        <v>257</v>
      </c>
      <c r="E445" s="21">
        <v>546</v>
      </c>
      <c r="F445" s="21">
        <v>1310</v>
      </c>
      <c r="G445" s="21">
        <v>393857.36199999985</v>
      </c>
      <c r="H445" s="21">
        <v>252472.90400000004</v>
      </c>
      <c r="I445" s="21">
        <v>112732.58199999998</v>
      </c>
      <c r="J445" s="21">
        <v>5549948</v>
      </c>
      <c r="K445" s="21">
        <v>874</v>
      </c>
      <c r="L445" s="21">
        <v>759062.84799999977</v>
      </c>
      <c r="M445" s="21">
        <v>346030.41799999995</v>
      </c>
      <c r="N445" s="21">
        <v>330</v>
      </c>
      <c r="O445" s="21">
        <v>4392234.4879999999</v>
      </c>
    </row>
    <row r="446" spans="1:15">
      <c r="A446" s="20" t="s">
        <v>530</v>
      </c>
      <c r="B446" s="21">
        <v>89</v>
      </c>
      <c r="C446" s="21">
        <v>93</v>
      </c>
      <c r="D446" s="21">
        <v>231</v>
      </c>
      <c r="E446" s="21">
        <v>642</v>
      </c>
      <c r="F446" s="21">
        <v>1376</v>
      </c>
      <c r="G446" s="21">
        <v>399389.32300000009</v>
      </c>
      <c r="H446" s="21">
        <v>246711.201</v>
      </c>
      <c r="I446" s="21">
        <v>114753.19099999998</v>
      </c>
      <c r="J446" s="21">
        <v>5493840</v>
      </c>
      <c r="K446" s="21">
        <v>966</v>
      </c>
      <c r="L446" s="21">
        <v>760853.71500000008</v>
      </c>
      <c r="M446" s="21">
        <v>339459.902</v>
      </c>
      <c r="N446" s="21">
        <v>321</v>
      </c>
      <c r="O446" s="21">
        <v>4347325.2680000002</v>
      </c>
    </row>
    <row r="447" spans="1:15">
      <c r="A447" s="20" t="s">
        <v>531</v>
      </c>
      <c r="B447" s="21">
        <v>133</v>
      </c>
      <c r="C447" s="21">
        <v>82</v>
      </c>
      <c r="D447" s="21">
        <v>195</v>
      </c>
      <c r="E447" s="21">
        <v>560</v>
      </c>
      <c r="F447" s="21">
        <v>1316</v>
      </c>
      <c r="G447" s="21">
        <v>421525.41200000001</v>
      </c>
      <c r="H447" s="21">
        <v>250074.30999999997</v>
      </c>
      <c r="I447" s="21">
        <v>117228.76100000001</v>
      </c>
      <c r="J447" s="21">
        <v>5548729</v>
      </c>
      <c r="K447" s="21">
        <v>837</v>
      </c>
      <c r="L447" s="21">
        <v>788828.48300000001</v>
      </c>
      <c r="M447" s="21">
        <v>336435.57700000011</v>
      </c>
      <c r="N447" s="21">
        <v>346</v>
      </c>
      <c r="O447" s="21">
        <v>4376793.1399999997</v>
      </c>
    </row>
    <row r="448" spans="1:15">
      <c r="A448" s="20" t="s">
        <v>532</v>
      </c>
      <c r="B448" s="21">
        <v>107</v>
      </c>
      <c r="C448" s="21">
        <v>79</v>
      </c>
      <c r="D448" s="21">
        <v>246</v>
      </c>
      <c r="E448" s="21">
        <v>595</v>
      </c>
      <c r="F448" s="21">
        <v>1326</v>
      </c>
      <c r="G448" s="21">
        <v>427854.22899999993</v>
      </c>
      <c r="H448" s="21">
        <v>243707.34399999998</v>
      </c>
      <c r="I448" s="21">
        <v>114895.12099999997</v>
      </c>
      <c r="J448" s="21">
        <v>5424246</v>
      </c>
      <c r="K448" s="21">
        <v>920</v>
      </c>
      <c r="L448" s="21">
        <v>786456.69399999978</v>
      </c>
      <c r="M448" s="21">
        <v>327592.27600000001</v>
      </c>
      <c r="N448" s="21">
        <v>299</v>
      </c>
      <c r="O448" s="21">
        <v>4272210.0260000005</v>
      </c>
    </row>
    <row r="449" spans="1:15">
      <c r="A449" s="20" t="s">
        <v>533</v>
      </c>
      <c r="B449" s="21">
        <v>97</v>
      </c>
      <c r="C449" s="21">
        <v>89</v>
      </c>
      <c r="D449" s="21">
        <v>159</v>
      </c>
      <c r="E449" s="21">
        <v>471</v>
      </c>
      <c r="F449" s="21">
        <v>1178</v>
      </c>
      <c r="G449" s="21">
        <v>446359.05799999996</v>
      </c>
      <c r="H449" s="21">
        <v>241992.74900000001</v>
      </c>
      <c r="I449" s="21">
        <v>117118.37100000007</v>
      </c>
      <c r="J449" s="21">
        <v>5438601</v>
      </c>
      <c r="K449" s="21">
        <v>719</v>
      </c>
      <c r="L449" s="21">
        <v>805470.17800000007</v>
      </c>
      <c r="M449" s="21">
        <v>326180.72100000008</v>
      </c>
      <c r="N449" s="21">
        <v>362</v>
      </c>
      <c r="O449" s="21">
        <v>4263863.0770000005</v>
      </c>
    </row>
    <row r="450" spans="1:15">
      <c r="A450" s="20" t="s">
        <v>534</v>
      </c>
      <c r="B450" s="21">
        <v>80</v>
      </c>
      <c r="C450" s="21">
        <v>118</v>
      </c>
      <c r="D450" s="21">
        <v>189</v>
      </c>
      <c r="E450" s="21">
        <v>521</v>
      </c>
      <c r="F450" s="21">
        <v>1264</v>
      </c>
      <c r="G450" s="21">
        <v>470847</v>
      </c>
      <c r="H450" s="21">
        <v>246228</v>
      </c>
      <c r="I450" s="21">
        <v>116026</v>
      </c>
      <c r="J450" s="21">
        <v>5446271</v>
      </c>
      <c r="K450" s="21">
        <v>828</v>
      </c>
      <c r="L450" s="21">
        <v>833101</v>
      </c>
      <c r="M450" s="21">
        <v>320921</v>
      </c>
      <c r="N450" s="21">
        <v>356</v>
      </c>
      <c r="O450" s="21">
        <v>4254832.6899999995</v>
      </c>
    </row>
    <row r="451" spans="1:15">
      <c r="A451" s="20" t="s">
        <v>536</v>
      </c>
      <c r="B451" s="21">
        <v>97</v>
      </c>
      <c r="C451" s="21">
        <v>47</v>
      </c>
      <c r="D451" s="21">
        <v>46</v>
      </c>
      <c r="E451" s="21">
        <v>61</v>
      </c>
      <c r="F451" s="21">
        <v>555</v>
      </c>
      <c r="G451" s="21">
        <v>33323.114999999998</v>
      </c>
      <c r="H451" s="21">
        <v>21280.575999999994</v>
      </c>
      <c r="I451" s="21">
        <v>7882.1490000000003</v>
      </c>
      <c r="J451" s="21">
        <v>519426</v>
      </c>
      <c r="K451" s="21">
        <v>154</v>
      </c>
      <c r="L451" s="21">
        <v>62485.839999999989</v>
      </c>
      <c r="M451" s="21">
        <v>35722.439000000006</v>
      </c>
      <c r="N451" s="21">
        <v>304</v>
      </c>
      <c r="O451" s="21">
        <v>693341.02299999993</v>
      </c>
    </row>
    <row r="452" spans="1:15">
      <c r="A452" s="20" t="s">
        <v>537</v>
      </c>
      <c r="B452" s="21">
        <v>111</v>
      </c>
      <c r="C452" s="21">
        <v>49</v>
      </c>
      <c r="D452" s="21">
        <v>33</v>
      </c>
      <c r="E452" s="21">
        <v>50</v>
      </c>
      <c r="F452" s="21">
        <v>591</v>
      </c>
      <c r="G452" s="21">
        <v>37679.228999999999</v>
      </c>
      <c r="H452" s="21">
        <v>22678.043000000005</v>
      </c>
      <c r="I452" s="21">
        <v>8804.6000000000022</v>
      </c>
      <c r="J452" s="21">
        <v>537671</v>
      </c>
      <c r="K452" s="21">
        <v>132</v>
      </c>
      <c r="L452" s="21">
        <v>69161.872000000003</v>
      </c>
      <c r="M452" s="21">
        <v>35656.452000000005</v>
      </c>
      <c r="N452" s="21">
        <v>348</v>
      </c>
      <c r="O452" s="21">
        <v>703504.9040000001</v>
      </c>
    </row>
    <row r="453" spans="1:15">
      <c r="A453" s="20" t="s">
        <v>538</v>
      </c>
      <c r="B453" s="21">
        <v>108</v>
      </c>
      <c r="C453" s="21">
        <v>44</v>
      </c>
      <c r="D453" s="21">
        <v>52</v>
      </c>
      <c r="E453" s="21">
        <v>65</v>
      </c>
      <c r="F453" s="21">
        <v>577</v>
      </c>
      <c r="G453" s="21">
        <v>35775.473999999995</v>
      </c>
      <c r="H453" s="21">
        <v>20393.716000000004</v>
      </c>
      <c r="I453" s="21">
        <v>7791.6599999999989</v>
      </c>
      <c r="J453" s="21">
        <v>530679</v>
      </c>
      <c r="K453" s="21">
        <v>161</v>
      </c>
      <c r="L453" s="21">
        <v>63960.85</v>
      </c>
      <c r="M453" s="21">
        <v>38826.058999999994</v>
      </c>
      <c r="N453" s="21">
        <v>308</v>
      </c>
      <c r="O453" s="21">
        <v>697748.63599999994</v>
      </c>
    </row>
    <row r="454" spans="1:15">
      <c r="A454" s="20" t="s">
        <v>539</v>
      </c>
      <c r="B454" s="21">
        <v>124</v>
      </c>
      <c r="C454" s="21">
        <v>43</v>
      </c>
      <c r="D454" s="21">
        <v>52</v>
      </c>
      <c r="E454" s="21">
        <v>58</v>
      </c>
      <c r="F454" s="21">
        <v>612</v>
      </c>
      <c r="G454" s="21">
        <v>38537.858999999997</v>
      </c>
      <c r="H454" s="21">
        <v>21766.835999999996</v>
      </c>
      <c r="I454" s="21">
        <v>8578.1820000000007</v>
      </c>
      <c r="J454" s="21">
        <v>560013</v>
      </c>
      <c r="K454" s="21">
        <v>153</v>
      </c>
      <c r="L454" s="21">
        <v>68882.876999999993</v>
      </c>
      <c r="M454" s="21">
        <v>38454.360000000008</v>
      </c>
      <c r="N454" s="21">
        <v>335</v>
      </c>
      <c r="O454" s="21">
        <v>721545.87800000003</v>
      </c>
    </row>
    <row r="455" spans="1:15">
      <c r="A455" s="20" t="s">
        <v>540</v>
      </c>
      <c r="B455" s="21">
        <v>103</v>
      </c>
      <c r="C455" s="21">
        <v>58</v>
      </c>
      <c r="D455" s="21">
        <v>61</v>
      </c>
      <c r="E455" s="21">
        <v>68</v>
      </c>
      <c r="F455" s="21">
        <v>621</v>
      </c>
      <c r="G455" s="21">
        <v>36226.008999999998</v>
      </c>
      <c r="H455" s="21">
        <v>19807.527999999998</v>
      </c>
      <c r="I455" s="21">
        <v>7621.5540000000001</v>
      </c>
      <c r="J455" s="21">
        <v>498694</v>
      </c>
      <c r="K455" s="21">
        <v>187</v>
      </c>
      <c r="L455" s="21">
        <v>63655.091</v>
      </c>
      <c r="M455" s="21">
        <v>34096.671999999999</v>
      </c>
      <c r="N455" s="21">
        <v>331</v>
      </c>
      <c r="O455" s="21">
        <v>674038.09000000008</v>
      </c>
    </row>
    <row r="456" spans="1:15">
      <c r="A456" s="20" t="s">
        <v>541</v>
      </c>
      <c r="B456" s="21">
        <v>124</v>
      </c>
      <c r="C456" s="21">
        <v>47</v>
      </c>
      <c r="D456" s="21">
        <v>57</v>
      </c>
      <c r="E456" s="21">
        <v>51</v>
      </c>
      <c r="F456" s="21">
        <v>594</v>
      </c>
      <c r="G456" s="21">
        <v>40325.805999999997</v>
      </c>
      <c r="H456" s="21">
        <v>21279.025999999998</v>
      </c>
      <c r="I456" s="21">
        <v>8257.5889999999999</v>
      </c>
      <c r="J456" s="21">
        <v>541702</v>
      </c>
      <c r="K456" s="21">
        <v>155</v>
      </c>
      <c r="L456" s="21">
        <v>69862.421000000002</v>
      </c>
      <c r="M456" s="21">
        <v>35911.311000000002</v>
      </c>
      <c r="N456" s="21">
        <v>315</v>
      </c>
      <c r="O456" s="21">
        <v>706924.777</v>
      </c>
    </row>
    <row r="457" spans="1:15">
      <c r="A457" s="20" t="s">
        <v>542</v>
      </c>
      <c r="B457" s="21">
        <v>112</v>
      </c>
      <c r="C457" s="21">
        <v>43</v>
      </c>
      <c r="D457" s="21">
        <v>65</v>
      </c>
      <c r="E457" s="21">
        <v>55</v>
      </c>
      <c r="F457" s="21">
        <v>541</v>
      </c>
      <c r="G457" s="21">
        <v>41818.156000000003</v>
      </c>
      <c r="H457" s="21">
        <v>21471.459000000003</v>
      </c>
      <c r="I457" s="21">
        <v>8752.6949999999997</v>
      </c>
      <c r="J457" s="21">
        <v>510198</v>
      </c>
      <c r="K457" s="21">
        <v>163</v>
      </c>
      <c r="L457" s="21">
        <v>72042.31</v>
      </c>
      <c r="M457" s="21">
        <v>32801.687000000005</v>
      </c>
      <c r="N457" s="21">
        <v>266</v>
      </c>
      <c r="O457" s="21">
        <v>678415.41</v>
      </c>
    </row>
    <row r="458" spans="1:15">
      <c r="A458" s="20" t="s">
        <v>543</v>
      </c>
      <c r="B458" s="21">
        <v>105</v>
      </c>
      <c r="C458" s="21">
        <v>60</v>
      </c>
      <c r="D458" s="21">
        <v>80</v>
      </c>
      <c r="E458" s="21">
        <v>68</v>
      </c>
      <c r="F458" s="21">
        <v>632</v>
      </c>
      <c r="G458" s="21">
        <v>41483.021999999997</v>
      </c>
      <c r="H458" s="21">
        <v>21250.66</v>
      </c>
      <c r="I458" s="21">
        <v>8469.7879999999986</v>
      </c>
      <c r="J458" s="21">
        <v>490148</v>
      </c>
      <c r="K458" s="21">
        <v>208</v>
      </c>
      <c r="L458" s="21">
        <v>71203.47</v>
      </c>
      <c r="M458" s="21">
        <v>32210.192999999999</v>
      </c>
      <c r="N458" s="21">
        <v>319</v>
      </c>
      <c r="O458" s="21">
        <v>658799.67499999993</v>
      </c>
    </row>
    <row r="459" spans="1:15">
      <c r="A459" s="20" t="s">
        <v>544</v>
      </c>
      <c r="B459" s="21">
        <v>118</v>
      </c>
      <c r="C459" s="21">
        <v>46</v>
      </c>
      <c r="D459" s="21">
        <v>65</v>
      </c>
      <c r="E459" s="21">
        <v>62</v>
      </c>
      <c r="F459" s="21">
        <v>588</v>
      </c>
      <c r="G459" s="21">
        <v>45551</v>
      </c>
      <c r="H459" s="21">
        <v>21917</v>
      </c>
      <c r="I459" s="21">
        <v>8928</v>
      </c>
      <c r="J459" s="21">
        <v>541693</v>
      </c>
      <c r="K459" s="21">
        <v>173</v>
      </c>
      <c r="L459" s="21">
        <v>76396</v>
      </c>
      <c r="M459" s="21">
        <v>34227</v>
      </c>
      <c r="N459" s="21">
        <v>297</v>
      </c>
      <c r="O459" s="21">
        <v>699628.69</v>
      </c>
    </row>
    <row r="460" spans="1:15">
      <c r="A460" s="20" t="s">
        <v>13</v>
      </c>
      <c r="B460" s="21">
        <v>49811</v>
      </c>
      <c r="C460" s="21">
        <v>67794</v>
      </c>
      <c r="D460" s="21">
        <v>122459</v>
      </c>
      <c r="E460" s="21">
        <v>218074</v>
      </c>
      <c r="F460" s="21">
        <v>633835</v>
      </c>
      <c r="G460" s="21">
        <v>203000574.81999993</v>
      </c>
      <c r="H460" s="21">
        <v>117136966.50000009</v>
      </c>
      <c r="I460" s="21">
        <v>49438841.27699998</v>
      </c>
      <c r="J460" s="21">
        <v>2735810085</v>
      </c>
      <c r="K460" s="21">
        <v>408327</v>
      </c>
      <c r="L460" s="21">
        <v>369576382.597</v>
      </c>
      <c r="M460" s="21">
        <v>176888786.93600023</v>
      </c>
      <c r="N460" s="21">
        <v>175697</v>
      </c>
      <c r="O460" s="21">
        <v>2150365278.5379996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Integrated Data.</vt:lpstr>
      <vt:lpstr>Answer </vt:lpstr>
      <vt:lpstr>Working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TOSIN</dc:creator>
  <cp:lastModifiedBy>TOSIN</cp:lastModifiedBy>
  <dcterms:created xsi:type="dcterms:W3CDTF">2023-12-02T08:41:41Z</dcterms:created>
  <dcterms:modified xsi:type="dcterms:W3CDTF">2023-12-21T14:07:51Z</dcterms:modified>
</cp:coreProperties>
</file>