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talworkplace.sharepoint.com/sites/PhD-modlisationmicroalgues-Working-Directory/Documents partages/MOME_WD/4_Redaction/2022_02_Publi_iMgadit/Annexes/"/>
    </mc:Choice>
  </mc:AlternateContent>
  <xr:revisionPtr revIDLastSave="407" documentId="13_ncr:1_{1979BBE3-D2A9-49FE-9A93-13881F8FFA15}" xr6:coauthVersionLast="47" xr6:coauthVersionMax="47" xr10:uidLastSave="{D339C96B-5D35-4075-913C-3E5CAEDE225B}"/>
  <bookViews>
    <workbookView xWindow="-108" yWindow="-108" windowWidth="23256" windowHeight="12576" xr2:uid="{00000000-000D-0000-FFFF-FFFF00000000}"/>
  </bookViews>
  <sheets>
    <sheet name="BIOMASS" sheetId="2" r:id="rId1"/>
    <sheet name="CARBOHYDRATES" sheetId="3" r:id="rId2"/>
    <sheet name="DNA" sheetId="4" r:id="rId3"/>
    <sheet name="RNA" sheetId="5" r:id="rId4"/>
    <sheet name="PIGMENTS" sheetId="6" r:id="rId5"/>
    <sheet name="PROTEINS" sheetId="7" r:id="rId6"/>
    <sheet name="LIPIDS" sheetId="8" r:id="rId7"/>
    <sheet name="DAG" sheetId="9" r:id="rId8"/>
    <sheet name="DGDG" sheetId="10" r:id="rId9"/>
    <sheet name="DGTS" sheetId="11" r:id="rId10"/>
    <sheet name="SQDG" sheetId="12" r:id="rId11"/>
    <sheet name="MGDG" sheetId="13" r:id="rId12"/>
    <sheet name="PC" sheetId="14" r:id="rId13"/>
    <sheet name="PE" sheetId="15" r:id="rId14"/>
    <sheet name="PG" sheetId="16" r:id="rId15"/>
    <sheet name="PI" sheetId="17" r:id="rId16"/>
    <sheet name="TAG" sheetId="18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7" l="1"/>
  <c r="E5" i="9"/>
  <c r="E6" i="9" s="1"/>
  <c r="E7" i="9" s="1"/>
  <c r="E8" i="9" s="1"/>
  <c r="E9" i="9" s="1"/>
  <c r="E5" i="10"/>
  <c r="E6" i="10" s="1"/>
  <c r="E7" i="10" s="1"/>
  <c r="E8" i="10" s="1"/>
  <c r="E5" i="11"/>
  <c r="E6" i="11" s="1"/>
  <c r="E7" i="11" s="1"/>
  <c r="E8" i="11" s="1"/>
  <c r="E9" i="11" s="1"/>
  <c r="E10" i="11" s="1"/>
  <c r="E11" i="11" s="1"/>
  <c r="E12" i="11" s="1"/>
  <c r="E13" i="11" s="1"/>
  <c r="E14" i="11" s="1"/>
  <c r="E15" i="11" s="1"/>
  <c r="E16" i="11" s="1"/>
  <c r="E17" i="11" s="1"/>
  <c r="E18" i="11" s="1"/>
  <c r="E5" i="12"/>
  <c r="E6" i="12" s="1"/>
  <c r="E7" i="12" s="1"/>
  <c r="E8" i="12" s="1"/>
  <c r="E5" i="13"/>
  <c r="E6" i="13" s="1"/>
  <c r="E7" i="13" s="1"/>
  <c r="E8" i="13" s="1"/>
  <c r="E9" i="13" s="1"/>
  <c r="E10" i="13" s="1"/>
  <c r="E5" i="14"/>
  <c r="E6" i="14" s="1"/>
  <c r="E7" i="14" s="1"/>
  <c r="E8" i="14" s="1"/>
  <c r="E9" i="14" s="1"/>
  <c r="E10" i="14" s="1"/>
  <c r="E11" i="14" s="1"/>
  <c r="E12" i="14" s="1"/>
  <c r="E5" i="15"/>
  <c r="E6" i="15" s="1"/>
  <c r="E7" i="15" s="1"/>
  <c r="E8" i="15" s="1"/>
  <c r="E9" i="15" s="1"/>
  <c r="E10" i="15" s="1"/>
  <c r="E11" i="15" s="1"/>
  <c r="E5" i="16"/>
  <c r="E6" i="16" s="1"/>
  <c r="E7" i="16" s="1"/>
  <c r="E8" i="16" s="1"/>
  <c r="E6" i="17"/>
  <c r="E5" i="17"/>
  <c r="E5" i="18"/>
  <c r="E6" i="18" s="1"/>
  <c r="E7" i="18" s="1"/>
  <c r="E8" i="18" s="1"/>
  <c r="E9" i="18" s="1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6" i="8"/>
  <c r="E7" i="8"/>
  <c r="E8" i="8"/>
  <c r="E9" i="8"/>
  <c r="E10" i="8"/>
  <c r="E11" i="8" s="1"/>
  <c r="E12" i="8" s="1"/>
  <c r="E13" i="8" s="1"/>
  <c r="E5" i="8"/>
  <c r="D5" i="2"/>
  <c r="D6" i="2" s="1"/>
  <c r="D7" i="2" s="1"/>
  <c r="D8" i="2" s="1"/>
  <c r="D9" i="2" s="1"/>
  <c r="J8" i="7"/>
  <c r="J7" i="7"/>
  <c r="J6" i="7"/>
  <c r="J5" i="7"/>
  <c r="J8" i="6"/>
  <c r="J7" i="6"/>
  <c r="J6" i="6"/>
  <c r="J5" i="6"/>
  <c r="J8" i="5"/>
  <c r="J7" i="5"/>
  <c r="J6" i="5"/>
  <c r="J5" i="5"/>
  <c r="J8" i="4"/>
  <c r="J7" i="4"/>
  <c r="J6" i="4"/>
  <c r="J5" i="4"/>
  <c r="J7" i="2"/>
  <c r="J6" i="2"/>
  <c r="K5" i="2"/>
  <c r="K6" i="2" s="1"/>
  <c r="K7" i="2" s="1"/>
  <c r="K8" i="2" s="1"/>
  <c r="J5" i="2"/>
  <c r="J8" i="2" s="1"/>
</calcChain>
</file>

<file path=xl/sharedStrings.xml><?xml version="1.0" encoding="utf-8"?>
<sst xmlns="http://schemas.openxmlformats.org/spreadsheetml/2006/main" count="1238" uniqueCount="443">
  <si>
    <t>g per …</t>
  </si>
  <si>
    <t>mol per …</t>
  </si>
  <si>
    <t>Biomass composition</t>
  </si>
  <si>
    <t>Metabolite name</t>
  </si>
  <si>
    <t>Metabolite ID in model</t>
  </si>
  <si>
    <t>Coefficient</t>
  </si>
  <si>
    <t>Unit</t>
  </si>
  <si>
    <t>Source</t>
  </si>
  <si>
    <t>Constant metabolites</t>
  </si>
  <si>
    <t>Constant metabolite ID in model</t>
  </si>
  <si>
    <t>Constant metabolite Coefficient</t>
  </si>
  <si>
    <t>Constant metabolite Unit</t>
  </si>
  <si>
    <t>CARBOHYDRATES</t>
  </si>
  <si>
    <t>Janssen et al., 2018</t>
  </si>
  <si>
    <t>ATP</t>
  </si>
  <si>
    <t>atp_c</t>
  </si>
  <si>
    <t>mmol/gDCW</t>
  </si>
  <si>
    <t>Boyle et Morgan 2009</t>
  </si>
  <si>
    <t>PROTEINS</t>
  </si>
  <si>
    <t>H2O</t>
  </si>
  <si>
    <t>h2o_c</t>
  </si>
  <si>
    <t>LIPIDS</t>
  </si>
  <si>
    <t>ADP</t>
  </si>
  <si>
    <t>adp_c</t>
  </si>
  <si>
    <t>PIGMENTS</t>
  </si>
  <si>
    <t>H+</t>
  </si>
  <si>
    <t>h_c</t>
  </si>
  <si>
    <t>DNA</t>
  </si>
  <si>
    <t xml:space="preserve">Orthophosphate </t>
  </si>
  <si>
    <t>pi_c</t>
  </si>
  <si>
    <t>RNA</t>
  </si>
  <si>
    <t>Finkel et al., 2015</t>
  </si>
  <si>
    <t>Carbohydrates composition</t>
  </si>
  <si>
    <t>1,3-beta-D-Glucan</t>
  </si>
  <si>
    <t>13glucan_c</t>
  </si>
  <si>
    <t>L-Fucose / 6-Deoxy-L-galactose</t>
  </si>
  <si>
    <t>fuc__L_c</t>
  </si>
  <si>
    <t>D-Galactose</t>
  </si>
  <si>
    <t>gal_c</t>
  </si>
  <si>
    <t>D-Glucose</t>
  </si>
  <si>
    <t>glc__D_c</t>
  </si>
  <si>
    <t>D-Mannose</t>
  </si>
  <si>
    <t>man_c</t>
  </si>
  <si>
    <t>UDP-N-acetyl-alpha-D-glucosamine</t>
  </si>
  <si>
    <t>uacgam_c</t>
  </si>
  <si>
    <t>DNA composition</t>
  </si>
  <si>
    <t>dATP</t>
  </si>
  <si>
    <t>datp_c</t>
  </si>
  <si>
    <t>%GC  Nannochloropsis gaditana CCMP526 (assembly ASM24072v1)
(https://www.ncbi.nlm.nih.gov/genome/?term=txid72520[orgn])</t>
  </si>
  <si>
    <t>mol/molDNA</t>
  </si>
  <si>
    <t>Neidhardt et al., 1987; Oliveira et al., 2005</t>
  </si>
  <si>
    <t>dTTP</t>
  </si>
  <si>
    <t>dttp_c</t>
  </si>
  <si>
    <t>dGTP</t>
  </si>
  <si>
    <t>dgtp_c</t>
  </si>
  <si>
    <t>dCTP</t>
  </si>
  <si>
    <t>dctp_c</t>
  </si>
  <si>
    <t>Orthophosphate</t>
  </si>
  <si>
    <t xml:space="preserve">Diphosphate </t>
  </si>
  <si>
    <t>ppi_c</t>
  </si>
  <si>
    <t>RNA composition</t>
  </si>
  <si>
    <t xml:space="preserve">Calculated from rRNA sequences of Nannochloropsis gaditana str. B-31 (GCA_000569095.1) (NagaB31_1.0) </t>
  </si>
  <si>
    <t>mol/molRNA</t>
  </si>
  <si>
    <t>UTP</t>
  </si>
  <si>
    <t>utp_c</t>
  </si>
  <si>
    <t>GTP</t>
  </si>
  <si>
    <t>gtp_c</t>
  </si>
  <si>
    <t>CTP</t>
  </si>
  <si>
    <t>ctp_c</t>
  </si>
  <si>
    <t>Pigments composition</t>
  </si>
  <si>
    <t>Chlorophyll a</t>
  </si>
  <si>
    <t>cholphya_c</t>
  </si>
  <si>
    <t>Simionato et al., 2013</t>
  </si>
  <si>
    <t>mol/molPIGMENTS</t>
  </si>
  <si>
    <t>Fachet et al., 2020</t>
  </si>
  <si>
    <t>beta-Carotene</t>
  </si>
  <si>
    <t>caro_c</t>
  </si>
  <si>
    <t>Violaxanthin</t>
  </si>
  <si>
    <t>vioxan_c</t>
  </si>
  <si>
    <t>Zeaxanthin</t>
  </si>
  <si>
    <t>zeax_c</t>
  </si>
  <si>
    <t>Proteins composition</t>
  </si>
  <si>
    <t>L-Arginine</t>
  </si>
  <si>
    <t>arg__L_c</t>
  </si>
  <si>
    <t>Lamminen et al., 2019; Medina et al., 2015 and Volkman et al., 1992</t>
  </si>
  <si>
    <t>mol/molPROTEINS</t>
  </si>
  <si>
    <t>L-Histidine</t>
  </si>
  <si>
    <t>his__L_c</t>
  </si>
  <si>
    <t>Lamminen et al., 2019 and Volkman et al., 1992</t>
  </si>
  <si>
    <t>L-Isoleucine</t>
  </si>
  <si>
    <t>ile__L_c</t>
  </si>
  <si>
    <t>L-Leucine</t>
  </si>
  <si>
    <t>leu__L_c</t>
  </si>
  <si>
    <t>L-Lysine</t>
  </si>
  <si>
    <t>lys__L_c</t>
  </si>
  <si>
    <t>L-Methionine</t>
  </si>
  <si>
    <t>met__L_c</t>
  </si>
  <si>
    <t>L-Phenylalanine</t>
  </si>
  <si>
    <t>phe__L_c</t>
  </si>
  <si>
    <t>L-Threonine</t>
  </si>
  <si>
    <t>thr__L_c</t>
  </si>
  <si>
    <t>L-Tryptophan</t>
  </si>
  <si>
    <t>trp__L_c</t>
  </si>
  <si>
    <t>L-Valine</t>
  </si>
  <si>
    <t>val__L_c</t>
  </si>
  <si>
    <t>L-Alanine</t>
  </si>
  <si>
    <t>ala__L_c</t>
  </si>
  <si>
    <t>L-Aspartic acid</t>
  </si>
  <si>
    <t>asp__L_c</t>
  </si>
  <si>
    <t>L-Cysteine</t>
  </si>
  <si>
    <t>cys__L_c</t>
  </si>
  <si>
    <t>L-Glutamic acid</t>
  </si>
  <si>
    <t>glu__L_c</t>
  </si>
  <si>
    <t>Glycine</t>
  </si>
  <si>
    <t>gly_c</t>
  </si>
  <si>
    <t>L-Proline</t>
  </si>
  <si>
    <t>pro__L_c</t>
  </si>
  <si>
    <t>L-Serine</t>
  </si>
  <si>
    <t>ser__L_c</t>
  </si>
  <si>
    <t>L-Tyrosine</t>
  </si>
  <si>
    <t>tyr__L_c</t>
  </si>
  <si>
    <t>L-Asparagine</t>
  </si>
  <si>
    <t>asn__L_c</t>
  </si>
  <si>
    <t>Medina et al., 2015</t>
  </si>
  <si>
    <t>L-Glutamine</t>
  </si>
  <si>
    <t>gln__L_c</t>
  </si>
  <si>
    <t>Tibbetts et al., 2015</t>
  </si>
  <si>
    <t>LIPIDS composition</t>
  </si>
  <si>
    <t>SQDG</t>
  </si>
  <si>
    <t>MGDG</t>
  </si>
  <si>
    <t>DGDG</t>
  </si>
  <si>
    <t>PG</t>
  </si>
  <si>
    <t>PI</t>
  </si>
  <si>
    <t>PE</t>
  </si>
  <si>
    <t>PC</t>
  </si>
  <si>
    <t>DGTS</t>
  </si>
  <si>
    <t>DAG</t>
  </si>
  <si>
    <t>TAG</t>
  </si>
  <si>
    <t>DAG composition</t>
  </si>
  <si>
    <t>DAG 14-0_16-1</t>
  </si>
  <si>
    <t>dag140_161_c</t>
  </si>
  <si>
    <t>2.9820E+01</t>
  </si>
  <si>
    <t>DAG 16-0_16-1</t>
  </si>
  <si>
    <t>dag160_161_c</t>
  </si>
  <si>
    <t>3.3629E+01</t>
  </si>
  <si>
    <t>DAG 16-1_16-1</t>
  </si>
  <si>
    <t>dag161_161_c</t>
  </si>
  <si>
    <t>9.5670E+00</t>
  </si>
  <si>
    <t>DAG 20-5_16-0</t>
  </si>
  <si>
    <t>dag205_160_c</t>
  </si>
  <si>
    <t>2.0187E+01</t>
  </si>
  <si>
    <t>DAG 20-5_16-1</t>
  </si>
  <si>
    <t>dag205_161_c</t>
  </si>
  <si>
    <t>0.0000E+00</t>
  </si>
  <si>
    <t>DAG 20-5_20-5</t>
  </si>
  <si>
    <t>dag205_205_c</t>
  </si>
  <si>
    <t>8.2618E+00</t>
  </si>
  <si>
    <t>DGDG composition</t>
  </si>
  <si>
    <t>DGDG-32-1</t>
  </si>
  <si>
    <t>dgdg161_160_c</t>
  </si>
  <si>
    <t>1.1732E+01</t>
  </si>
  <si>
    <t>DGDG-32-2</t>
  </si>
  <si>
    <t>dgdg161_161_c</t>
  </si>
  <si>
    <t>2.8230E+00</t>
  </si>
  <si>
    <t>DGDG-34-5</t>
  </si>
  <si>
    <t>dgdg205_140_c</t>
  </si>
  <si>
    <t>1.7274E+01</t>
  </si>
  <si>
    <t>DGDG-36-5</t>
  </si>
  <si>
    <t>dgdg205_160_c</t>
  </si>
  <si>
    <t>3.5138E+01</t>
  </si>
  <si>
    <t>DGDG-36-6</t>
  </si>
  <si>
    <t>dgdg205_161_c</t>
  </si>
  <si>
    <t>2.5797E+01</t>
  </si>
  <si>
    <t>DGTS composition</t>
  </si>
  <si>
    <t>DGTS-30-1</t>
  </si>
  <si>
    <t>dgts140_161_c</t>
  </si>
  <si>
    <t>4.9810E+00</t>
  </si>
  <si>
    <t>DGTS-32-0</t>
  </si>
  <si>
    <t>dgts160_160_c</t>
  </si>
  <si>
    <t>7.4578E+00</t>
  </si>
  <si>
    <t>DGTS-32-1</t>
  </si>
  <si>
    <t>dgts321_c</t>
  </si>
  <si>
    <t>1.7681E+01</t>
  </si>
  <si>
    <t>DGTS-32-2</t>
  </si>
  <si>
    <t>dgts161_161_c</t>
  </si>
  <si>
    <t>4.9098E+00</t>
  </si>
  <si>
    <t>DGTS-34-4</t>
  </si>
  <si>
    <t>dgts140_204_c</t>
  </si>
  <si>
    <t>1.9089E+00</t>
  </si>
  <si>
    <t>DGTS-34-5</t>
  </si>
  <si>
    <t>dgts140_205_c</t>
  </si>
  <si>
    <t>2.8398E+00</t>
  </si>
  <si>
    <t>DGTS-36-3</t>
  </si>
  <si>
    <t>dgts203_160_c</t>
  </si>
  <si>
    <t>3.0263E+00</t>
  </si>
  <si>
    <t>DGTS-36-4</t>
  </si>
  <si>
    <t>dgts364_c</t>
  </si>
  <si>
    <t>1.1397E+01</t>
  </si>
  <si>
    <t>DGTS-36-5</t>
  </si>
  <si>
    <t>dgts365_c</t>
  </si>
  <si>
    <t>1.3322E+01</t>
  </si>
  <si>
    <t>DGTS-36-6</t>
  </si>
  <si>
    <t>dgts205_161_c</t>
  </si>
  <si>
    <t>1.5850E+00</t>
  </si>
  <si>
    <t>DGTS-40-10</t>
  </si>
  <si>
    <t>dgts205_205_c</t>
  </si>
  <si>
    <t>1.3984E+01</t>
  </si>
  <si>
    <t>DGTS-40-6</t>
  </si>
  <si>
    <t>dgts203_203_c</t>
  </si>
  <si>
    <t>9.2944E-02</t>
  </si>
  <si>
    <t>DGTS-40-7</t>
  </si>
  <si>
    <t>dgts407_c</t>
  </si>
  <si>
    <t>4.5499E-01</t>
  </si>
  <si>
    <t>DGTS-40-8</t>
  </si>
  <si>
    <t>dgts408_c</t>
  </si>
  <si>
    <t>2.9844E+00</t>
  </si>
  <si>
    <t>DGTS-40-9</t>
  </si>
  <si>
    <t>dgts409_c</t>
  </si>
  <si>
    <t>1.2105E+01</t>
  </si>
  <si>
    <t>SQDG composition</t>
  </si>
  <si>
    <t>SQDG-30-0</t>
  </si>
  <si>
    <t>sqdg140_160_c</t>
  </si>
  <si>
    <t>1.3821E+01</t>
  </si>
  <si>
    <t>SQDG-30-1</t>
  </si>
  <si>
    <t>sqdg140_161_c</t>
  </si>
  <si>
    <t>9.6346E-01</t>
  </si>
  <si>
    <t>SQDG-32-1</t>
  </si>
  <si>
    <t>sqdg161_160_c</t>
  </si>
  <si>
    <t>8.0334E+01</t>
  </si>
  <si>
    <t>SQDG-36-5</t>
  </si>
  <si>
    <t>sqdg205_160_c</t>
  </si>
  <si>
    <t>1.2340E+00</t>
  </si>
  <si>
    <t>SQDG-36-6</t>
  </si>
  <si>
    <t>sqdg205_161_c</t>
  </si>
  <si>
    <t>1.5642E+00</t>
  </si>
  <si>
    <t>MGDG composition</t>
  </si>
  <si>
    <t>MGDG-32-1</t>
  </si>
  <si>
    <t>mgdg161_160_c</t>
  </si>
  <si>
    <t>2.0714E+00</t>
  </si>
  <si>
    <t>MGDG-32-2</t>
  </si>
  <si>
    <t>mgdg161_161_c</t>
  </si>
  <si>
    <t>MGDG-34-5</t>
  </si>
  <si>
    <t>mgdg205_140_c</t>
  </si>
  <si>
    <t>4.2243E+01</t>
  </si>
  <si>
    <t>MGDG-36-5</t>
  </si>
  <si>
    <t>mgdg205_160_c</t>
  </si>
  <si>
    <t>1.5164E+01</t>
  </si>
  <si>
    <t>MGDG-36-6</t>
  </si>
  <si>
    <t>mgdg205_161_c</t>
  </si>
  <si>
    <t>1.1590E+01</t>
  </si>
  <si>
    <t>MGDG-40-10</t>
  </si>
  <si>
    <t>mgdg205_205_c</t>
  </si>
  <si>
    <t>1.7631E+01</t>
  </si>
  <si>
    <t>MGDG-40-9</t>
  </si>
  <si>
    <t>mgdg205_204_c</t>
  </si>
  <si>
    <t>4.1614E+00</t>
  </si>
  <si>
    <t>PC composition</t>
  </si>
  <si>
    <t>PC-32-0</t>
  </si>
  <si>
    <t>pc160_160_c</t>
  </si>
  <si>
    <t>3.6664E+00</t>
  </si>
  <si>
    <t>PC-32-1</t>
  </si>
  <si>
    <t>pc321_c</t>
  </si>
  <si>
    <t>1.0715E+01</t>
  </si>
  <si>
    <t>PC-32-2</t>
  </si>
  <si>
    <t>pc161_161_c</t>
  </si>
  <si>
    <t>9.0581E+00</t>
  </si>
  <si>
    <t>PC-34-0</t>
  </si>
  <si>
    <t>pc160_180_c</t>
  </si>
  <si>
    <t>3.2528E+00</t>
  </si>
  <si>
    <t>PC-34-1</t>
  </si>
  <si>
    <t>pc341_c</t>
  </si>
  <si>
    <t>1.2452E+01</t>
  </si>
  <si>
    <t>PC-34-2</t>
  </si>
  <si>
    <t>pc342_c</t>
  </si>
  <si>
    <t>2.2595E+01</t>
  </si>
  <si>
    <t>PC-34-3</t>
  </si>
  <si>
    <t>pc343_c</t>
  </si>
  <si>
    <t>2.1146E+01</t>
  </si>
  <si>
    <t>PC-36-5</t>
  </si>
  <si>
    <t>pc365_c</t>
  </si>
  <si>
    <t>9.8737E+00</t>
  </si>
  <si>
    <t>PC-36-6</t>
  </si>
  <si>
    <t>pc205_161_c</t>
  </si>
  <si>
    <t>6.8328E+00</t>
  </si>
  <si>
    <t>PE composition</t>
  </si>
  <si>
    <t>PE-38-4</t>
  </si>
  <si>
    <t>pe203_181_c</t>
  </si>
  <si>
    <t>1.7846E-01</t>
  </si>
  <si>
    <t>PE-38-5</t>
  </si>
  <si>
    <t>pe204_181_c</t>
  </si>
  <si>
    <t>2.2854E+00</t>
  </si>
  <si>
    <t>PE-38-6</t>
  </si>
  <si>
    <t>pe205_181_c</t>
  </si>
  <si>
    <t>4.1100E+00</t>
  </si>
  <si>
    <t>PE-40-10</t>
  </si>
  <si>
    <t>pe205_205_c</t>
  </si>
  <si>
    <t>5.9670E+00</t>
  </si>
  <si>
    <t>PE-40-6</t>
  </si>
  <si>
    <t>pe203_203_c</t>
  </si>
  <si>
    <t>2.3688E+00</t>
  </si>
  <si>
    <t>PE-40-7</t>
  </si>
  <si>
    <t>pe407_c</t>
  </si>
  <si>
    <t>1.3691E+01</t>
  </si>
  <si>
    <t>PE-40-8</t>
  </si>
  <si>
    <t>pe408_c</t>
  </si>
  <si>
    <t>3.4600E+01</t>
  </si>
  <si>
    <t>PE-40-9</t>
  </si>
  <si>
    <t>pe409_c</t>
  </si>
  <si>
    <t>2.2761E+01</t>
  </si>
  <si>
    <t>PG composition</t>
  </si>
  <si>
    <t>PG-32-0</t>
  </si>
  <si>
    <t>pg160_160_c</t>
  </si>
  <si>
    <t>3.1246E+00</t>
  </si>
  <si>
    <t>PG-32-1</t>
  </si>
  <si>
    <t>pg321_c</t>
  </si>
  <si>
    <t>2.2674E+01</t>
  </si>
  <si>
    <t>PG-32-2</t>
  </si>
  <si>
    <t>pg161_161_c</t>
  </si>
  <si>
    <t>2.4705E-01</t>
  </si>
  <si>
    <t>PG-36-5</t>
  </si>
  <si>
    <t>pg205_160_c</t>
  </si>
  <si>
    <t>7.0184E+01</t>
  </si>
  <si>
    <t>PG-36-6</t>
  </si>
  <si>
    <t>pg205_161_c</t>
  </si>
  <si>
    <t>3.1298E+00</t>
  </si>
  <si>
    <t>PI composition</t>
  </si>
  <si>
    <t>PI-32-0</t>
  </si>
  <si>
    <t>pi160_160_c</t>
  </si>
  <si>
    <t>7.0307E+00</t>
  </si>
  <si>
    <t>PI-32-1</t>
  </si>
  <si>
    <t>pi321_c</t>
  </si>
  <si>
    <t>9.2969E+01</t>
  </si>
  <si>
    <t>PI-32-2</t>
  </si>
  <si>
    <t>pi161_161_c</t>
  </si>
  <si>
    <t>TAG composition</t>
  </si>
  <si>
    <t>TAG 14-0_16-0_14-0</t>
  </si>
  <si>
    <t>tag140_160_140_c</t>
  </si>
  <si>
    <t>4.6550E-01</t>
  </si>
  <si>
    <t>TAG 14-0_16-0_16-0</t>
  </si>
  <si>
    <t>3.0782E+00</t>
  </si>
  <si>
    <t>TAG 14-0_16-1_14-0</t>
  </si>
  <si>
    <t>tag140_161_140_c</t>
  </si>
  <si>
    <t>6.7891E-01</t>
  </si>
  <si>
    <t>TAG 14-0_16-1_16-0</t>
  </si>
  <si>
    <t>8.0234E+00</t>
  </si>
  <si>
    <t>TAG 14-0_16-1_16-1</t>
  </si>
  <si>
    <t>1.0473E+00</t>
  </si>
  <si>
    <t>TAG 16-0_16-0_16-0</t>
  </si>
  <si>
    <t>tag160_160_160_c</t>
  </si>
  <si>
    <t>9.3119E+00</t>
  </si>
  <si>
    <t>TAG 16-0_16-0_16-1</t>
  </si>
  <si>
    <t>4.8873E+01</t>
  </si>
  <si>
    <t>TAG 16-1_16-0_18-0</t>
  </si>
  <si>
    <t>tag161_160_180_c</t>
  </si>
  <si>
    <t>4.5040E+00</t>
  </si>
  <si>
    <t>TAG 16-1_16-1_16-0</t>
  </si>
  <si>
    <t>1.0948E+01</t>
  </si>
  <si>
    <t>TAG 16-1_16-1_16-1</t>
  </si>
  <si>
    <t>tag161_161_161_c</t>
  </si>
  <si>
    <t>1.1004E+00</t>
  </si>
  <si>
    <t>TAG 16-1_18-1_16-0</t>
  </si>
  <si>
    <t>7.1208E+00</t>
  </si>
  <si>
    <t>TAG 16-1_18-1_16-1</t>
  </si>
  <si>
    <t>tag161_181_161_c</t>
  </si>
  <si>
    <t>1.2361E+00</t>
  </si>
  <si>
    <t>TAG 18-1_18-1_16-0</t>
  </si>
  <si>
    <t>tag160_181_181_c</t>
  </si>
  <si>
    <t>TAG 18-1_18-1_16-1</t>
  </si>
  <si>
    <t>tag161_181_181_c</t>
  </si>
  <si>
    <t>TAG 20-3_16-0_16-1</t>
  </si>
  <si>
    <t>5.5793E-01</t>
  </si>
  <si>
    <t>TAG 20-3_16-0_18-1</t>
  </si>
  <si>
    <t>tag203_160_181_c</t>
  </si>
  <si>
    <t>3.6967E-01</t>
  </si>
  <si>
    <t>TAG 20-4_16-0_18-1 or 20-3_16-1_18-1</t>
  </si>
  <si>
    <t>tag545_c</t>
  </si>
  <si>
    <t>1.0707E-01</t>
  </si>
  <si>
    <t>TAG 20-5_16-0_16-0 or 20-4_16-1_16_0 or 20-3_16_1_16-1</t>
  </si>
  <si>
    <t>tag525_c</t>
  </si>
  <si>
    <t>1.3229E+00</t>
  </si>
  <si>
    <t>TAG 20-5_16-0_16-1</t>
  </si>
  <si>
    <t>7.8782E-01</t>
  </si>
  <si>
    <t>TAG 20-5_16-0_18-1</t>
  </si>
  <si>
    <t>tag205_160_181_c</t>
  </si>
  <si>
    <t>5.4775E-01</t>
  </si>
  <si>
    <t>TAG 20-5_16-1_18-1</t>
  </si>
  <si>
    <t>tag205_161_181_c</t>
  </si>
  <si>
    <t>1.0803E-01</t>
  </si>
  <si>
    <t>g per ...</t>
  </si>
  <si>
    <t>mol per…</t>
  </si>
  <si>
    <t>Billey et al., 2021</t>
  </si>
  <si>
    <t>This work</t>
  </si>
  <si>
    <t>Metabolite_id</t>
  </si>
  <si>
    <t>Stochiometric coefficient in updated model</t>
  </si>
  <si>
    <t>TAG_biomass_MgACSBG31_c</t>
  </si>
  <si>
    <t>mol/mol TAG</t>
  </si>
  <si>
    <t>tag460_c</t>
  </si>
  <si>
    <t>tag461_c</t>
  </si>
  <si>
    <t>tag481_c</t>
  </si>
  <si>
    <t>tag462_c</t>
  </si>
  <si>
    <t>tag482_c</t>
  </si>
  <si>
    <t>tag502_c</t>
  </si>
  <si>
    <t>tag524_c</t>
  </si>
  <si>
    <t>tag526_c</t>
  </si>
  <si>
    <t>PI_biomass_MgACSBG31_c</t>
  </si>
  <si>
    <t>mol/mol PI</t>
  </si>
  <si>
    <t>PG_biomass_MgACSBG31_c</t>
  </si>
  <si>
    <t>mol/mol PG</t>
  </si>
  <si>
    <t>PE_biomass_MgACSBG31_c</t>
  </si>
  <si>
    <t>mol/mol PE</t>
  </si>
  <si>
    <t>PC_biomass_MgACSBG31_c</t>
  </si>
  <si>
    <t>mol/mol PC</t>
  </si>
  <si>
    <t>MGDG_biomass_MgACSBG31_c</t>
  </si>
  <si>
    <t>mol/mol MGDG</t>
  </si>
  <si>
    <t>SQDG_biomass_MgACSBG31_c</t>
  </si>
  <si>
    <t>mol/mol SQDG</t>
  </si>
  <si>
    <t>DGTS_biomass_MgACSBG31_c</t>
  </si>
  <si>
    <t>mol/mol DGTS</t>
  </si>
  <si>
    <t>DGDG_biomass_MgACSBG31_c</t>
  </si>
  <si>
    <t>mol/mol DGDG</t>
  </si>
  <si>
    <t>DAG_biomass_MgACSBG31_c</t>
  </si>
  <si>
    <t>mol/mol DAG</t>
  </si>
  <si>
    <t>LIPIDS_biomass_MgACSBG31_c</t>
  </si>
  <si>
    <t>mol/mol lipid</t>
  </si>
  <si>
    <t>PROTEINS_biomass_MgACSBG31_c</t>
  </si>
  <si>
    <t>mol/mol protein</t>
  </si>
  <si>
    <t>PIGMENTS_biomass_MgACSBG31_c</t>
  </si>
  <si>
    <t>mol/mol pigment</t>
  </si>
  <si>
    <t>RNA_biomass_MgACSBG31_c</t>
  </si>
  <si>
    <t>mol/mol RNA</t>
  </si>
  <si>
    <t>DNA_biomass_MgACSBG31_c</t>
  </si>
  <si>
    <t>mol/mol DNA</t>
  </si>
  <si>
    <t>Radavotis et al 2012, Scholz et al 2014, Shah et al., 2017</t>
  </si>
  <si>
    <t>Radavotis et al 2012, Scholz et al 2014, Shah et al., 2018</t>
  </si>
  <si>
    <t>Radavotis et al 2012, Scholz et al 2014, Shah et al., 2019</t>
  </si>
  <si>
    <t>Radavotis et al 2012, Scholz et al 2014, Shah et al., 2020</t>
  </si>
  <si>
    <t>Radavotis et al 2012, Scholz et al 2014, Shah et al., 2021</t>
  </si>
  <si>
    <t>Radavotis et al 2012, Scholz et al 2014, Shah et al., 2022</t>
  </si>
  <si>
    <t>CARBOHYDRATES_biomass_MgACSBG31_c</t>
  </si>
  <si>
    <t>mol/mol carbohydrate</t>
  </si>
  <si>
    <t>BIOMASS_biomass_MgACSBG31_c</t>
  </si>
  <si>
    <t>mmol/gDW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</si>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</sst>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"/>
    <numFmt numFmtId="165" formatCode="0.000000"/>
    <numFmt numFmtId="166" formatCode="0.000"/>
    <numFmt numFmtId="167" formatCode="0.0000E+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5AFFB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E9AD"/>
        <bgColor indexed="64"/>
      </patternFill>
    </fill>
    <fill>
      <patternFill patternType="solid">
        <fgColor rgb="FFBBDCB6"/>
        <bgColor indexed="64"/>
      </patternFill>
    </fill>
    <fill>
      <patternFill patternType="solid">
        <fgColor rgb="FFFFB3D2"/>
        <bgColor indexed="64"/>
      </patternFill>
    </fill>
    <fill>
      <patternFill patternType="solid">
        <fgColor rgb="FFFFCC81"/>
        <bgColor indexed="64"/>
      </patternFill>
    </fill>
    <fill>
      <patternFill patternType="solid">
        <fgColor rgb="FFFFFFCC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4" fillId="0" borderId="0"/>
  </cellStyleXfs>
  <cellXfs count="151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0" borderId="5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3" fillId="3" borderId="0" xfId="0" applyFont="1" applyFill="1"/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0" xfId="0" applyFont="1" applyFill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0" borderId="7" xfId="0" applyFont="1" applyBorder="1" applyAlignment="1">
      <alignment horizontal="center"/>
    </xf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16" fontId="0" fillId="0" borderId="0" xfId="0" applyNumberFormat="1"/>
    <xf numFmtId="0" fontId="5" fillId="0" borderId="10" xfId="0" applyFont="1" applyBorder="1" applyAlignment="1">
      <alignment horizontal="center" vertical="center"/>
    </xf>
    <xf numFmtId="0" fontId="1" fillId="0" borderId="0" xfId="0" applyFont="1"/>
    <xf numFmtId="0" fontId="0" fillId="0" borderId="0" xfId="0"/>
    <xf numFmtId="2" fontId="0" fillId="0" borderId="7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0" xfId="0" applyNumberFormat="1"/>
    <xf numFmtId="164" fontId="3" fillId="7" borderId="0" xfId="0" applyNumberFormat="1" applyFont="1" applyFill="1"/>
    <xf numFmtId="0" fontId="12" fillId="0" borderId="10" xfId="0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7" xfId="0" applyBorder="1"/>
    <xf numFmtId="0" fontId="5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5" fontId="0" fillId="0" borderId="0" xfId="0" applyNumberFormat="1"/>
    <xf numFmtId="165" fontId="3" fillId="6" borderId="0" xfId="0" applyNumberFormat="1" applyFont="1" applyFill="1"/>
    <xf numFmtId="165" fontId="5" fillId="0" borderId="3" xfId="0" applyNumberFormat="1" applyFont="1" applyBorder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3" fillId="0" borderId="13" xfId="0" applyFont="1" applyBorder="1" applyAlignment="1">
      <alignment horizontal="center" wrapText="1"/>
    </xf>
    <xf numFmtId="0" fontId="13" fillId="0" borderId="14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4" xfId="0" applyBorder="1"/>
    <xf numFmtId="0" fontId="0" fillId="0" borderId="13" xfId="0" applyBorder="1"/>
    <xf numFmtId="166" fontId="0" fillId="9" borderId="10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/>
    </xf>
    <xf numFmtId="166" fontId="5" fillId="0" borderId="10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3" fillId="2" borderId="0" xfId="0" applyNumberFormat="1" applyFont="1" applyFill="1"/>
    <xf numFmtId="0" fontId="5" fillId="0" borderId="15" xfId="0" applyFont="1" applyBorder="1" applyAlignment="1">
      <alignment horizontal="center" vertical="center"/>
    </xf>
    <xf numFmtId="166" fontId="5" fillId="0" borderId="3" xfId="0" applyNumberFormat="1" applyFon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3" fillId="7" borderId="0" xfId="0" applyNumberFormat="1" applyFont="1" applyFill="1"/>
    <xf numFmtId="166" fontId="0" fillId="0" borderId="0" xfId="0" applyNumberFormat="1" applyAlignment="1">
      <alignment horizontal="center" vertical="center"/>
    </xf>
    <xf numFmtId="166" fontId="0" fillId="0" borderId="0" xfId="0" applyNumberFormat="1"/>
    <xf numFmtId="165" fontId="3" fillId="4" borderId="0" xfId="0" applyNumberFormat="1" applyFont="1" applyFill="1"/>
    <xf numFmtId="165" fontId="5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1" xfId="0" applyBorder="1"/>
    <xf numFmtId="0" fontId="16" fillId="0" borderId="0" xfId="0" applyFont="1" applyBorder="1" applyAlignment="1">
      <alignment horizontal="center" vertical="top"/>
    </xf>
    <xf numFmtId="0" fontId="0" fillId="0" borderId="0" xfId="0" applyBorder="1"/>
    <xf numFmtId="0" fontId="16" fillId="0" borderId="9" xfId="0" applyFont="1" applyBorder="1" applyAlignment="1">
      <alignment horizontal="center" vertical="top"/>
    </xf>
    <xf numFmtId="0" fontId="16" fillId="0" borderId="4" xfId="0" applyFont="1" applyBorder="1" applyAlignment="1">
      <alignment horizontal="center" vertical="top"/>
    </xf>
    <xf numFmtId="0" fontId="16" fillId="0" borderId="6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top"/>
    </xf>
    <xf numFmtId="0" fontId="16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16" fillId="0" borderId="3" xfId="0" applyFont="1" applyBorder="1" applyAlignment="1">
      <alignment horizontal="center" vertical="top"/>
    </xf>
    <xf numFmtId="0" fontId="1" fillId="0" borderId="2" xfId="0" applyFont="1" applyBorder="1"/>
    <xf numFmtId="0" fontId="16" fillId="0" borderId="16" xfId="0" applyFont="1" applyBorder="1" applyAlignment="1">
      <alignment horizontal="center" vertical="top"/>
    </xf>
    <xf numFmtId="0" fontId="16" fillId="0" borderId="17" xfId="0" applyFont="1" applyBorder="1" applyAlignment="1">
      <alignment horizontal="center" vertical="top"/>
    </xf>
    <xf numFmtId="0" fontId="1" fillId="0" borderId="11" xfId="0" applyFont="1" applyBorder="1"/>
    <xf numFmtId="0" fontId="0" fillId="0" borderId="1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8" borderId="0" xfId="0" applyFont="1" applyFill="1" applyBorder="1"/>
    <xf numFmtId="0" fontId="7" fillId="0" borderId="0" xfId="0" applyFont="1" applyBorder="1"/>
    <xf numFmtId="0" fontId="1" fillId="0" borderId="0" xfId="0" applyFont="1" applyBorder="1" applyAlignment="1">
      <alignment horizontal="center"/>
    </xf>
    <xf numFmtId="2" fontId="6" fillId="0" borderId="1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2" fontId="6" fillId="0" borderId="7" xfId="0" applyNumberFormat="1" applyFont="1" applyFill="1" applyBorder="1" applyAlignment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7" fontId="6" fillId="0" borderId="10" xfId="0" applyNumberFormat="1" applyFont="1" applyFill="1" applyBorder="1" applyAlignment="1">
      <alignment horizontal="center" vertical="center"/>
    </xf>
    <xf numFmtId="167" fontId="6" fillId="0" borderId="0" xfId="0" applyNumberFormat="1" applyFont="1" applyFill="1" applyAlignment="1">
      <alignment horizontal="center" vertical="center"/>
    </xf>
    <xf numFmtId="167" fontId="6" fillId="0" borderId="7" xfId="0" applyNumberFormat="1" applyFont="1" applyFill="1" applyBorder="1" applyAlignment="1">
      <alignment horizontal="center" vertical="center"/>
    </xf>
    <xf numFmtId="164" fontId="0" fillId="0" borderId="5" xfId="0" applyNumberFormat="1" applyBorder="1"/>
    <xf numFmtId="164" fontId="0" fillId="0" borderId="8" xfId="0" applyNumberFormat="1" applyBorder="1"/>
    <xf numFmtId="164" fontId="1" fillId="0" borderId="2" xfId="0" applyNumberFormat="1" applyFont="1" applyBorder="1"/>
    <xf numFmtId="165" fontId="0" fillId="0" borderId="5" xfId="0" applyNumberFormat="1" applyBorder="1"/>
    <xf numFmtId="165" fontId="0" fillId="0" borderId="8" xfId="0" applyNumberFormat="1" applyBorder="1"/>
    <xf numFmtId="0" fontId="16" fillId="0" borderId="18" xfId="0" applyFont="1" applyBorder="1" applyAlignment="1">
      <alignment horizontal="center" vertical="top"/>
    </xf>
    <xf numFmtId="0" fontId="0" fillId="0" borderId="1" xfId="0" applyBorder="1"/>
    <xf numFmtId="165" fontId="1" fillId="0" borderId="2" xfId="0" applyNumberFormat="1" applyFont="1" applyBorder="1"/>
    <xf numFmtId="165" fontId="1" fillId="0" borderId="15" xfId="0" applyNumberFormat="1" applyFont="1" applyBorder="1"/>
    <xf numFmtId="165" fontId="0" fillId="0" borderId="13" xfId="0" applyNumberFormat="1" applyBorder="1"/>
    <xf numFmtId="165" fontId="0" fillId="0" borderId="14" xfId="0" applyNumberFormat="1" applyBorder="1"/>
    <xf numFmtId="167" fontId="6" fillId="0" borderId="0" xfId="0" applyNumberFormat="1" applyFont="1" applyFill="1" applyAlignment="1">
      <alignment horizontal="center"/>
    </xf>
    <xf numFmtId="167" fontId="6" fillId="0" borderId="7" xfId="0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0" fillId="0" borderId="13" xfId="0" applyFill="1" applyBorder="1"/>
    <xf numFmtId="0" fontId="0" fillId="0" borderId="0" xfId="0" applyFill="1"/>
    <xf numFmtId="0" fontId="0" fillId="0" borderId="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0" fillId="0" borderId="14" xfId="0" applyFill="1" applyBorder="1"/>
    <xf numFmtId="166" fontId="0" fillId="0" borderId="10" xfId="0" applyNumberForma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abSelected="1" workbookViewId="0">
      <selection activeCell="A27" sqref="A27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7.6640625" style="60" customWidth="1"/>
    <col min="5" max="5" width="23" style="47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  <col min="12" max="12" width="20" style="47" bestFit="1" customWidth="1"/>
  </cols>
  <sheetData>
    <row r="1" spans="1:12" s="21" customFormat="1" ht="18.75" customHeight="1" x14ac:dyDescent="0.35">
      <c r="A1" s="21" t="s">
        <v>2</v>
      </c>
      <c r="C1" s="89"/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90" t="s">
        <v>5</v>
      </c>
      <c r="D3" s="72" t="s">
        <v>6</v>
      </c>
      <c r="E3" s="83" t="s">
        <v>7</v>
      </c>
      <c r="G3" s="46" t="s">
        <v>8</v>
      </c>
      <c r="H3" s="6" t="s">
        <v>3</v>
      </c>
      <c r="I3" s="7" t="s">
        <v>9</v>
      </c>
      <c r="J3" s="84" t="s">
        <v>10</v>
      </c>
      <c r="K3" s="7" t="s">
        <v>11</v>
      </c>
      <c r="L3" s="8" t="s">
        <v>7</v>
      </c>
    </row>
    <row r="4" spans="1:12" ht="15.75" customHeight="1" x14ac:dyDescent="0.3">
      <c r="A4" s="68" t="s">
        <v>12</v>
      </c>
      <c r="B4" s="68" t="s">
        <v>12</v>
      </c>
      <c r="C4" s="124">
        <v>0.74390542999999998</v>
      </c>
      <c r="D4" s="13" t="s">
        <v>0</v>
      </c>
      <c r="E4" s="74" t="s">
        <v>13</v>
      </c>
      <c r="H4" s="34" t="s">
        <v>14</v>
      </c>
      <c r="I4" s="91" t="s">
        <v>15</v>
      </c>
      <c r="J4" s="140">
        <v>-29.89</v>
      </c>
      <c r="K4" s="92" t="s">
        <v>16</v>
      </c>
      <c r="L4" s="35" t="s">
        <v>17</v>
      </c>
    </row>
    <row r="5" spans="1:12" ht="15.75" customHeight="1" x14ac:dyDescent="0.3">
      <c r="A5" s="69" t="s">
        <v>18</v>
      </c>
      <c r="B5" s="69" t="s">
        <v>18</v>
      </c>
      <c r="C5" s="125">
        <v>1.24</v>
      </c>
      <c r="D5" s="15" t="str">
        <f>D4</f>
        <v>g per …</v>
      </c>
      <c r="E5" s="78" t="s">
        <v>391</v>
      </c>
      <c r="H5" s="34" t="s">
        <v>19</v>
      </c>
      <c r="I5" s="91" t="s">
        <v>20</v>
      </c>
      <c r="J5" s="93">
        <f>J4</f>
        <v>-29.89</v>
      </c>
      <c r="K5" s="92" t="str">
        <f>K4</f>
        <v>mmol/gDCW</v>
      </c>
      <c r="L5" s="35"/>
    </row>
    <row r="6" spans="1:12" ht="15.75" customHeight="1" x14ac:dyDescent="0.3">
      <c r="A6" s="70" t="s">
        <v>21</v>
      </c>
      <c r="B6" s="70" t="s">
        <v>21</v>
      </c>
      <c r="C6" s="125">
        <v>0.83818850950651935</v>
      </c>
      <c r="D6" s="15" t="str">
        <f t="shared" ref="D6:D9" si="0">D5</f>
        <v>g per …</v>
      </c>
      <c r="E6" s="78" t="s">
        <v>390</v>
      </c>
      <c r="H6" s="34" t="s">
        <v>22</v>
      </c>
      <c r="I6" s="91" t="s">
        <v>23</v>
      </c>
      <c r="J6" s="93">
        <f>-J4</f>
        <v>29.89</v>
      </c>
      <c r="K6" s="92" t="str">
        <f>K5</f>
        <v>mmol/gDCW</v>
      </c>
      <c r="L6" s="35"/>
    </row>
    <row r="7" spans="1:12" ht="16.5" customHeight="1" x14ac:dyDescent="0.3">
      <c r="A7" s="70" t="s">
        <v>24</v>
      </c>
      <c r="B7" s="70" t="s">
        <v>24</v>
      </c>
      <c r="C7" s="125">
        <v>0.10340185188372961</v>
      </c>
      <c r="D7" s="15" t="str">
        <f t="shared" si="0"/>
        <v>g per …</v>
      </c>
      <c r="E7" s="78" t="s">
        <v>391</v>
      </c>
      <c r="H7" s="34" t="s">
        <v>25</v>
      </c>
      <c r="I7" s="91" t="s">
        <v>26</v>
      </c>
      <c r="J7" s="93">
        <f>-J4</f>
        <v>29.89</v>
      </c>
      <c r="K7" s="92" t="str">
        <f>K6</f>
        <v>mmol/gDCW</v>
      </c>
      <c r="L7" s="35"/>
    </row>
    <row r="8" spans="1:12" ht="15.75" customHeight="1" thickBot="1" x14ac:dyDescent="0.35">
      <c r="A8" s="70" t="s">
        <v>27</v>
      </c>
      <c r="B8" s="70" t="s">
        <v>27</v>
      </c>
      <c r="C8" s="138">
        <v>2.1000000000000001E-2</v>
      </c>
      <c r="D8" s="19" t="str">
        <f t="shared" si="0"/>
        <v>g per …</v>
      </c>
      <c r="E8" s="78" t="s">
        <v>391</v>
      </c>
      <c r="H8" s="29" t="s">
        <v>28</v>
      </c>
      <c r="I8" s="30" t="s">
        <v>29</v>
      </c>
      <c r="J8" s="48">
        <f>-J5</f>
        <v>29.89</v>
      </c>
      <c r="K8" s="73" t="str">
        <f>K7</f>
        <v>mmol/gDCW</v>
      </c>
      <c r="L8" s="4"/>
    </row>
    <row r="9" spans="1:12" ht="16.5" customHeight="1" thickBot="1" x14ac:dyDescent="0.35">
      <c r="A9" s="71" t="s">
        <v>30</v>
      </c>
      <c r="B9" s="71" t="s">
        <v>30</v>
      </c>
      <c r="C9" s="139">
        <v>2.7345584820507599E-2</v>
      </c>
      <c r="D9" s="20" t="str">
        <f t="shared" si="0"/>
        <v>g per …</v>
      </c>
      <c r="E9" s="80" t="s">
        <v>31</v>
      </c>
      <c r="I9" s="91"/>
      <c r="J9" s="67"/>
      <c r="K9" s="67"/>
    </row>
    <row r="13" spans="1:12" s="21" customFormat="1" ht="18.75" customHeight="1" x14ac:dyDescent="0.35">
      <c r="A13" s="21" t="s">
        <v>440</v>
      </c>
      <c r="C13" s="89"/>
    </row>
    <row r="14" spans="1:12" ht="15" thickBot="1" x14ac:dyDescent="0.35"/>
    <row r="15" spans="1:12" ht="15" thickBot="1" x14ac:dyDescent="0.35">
      <c r="A15" s="102" t="s">
        <v>392</v>
      </c>
      <c r="B15" s="103" t="s">
        <v>393</v>
      </c>
      <c r="C15" s="135" t="s">
        <v>6</v>
      </c>
    </row>
    <row r="16" spans="1:12" x14ac:dyDescent="0.3">
      <c r="A16" s="100" t="s">
        <v>438</v>
      </c>
      <c r="B16" s="3">
        <v>-1.1009500000000001</v>
      </c>
      <c r="C16" s="136" t="s">
        <v>441</v>
      </c>
    </row>
    <row r="17" spans="1:3" x14ac:dyDescent="0.3">
      <c r="A17" s="100" t="s">
        <v>424</v>
      </c>
      <c r="B17" s="3">
        <v>-3.1705899999999998</v>
      </c>
      <c r="C17" s="136" t="s">
        <v>441</v>
      </c>
    </row>
    <row r="18" spans="1:3" x14ac:dyDescent="0.3">
      <c r="A18" s="100" t="s">
        <v>422</v>
      </c>
      <c r="B18" s="3">
        <v>-0.35432000000000002</v>
      </c>
      <c r="C18" s="136" t="s">
        <v>441</v>
      </c>
    </row>
    <row r="19" spans="1:3" x14ac:dyDescent="0.3">
      <c r="A19" s="100" t="s">
        <v>426</v>
      </c>
      <c r="B19" s="3">
        <v>-4.4170000000000001E-2</v>
      </c>
      <c r="C19" s="136" t="s">
        <v>441</v>
      </c>
    </row>
    <row r="20" spans="1:3" x14ac:dyDescent="0.3">
      <c r="A20" s="100" t="s">
        <v>430</v>
      </c>
      <c r="B20" s="3">
        <v>-2.2929999999999999E-2</v>
      </c>
      <c r="C20" s="136" t="s">
        <v>441</v>
      </c>
    </row>
    <row r="21" spans="1:3" x14ac:dyDescent="0.3">
      <c r="A21" s="100" t="s">
        <v>428</v>
      </c>
      <c r="B21" s="3">
        <v>-2.8570000000000002E-2</v>
      </c>
      <c r="C21" s="136" t="s">
        <v>441</v>
      </c>
    </row>
    <row r="22" spans="1:3" x14ac:dyDescent="0.3">
      <c r="A22" s="100" t="s">
        <v>15</v>
      </c>
      <c r="B22" s="3">
        <v>-29.89</v>
      </c>
      <c r="C22" s="136" t="s">
        <v>441</v>
      </c>
    </row>
    <row r="23" spans="1:3" x14ac:dyDescent="0.3">
      <c r="A23" s="100" t="s">
        <v>20</v>
      </c>
      <c r="B23" s="3">
        <v>-29.89</v>
      </c>
      <c r="C23" s="136" t="s">
        <v>441</v>
      </c>
    </row>
    <row r="24" spans="1:3" x14ac:dyDescent="0.3">
      <c r="A24" s="100" t="s">
        <v>23</v>
      </c>
      <c r="B24" s="3">
        <v>29.89</v>
      </c>
      <c r="C24" s="136" t="s">
        <v>441</v>
      </c>
    </row>
    <row r="25" spans="1:3" x14ac:dyDescent="0.3">
      <c r="A25" s="100" t="s">
        <v>26</v>
      </c>
      <c r="B25" s="3">
        <v>29.89</v>
      </c>
      <c r="C25" s="136" t="s">
        <v>441</v>
      </c>
    </row>
    <row r="26" spans="1:3" x14ac:dyDescent="0.3">
      <c r="A26" s="100" t="s">
        <v>29</v>
      </c>
      <c r="B26" s="3">
        <v>29.89</v>
      </c>
      <c r="C26" s="136" t="s">
        <v>441</v>
      </c>
    </row>
    <row r="27" spans="1:3" ht="15" thickBot="1" x14ac:dyDescent="0.35">
      <c r="A27" s="101" t="s">
        <v>440</v>
      </c>
      <c r="B27" s="4">
        <v>1</v>
      </c>
      <c r="C27" s="137" t="s">
        <v>442</v>
      </c>
    </row>
  </sheetData>
  <dataValidations count="2">
    <dataValidation type="decimal" showInputMessage="1" showErrorMessage="1" error="Coefficient must be a float." sqref="J4:J9" xr:uid="{00000000-0002-0000-01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" sqref="C4:C9" xr:uid="{00000000-0002-0000-0100-000002000000}">
      <formula1>0</formula1>
    </dataValidation>
  </dataValidation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9"/>
  <sheetViews>
    <sheetView topLeftCell="A13" workbookViewId="0">
      <selection activeCell="E40" sqref="E40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14.77734375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173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174</v>
      </c>
      <c r="B4" s="54" t="s">
        <v>175</v>
      </c>
      <c r="C4" s="110" t="s">
        <v>176</v>
      </c>
      <c r="D4" s="33" t="s">
        <v>1</v>
      </c>
      <c r="E4" s="95" t="s">
        <v>390</v>
      </c>
      <c r="H4" s="91"/>
      <c r="I4" s="91"/>
      <c r="J4" s="91"/>
      <c r="K4" s="91"/>
      <c r="L4" s="91"/>
    </row>
    <row r="5" spans="1:12" x14ac:dyDescent="0.3">
      <c r="A5" s="17" t="s">
        <v>177</v>
      </c>
      <c r="B5" s="98" t="s">
        <v>178</v>
      </c>
      <c r="C5" s="111" t="s">
        <v>179</v>
      </c>
      <c r="D5" s="35" t="s">
        <v>1</v>
      </c>
      <c r="E5" s="76" t="str">
        <f>E4</f>
        <v>Billey et al., 2021</v>
      </c>
      <c r="H5" s="91"/>
      <c r="I5" s="91"/>
      <c r="J5" s="91"/>
      <c r="K5" s="91"/>
      <c r="L5" s="91"/>
    </row>
    <row r="6" spans="1:12" x14ac:dyDescent="0.3">
      <c r="A6" s="17" t="s">
        <v>180</v>
      </c>
      <c r="B6" s="98" t="s">
        <v>181</v>
      </c>
      <c r="C6" s="111" t="s">
        <v>182</v>
      </c>
      <c r="D6" s="35" t="s">
        <v>1</v>
      </c>
      <c r="E6" s="76" t="str">
        <f t="shared" ref="E6:E18" si="0">E5</f>
        <v>Billey et al., 2021</v>
      </c>
      <c r="H6" s="91"/>
      <c r="I6" s="91"/>
      <c r="J6" s="91"/>
      <c r="K6" s="91"/>
      <c r="L6" s="91"/>
    </row>
    <row r="7" spans="1:12" x14ac:dyDescent="0.3">
      <c r="A7" s="17" t="s">
        <v>183</v>
      </c>
      <c r="B7" s="98" t="s">
        <v>184</v>
      </c>
      <c r="C7" s="111" t="s">
        <v>185</v>
      </c>
      <c r="D7" s="35" t="s">
        <v>1</v>
      </c>
      <c r="E7" s="76" t="str">
        <f t="shared" si="0"/>
        <v>Billey et al., 2021</v>
      </c>
      <c r="H7" s="91"/>
      <c r="I7" s="91"/>
      <c r="J7" s="91"/>
      <c r="K7" s="91"/>
      <c r="L7" s="91"/>
    </row>
    <row r="8" spans="1:12" x14ac:dyDescent="0.3">
      <c r="A8" s="17" t="s">
        <v>186</v>
      </c>
      <c r="B8" s="98" t="s">
        <v>187</v>
      </c>
      <c r="C8" s="111" t="s">
        <v>188</v>
      </c>
      <c r="D8" s="35" t="s">
        <v>1</v>
      </c>
      <c r="E8" s="76" t="str">
        <f t="shared" si="0"/>
        <v>Billey et al., 2021</v>
      </c>
      <c r="I8" s="91"/>
      <c r="J8" s="91"/>
      <c r="K8" s="91"/>
    </row>
    <row r="9" spans="1:12" x14ac:dyDescent="0.3">
      <c r="A9" s="17" t="s">
        <v>189</v>
      </c>
      <c r="B9" s="98" t="s">
        <v>190</v>
      </c>
      <c r="C9" s="111" t="s">
        <v>191</v>
      </c>
      <c r="D9" s="35" t="s">
        <v>1</v>
      </c>
      <c r="E9" s="76" t="str">
        <f t="shared" si="0"/>
        <v>Billey et al., 2021</v>
      </c>
      <c r="I9" s="91"/>
      <c r="J9" s="67"/>
      <c r="K9" s="67"/>
    </row>
    <row r="10" spans="1:12" x14ac:dyDescent="0.3">
      <c r="A10" s="17" t="s">
        <v>192</v>
      </c>
      <c r="B10" s="98" t="s">
        <v>193</v>
      </c>
      <c r="C10" s="111" t="s">
        <v>194</v>
      </c>
      <c r="D10" s="35" t="s">
        <v>1</v>
      </c>
      <c r="E10" s="76" t="str">
        <f t="shared" si="0"/>
        <v>Billey et al., 2021</v>
      </c>
    </row>
    <row r="11" spans="1:12" x14ac:dyDescent="0.3">
      <c r="A11" s="17" t="s">
        <v>195</v>
      </c>
      <c r="B11" s="98" t="s">
        <v>196</v>
      </c>
      <c r="C11" s="111" t="s">
        <v>197</v>
      </c>
      <c r="D11" s="35" t="s">
        <v>1</v>
      </c>
      <c r="E11" s="76" t="str">
        <f t="shared" si="0"/>
        <v>Billey et al., 2021</v>
      </c>
    </row>
    <row r="12" spans="1:12" x14ac:dyDescent="0.3">
      <c r="A12" s="17" t="s">
        <v>198</v>
      </c>
      <c r="B12" s="98" t="s">
        <v>199</v>
      </c>
      <c r="C12" s="111" t="s">
        <v>200</v>
      </c>
      <c r="D12" s="35" t="s">
        <v>1</v>
      </c>
      <c r="E12" s="76" t="str">
        <f t="shared" si="0"/>
        <v>Billey et al., 2021</v>
      </c>
    </row>
    <row r="13" spans="1:12" x14ac:dyDescent="0.3">
      <c r="A13" s="17" t="s">
        <v>201</v>
      </c>
      <c r="B13" s="98" t="s">
        <v>202</v>
      </c>
      <c r="C13" s="111" t="s">
        <v>203</v>
      </c>
      <c r="D13" s="35" t="s">
        <v>1</v>
      </c>
      <c r="E13" s="76" t="str">
        <f t="shared" si="0"/>
        <v>Billey et al., 2021</v>
      </c>
    </row>
    <row r="14" spans="1:12" x14ac:dyDescent="0.3">
      <c r="A14" s="17" t="s">
        <v>204</v>
      </c>
      <c r="B14" s="98" t="s">
        <v>205</v>
      </c>
      <c r="C14" s="111" t="s">
        <v>206</v>
      </c>
      <c r="D14" s="35" t="s">
        <v>1</v>
      </c>
      <c r="E14" s="76" t="str">
        <f t="shared" si="0"/>
        <v>Billey et al., 2021</v>
      </c>
    </row>
    <row r="15" spans="1:12" x14ac:dyDescent="0.3">
      <c r="A15" s="17" t="s">
        <v>207</v>
      </c>
      <c r="B15" s="98" t="s">
        <v>208</v>
      </c>
      <c r="C15" s="111" t="s">
        <v>209</v>
      </c>
      <c r="D15" s="35" t="s">
        <v>1</v>
      </c>
      <c r="E15" s="76" t="str">
        <f t="shared" si="0"/>
        <v>Billey et al., 2021</v>
      </c>
    </row>
    <row r="16" spans="1:12" x14ac:dyDescent="0.3">
      <c r="A16" s="17" t="s">
        <v>210</v>
      </c>
      <c r="B16" s="98" t="s">
        <v>211</v>
      </c>
      <c r="C16" s="111" t="s">
        <v>212</v>
      </c>
      <c r="D16" s="35" t="s">
        <v>1</v>
      </c>
      <c r="E16" s="76" t="str">
        <f t="shared" si="0"/>
        <v>Billey et al., 2021</v>
      </c>
    </row>
    <row r="17" spans="1:5" x14ac:dyDescent="0.3">
      <c r="A17" s="17" t="s">
        <v>213</v>
      </c>
      <c r="B17" s="98" t="s">
        <v>214</v>
      </c>
      <c r="C17" s="111" t="s">
        <v>215</v>
      </c>
      <c r="D17" s="35" t="s">
        <v>1</v>
      </c>
      <c r="E17" s="76" t="str">
        <f t="shared" si="0"/>
        <v>Billey et al., 2021</v>
      </c>
    </row>
    <row r="18" spans="1:5" ht="15" thickBot="1" x14ac:dyDescent="0.35">
      <c r="A18" s="18" t="s">
        <v>216</v>
      </c>
      <c r="B18" s="55" t="s">
        <v>217</v>
      </c>
      <c r="C18" s="112" t="s">
        <v>218</v>
      </c>
      <c r="D18" s="49" t="s">
        <v>1</v>
      </c>
      <c r="E18" s="75" t="str">
        <f t="shared" si="0"/>
        <v>Billey et al., 2021</v>
      </c>
    </row>
    <row r="21" spans="1:5" s="41" customFormat="1" ht="18.75" customHeight="1" x14ac:dyDescent="0.35">
      <c r="A21" s="41" t="s">
        <v>416</v>
      </c>
    </row>
    <row r="22" spans="1:5" ht="15" thickBot="1" x14ac:dyDescent="0.35"/>
    <row r="23" spans="1:5" ht="15" thickBot="1" x14ac:dyDescent="0.35">
      <c r="A23" s="107" t="s">
        <v>392</v>
      </c>
      <c r="B23" s="108" t="s">
        <v>393</v>
      </c>
      <c r="C23" s="109" t="s">
        <v>6</v>
      </c>
    </row>
    <row r="24" spans="1:5" x14ac:dyDescent="0.3">
      <c r="A24" s="99" t="s">
        <v>175</v>
      </c>
      <c r="B24" s="54">
        <v>-5.0450000000000002E-2</v>
      </c>
      <c r="C24" s="96" t="s">
        <v>417</v>
      </c>
    </row>
    <row r="25" spans="1:5" x14ac:dyDescent="0.3">
      <c r="A25" s="100" t="s">
        <v>178</v>
      </c>
      <c r="B25" s="98">
        <v>-7.5539999999999996E-2</v>
      </c>
      <c r="C25" s="3" t="s">
        <v>417</v>
      </c>
    </row>
    <row r="26" spans="1:5" x14ac:dyDescent="0.3">
      <c r="A26" s="100" t="s">
        <v>181</v>
      </c>
      <c r="B26" s="98">
        <v>-0.17907999999999999</v>
      </c>
      <c r="C26" s="3" t="s">
        <v>417</v>
      </c>
    </row>
    <row r="27" spans="1:5" x14ac:dyDescent="0.3">
      <c r="A27" s="100" t="s">
        <v>184</v>
      </c>
      <c r="B27" s="98">
        <v>-4.9730000000000003E-2</v>
      </c>
      <c r="C27" s="3" t="s">
        <v>417</v>
      </c>
    </row>
    <row r="28" spans="1:5" x14ac:dyDescent="0.3">
      <c r="A28" s="100" t="s">
        <v>187</v>
      </c>
      <c r="B28" s="98">
        <v>-1.933E-2</v>
      </c>
      <c r="C28" s="3" t="s">
        <v>417</v>
      </c>
    </row>
    <row r="29" spans="1:5" x14ac:dyDescent="0.3">
      <c r="A29" s="100" t="s">
        <v>190</v>
      </c>
      <c r="B29" s="98">
        <v>-2.8760000000000001E-2</v>
      </c>
      <c r="C29" s="3" t="s">
        <v>417</v>
      </c>
    </row>
    <row r="30" spans="1:5" x14ac:dyDescent="0.3">
      <c r="A30" s="100" t="s">
        <v>193</v>
      </c>
      <c r="B30" s="98">
        <v>-3.065E-2</v>
      </c>
      <c r="C30" s="3" t="s">
        <v>417</v>
      </c>
    </row>
    <row r="31" spans="1:5" x14ac:dyDescent="0.3">
      <c r="A31" s="100" t="s">
        <v>196</v>
      </c>
      <c r="B31" s="98">
        <v>-0.11544</v>
      </c>
      <c r="C31" s="3" t="s">
        <v>417</v>
      </c>
    </row>
    <row r="32" spans="1:5" x14ac:dyDescent="0.3">
      <c r="A32" s="100" t="s">
        <v>199</v>
      </c>
      <c r="B32" s="98">
        <v>-0.13492999999999999</v>
      </c>
      <c r="C32" s="3" t="s">
        <v>417</v>
      </c>
    </row>
    <row r="33" spans="1:3" x14ac:dyDescent="0.3">
      <c r="A33" s="100" t="s">
        <v>202</v>
      </c>
      <c r="B33" s="98">
        <v>-1.6049999999999998E-2</v>
      </c>
      <c r="C33" s="3" t="s">
        <v>417</v>
      </c>
    </row>
    <row r="34" spans="1:3" x14ac:dyDescent="0.3">
      <c r="A34" s="100" t="s">
        <v>205</v>
      </c>
      <c r="B34" s="98">
        <v>-0.14163999999999999</v>
      </c>
      <c r="C34" s="3" t="s">
        <v>417</v>
      </c>
    </row>
    <row r="35" spans="1:3" x14ac:dyDescent="0.3">
      <c r="A35" s="100" t="s">
        <v>208</v>
      </c>
      <c r="B35" s="98">
        <v>-9.3999999999999997E-4</v>
      </c>
      <c r="C35" s="3" t="s">
        <v>417</v>
      </c>
    </row>
    <row r="36" spans="1:3" x14ac:dyDescent="0.3">
      <c r="A36" s="100" t="s">
        <v>211</v>
      </c>
      <c r="B36" s="98">
        <v>-4.6100000000000004E-3</v>
      </c>
      <c r="C36" s="3" t="s">
        <v>417</v>
      </c>
    </row>
    <row r="37" spans="1:3" x14ac:dyDescent="0.3">
      <c r="A37" s="100" t="s">
        <v>214</v>
      </c>
      <c r="B37" s="98">
        <v>-3.023E-2</v>
      </c>
      <c r="C37" s="3" t="s">
        <v>417</v>
      </c>
    </row>
    <row r="38" spans="1:3" x14ac:dyDescent="0.3">
      <c r="A38" s="100" t="s">
        <v>217</v>
      </c>
      <c r="B38" s="98">
        <v>-0.12261</v>
      </c>
      <c r="C38" s="3" t="s">
        <v>417</v>
      </c>
    </row>
    <row r="39" spans="1:3" ht="15" thickBot="1" x14ac:dyDescent="0.35">
      <c r="A39" s="101" t="s">
        <v>416</v>
      </c>
      <c r="B39" s="55">
        <v>1</v>
      </c>
      <c r="C39" s="4"/>
    </row>
  </sheetData>
  <dataValidations count="2">
    <dataValidation type="decimal" showInputMessage="1" showErrorMessage="1" error="Coefficient must be a float." sqref="J4:J9" xr:uid="{00000000-0002-0000-0A00-000001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18" xr:uid="{00000000-0002-0000-0A00-000002000000}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9"/>
  <sheetViews>
    <sheetView workbookViewId="0">
      <selection activeCell="C4" sqref="C4:C8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14.77734375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219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220</v>
      </c>
      <c r="B4" s="54" t="s">
        <v>221</v>
      </c>
      <c r="C4" s="110" t="s">
        <v>222</v>
      </c>
      <c r="D4" s="33" t="s">
        <v>1</v>
      </c>
      <c r="E4" s="95" t="s">
        <v>390</v>
      </c>
      <c r="H4" s="91"/>
      <c r="I4" s="91"/>
      <c r="J4" s="91"/>
      <c r="K4" s="91"/>
      <c r="L4" s="91"/>
    </row>
    <row r="5" spans="1:12" x14ac:dyDescent="0.3">
      <c r="A5" s="17" t="s">
        <v>223</v>
      </c>
      <c r="B5" s="98" t="s">
        <v>224</v>
      </c>
      <c r="C5" s="111" t="s">
        <v>225</v>
      </c>
      <c r="D5" s="35" t="s">
        <v>1</v>
      </c>
      <c r="E5" s="76" t="str">
        <f>E4</f>
        <v>Billey et al., 2021</v>
      </c>
      <c r="H5" s="91"/>
      <c r="I5" s="91"/>
      <c r="J5" s="91"/>
      <c r="K5" s="91"/>
      <c r="L5" s="91"/>
    </row>
    <row r="6" spans="1:12" x14ac:dyDescent="0.3">
      <c r="A6" s="17" t="s">
        <v>226</v>
      </c>
      <c r="B6" s="98" t="s">
        <v>227</v>
      </c>
      <c r="C6" s="111" t="s">
        <v>228</v>
      </c>
      <c r="D6" s="35" t="s">
        <v>1</v>
      </c>
      <c r="E6" s="76" t="str">
        <f t="shared" ref="E6:E8" si="0">E5</f>
        <v>Billey et al., 2021</v>
      </c>
      <c r="H6" s="91"/>
      <c r="I6" s="91"/>
      <c r="J6" s="91"/>
      <c r="K6" s="91"/>
      <c r="L6" s="91"/>
    </row>
    <row r="7" spans="1:12" x14ac:dyDescent="0.3">
      <c r="A7" s="17" t="s">
        <v>229</v>
      </c>
      <c r="B7" s="98" t="s">
        <v>230</v>
      </c>
      <c r="C7" s="111" t="s">
        <v>231</v>
      </c>
      <c r="D7" s="35" t="s">
        <v>1</v>
      </c>
      <c r="E7" s="76" t="str">
        <f t="shared" si="0"/>
        <v>Billey et al., 2021</v>
      </c>
      <c r="H7" s="91"/>
      <c r="I7" s="91"/>
      <c r="J7" s="91"/>
      <c r="K7" s="91"/>
      <c r="L7" s="91"/>
    </row>
    <row r="8" spans="1:12" ht="15" thickBot="1" x14ac:dyDescent="0.35">
      <c r="A8" s="18" t="s">
        <v>232</v>
      </c>
      <c r="B8" s="55" t="s">
        <v>233</v>
      </c>
      <c r="C8" s="112" t="s">
        <v>234</v>
      </c>
      <c r="D8" s="49" t="s">
        <v>1</v>
      </c>
      <c r="E8" s="75" t="str">
        <f t="shared" si="0"/>
        <v>Billey et al., 2021</v>
      </c>
      <c r="I8" s="91"/>
      <c r="J8" s="91"/>
      <c r="K8" s="91"/>
    </row>
    <row r="11" spans="1:12" s="41" customFormat="1" ht="18.75" customHeight="1" x14ac:dyDescent="0.35">
      <c r="A11" s="41" t="s">
        <v>414</v>
      </c>
    </row>
    <row r="12" spans="1:12" ht="15" thickBot="1" x14ac:dyDescent="0.35"/>
    <row r="13" spans="1:12" ht="15" thickBot="1" x14ac:dyDescent="0.35">
      <c r="A13" s="102" t="s">
        <v>392</v>
      </c>
      <c r="B13" s="105" t="s">
        <v>393</v>
      </c>
      <c r="C13" s="106" t="s">
        <v>6</v>
      </c>
    </row>
    <row r="14" spans="1:12" x14ac:dyDescent="0.3">
      <c r="A14" s="100" t="s">
        <v>221</v>
      </c>
      <c r="B14" s="98">
        <v>-0.14115</v>
      </c>
      <c r="C14" s="3" t="s">
        <v>415</v>
      </c>
    </row>
    <row r="15" spans="1:12" x14ac:dyDescent="0.3">
      <c r="A15" s="100" t="s">
        <v>224</v>
      </c>
      <c r="B15" s="98">
        <v>-9.8399999999999998E-3</v>
      </c>
      <c r="C15" s="3" t="s">
        <v>415</v>
      </c>
    </row>
    <row r="16" spans="1:12" x14ac:dyDescent="0.3">
      <c r="A16" s="100" t="s">
        <v>227</v>
      </c>
      <c r="B16" s="98">
        <v>-0.82042999999999999</v>
      </c>
      <c r="C16" s="3" t="s">
        <v>415</v>
      </c>
    </row>
    <row r="17" spans="1:3" x14ac:dyDescent="0.3">
      <c r="A17" s="100" t="s">
        <v>230</v>
      </c>
      <c r="B17" s="98">
        <v>-1.26E-2</v>
      </c>
      <c r="C17" s="3" t="s">
        <v>415</v>
      </c>
    </row>
    <row r="18" spans="1:3" x14ac:dyDescent="0.3">
      <c r="A18" s="100" t="s">
        <v>233</v>
      </c>
      <c r="B18" s="98">
        <v>-1.5970000000000002E-2</v>
      </c>
      <c r="C18" s="3" t="s">
        <v>415</v>
      </c>
    </row>
    <row r="19" spans="1:3" ht="15" thickBot="1" x14ac:dyDescent="0.35">
      <c r="A19" s="101" t="s">
        <v>414</v>
      </c>
      <c r="B19" s="55">
        <v>1</v>
      </c>
      <c r="C19" s="4"/>
    </row>
  </sheetData>
  <dataValidations count="2">
    <dataValidation type="decimal" showInputMessage="1" showErrorMessage="1" error="Coefficient must be a float." sqref="J4:J8" xr:uid="{00000000-0002-0000-0B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8" xr:uid="{00000000-0002-0000-0B00-000001000000}">
      <formula1>0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22"/>
  <sheetViews>
    <sheetView workbookViewId="0">
      <selection activeCell="C4" sqref="C4:C10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14.77734375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235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236</v>
      </c>
      <c r="B4" s="54" t="s">
        <v>237</v>
      </c>
      <c r="C4" s="110" t="s">
        <v>238</v>
      </c>
      <c r="D4" s="33" t="s">
        <v>1</v>
      </c>
      <c r="E4" s="95" t="s">
        <v>390</v>
      </c>
      <c r="H4" s="91"/>
      <c r="I4" s="91"/>
      <c r="J4" s="91"/>
      <c r="K4" s="91"/>
      <c r="L4" s="91"/>
    </row>
    <row r="5" spans="1:12" x14ac:dyDescent="0.3">
      <c r="A5" s="17" t="s">
        <v>239</v>
      </c>
      <c r="B5" s="98" t="s">
        <v>240</v>
      </c>
      <c r="C5" s="111" t="s">
        <v>153</v>
      </c>
      <c r="D5" s="35" t="s">
        <v>1</v>
      </c>
      <c r="E5" s="76" t="str">
        <f>E4</f>
        <v>Billey et al., 2021</v>
      </c>
      <c r="H5" s="91"/>
      <c r="I5" s="91"/>
      <c r="J5" s="91"/>
      <c r="K5" s="91"/>
      <c r="L5" s="91"/>
    </row>
    <row r="6" spans="1:12" x14ac:dyDescent="0.3">
      <c r="A6" s="17" t="s">
        <v>241</v>
      </c>
      <c r="B6" s="98" t="s">
        <v>242</v>
      </c>
      <c r="C6" s="111" t="s">
        <v>243</v>
      </c>
      <c r="D6" s="35" t="s">
        <v>1</v>
      </c>
      <c r="E6" s="76" t="str">
        <f t="shared" ref="E6:E10" si="0">E5</f>
        <v>Billey et al., 2021</v>
      </c>
      <c r="H6" s="91"/>
      <c r="I6" s="91"/>
      <c r="J6" s="91"/>
      <c r="K6" s="91"/>
      <c r="L6" s="91"/>
    </row>
    <row r="7" spans="1:12" x14ac:dyDescent="0.3">
      <c r="A7" s="17" t="s">
        <v>244</v>
      </c>
      <c r="B7" s="98" t="s">
        <v>245</v>
      </c>
      <c r="C7" s="111" t="s">
        <v>246</v>
      </c>
      <c r="D7" s="35" t="s">
        <v>1</v>
      </c>
      <c r="E7" s="76" t="str">
        <f t="shared" si="0"/>
        <v>Billey et al., 2021</v>
      </c>
      <c r="H7" s="91"/>
      <c r="I7" s="91"/>
      <c r="J7" s="91"/>
      <c r="K7" s="91"/>
      <c r="L7" s="91"/>
    </row>
    <row r="8" spans="1:12" x14ac:dyDescent="0.3">
      <c r="A8" s="17" t="s">
        <v>247</v>
      </c>
      <c r="B8" s="98" t="s">
        <v>248</v>
      </c>
      <c r="C8" s="111" t="s">
        <v>249</v>
      </c>
      <c r="D8" s="35" t="s">
        <v>1</v>
      </c>
      <c r="E8" s="76" t="str">
        <f t="shared" si="0"/>
        <v>Billey et al., 2021</v>
      </c>
      <c r="I8" s="91"/>
      <c r="J8" s="91"/>
      <c r="K8" s="91"/>
    </row>
    <row r="9" spans="1:12" x14ac:dyDescent="0.3">
      <c r="A9" s="17" t="s">
        <v>250</v>
      </c>
      <c r="B9" s="98" t="s">
        <v>251</v>
      </c>
      <c r="C9" s="111" t="s">
        <v>252</v>
      </c>
      <c r="D9" s="35" t="s">
        <v>1</v>
      </c>
      <c r="E9" s="76" t="str">
        <f t="shared" si="0"/>
        <v>Billey et al., 2021</v>
      </c>
      <c r="I9" s="91"/>
      <c r="J9" s="67"/>
      <c r="K9" s="67"/>
    </row>
    <row r="10" spans="1:12" ht="15" thickBot="1" x14ac:dyDescent="0.35">
      <c r="A10" s="18" t="s">
        <v>253</v>
      </c>
      <c r="B10" s="55" t="s">
        <v>254</v>
      </c>
      <c r="C10" s="112" t="s">
        <v>255</v>
      </c>
      <c r="D10" s="49" t="s">
        <v>1</v>
      </c>
      <c r="E10" s="75" t="str">
        <f t="shared" si="0"/>
        <v>Billey et al., 2021</v>
      </c>
    </row>
    <row r="13" spans="1:12" s="41" customFormat="1" ht="18.75" customHeight="1" x14ac:dyDescent="0.35">
      <c r="A13" s="41" t="s">
        <v>412</v>
      </c>
    </row>
    <row r="14" spans="1:12" ht="15" thickBot="1" x14ac:dyDescent="0.35"/>
    <row r="15" spans="1:12" ht="15" thickBot="1" x14ac:dyDescent="0.35">
      <c r="A15" s="107" t="s">
        <v>392</v>
      </c>
      <c r="B15" s="108" t="s">
        <v>393</v>
      </c>
      <c r="C15" s="109" t="s">
        <v>6</v>
      </c>
    </row>
    <row r="16" spans="1:12" x14ac:dyDescent="0.3">
      <c r="A16" s="99" t="s">
        <v>237</v>
      </c>
      <c r="B16" s="54">
        <v>-2.231E-2</v>
      </c>
      <c r="C16" s="96" t="s">
        <v>413</v>
      </c>
    </row>
    <row r="17" spans="1:3" x14ac:dyDescent="0.3">
      <c r="A17" s="100" t="s">
        <v>242</v>
      </c>
      <c r="B17" s="98">
        <v>-0.45490999999999998</v>
      </c>
      <c r="C17" s="3" t="s">
        <v>413</v>
      </c>
    </row>
    <row r="18" spans="1:3" x14ac:dyDescent="0.3">
      <c r="A18" s="100" t="s">
        <v>245</v>
      </c>
      <c r="B18" s="98">
        <v>-0.1633</v>
      </c>
      <c r="C18" s="3" t="s">
        <v>413</v>
      </c>
    </row>
    <row r="19" spans="1:3" x14ac:dyDescent="0.3">
      <c r="A19" s="100" t="s">
        <v>248</v>
      </c>
      <c r="B19" s="98">
        <v>-0.12481</v>
      </c>
      <c r="C19" s="3" t="s">
        <v>413</v>
      </c>
    </row>
    <row r="20" spans="1:3" x14ac:dyDescent="0.3">
      <c r="A20" s="100" t="s">
        <v>251</v>
      </c>
      <c r="B20" s="98">
        <v>-0.18986</v>
      </c>
      <c r="C20" s="3" t="s">
        <v>413</v>
      </c>
    </row>
    <row r="21" spans="1:3" x14ac:dyDescent="0.3">
      <c r="A21" s="100" t="s">
        <v>254</v>
      </c>
      <c r="B21" s="98">
        <v>-4.4810000000000003E-2</v>
      </c>
      <c r="C21" s="3" t="s">
        <v>413</v>
      </c>
    </row>
    <row r="22" spans="1:3" ht="15" thickBot="1" x14ac:dyDescent="0.35">
      <c r="A22" s="101" t="s">
        <v>412</v>
      </c>
      <c r="B22" s="55">
        <v>1</v>
      </c>
      <c r="C22" s="4"/>
    </row>
  </sheetData>
  <dataValidations count="2">
    <dataValidation type="decimal" showInputMessage="1" showErrorMessage="1" error="Coefficient must be a float." sqref="J4:J9" xr:uid="{00000000-0002-0000-0C00-000001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10" xr:uid="{00000000-0002-0000-0C00-000002000000}">
      <formula1>0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26"/>
  <sheetViews>
    <sheetView workbookViewId="0">
      <selection activeCell="C4" sqref="C4:C12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14.77734375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256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257</v>
      </c>
      <c r="B4" s="54" t="s">
        <v>258</v>
      </c>
      <c r="C4" s="110" t="s">
        <v>259</v>
      </c>
      <c r="D4" s="33" t="s">
        <v>1</v>
      </c>
      <c r="E4" s="95" t="s">
        <v>390</v>
      </c>
      <c r="H4" s="91"/>
      <c r="I4" s="91"/>
      <c r="J4" s="91"/>
      <c r="K4" s="91"/>
      <c r="L4" s="91"/>
    </row>
    <row r="5" spans="1:12" x14ac:dyDescent="0.3">
      <c r="A5" s="17" t="s">
        <v>260</v>
      </c>
      <c r="B5" s="98" t="s">
        <v>261</v>
      </c>
      <c r="C5" s="111" t="s">
        <v>262</v>
      </c>
      <c r="D5" s="35" t="s">
        <v>1</v>
      </c>
      <c r="E5" s="76" t="str">
        <f>E4</f>
        <v>Billey et al., 2021</v>
      </c>
      <c r="H5" s="91"/>
      <c r="I5" s="91"/>
      <c r="J5" s="91"/>
      <c r="K5" s="91"/>
      <c r="L5" s="91"/>
    </row>
    <row r="6" spans="1:12" x14ac:dyDescent="0.3">
      <c r="A6" s="17" t="s">
        <v>263</v>
      </c>
      <c r="B6" s="98" t="s">
        <v>264</v>
      </c>
      <c r="C6" s="111" t="s">
        <v>265</v>
      </c>
      <c r="D6" s="35" t="s">
        <v>1</v>
      </c>
      <c r="E6" s="76" t="str">
        <f t="shared" ref="E6:E12" si="0">E5</f>
        <v>Billey et al., 2021</v>
      </c>
      <c r="H6" s="91"/>
      <c r="I6" s="91"/>
      <c r="J6" s="91"/>
      <c r="K6" s="91"/>
      <c r="L6" s="91"/>
    </row>
    <row r="7" spans="1:12" x14ac:dyDescent="0.3">
      <c r="A7" s="17" t="s">
        <v>266</v>
      </c>
      <c r="B7" s="98" t="s">
        <v>267</v>
      </c>
      <c r="C7" s="111" t="s">
        <v>268</v>
      </c>
      <c r="D7" s="35" t="s">
        <v>1</v>
      </c>
      <c r="E7" s="76" t="str">
        <f t="shared" si="0"/>
        <v>Billey et al., 2021</v>
      </c>
      <c r="H7" s="91"/>
      <c r="I7" s="91"/>
      <c r="J7" s="91"/>
      <c r="K7" s="91"/>
      <c r="L7" s="91"/>
    </row>
    <row r="8" spans="1:12" x14ac:dyDescent="0.3">
      <c r="A8" s="17" t="s">
        <v>269</v>
      </c>
      <c r="B8" s="98" t="s">
        <v>270</v>
      </c>
      <c r="C8" s="111" t="s">
        <v>271</v>
      </c>
      <c r="D8" s="35" t="s">
        <v>1</v>
      </c>
      <c r="E8" s="76" t="str">
        <f t="shared" si="0"/>
        <v>Billey et al., 2021</v>
      </c>
      <c r="I8" s="91"/>
      <c r="J8" s="91"/>
      <c r="K8" s="91"/>
    </row>
    <row r="9" spans="1:12" x14ac:dyDescent="0.3">
      <c r="A9" s="17" t="s">
        <v>272</v>
      </c>
      <c r="B9" s="98" t="s">
        <v>273</v>
      </c>
      <c r="C9" s="111" t="s">
        <v>274</v>
      </c>
      <c r="D9" s="35" t="s">
        <v>1</v>
      </c>
      <c r="E9" s="76" t="str">
        <f t="shared" si="0"/>
        <v>Billey et al., 2021</v>
      </c>
      <c r="I9" s="91"/>
      <c r="J9" s="67"/>
      <c r="K9" s="67"/>
    </row>
    <row r="10" spans="1:12" x14ac:dyDescent="0.3">
      <c r="A10" s="17" t="s">
        <v>275</v>
      </c>
      <c r="B10" s="98" t="s">
        <v>276</v>
      </c>
      <c r="C10" s="111" t="s">
        <v>277</v>
      </c>
      <c r="D10" s="35" t="s">
        <v>1</v>
      </c>
      <c r="E10" s="76" t="str">
        <f t="shared" si="0"/>
        <v>Billey et al., 2021</v>
      </c>
    </row>
    <row r="11" spans="1:12" x14ac:dyDescent="0.3">
      <c r="A11" s="17" t="s">
        <v>278</v>
      </c>
      <c r="B11" s="98" t="s">
        <v>279</v>
      </c>
      <c r="C11" s="111" t="s">
        <v>280</v>
      </c>
      <c r="D11" s="35" t="s">
        <v>1</v>
      </c>
      <c r="E11" s="76" t="str">
        <f t="shared" si="0"/>
        <v>Billey et al., 2021</v>
      </c>
    </row>
    <row r="12" spans="1:12" ht="15" thickBot="1" x14ac:dyDescent="0.35">
      <c r="A12" s="18" t="s">
        <v>281</v>
      </c>
      <c r="B12" s="55" t="s">
        <v>282</v>
      </c>
      <c r="C12" s="112" t="s">
        <v>283</v>
      </c>
      <c r="D12" s="49" t="s">
        <v>1</v>
      </c>
      <c r="E12" s="75" t="str">
        <f t="shared" si="0"/>
        <v>Billey et al., 2021</v>
      </c>
    </row>
    <row r="14" spans="1:12" s="41" customFormat="1" ht="18.75" customHeight="1" x14ac:dyDescent="0.35">
      <c r="A14" s="41" t="s">
        <v>410</v>
      </c>
    </row>
    <row r="15" spans="1:12" ht="15" thickBot="1" x14ac:dyDescent="0.35"/>
    <row r="16" spans="1:12" ht="15" thickBot="1" x14ac:dyDescent="0.35">
      <c r="A16" s="102" t="s">
        <v>392</v>
      </c>
      <c r="B16" s="105" t="s">
        <v>393</v>
      </c>
      <c r="C16" s="106" t="s">
        <v>6</v>
      </c>
    </row>
    <row r="17" spans="1:3" x14ac:dyDescent="0.3">
      <c r="A17" s="100" t="s">
        <v>258</v>
      </c>
      <c r="B17" s="98">
        <v>-3.6810000000000002E-2</v>
      </c>
      <c r="C17" s="3" t="s">
        <v>411</v>
      </c>
    </row>
    <row r="18" spans="1:3" x14ac:dyDescent="0.3">
      <c r="A18" s="100" t="s">
        <v>261</v>
      </c>
      <c r="B18" s="98">
        <v>-0.10759000000000001</v>
      </c>
      <c r="C18" s="3" t="s">
        <v>411</v>
      </c>
    </row>
    <row r="19" spans="1:3" x14ac:dyDescent="0.3">
      <c r="A19" s="100" t="s">
        <v>264</v>
      </c>
      <c r="B19" s="98">
        <v>-9.0950000000000003E-2</v>
      </c>
      <c r="C19" s="3" t="s">
        <v>411</v>
      </c>
    </row>
    <row r="20" spans="1:3" x14ac:dyDescent="0.3">
      <c r="A20" s="100" t="s">
        <v>267</v>
      </c>
      <c r="B20" s="98">
        <v>-3.2660000000000002E-2</v>
      </c>
      <c r="C20" s="3" t="s">
        <v>411</v>
      </c>
    </row>
    <row r="21" spans="1:3" x14ac:dyDescent="0.3">
      <c r="A21" s="100" t="s">
        <v>270</v>
      </c>
      <c r="B21" s="98">
        <v>-0.12503</v>
      </c>
      <c r="C21" s="3" t="s">
        <v>411</v>
      </c>
    </row>
    <row r="22" spans="1:3" x14ac:dyDescent="0.3">
      <c r="A22" s="100" t="s">
        <v>273</v>
      </c>
      <c r="B22" s="98">
        <v>-0.22688</v>
      </c>
      <c r="C22" s="3" t="s">
        <v>411</v>
      </c>
    </row>
    <row r="23" spans="1:3" x14ac:dyDescent="0.3">
      <c r="A23" s="100" t="s">
        <v>276</v>
      </c>
      <c r="B23" s="98">
        <v>-0.21232999999999999</v>
      </c>
      <c r="C23" s="3" t="s">
        <v>411</v>
      </c>
    </row>
    <row r="24" spans="1:3" x14ac:dyDescent="0.3">
      <c r="A24" s="100" t="s">
        <v>279</v>
      </c>
      <c r="B24" s="98">
        <v>-9.9140000000000006E-2</v>
      </c>
      <c r="C24" s="3" t="s">
        <v>411</v>
      </c>
    </row>
    <row r="25" spans="1:3" x14ac:dyDescent="0.3">
      <c r="A25" s="100" t="s">
        <v>282</v>
      </c>
      <c r="B25" s="98">
        <v>-6.8610000000000004E-2</v>
      </c>
      <c r="C25" s="3" t="s">
        <v>411</v>
      </c>
    </row>
    <row r="26" spans="1:3" ht="15" thickBot="1" x14ac:dyDescent="0.35">
      <c r="A26" s="101" t="s">
        <v>410</v>
      </c>
      <c r="B26" s="55">
        <v>1</v>
      </c>
      <c r="C26" s="4"/>
    </row>
  </sheetData>
  <dataValidations count="2">
    <dataValidation type="decimal" operator="greaterThanOrEqual" showInputMessage="1" showErrorMessage="1" error="Coefficient must be a positive number. For decimal use &quot;.&quot; (for exmpl. 0.33)." sqref="C4:C12" xr:uid="{00000000-0002-0000-0D00-000000000000}">
      <formula1>0</formula1>
    </dataValidation>
    <dataValidation type="decimal" showInputMessage="1" showErrorMessage="1" error="Coefficient must be a float." sqref="J4:J9" xr:uid="{00000000-0002-0000-0D00-000002000000}">
      <formula1>-1E+43</formula1>
      <formula2>1E+43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25"/>
  <sheetViews>
    <sheetView workbookViewId="0">
      <selection activeCell="G26" sqref="G26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14.77734375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284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285</v>
      </c>
      <c r="B4" s="54" t="s">
        <v>286</v>
      </c>
      <c r="C4" s="110" t="s">
        <v>287</v>
      </c>
      <c r="D4" s="33" t="s">
        <v>1</v>
      </c>
      <c r="E4" s="95" t="s">
        <v>390</v>
      </c>
      <c r="H4" s="91"/>
      <c r="I4" s="91"/>
      <c r="J4" s="91"/>
      <c r="K4" s="91"/>
      <c r="L4" s="91"/>
    </row>
    <row r="5" spans="1:12" x14ac:dyDescent="0.3">
      <c r="A5" s="17" t="s">
        <v>288</v>
      </c>
      <c r="B5" t="s">
        <v>289</v>
      </c>
      <c r="C5" s="113" t="s">
        <v>290</v>
      </c>
      <c r="D5" s="35" t="s">
        <v>1</v>
      </c>
      <c r="E5" s="76" t="str">
        <f>E4</f>
        <v>Billey et al., 2021</v>
      </c>
      <c r="H5" s="91"/>
      <c r="I5" s="91"/>
      <c r="J5" s="91"/>
      <c r="K5" s="91"/>
      <c r="L5" s="91"/>
    </row>
    <row r="6" spans="1:12" x14ac:dyDescent="0.3">
      <c r="A6" s="17" t="s">
        <v>291</v>
      </c>
      <c r="B6" t="s">
        <v>292</v>
      </c>
      <c r="C6" s="113" t="s">
        <v>293</v>
      </c>
      <c r="D6" s="35" t="s">
        <v>1</v>
      </c>
      <c r="E6" s="76" t="str">
        <f t="shared" ref="E6:E11" si="0">E5</f>
        <v>Billey et al., 2021</v>
      </c>
      <c r="H6" s="91"/>
      <c r="I6" s="91"/>
      <c r="J6" s="91"/>
      <c r="K6" s="91"/>
      <c r="L6" s="91"/>
    </row>
    <row r="7" spans="1:12" x14ac:dyDescent="0.3">
      <c r="A7" s="17" t="s">
        <v>294</v>
      </c>
      <c r="B7" t="s">
        <v>295</v>
      </c>
      <c r="C7" s="113" t="s">
        <v>296</v>
      </c>
      <c r="D7" s="35" t="s">
        <v>1</v>
      </c>
      <c r="E7" s="76" t="str">
        <f t="shared" si="0"/>
        <v>Billey et al., 2021</v>
      </c>
      <c r="H7" s="91"/>
      <c r="I7" s="91"/>
      <c r="J7" s="91"/>
      <c r="K7" s="91"/>
      <c r="L7" s="91"/>
    </row>
    <row r="8" spans="1:12" x14ac:dyDescent="0.3">
      <c r="A8" s="17" t="s">
        <v>297</v>
      </c>
      <c r="B8" t="s">
        <v>298</v>
      </c>
      <c r="C8" s="113" t="s">
        <v>299</v>
      </c>
      <c r="D8" s="35" t="s">
        <v>1</v>
      </c>
      <c r="E8" s="76" t="str">
        <f t="shared" si="0"/>
        <v>Billey et al., 2021</v>
      </c>
      <c r="I8" s="91"/>
      <c r="J8" s="91"/>
      <c r="K8" s="91"/>
    </row>
    <row r="9" spans="1:12" x14ac:dyDescent="0.3">
      <c r="A9" s="17" t="s">
        <v>300</v>
      </c>
      <c r="B9" t="s">
        <v>301</v>
      </c>
      <c r="C9" s="113" t="s">
        <v>302</v>
      </c>
      <c r="D9" s="35" t="s">
        <v>1</v>
      </c>
      <c r="E9" s="76" t="str">
        <f t="shared" si="0"/>
        <v>Billey et al., 2021</v>
      </c>
      <c r="I9" s="91"/>
      <c r="J9" s="67"/>
      <c r="K9" s="67"/>
    </row>
    <row r="10" spans="1:12" x14ac:dyDescent="0.3">
      <c r="A10" s="17" t="s">
        <v>303</v>
      </c>
      <c r="B10" t="s">
        <v>304</v>
      </c>
      <c r="C10" s="113" t="s">
        <v>305</v>
      </c>
      <c r="D10" s="35" t="s">
        <v>1</v>
      </c>
      <c r="E10" s="76" t="str">
        <f t="shared" si="0"/>
        <v>Billey et al., 2021</v>
      </c>
    </row>
    <row r="11" spans="1:12" ht="15.75" customHeight="1" thickBot="1" x14ac:dyDescent="0.35">
      <c r="A11" s="18" t="s">
        <v>306</v>
      </c>
      <c r="B11" s="55" t="s">
        <v>307</v>
      </c>
      <c r="C11" s="112" t="s">
        <v>308</v>
      </c>
      <c r="D11" s="49" t="s">
        <v>1</v>
      </c>
      <c r="E11" s="75" t="str">
        <f t="shared" si="0"/>
        <v>Billey et al., 2021</v>
      </c>
    </row>
    <row r="13" spans="1:12" x14ac:dyDescent="0.3">
      <c r="A13" s="42"/>
    </row>
    <row r="14" spans="1:12" s="41" customFormat="1" ht="18.75" customHeight="1" x14ac:dyDescent="0.35">
      <c r="A14" s="41" t="s">
        <v>408</v>
      </c>
    </row>
    <row r="15" spans="1:12" ht="15" thickBot="1" x14ac:dyDescent="0.35">
      <c r="A15" s="1"/>
    </row>
    <row r="16" spans="1:12" ht="15" thickBot="1" x14ac:dyDescent="0.35">
      <c r="A16" s="102" t="s">
        <v>392</v>
      </c>
      <c r="B16" s="105" t="s">
        <v>393</v>
      </c>
      <c r="C16" s="106" t="s">
        <v>6</v>
      </c>
    </row>
    <row r="17" spans="1:3" x14ac:dyDescent="0.3">
      <c r="A17" s="100" t="s">
        <v>286</v>
      </c>
      <c r="B17" s="98">
        <v>-2.0799999999999998E-3</v>
      </c>
      <c r="C17" s="3" t="s">
        <v>409</v>
      </c>
    </row>
    <row r="18" spans="1:3" x14ac:dyDescent="0.3">
      <c r="A18" s="100" t="s">
        <v>289</v>
      </c>
      <c r="B18" s="98">
        <v>-2.6589999999999999E-2</v>
      </c>
      <c r="C18" s="3" t="s">
        <v>409</v>
      </c>
    </row>
    <row r="19" spans="1:3" x14ac:dyDescent="0.3">
      <c r="A19" s="100" t="s">
        <v>292</v>
      </c>
      <c r="B19" s="98">
        <v>-4.7809999999999998E-2</v>
      </c>
      <c r="C19" s="3" t="s">
        <v>409</v>
      </c>
    </row>
    <row r="20" spans="1:3" x14ac:dyDescent="0.3">
      <c r="A20" s="100" t="s">
        <v>295</v>
      </c>
      <c r="B20" s="98">
        <v>-6.9409999999999999E-2</v>
      </c>
      <c r="C20" s="3" t="s">
        <v>409</v>
      </c>
    </row>
    <row r="21" spans="1:3" x14ac:dyDescent="0.3">
      <c r="A21" s="100" t="s">
        <v>298</v>
      </c>
      <c r="B21" s="98">
        <v>-2.7560000000000001E-2</v>
      </c>
      <c r="C21" s="3" t="s">
        <v>409</v>
      </c>
    </row>
    <row r="22" spans="1:3" x14ac:dyDescent="0.3">
      <c r="A22" s="100" t="s">
        <v>301</v>
      </c>
      <c r="B22" s="98">
        <v>-0.15926999999999999</v>
      </c>
      <c r="C22" s="3" t="s">
        <v>409</v>
      </c>
    </row>
    <row r="23" spans="1:3" x14ac:dyDescent="0.3">
      <c r="A23" s="100" t="s">
        <v>304</v>
      </c>
      <c r="B23" s="98">
        <v>-0.40250999999999998</v>
      </c>
      <c r="C23" s="3" t="s">
        <v>409</v>
      </c>
    </row>
    <row r="24" spans="1:3" x14ac:dyDescent="0.3">
      <c r="A24" s="100" t="s">
        <v>307</v>
      </c>
      <c r="B24" s="98">
        <v>-0.26478000000000002</v>
      </c>
      <c r="C24" s="3" t="s">
        <v>409</v>
      </c>
    </row>
    <row r="25" spans="1:3" ht="15" thickBot="1" x14ac:dyDescent="0.35">
      <c r="A25" s="101" t="s">
        <v>408</v>
      </c>
      <c r="B25" s="55">
        <v>1</v>
      </c>
      <c r="C25" s="4"/>
    </row>
  </sheetData>
  <dataValidations count="2">
    <dataValidation type="decimal" showInputMessage="1" showErrorMessage="1" error="Coefficient must be a float." sqref="J4:J9" xr:uid="{00000000-0002-0000-0E00-000001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11" xr:uid="{00000000-0002-0000-0E00-000002000000}">
      <formula1>0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19"/>
  <sheetViews>
    <sheetView workbookViewId="0">
      <selection activeCell="G31" sqref="G31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14.77734375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309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310</v>
      </c>
      <c r="B4" s="54" t="s">
        <v>311</v>
      </c>
      <c r="C4" s="110" t="s">
        <v>312</v>
      </c>
      <c r="D4" s="33" t="s">
        <v>1</v>
      </c>
      <c r="E4" s="95" t="s">
        <v>390</v>
      </c>
      <c r="H4" s="91"/>
      <c r="I4" s="91"/>
      <c r="J4" s="91"/>
      <c r="K4" s="91"/>
      <c r="L4" s="91"/>
    </row>
    <row r="5" spans="1:12" x14ac:dyDescent="0.3">
      <c r="A5" s="17" t="s">
        <v>313</v>
      </c>
      <c r="B5" s="98" t="s">
        <v>314</v>
      </c>
      <c r="C5" s="111" t="s">
        <v>315</v>
      </c>
      <c r="D5" s="35" t="s">
        <v>1</v>
      </c>
      <c r="E5" s="76" t="str">
        <f>E4</f>
        <v>Billey et al., 2021</v>
      </c>
      <c r="H5" s="91"/>
      <c r="I5" s="91"/>
      <c r="J5" s="91"/>
      <c r="K5" s="91"/>
      <c r="L5" s="91"/>
    </row>
    <row r="6" spans="1:12" x14ac:dyDescent="0.3">
      <c r="A6" s="17" t="s">
        <v>316</v>
      </c>
      <c r="B6" s="98" t="s">
        <v>317</v>
      </c>
      <c r="C6" s="111" t="s">
        <v>318</v>
      </c>
      <c r="D6" s="35" t="s">
        <v>1</v>
      </c>
      <c r="E6" s="76" t="str">
        <f t="shared" ref="E6:E8" si="0">E5</f>
        <v>Billey et al., 2021</v>
      </c>
      <c r="H6" s="91"/>
      <c r="I6" s="91"/>
      <c r="J6" s="91"/>
      <c r="K6" s="91"/>
      <c r="L6" s="91"/>
    </row>
    <row r="7" spans="1:12" x14ac:dyDescent="0.3">
      <c r="A7" s="17" t="s">
        <v>319</v>
      </c>
      <c r="B7" s="98" t="s">
        <v>320</v>
      </c>
      <c r="C7" s="111" t="s">
        <v>321</v>
      </c>
      <c r="D7" s="35" t="s">
        <v>1</v>
      </c>
      <c r="E7" s="76" t="str">
        <f t="shared" si="0"/>
        <v>Billey et al., 2021</v>
      </c>
      <c r="H7" s="91"/>
      <c r="I7" s="91"/>
      <c r="J7" s="91"/>
      <c r="K7" s="91"/>
      <c r="L7" s="91"/>
    </row>
    <row r="8" spans="1:12" ht="15" thickBot="1" x14ac:dyDescent="0.35">
      <c r="A8" s="18" t="s">
        <v>322</v>
      </c>
      <c r="B8" s="55" t="s">
        <v>323</v>
      </c>
      <c r="C8" s="112" t="s">
        <v>324</v>
      </c>
      <c r="D8" s="49" t="s">
        <v>1</v>
      </c>
      <c r="E8" s="75" t="str">
        <f t="shared" si="0"/>
        <v>Billey et al., 2021</v>
      </c>
      <c r="I8" s="91"/>
      <c r="J8" s="91"/>
      <c r="K8" s="91"/>
    </row>
    <row r="11" spans="1:12" s="41" customFormat="1" ht="18.75" customHeight="1" x14ac:dyDescent="0.35">
      <c r="A11" s="41" t="s">
        <v>406</v>
      </c>
    </row>
    <row r="12" spans="1:12" ht="15" thickBot="1" x14ac:dyDescent="0.35"/>
    <row r="13" spans="1:12" ht="15" thickBot="1" x14ac:dyDescent="0.35">
      <c r="A13" s="107" t="s">
        <v>392</v>
      </c>
      <c r="B13" s="108" t="s">
        <v>393</v>
      </c>
      <c r="C13" s="109" t="s">
        <v>6</v>
      </c>
    </row>
    <row r="14" spans="1:12" x14ac:dyDescent="0.3">
      <c r="A14" s="99" t="s">
        <v>311</v>
      </c>
      <c r="B14" s="54">
        <v>-3.1449999999999999E-2</v>
      </c>
      <c r="C14" s="96" t="s">
        <v>407</v>
      </c>
    </row>
    <row r="15" spans="1:12" x14ac:dyDescent="0.3">
      <c r="A15" s="100" t="s">
        <v>314</v>
      </c>
      <c r="B15" s="98">
        <v>-0.22819999999999999</v>
      </c>
      <c r="C15" s="3" t="s">
        <v>407</v>
      </c>
    </row>
    <row r="16" spans="1:12" x14ac:dyDescent="0.3">
      <c r="A16" s="100" t="s">
        <v>317</v>
      </c>
      <c r="B16" s="98">
        <v>-2.49E-3</v>
      </c>
      <c r="C16" s="3" t="s">
        <v>407</v>
      </c>
    </row>
    <row r="17" spans="1:3" x14ac:dyDescent="0.3">
      <c r="A17" s="100" t="s">
        <v>320</v>
      </c>
      <c r="B17" s="98">
        <v>-0.70635999999999999</v>
      </c>
      <c r="C17" s="3" t="s">
        <v>407</v>
      </c>
    </row>
    <row r="18" spans="1:3" x14ac:dyDescent="0.3">
      <c r="A18" s="100" t="s">
        <v>323</v>
      </c>
      <c r="B18" s="98">
        <v>-3.15E-2</v>
      </c>
      <c r="C18" s="3" t="s">
        <v>407</v>
      </c>
    </row>
    <row r="19" spans="1:3" ht="15" thickBot="1" x14ac:dyDescent="0.35">
      <c r="A19" s="101" t="s">
        <v>406</v>
      </c>
      <c r="B19" s="55">
        <v>1</v>
      </c>
      <c r="C19" s="4"/>
    </row>
  </sheetData>
  <dataValidations count="2">
    <dataValidation type="decimal" showInputMessage="1" showErrorMessage="1" error="Coefficient must be a float." sqref="J4:J8" xr:uid="{00000000-0002-0000-0F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8" xr:uid="{00000000-0002-0000-0F00-000001000000}">
      <formula1>0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4"/>
  <sheetViews>
    <sheetView workbookViewId="0">
      <selection activeCell="C4" sqref="C4:C6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14.77734375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325</v>
      </c>
    </row>
    <row r="2" spans="1:12" ht="15.75" customHeight="1" thickBot="1" x14ac:dyDescent="0.35">
      <c r="A2" s="1"/>
    </row>
    <row r="3" spans="1:12" ht="16.5" customHeight="1" thickBot="1" x14ac:dyDescent="0.35">
      <c r="A3" s="6" t="s">
        <v>3</v>
      </c>
      <c r="B3" s="7" t="s">
        <v>4</v>
      </c>
      <c r="C3" s="7" t="s">
        <v>5</v>
      </c>
      <c r="D3" s="8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326</v>
      </c>
      <c r="B4" s="54" t="s">
        <v>327</v>
      </c>
      <c r="C4" s="110" t="s">
        <v>328</v>
      </c>
      <c r="D4" s="33" t="s">
        <v>1</v>
      </c>
      <c r="E4" s="95" t="s">
        <v>390</v>
      </c>
      <c r="H4" s="91"/>
      <c r="I4" s="91"/>
      <c r="J4" s="91"/>
      <c r="K4" s="91"/>
      <c r="L4" s="91"/>
    </row>
    <row r="5" spans="1:12" x14ac:dyDescent="0.3">
      <c r="A5" s="17" t="s">
        <v>329</v>
      </c>
      <c r="B5" t="s">
        <v>330</v>
      </c>
      <c r="C5" s="113" t="s">
        <v>331</v>
      </c>
      <c r="D5" s="35" t="s">
        <v>1</v>
      </c>
      <c r="E5" s="76" t="str">
        <f>E4</f>
        <v>Billey et al., 2021</v>
      </c>
      <c r="H5" s="91"/>
      <c r="I5" s="91"/>
      <c r="J5" s="91"/>
      <c r="K5" s="91"/>
      <c r="L5" s="91"/>
    </row>
    <row r="6" spans="1:12" ht="15.75" customHeight="1" thickBot="1" x14ac:dyDescent="0.35">
      <c r="A6" s="18" t="s">
        <v>332</v>
      </c>
      <c r="B6" s="55" t="s">
        <v>333</v>
      </c>
      <c r="C6" s="112" t="s">
        <v>153</v>
      </c>
      <c r="D6" s="49" t="s">
        <v>1</v>
      </c>
      <c r="E6" s="75" t="str">
        <f>E4</f>
        <v>Billey et al., 2021</v>
      </c>
      <c r="H6" s="91"/>
      <c r="I6" s="91"/>
      <c r="J6" s="91"/>
      <c r="K6" s="91"/>
      <c r="L6" s="91"/>
    </row>
    <row r="7" spans="1:12" x14ac:dyDescent="0.3">
      <c r="H7" s="91"/>
      <c r="I7" s="91"/>
      <c r="J7" s="91"/>
      <c r="K7" s="91"/>
      <c r="L7" s="91"/>
    </row>
    <row r="8" spans="1:12" x14ac:dyDescent="0.3">
      <c r="I8" s="91"/>
      <c r="J8" s="91"/>
      <c r="K8" s="91"/>
    </row>
    <row r="9" spans="1:12" s="41" customFormat="1" ht="18.75" customHeight="1" x14ac:dyDescent="0.35">
      <c r="A9" s="41" t="s">
        <v>404</v>
      </c>
    </row>
    <row r="10" spans="1:12" ht="15" thickBot="1" x14ac:dyDescent="0.35"/>
    <row r="11" spans="1:12" ht="16.2" thickBot="1" x14ac:dyDescent="0.35">
      <c r="A11" s="102" t="s">
        <v>392</v>
      </c>
      <c r="B11" s="105" t="s">
        <v>393</v>
      </c>
      <c r="C11" s="8" t="s">
        <v>6</v>
      </c>
    </row>
    <row r="12" spans="1:12" x14ac:dyDescent="0.3">
      <c r="A12" s="100" t="s">
        <v>327</v>
      </c>
      <c r="B12" s="98">
        <v>-7.0309999999999997E-2</v>
      </c>
      <c r="C12" s="3" t="s">
        <v>405</v>
      </c>
    </row>
    <row r="13" spans="1:12" x14ac:dyDescent="0.3">
      <c r="A13" s="100" t="s">
        <v>330</v>
      </c>
      <c r="B13" s="98">
        <v>-0.92969000000000002</v>
      </c>
      <c r="C13" s="3" t="str">
        <f>C12</f>
        <v>mol/mol PI</v>
      </c>
    </row>
    <row r="14" spans="1:12" ht="15" thickBot="1" x14ac:dyDescent="0.35">
      <c r="A14" s="101" t="s">
        <v>404</v>
      </c>
      <c r="B14" s="55">
        <v>1</v>
      </c>
      <c r="C14" s="4"/>
    </row>
  </sheetData>
  <dataValidations count="2">
    <dataValidation type="decimal" showInputMessage="1" showErrorMessage="1" error="Coefficient must be a float." sqref="J4:J8" xr:uid="{00000000-0002-0000-10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6" xr:uid="{00000000-0002-0000-1000-000001000000}">
      <formula1>0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71"/>
  <sheetViews>
    <sheetView zoomScale="55" zoomScaleNormal="55" workbookViewId="0">
      <selection activeCell="I43" sqref="I43"/>
    </sheetView>
  </sheetViews>
  <sheetFormatPr baseColWidth="10" defaultColWidth="11.44140625" defaultRowHeight="14.4" x14ac:dyDescent="0.3"/>
  <cols>
    <col min="1" max="1" width="50.5546875" style="47" bestFit="1" customWidth="1"/>
    <col min="2" max="2" width="26" style="47" customWidth="1"/>
    <col min="3" max="3" width="12.44140625" style="47" customWidth="1"/>
    <col min="5" max="5" width="17.88671875" customWidth="1"/>
    <col min="7" max="7" width="19.77734375" style="98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334</v>
      </c>
      <c r="G1" s="117"/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94" t="s">
        <v>7</v>
      </c>
      <c r="G3" s="118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335</v>
      </c>
      <c r="B4" s="54" t="s">
        <v>336</v>
      </c>
      <c r="C4" s="110" t="s">
        <v>337</v>
      </c>
      <c r="D4" s="114" t="s">
        <v>1</v>
      </c>
      <c r="E4" s="95" t="s">
        <v>390</v>
      </c>
      <c r="G4" s="97"/>
      <c r="H4" s="91"/>
      <c r="I4" s="91"/>
      <c r="J4" s="91"/>
      <c r="K4" s="91"/>
      <c r="L4" s="91"/>
    </row>
    <row r="5" spans="1:12" x14ac:dyDescent="0.3">
      <c r="A5" s="17" t="s">
        <v>338</v>
      </c>
      <c r="B5" s="98" t="s">
        <v>396</v>
      </c>
      <c r="C5" s="111" t="s">
        <v>339</v>
      </c>
      <c r="D5" s="115" t="s">
        <v>1</v>
      </c>
      <c r="E5" s="76" t="str">
        <f>E4</f>
        <v>Billey et al., 2021</v>
      </c>
      <c r="G5" s="119"/>
      <c r="H5" s="91"/>
      <c r="I5" s="91"/>
      <c r="J5" s="91"/>
      <c r="K5" s="91"/>
      <c r="L5" s="91"/>
    </row>
    <row r="6" spans="1:12" x14ac:dyDescent="0.3">
      <c r="A6" s="17" t="s">
        <v>340</v>
      </c>
      <c r="B6" s="98" t="s">
        <v>341</v>
      </c>
      <c r="C6" s="111" t="s">
        <v>342</v>
      </c>
      <c r="D6" s="115" t="s">
        <v>1</v>
      </c>
      <c r="E6" s="76" t="str">
        <f t="shared" ref="E6:E24" si="0">E5</f>
        <v>Billey et al., 2021</v>
      </c>
      <c r="G6" s="97"/>
      <c r="H6" s="91"/>
      <c r="I6" s="91"/>
      <c r="J6" s="91"/>
      <c r="K6" s="91"/>
      <c r="L6" s="91"/>
    </row>
    <row r="7" spans="1:12" x14ac:dyDescent="0.3">
      <c r="A7" s="17" t="s">
        <v>343</v>
      </c>
      <c r="B7" s="98" t="s">
        <v>397</v>
      </c>
      <c r="C7" s="111" t="s">
        <v>344</v>
      </c>
      <c r="D7" s="115" t="s">
        <v>1</v>
      </c>
      <c r="E7" s="76" t="str">
        <f t="shared" si="0"/>
        <v>Billey et al., 2021</v>
      </c>
      <c r="G7" s="119"/>
      <c r="H7" s="91"/>
      <c r="I7" s="91"/>
      <c r="J7" s="91"/>
      <c r="K7" s="91"/>
      <c r="L7" s="91"/>
    </row>
    <row r="8" spans="1:12" x14ac:dyDescent="0.3">
      <c r="A8" s="17" t="s">
        <v>345</v>
      </c>
      <c r="B8" s="98" t="s">
        <v>399</v>
      </c>
      <c r="C8" s="111" t="s">
        <v>346</v>
      </c>
      <c r="D8" s="115" t="s">
        <v>1</v>
      </c>
      <c r="E8" s="76" t="str">
        <f t="shared" si="0"/>
        <v>Billey et al., 2021</v>
      </c>
      <c r="G8" s="119"/>
      <c r="H8" s="91"/>
      <c r="I8" s="91"/>
      <c r="J8" s="91"/>
      <c r="K8" s="91"/>
    </row>
    <row r="9" spans="1:12" x14ac:dyDescent="0.3">
      <c r="A9" s="17" t="s">
        <v>347</v>
      </c>
      <c r="B9" s="98" t="s">
        <v>348</v>
      </c>
      <c r="C9" s="111" t="s">
        <v>349</v>
      </c>
      <c r="D9" s="115" t="s">
        <v>1</v>
      </c>
      <c r="E9" s="76" t="str">
        <f t="shared" si="0"/>
        <v>Billey et al., 2021</v>
      </c>
      <c r="G9" s="97"/>
      <c r="H9" s="91"/>
      <c r="I9" s="91"/>
      <c r="J9" s="67"/>
      <c r="K9" s="67"/>
    </row>
    <row r="10" spans="1:12" x14ac:dyDescent="0.3">
      <c r="A10" s="17" t="s">
        <v>350</v>
      </c>
      <c r="B10" s="98" t="s">
        <v>398</v>
      </c>
      <c r="C10" s="111" t="s">
        <v>351</v>
      </c>
      <c r="D10" s="115" t="s">
        <v>1</v>
      </c>
      <c r="E10" s="76" t="str">
        <f t="shared" si="0"/>
        <v>Billey et al., 2021</v>
      </c>
      <c r="G10" s="119"/>
      <c r="H10" s="91"/>
    </row>
    <row r="11" spans="1:12" x14ac:dyDescent="0.3">
      <c r="A11" s="17" t="s">
        <v>352</v>
      </c>
      <c r="B11" s="98" t="s">
        <v>353</v>
      </c>
      <c r="C11" s="111" t="s">
        <v>354</v>
      </c>
      <c r="D11" s="115" t="s">
        <v>1</v>
      </c>
      <c r="E11" s="76" t="str">
        <f t="shared" si="0"/>
        <v>Billey et al., 2021</v>
      </c>
      <c r="G11" s="97"/>
      <c r="H11" s="91"/>
    </row>
    <row r="12" spans="1:12" x14ac:dyDescent="0.3">
      <c r="A12" s="17" t="s">
        <v>355</v>
      </c>
      <c r="B12" s="98" t="s">
        <v>400</v>
      </c>
      <c r="C12" s="111" t="s">
        <v>356</v>
      </c>
      <c r="D12" s="115" t="s">
        <v>1</v>
      </c>
      <c r="E12" s="76" t="str">
        <f t="shared" si="0"/>
        <v>Billey et al., 2021</v>
      </c>
      <c r="G12" s="119"/>
      <c r="H12" s="91"/>
    </row>
    <row r="13" spans="1:12" x14ac:dyDescent="0.3">
      <c r="A13" s="17" t="s">
        <v>357</v>
      </c>
      <c r="B13" s="98" t="s">
        <v>358</v>
      </c>
      <c r="C13" s="111" t="s">
        <v>359</v>
      </c>
      <c r="D13" s="115" t="s">
        <v>1</v>
      </c>
      <c r="E13" s="76" t="str">
        <f t="shared" si="0"/>
        <v>Billey et al., 2021</v>
      </c>
      <c r="G13" s="97"/>
      <c r="H13" s="91"/>
    </row>
    <row r="14" spans="1:12" x14ac:dyDescent="0.3">
      <c r="A14" s="17" t="s">
        <v>360</v>
      </c>
      <c r="B14" s="98" t="s">
        <v>401</v>
      </c>
      <c r="C14" s="111" t="s">
        <v>361</v>
      </c>
      <c r="D14" s="115" t="s">
        <v>1</v>
      </c>
      <c r="E14" s="76" t="str">
        <f t="shared" si="0"/>
        <v>Billey et al., 2021</v>
      </c>
      <c r="G14" s="119"/>
      <c r="H14" s="91"/>
    </row>
    <row r="15" spans="1:12" x14ac:dyDescent="0.3">
      <c r="A15" s="17" t="s">
        <v>362</v>
      </c>
      <c r="B15" s="98" t="s">
        <v>363</v>
      </c>
      <c r="C15" s="111" t="s">
        <v>364</v>
      </c>
      <c r="D15" s="115" t="s">
        <v>1</v>
      </c>
      <c r="E15" s="76" t="str">
        <f t="shared" si="0"/>
        <v>Billey et al., 2021</v>
      </c>
      <c r="G15" s="97"/>
      <c r="H15" s="91"/>
    </row>
    <row r="16" spans="1:12" x14ac:dyDescent="0.3">
      <c r="A16" s="17" t="s">
        <v>365</v>
      </c>
      <c r="B16" s="98" t="s">
        <v>366</v>
      </c>
      <c r="C16" s="111" t="s">
        <v>153</v>
      </c>
      <c r="D16" s="115" t="s">
        <v>1</v>
      </c>
      <c r="E16" s="76" t="str">
        <f t="shared" si="0"/>
        <v>Billey et al., 2021</v>
      </c>
      <c r="G16" s="119"/>
      <c r="H16" s="91"/>
    </row>
    <row r="17" spans="1:8" x14ac:dyDescent="0.3">
      <c r="A17" s="17" t="s">
        <v>367</v>
      </c>
      <c r="B17" s="98" t="s">
        <v>368</v>
      </c>
      <c r="C17" s="111" t="s">
        <v>153</v>
      </c>
      <c r="D17" s="115" t="s">
        <v>1</v>
      </c>
      <c r="E17" s="76" t="str">
        <f t="shared" si="0"/>
        <v>Billey et al., 2021</v>
      </c>
      <c r="G17" s="97"/>
      <c r="H17" s="91"/>
    </row>
    <row r="18" spans="1:8" x14ac:dyDescent="0.3">
      <c r="A18" s="17" t="s">
        <v>369</v>
      </c>
      <c r="B18" s="98" t="s">
        <v>402</v>
      </c>
      <c r="C18" s="111" t="s">
        <v>370</v>
      </c>
      <c r="D18" s="115" t="s">
        <v>1</v>
      </c>
      <c r="E18" s="76" t="str">
        <f t="shared" si="0"/>
        <v>Billey et al., 2021</v>
      </c>
      <c r="G18" s="97"/>
      <c r="H18" s="91"/>
    </row>
    <row r="19" spans="1:8" x14ac:dyDescent="0.3">
      <c r="A19" s="17" t="s">
        <v>371</v>
      </c>
      <c r="B19" s="98" t="s">
        <v>372</v>
      </c>
      <c r="C19" s="111" t="s">
        <v>373</v>
      </c>
      <c r="D19" s="115" t="s">
        <v>1</v>
      </c>
      <c r="E19" s="76" t="str">
        <f t="shared" si="0"/>
        <v>Billey et al., 2021</v>
      </c>
      <c r="G19" s="97"/>
      <c r="H19" s="91"/>
    </row>
    <row r="20" spans="1:8" x14ac:dyDescent="0.3">
      <c r="A20" s="17" t="s">
        <v>374</v>
      </c>
      <c r="B20" s="98" t="s">
        <v>375</v>
      </c>
      <c r="C20" s="111" t="s">
        <v>376</v>
      </c>
      <c r="D20" s="115" t="s">
        <v>1</v>
      </c>
      <c r="E20" s="76" t="str">
        <f t="shared" si="0"/>
        <v>Billey et al., 2021</v>
      </c>
      <c r="G20" s="119"/>
      <c r="H20" s="91"/>
    </row>
    <row r="21" spans="1:8" x14ac:dyDescent="0.3">
      <c r="A21" s="17" t="s">
        <v>377</v>
      </c>
      <c r="B21" s="98" t="s">
        <v>378</v>
      </c>
      <c r="C21" s="111" t="s">
        <v>379</v>
      </c>
      <c r="D21" s="115" t="s">
        <v>1</v>
      </c>
      <c r="E21" s="76" t="str">
        <f t="shared" si="0"/>
        <v>Billey et al., 2021</v>
      </c>
      <c r="G21" s="97"/>
      <c r="H21" s="91"/>
    </row>
    <row r="22" spans="1:8" x14ac:dyDescent="0.3">
      <c r="A22" s="17" t="s">
        <v>380</v>
      </c>
      <c r="B22" s="98" t="s">
        <v>403</v>
      </c>
      <c r="C22" s="111" t="s">
        <v>381</v>
      </c>
      <c r="D22" s="115" t="s">
        <v>1</v>
      </c>
      <c r="E22" s="76" t="str">
        <f t="shared" si="0"/>
        <v>Billey et al., 2021</v>
      </c>
      <c r="G22" s="97"/>
      <c r="H22" s="91"/>
    </row>
    <row r="23" spans="1:8" x14ac:dyDescent="0.3">
      <c r="A23" s="17" t="s">
        <v>382</v>
      </c>
      <c r="B23" s="98" t="s">
        <v>383</v>
      </c>
      <c r="C23" s="111" t="s">
        <v>384</v>
      </c>
      <c r="D23" s="115" t="s">
        <v>1</v>
      </c>
      <c r="E23" s="76" t="str">
        <f t="shared" si="0"/>
        <v>Billey et al., 2021</v>
      </c>
    </row>
    <row r="24" spans="1:8" ht="15" thickBot="1" x14ac:dyDescent="0.35">
      <c r="A24" s="18" t="s">
        <v>385</v>
      </c>
      <c r="B24" s="55" t="s">
        <v>386</v>
      </c>
      <c r="C24" s="112" t="s">
        <v>387</v>
      </c>
      <c r="D24" s="116" t="s">
        <v>1</v>
      </c>
      <c r="E24" s="75" t="str">
        <f t="shared" si="0"/>
        <v>Billey et al., 2021</v>
      </c>
    </row>
    <row r="27" spans="1:8" s="41" customFormat="1" ht="18.75" customHeight="1" x14ac:dyDescent="0.35">
      <c r="A27" s="41" t="s">
        <v>394</v>
      </c>
      <c r="G27" s="117"/>
    </row>
    <row r="28" spans="1:8" ht="15" thickBot="1" x14ac:dyDescent="0.35"/>
    <row r="29" spans="1:8" ht="16.2" thickBot="1" x14ac:dyDescent="0.35">
      <c r="A29" s="102" t="s">
        <v>392</v>
      </c>
      <c r="B29" s="103" t="s">
        <v>393</v>
      </c>
      <c r="C29" s="8" t="s">
        <v>6</v>
      </c>
    </row>
    <row r="30" spans="1:8" x14ac:dyDescent="0.3">
      <c r="A30" s="100" t="s">
        <v>336</v>
      </c>
      <c r="B30" s="3">
        <v>-4.6499999999999996E-3</v>
      </c>
      <c r="C30" s="3" t="s">
        <v>395</v>
      </c>
    </row>
    <row r="31" spans="1:8" x14ac:dyDescent="0.3">
      <c r="A31" s="104" t="s">
        <v>396</v>
      </c>
      <c r="B31" s="3">
        <v>-3.0720000000000001E-2</v>
      </c>
      <c r="C31" s="3" t="s">
        <v>395</v>
      </c>
    </row>
    <row r="32" spans="1:8" x14ac:dyDescent="0.3">
      <c r="A32" s="100" t="s">
        <v>341</v>
      </c>
      <c r="B32" s="3">
        <v>-6.7799999999999996E-3</v>
      </c>
      <c r="C32" s="3" t="s">
        <v>395</v>
      </c>
    </row>
    <row r="33" spans="1:3" x14ac:dyDescent="0.3">
      <c r="A33" s="104" t="s">
        <v>397</v>
      </c>
      <c r="B33" s="3">
        <v>-8.0079999999999998E-2</v>
      </c>
      <c r="C33" s="3" t="s">
        <v>395</v>
      </c>
    </row>
    <row r="34" spans="1:3" x14ac:dyDescent="0.3">
      <c r="A34" s="104" t="s">
        <v>399</v>
      </c>
      <c r="B34" s="3">
        <v>-1.0449999999999999E-2</v>
      </c>
      <c r="C34" s="3" t="s">
        <v>395</v>
      </c>
    </row>
    <row r="35" spans="1:3" x14ac:dyDescent="0.3">
      <c r="A35" s="100" t="s">
        <v>348</v>
      </c>
      <c r="B35" s="3">
        <v>-9.2939999999999995E-2</v>
      </c>
      <c r="C35" s="3" t="s">
        <v>395</v>
      </c>
    </row>
    <row r="36" spans="1:3" x14ac:dyDescent="0.3">
      <c r="A36" s="104" t="s">
        <v>398</v>
      </c>
      <c r="B36" s="3">
        <v>-0.48781000000000002</v>
      </c>
      <c r="C36" s="3" t="s">
        <v>395</v>
      </c>
    </row>
    <row r="37" spans="1:3" x14ac:dyDescent="0.3">
      <c r="A37" s="100" t="s">
        <v>353</v>
      </c>
      <c r="B37" s="3">
        <v>-4.496E-2</v>
      </c>
      <c r="C37" s="3" t="s">
        <v>395</v>
      </c>
    </row>
    <row r="38" spans="1:3" x14ac:dyDescent="0.3">
      <c r="A38" s="104" t="s">
        <v>400</v>
      </c>
      <c r="B38" s="3">
        <v>-0.10927000000000001</v>
      </c>
      <c r="C38" s="3" t="s">
        <v>395</v>
      </c>
    </row>
    <row r="39" spans="1:3" x14ac:dyDescent="0.3">
      <c r="A39" s="100" t="s">
        <v>358</v>
      </c>
      <c r="B39" s="3">
        <v>-1.098E-2</v>
      </c>
      <c r="C39" s="3" t="s">
        <v>395</v>
      </c>
    </row>
    <row r="40" spans="1:3" x14ac:dyDescent="0.3">
      <c r="A40" s="104" t="s">
        <v>401</v>
      </c>
      <c r="B40" s="3">
        <v>-7.1069999999999994E-2</v>
      </c>
      <c r="C40" s="3" t="s">
        <v>395</v>
      </c>
    </row>
    <row r="41" spans="1:3" x14ac:dyDescent="0.3">
      <c r="A41" s="100" t="s">
        <v>363</v>
      </c>
      <c r="B41" s="3">
        <v>-1.234E-2</v>
      </c>
      <c r="C41" s="3" t="s">
        <v>395</v>
      </c>
    </row>
    <row r="42" spans="1:3" x14ac:dyDescent="0.3">
      <c r="A42" s="104" t="s">
        <v>402</v>
      </c>
      <c r="B42" s="3">
        <v>-5.5700000000000003E-3</v>
      </c>
      <c r="C42" s="3" t="s">
        <v>395</v>
      </c>
    </row>
    <row r="43" spans="1:3" x14ac:dyDescent="0.3">
      <c r="A43" s="100" t="s">
        <v>372</v>
      </c>
      <c r="B43" s="3">
        <v>-3.6900000000000001E-3</v>
      </c>
      <c r="C43" s="3" t="s">
        <v>395</v>
      </c>
    </row>
    <row r="44" spans="1:3" x14ac:dyDescent="0.3">
      <c r="A44" s="100" t="s">
        <v>375</v>
      </c>
      <c r="B44" s="3">
        <v>-1.07E-3</v>
      </c>
      <c r="C44" s="3" t="s">
        <v>395</v>
      </c>
    </row>
    <row r="45" spans="1:3" x14ac:dyDescent="0.3">
      <c r="A45" s="100" t="s">
        <v>378</v>
      </c>
      <c r="B45" s="3">
        <v>-1.32E-2</v>
      </c>
      <c r="C45" s="3" t="s">
        <v>395</v>
      </c>
    </row>
    <row r="46" spans="1:3" x14ac:dyDescent="0.3">
      <c r="A46" s="104" t="s">
        <v>403</v>
      </c>
      <c r="B46" s="3">
        <v>-7.8600000000000007E-3</v>
      </c>
      <c r="C46" s="3" t="s">
        <v>395</v>
      </c>
    </row>
    <row r="47" spans="1:3" x14ac:dyDescent="0.3">
      <c r="A47" s="100" t="s">
        <v>383</v>
      </c>
      <c r="B47" s="3">
        <v>-5.47E-3</v>
      </c>
      <c r="C47" s="3" t="s">
        <v>395</v>
      </c>
    </row>
    <row r="48" spans="1:3" x14ac:dyDescent="0.3">
      <c r="A48" s="100" t="s">
        <v>386</v>
      </c>
      <c r="B48" s="3">
        <v>-1.08E-3</v>
      </c>
      <c r="C48" s="3" t="s">
        <v>395</v>
      </c>
    </row>
    <row r="49" spans="1:4" ht="15" thickBot="1" x14ac:dyDescent="0.35">
      <c r="A49" s="101" t="s">
        <v>394</v>
      </c>
      <c r="B49" s="4">
        <v>1</v>
      </c>
      <c r="C49" s="4"/>
    </row>
    <row r="52" spans="1:4" x14ac:dyDescent="0.3">
      <c r="D52" s="47"/>
    </row>
    <row r="53" spans="1:4" x14ac:dyDescent="0.3">
      <c r="D53" s="47"/>
    </row>
    <row r="54" spans="1:4" x14ac:dyDescent="0.3">
      <c r="D54" s="47"/>
    </row>
    <row r="55" spans="1:4" x14ac:dyDescent="0.3">
      <c r="D55" s="47"/>
    </row>
    <row r="56" spans="1:4" x14ac:dyDescent="0.3">
      <c r="D56" s="47"/>
    </row>
    <row r="57" spans="1:4" x14ac:dyDescent="0.3">
      <c r="D57" s="47"/>
    </row>
    <row r="58" spans="1:4" x14ac:dyDescent="0.3">
      <c r="D58" s="47"/>
    </row>
    <row r="59" spans="1:4" x14ac:dyDescent="0.3">
      <c r="D59" s="47"/>
    </row>
    <row r="60" spans="1:4" x14ac:dyDescent="0.3">
      <c r="D60" s="47"/>
    </row>
    <row r="61" spans="1:4" x14ac:dyDescent="0.3">
      <c r="D61" s="47"/>
    </row>
    <row r="62" spans="1:4" x14ac:dyDescent="0.3">
      <c r="D62" s="47"/>
    </row>
    <row r="63" spans="1:4" x14ac:dyDescent="0.3">
      <c r="D63" s="47"/>
    </row>
    <row r="64" spans="1:4" x14ac:dyDescent="0.3">
      <c r="D64" s="47"/>
    </row>
    <row r="65" spans="4:4" x14ac:dyDescent="0.3">
      <c r="D65" s="47"/>
    </row>
    <row r="66" spans="4:4" x14ac:dyDescent="0.3">
      <c r="D66" s="47"/>
    </row>
    <row r="67" spans="4:4" x14ac:dyDescent="0.3">
      <c r="D67" s="47"/>
    </row>
    <row r="68" spans="4:4" x14ac:dyDescent="0.3">
      <c r="D68" s="47"/>
    </row>
    <row r="69" spans="4:4" x14ac:dyDescent="0.3">
      <c r="D69" s="47"/>
    </row>
    <row r="70" spans="4:4" x14ac:dyDescent="0.3">
      <c r="D70" s="47"/>
    </row>
    <row r="71" spans="4:4" x14ac:dyDescent="0.3">
      <c r="D71" s="47"/>
    </row>
  </sheetData>
  <conditionalFormatting sqref="A29:A30 A35 A43:A45 A47:A71 A41 A39 A37 A32">
    <cfRule type="duplicateValues" dxfId="2" priority="3"/>
  </conditionalFormatting>
  <conditionalFormatting sqref="G4 G9 G17:G19 G21:G22 G15 G13 G11 G6">
    <cfRule type="duplicateValues" dxfId="1" priority="2"/>
  </conditionalFormatting>
  <conditionalFormatting sqref="B1:B4 B9 B15:B17 B19:B21 B23:B1048576 B13 B11 B6">
    <cfRule type="duplicateValues" dxfId="0" priority="1"/>
  </conditionalFormatting>
  <dataValidations count="2">
    <dataValidation type="decimal" showInputMessage="1" showErrorMessage="1" error="Coefficient must be a float." sqref="J4:J9" xr:uid="{00000000-0002-0000-11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24" xr:uid="{00000000-0002-0000-1100-000001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workbookViewId="0">
      <selection activeCell="C26" sqref="C26"/>
    </sheetView>
  </sheetViews>
  <sheetFormatPr baseColWidth="10" defaultColWidth="11.44140625" defaultRowHeight="14.4" x14ac:dyDescent="0.3"/>
  <cols>
    <col min="1" max="1" width="40.109375" style="47" customWidth="1"/>
    <col min="2" max="2" width="26" style="47" customWidth="1"/>
    <col min="3" max="3" width="17.88671875" style="47" customWidth="1"/>
    <col min="5" max="5" width="15.109375" style="47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11" customFormat="1" ht="18.75" customHeight="1" x14ac:dyDescent="0.35">
      <c r="A1" s="11" t="s">
        <v>32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83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ht="15.75" customHeight="1" x14ac:dyDescent="0.3">
      <c r="A4" s="12" t="s">
        <v>33</v>
      </c>
      <c r="B4" s="68" t="s">
        <v>34</v>
      </c>
      <c r="C4" s="124">
        <v>8.5</v>
      </c>
      <c r="D4" s="13" t="s">
        <v>388</v>
      </c>
      <c r="E4" s="76" t="s">
        <v>432</v>
      </c>
      <c r="H4" s="91"/>
      <c r="I4" s="91"/>
      <c r="J4" s="91"/>
      <c r="K4" s="91"/>
      <c r="L4" s="91"/>
    </row>
    <row r="5" spans="1:12" ht="15.75" customHeight="1" x14ac:dyDescent="0.3">
      <c r="A5" s="14" t="s">
        <v>35</v>
      </c>
      <c r="B5" s="70" t="s">
        <v>36</v>
      </c>
      <c r="C5" s="125">
        <v>0.2268</v>
      </c>
      <c r="D5" s="15" t="s">
        <v>388</v>
      </c>
      <c r="E5" s="76" t="s">
        <v>433</v>
      </c>
      <c r="H5" s="91"/>
      <c r="I5" s="91"/>
      <c r="J5" s="91"/>
      <c r="K5" s="91"/>
      <c r="L5" s="91"/>
    </row>
    <row r="6" spans="1:12" ht="15.75" customHeight="1" x14ac:dyDescent="0.3">
      <c r="A6" s="14" t="s">
        <v>37</v>
      </c>
      <c r="B6" s="70" t="s">
        <v>38</v>
      </c>
      <c r="C6" s="125">
        <v>7.5600000000000001E-2</v>
      </c>
      <c r="D6" s="15" t="s">
        <v>388</v>
      </c>
      <c r="E6" s="76" t="s">
        <v>434</v>
      </c>
      <c r="H6" s="91"/>
      <c r="I6" s="91"/>
      <c r="J6" s="91"/>
      <c r="K6" s="91"/>
      <c r="L6" s="91"/>
    </row>
    <row r="7" spans="1:12" ht="15.75" customHeight="1" x14ac:dyDescent="0.3">
      <c r="A7" s="14" t="s">
        <v>39</v>
      </c>
      <c r="B7" s="70" t="s">
        <v>40</v>
      </c>
      <c r="C7" s="125">
        <v>9.8699999999999992</v>
      </c>
      <c r="D7" s="15" t="s">
        <v>388</v>
      </c>
      <c r="E7" s="76" t="s">
        <v>435</v>
      </c>
      <c r="H7" s="91"/>
      <c r="I7" s="91"/>
      <c r="J7" s="91"/>
      <c r="K7" s="91"/>
      <c r="L7" s="91"/>
    </row>
    <row r="8" spans="1:12" ht="15.75" customHeight="1" x14ac:dyDescent="0.3">
      <c r="A8" s="14" t="s">
        <v>41</v>
      </c>
      <c r="B8" s="70" t="s">
        <v>42</v>
      </c>
      <c r="C8" s="125">
        <v>0.1512</v>
      </c>
      <c r="D8" s="15" t="s">
        <v>388</v>
      </c>
      <c r="E8" s="76" t="s">
        <v>436</v>
      </c>
      <c r="I8" s="91"/>
      <c r="J8" s="91"/>
      <c r="K8" s="91"/>
    </row>
    <row r="9" spans="1:12" ht="16.5" customHeight="1" thickBot="1" x14ac:dyDescent="0.35">
      <c r="A9" s="9" t="s">
        <v>43</v>
      </c>
      <c r="B9" s="71" t="s">
        <v>44</v>
      </c>
      <c r="C9" s="126">
        <v>0.28839999999999999</v>
      </c>
      <c r="D9" s="10" t="s">
        <v>388</v>
      </c>
      <c r="E9" s="75" t="s">
        <v>437</v>
      </c>
      <c r="I9" s="91"/>
      <c r="J9" s="67"/>
      <c r="K9" s="67"/>
    </row>
    <row r="12" spans="1:12" s="11" customFormat="1" ht="18.75" customHeight="1" x14ac:dyDescent="0.35">
      <c r="A12" s="11" t="s">
        <v>438</v>
      </c>
    </row>
    <row r="13" spans="1:12" ht="15" thickBot="1" x14ac:dyDescent="0.35"/>
    <row r="14" spans="1:12" ht="15" thickBot="1" x14ac:dyDescent="0.35">
      <c r="A14" s="102" t="s">
        <v>392</v>
      </c>
      <c r="B14" s="105" t="s">
        <v>393</v>
      </c>
      <c r="C14" s="106" t="s">
        <v>6</v>
      </c>
    </row>
    <row r="15" spans="1:12" x14ac:dyDescent="0.3">
      <c r="A15" s="100" t="s">
        <v>34</v>
      </c>
      <c r="B15" s="98">
        <v>-0.31162000000000001</v>
      </c>
      <c r="C15" s="3" t="s">
        <v>439</v>
      </c>
    </row>
    <row r="16" spans="1:12" x14ac:dyDescent="0.3">
      <c r="A16" s="100" t="s">
        <v>36</v>
      </c>
      <c r="B16" s="98">
        <v>-1.643E-2</v>
      </c>
      <c r="C16" s="3" t="s">
        <v>439</v>
      </c>
    </row>
    <row r="17" spans="1:3" x14ac:dyDescent="0.3">
      <c r="A17" s="100" t="s">
        <v>38</v>
      </c>
      <c r="B17" s="98">
        <v>-4.9899999999999996E-3</v>
      </c>
      <c r="C17" s="3" t="s">
        <v>439</v>
      </c>
    </row>
    <row r="18" spans="1:3" x14ac:dyDescent="0.3">
      <c r="A18" s="100" t="s">
        <v>40</v>
      </c>
      <c r="B18" s="98">
        <v>-0.65132000000000001</v>
      </c>
      <c r="C18" s="3" t="s">
        <v>439</v>
      </c>
    </row>
    <row r="19" spans="1:3" x14ac:dyDescent="0.3">
      <c r="A19" s="100" t="s">
        <v>42</v>
      </c>
      <c r="B19" s="98">
        <v>-9.9799999999999993E-3</v>
      </c>
      <c r="C19" s="3" t="s">
        <v>439</v>
      </c>
    </row>
    <row r="20" spans="1:3" x14ac:dyDescent="0.3">
      <c r="A20" s="100" t="s">
        <v>44</v>
      </c>
      <c r="B20" s="98">
        <v>-5.6600000000000001E-3</v>
      </c>
      <c r="C20" s="3" t="s">
        <v>439</v>
      </c>
    </row>
    <row r="21" spans="1:3" ht="15" thickBot="1" x14ac:dyDescent="0.35">
      <c r="A21" s="101" t="s">
        <v>438</v>
      </c>
      <c r="B21" s="55">
        <v>1</v>
      </c>
      <c r="C21" s="4"/>
    </row>
  </sheetData>
  <phoneticPr fontId="15" type="noConversion"/>
  <dataValidations count="2">
    <dataValidation type="decimal" showInputMessage="1" showErrorMessage="1" error="Coefficient must be a float." sqref="J4:J9" xr:uid="{00000000-0002-0000-02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" sqref="C4:C9" xr:uid="{00000000-0002-0000-0200-000001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6"/>
  <sheetViews>
    <sheetView zoomScaleNormal="100" workbookViewId="0">
      <selection activeCell="E23" sqref="E23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62.44140625" style="47" bestFit="1" customWidth="1"/>
    <col min="7" max="7" width="20.109375" style="47" bestFit="1" customWidth="1"/>
    <col min="8" max="8" width="16.5546875" style="47" bestFit="1" customWidth="1"/>
    <col min="9" max="9" width="33.33203125" style="47" bestFit="1" customWidth="1"/>
    <col min="10" max="10" width="32.5546875" style="88" bestFit="1" customWidth="1"/>
    <col min="11" max="11" width="26" style="47" bestFit="1" customWidth="1"/>
    <col min="12" max="12" width="38.44140625" style="47" bestFit="1" customWidth="1"/>
  </cols>
  <sheetData>
    <row r="1" spans="1:12" s="2" customFormat="1" ht="18.75" customHeight="1" x14ac:dyDescent="0.35">
      <c r="A1" s="2" t="s">
        <v>45</v>
      </c>
      <c r="J1" s="82"/>
    </row>
    <row r="2" spans="1:12" ht="15.75" customHeight="1" thickBot="1" x14ac:dyDescent="0.35">
      <c r="A2" s="1"/>
    </row>
    <row r="3" spans="1:12" ht="16.5" customHeight="1" thickBot="1" x14ac:dyDescent="0.35">
      <c r="A3" s="6" t="s">
        <v>3</v>
      </c>
      <c r="B3" s="7" t="s">
        <v>4</v>
      </c>
      <c r="C3" s="7" t="s">
        <v>5</v>
      </c>
      <c r="D3" s="8" t="s">
        <v>6</v>
      </c>
      <c r="E3" s="56" t="s">
        <v>7</v>
      </c>
      <c r="G3" s="46" t="s">
        <v>8</v>
      </c>
      <c r="H3" s="6" t="s">
        <v>3</v>
      </c>
      <c r="I3" s="7" t="s">
        <v>9</v>
      </c>
      <c r="J3" s="84" t="s">
        <v>10</v>
      </c>
      <c r="K3" s="7" t="s">
        <v>11</v>
      </c>
      <c r="L3" s="8" t="s">
        <v>7</v>
      </c>
    </row>
    <row r="4" spans="1:12" ht="27.75" customHeight="1" x14ac:dyDescent="0.3">
      <c r="A4" s="12" t="s">
        <v>46</v>
      </c>
      <c r="B4" s="68" t="s">
        <v>47</v>
      </c>
      <c r="C4" s="125">
        <v>0.22764799999999999</v>
      </c>
      <c r="D4" s="68" t="s">
        <v>1</v>
      </c>
      <c r="E4" s="58" t="s">
        <v>48</v>
      </c>
      <c r="H4" s="31" t="s">
        <v>14</v>
      </c>
      <c r="I4" s="32" t="s">
        <v>15</v>
      </c>
      <c r="J4" s="77">
        <v>-1.3720000000000001</v>
      </c>
      <c r="K4" s="52" t="s">
        <v>49</v>
      </c>
      <c r="L4" s="33" t="s">
        <v>50</v>
      </c>
    </row>
    <row r="5" spans="1:12" ht="27.75" customHeight="1" x14ac:dyDescent="0.3">
      <c r="A5" s="14" t="s">
        <v>51</v>
      </c>
      <c r="B5" s="70" t="s">
        <v>52</v>
      </c>
      <c r="C5" s="125">
        <v>0.22764799999999999</v>
      </c>
      <c r="D5" s="70" t="s">
        <v>1</v>
      </c>
      <c r="E5" s="57" t="s">
        <v>48</v>
      </c>
      <c r="H5" s="34" t="s">
        <v>19</v>
      </c>
      <c r="I5" s="91" t="s">
        <v>20</v>
      </c>
      <c r="J5" s="87">
        <f>J4</f>
        <v>-1.3720000000000001</v>
      </c>
      <c r="K5" s="91" t="s">
        <v>49</v>
      </c>
      <c r="L5" s="35"/>
    </row>
    <row r="6" spans="1:12" ht="27.75" customHeight="1" x14ac:dyDescent="0.3">
      <c r="A6" s="14" t="s">
        <v>53</v>
      </c>
      <c r="B6" s="70" t="s">
        <v>54</v>
      </c>
      <c r="C6" s="125">
        <v>0.27235199999999998</v>
      </c>
      <c r="D6" s="70" t="s">
        <v>1</v>
      </c>
      <c r="E6" s="57" t="s">
        <v>48</v>
      </c>
      <c r="H6" s="34" t="s">
        <v>22</v>
      </c>
      <c r="I6" s="91" t="s">
        <v>23</v>
      </c>
      <c r="J6" s="87">
        <f>-J4</f>
        <v>1.3720000000000001</v>
      </c>
      <c r="K6" s="91" t="s">
        <v>49</v>
      </c>
      <c r="L6" s="35"/>
    </row>
    <row r="7" spans="1:12" ht="28.5" customHeight="1" thickBot="1" x14ac:dyDescent="0.35">
      <c r="A7" s="9" t="s">
        <v>55</v>
      </c>
      <c r="B7" s="71" t="s">
        <v>56</v>
      </c>
      <c r="C7" s="126">
        <v>0.27235199999999998</v>
      </c>
      <c r="D7" s="71" t="s">
        <v>1</v>
      </c>
      <c r="E7" s="59" t="s">
        <v>48</v>
      </c>
      <c r="H7" s="34" t="s">
        <v>25</v>
      </c>
      <c r="I7" s="91" t="s">
        <v>26</v>
      </c>
      <c r="J7" s="87">
        <f>-J4</f>
        <v>1.3720000000000001</v>
      </c>
      <c r="K7" s="91" t="s">
        <v>49</v>
      </c>
      <c r="L7" s="35"/>
    </row>
    <row r="8" spans="1:12" x14ac:dyDescent="0.3">
      <c r="H8" s="24" t="s">
        <v>57</v>
      </c>
      <c r="I8" s="91" t="s">
        <v>29</v>
      </c>
      <c r="J8" s="87">
        <f>-J4</f>
        <v>1.3720000000000001</v>
      </c>
      <c r="K8" s="91" t="s">
        <v>49</v>
      </c>
      <c r="L8" s="3"/>
    </row>
    <row r="9" spans="1:12" ht="15.75" customHeight="1" thickBot="1" x14ac:dyDescent="0.35">
      <c r="H9" s="25" t="s">
        <v>58</v>
      </c>
      <c r="I9" s="36" t="s">
        <v>59</v>
      </c>
      <c r="J9" s="81">
        <v>1</v>
      </c>
      <c r="K9" s="5" t="s">
        <v>49</v>
      </c>
      <c r="L9" s="4"/>
    </row>
    <row r="13" spans="1:12" s="2" customFormat="1" ht="18.75" customHeight="1" x14ac:dyDescent="0.35">
      <c r="A13" s="2" t="s">
        <v>430</v>
      </c>
      <c r="J13" s="82"/>
    </row>
    <row r="14" spans="1:12" ht="15" thickBot="1" x14ac:dyDescent="0.35"/>
    <row r="15" spans="1:12" ht="15" thickBot="1" x14ac:dyDescent="0.35">
      <c r="A15" s="102" t="s">
        <v>392</v>
      </c>
      <c r="B15" s="105" t="s">
        <v>393</v>
      </c>
      <c r="C15" s="106" t="s">
        <v>6</v>
      </c>
    </row>
    <row r="16" spans="1:12" x14ac:dyDescent="0.3">
      <c r="A16" s="99" t="s">
        <v>47</v>
      </c>
      <c r="B16" s="54">
        <v>-0.22764999999999999</v>
      </c>
      <c r="C16" s="96" t="s">
        <v>431</v>
      </c>
    </row>
    <row r="17" spans="1:3" x14ac:dyDescent="0.3">
      <c r="A17" s="100" t="s">
        <v>52</v>
      </c>
      <c r="B17" s="98">
        <v>-0.22764999999999999</v>
      </c>
      <c r="C17" s="3" t="s">
        <v>431</v>
      </c>
    </row>
    <row r="18" spans="1:3" x14ac:dyDescent="0.3">
      <c r="A18" s="100" t="s">
        <v>54</v>
      </c>
      <c r="B18" s="98">
        <v>-0.27234999999999998</v>
      </c>
      <c r="C18" s="3" t="s">
        <v>431</v>
      </c>
    </row>
    <row r="19" spans="1:3" x14ac:dyDescent="0.3">
      <c r="A19" s="100" t="s">
        <v>56</v>
      </c>
      <c r="B19" s="98">
        <v>-0.27234999999999998</v>
      </c>
      <c r="C19" s="3" t="s">
        <v>431</v>
      </c>
    </row>
    <row r="20" spans="1:3" x14ac:dyDescent="0.3">
      <c r="A20" s="100" t="s">
        <v>15</v>
      </c>
      <c r="B20" s="98">
        <v>-1.3720000000000001</v>
      </c>
      <c r="C20" s="3" t="s">
        <v>431</v>
      </c>
    </row>
    <row r="21" spans="1:3" x14ac:dyDescent="0.3">
      <c r="A21" s="100" t="s">
        <v>20</v>
      </c>
      <c r="B21" s="98">
        <v>-1.3720000000000001</v>
      </c>
      <c r="C21" s="3" t="s">
        <v>431</v>
      </c>
    </row>
    <row r="22" spans="1:3" x14ac:dyDescent="0.3">
      <c r="A22" s="100" t="s">
        <v>23</v>
      </c>
      <c r="B22" s="98">
        <v>1.3720000000000001</v>
      </c>
      <c r="C22" s="3" t="s">
        <v>431</v>
      </c>
    </row>
    <row r="23" spans="1:3" x14ac:dyDescent="0.3">
      <c r="A23" s="100" t="s">
        <v>26</v>
      </c>
      <c r="B23" s="98">
        <v>1.3720000000000001</v>
      </c>
      <c r="C23" s="3" t="s">
        <v>431</v>
      </c>
    </row>
    <row r="24" spans="1:3" x14ac:dyDescent="0.3">
      <c r="A24" s="100" t="s">
        <v>29</v>
      </c>
      <c r="B24" s="98">
        <v>1.3720000000000001</v>
      </c>
      <c r="C24" s="3" t="s">
        <v>431</v>
      </c>
    </row>
    <row r="25" spans="1:3" x14ac:dyDescent="0.3">
      <c r="A25" s="100" t="s">
        <v>59</v>
      </c>
      <c r="B25" s="98">
        <v>1</v>
      </c>
      <c r="C25" s="3" t="s">
        <v>431</v>
      </c>
    </row>
    <row r="26" spans="1:3" ht="15" thickBot="1" x14ac:dyDescent="0.35">
      <c r="A26" s="101" t="s">
        <v>430</v>
      </c>
      <c r="B26" s="55">
        <v>1</v>
      </c>
      <c r="C26" s="4"/>
    </row>
  </sheetData>
  <dataValidations count="2">
    <dataValidation type="decimal" operator="greaterThanOrEqual" showInputMessage="1" showErrorMessage="1" error="Coefficient must be a positive number. For decimal use &quot;.&quot; (for exmpl. 0.33)" sqref="C4:C7" xr:uid="{00000000-0002-0000-0300-000001000000}">
      <formula1>0</formula1>
    </dataValidation>
    <dataValidation type="decimal" showInputMessage="1" showErrorMessage="1" error="Coefficient must be a float." sqref="J4:J9" xr:uid="{00000000-0002-0000-0300-000002000000}">
      <formula1>-1E+43</formula1>
      <formula2>1E+43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zoomScale="70" zoomScaleNormal="70" workbookViewId="0">
      <selection activeCell="F29" sqref="F29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8.109375" style="60" customWidth="1"/>
    <col min="5" max="5" width="17.5546875" style="67" bestFit="1" customWidth="1"/>
    <col min="7" max="7" width="20.109375" style="47" bestFit="1" customWidth="1"/>
    <col min="8" max="8" width="16.5546875" style="47" bestFit="1" customWidth="1"/>
    <col min="9" max="9" width="33.33203125" style="47" bestFit="1" customWidth="1"/>
    <col min="10" max="10" width="32.5546875" style="47" bestFit="1" customWidth="1"/>
    <col min="11" max="11" width="23.6640625" style="47" bestFit="1" customWidth="1"/>
    <col min="12" max="12" width="38.44140625" style="47" bestFit="1" customWidth="1"/>
  </cols>
  <sheetData>
    <row r="1" spans="1:12" s="39" customFormat="1" ht="18.75" customHeight="1" x14ac:dyDescent="0.35">
      <c r="A1" s="39" t="s">
        <v>60</v>
      </c>
      <c r="C1" s="61"/>
      <c r="E1" s="63"/>
    </row>
    <row r="2" spans="1:12" ht="15.75" customHeight="1" thickBot="1" x14ac:dyDescent="0.35">
      <c r="A2" s="1"/>
    </row>
    <row r="3" spans="1:12" ht="16.5" customHeight="1" thickBot="1" x14ac:dyDescent="0.35">
      <c r="A3" s="6" t="s">
        <v>3</v>
      </c>
      <c r="B3" s="7" t="s">
        <v>4</v>
      </c>
      <c r="C3" s="62" t="s">
        <v>5</v>
      </c>
      <c r="D3" s="8" t="s">
        <v>6</v>
      </c>
      <c r="E3" s="56" t="s">
        <v>7</v>
      </c>
      <c r="G3" s="46" t="s">
        <v>8</v>
      </c>
      <c r="H3" s="6" t="s">
        <v>3</v>
      </c>
      <c r="I3" s="7" t="s">
        <v>9</v>
      </c>
      <c r="J3" s="7" t="s">
        <v>10</v>
      </c>
      <c r="K3" s="7" t="s">
        <v>11</v>
      </c>
      <c r="L3" s="8" t="s">
        <v>7</v>
      </c>
    </row>
    <row r="4" spans="1:12" ht="72.75" customHeight="1" x14ac:dyDescent="0.3">
      <c r="A4" s="12" t="s">
        <v>14</v>
      </c>
      <c r="B4" s="68" t="s">
        <v>15</v>
      </c>
      <c r="C4" s="124">
        <v>0.25864805600000002</v>
      </c>
      <c r="D4" s="68" t="s">
        <v>1</v>
      </c>
      <c r="E4" s="64" t="s">
        <v>61</v>
      </c>
      <c r="H4" s="31" t="s">
        <v>14</v>
      </c>
      <c r="I4" s="32" t="s">
        <v>15</v>
      </c>
      <c r="J4" s="32">
        <v>-0.4</v>
      </c>
      <c r="K4" s="32" t="s">
        <v>62</v>
      </c>
      <c r="L4" s="33" t="s">
        <v>50</v>
      </c>
    </row>
    <row r="5" spans="1:12" ht="72.75" customHeight="1" x14ac:dyDescent="0.3">
      <c r="A5" s="14" t="s">
        <v>63</v>
      </c>
      <c r="B5" s="70" t="s">
        <v>64</v>
      </c>
      <c r="C5" s="125">
        <v>0.25174472799999997</v>
      </c>
      <c r="D5" s="70" t="s">
        <v>1</v>
      </c>
      <c r="E5" s="65" t="s">
        <v>61</v>
      </c>
      <c r="H5" s="34" t="s">
        <v>19</v>
      </c>
      <c r="I5" s="91" t="s">
        <v>20</v>
      </c>
      <c r="J5" s="91">
        <f>J4</f>
        <v>-0.4</v>
      </c>
      <c r="K5" s="91" t="s">
        <v>62</v>
      </c>
      <c r="L5" s="35"/>
    </row>
    <row r="6" spans="1:12" ht="72.75" customHeight="1" x14ac:dyDescent="0.3">
      <c r="A6" s="14" t="s">
        <v>65</v>
      </c>
      <c r="B6" s="70" t="s">
        <v>66</v>
      </c>
      <c r="C6" s="125">
        <v>0.27892973199999999</v>
      </c>
      <c r="D6" s="70" t="s">
        <v>1</v>
      </c>
      <c r="E6" s="65" t="s">
        <v>61</v>
      </c>
      <c r="H6" s="34" t="s">
        <v>22</v>
      </c>
      <c r="I6" s="91" t="s">
        <v>23</v>
      </c>
      <c r="J6" s="91">
        <f>-J4</f>
        <v>0.4</v>
      </c>
      <c r="K6" s="91" t="s">
        <v>62</v>
      </c>
      <c r="L6" s="35"/>
    </row>
    <row r="7" spans="1:12" ht="73.5" customHeight="1" thickBot="1" x14ac:dyDescent="0.35">
      <c r="A7" s="9" t="s">
        <v>67</v>
      </c>
      <c r="B7" s="71" t="s">
        <v>68</v>
      </c>
      <c r="C7" s="126">
        <v>0.210677484</v>
      </c>
      <c r="D7" s="71" t="s">
        <v>1</v>
      </c>
      <c r="E7" s="66" t="s">
        <v>61</v>
      </c>
      <c r="H7" s="34" t="s">
        <v>25</v>
      </c>
      <c r="I7" s="91" t="s">
        <v>26</v>
      </c>
      <c r="J7" s="91">
        <f>-J4</f>
        <v>0.4</v>
      </c>
      <c r="K7" s="91" t="s">
        <v>62</v>
      </c>
      <c r="L7" s="35"/>
    </row>
    <row r="8" spans="1:12" x14ac:dyDescent="0.3">
      <c r="H8" s="24" t="s">
        <v>57</v>
      </c>
      <c r="I8" s="91" t="s">
        <v>29</v>
      </c>
      <c r="J8" s="91">
        <f>-J4</f>
        <v>0.4</v>
      </c>
      <c r="K8" s="91" t="s">
        <v>62</v>
      </c>
      <c r="L8" s="3"/>
    </row>
    <row r="9" spans="1:12" ht="15.75" customHeight="1" thickBot="1" x14ac:dyDescent="0.35">
      <c r="H9" s="25" t="s">
        <v>58</v>
      </c>
      <c r="I9" s="36" t="s">
        <v>59</v>
      </c>
      <c r="J9" s="5">
        <v>1</v>
      </c>
      <c r="K9" s="5" t="s">
        <v>62</v>
      </c>
      <c r="L9" s="4"/>
    </row>
    <row r="13" spans="1:12" s="39" customFormat="1" ht="18.75" customHeight="1" x14ac:dyDescent="0.35">
      <c r="A13" s="39" t="s">
        <v>428</v>
      </c>
      <c r="C13" s="61"/>
      <c r="E13" s="63"/>
    </row>
    <row r="14" spans="1:12" ht="15" thickBot="1" x14ac:dyDescent="0.35"/>
    <row r="15" spans="1:12" ht="15" thickBot="1" x14ac:dyDescent="0.35">
      <c r="A15" s="133"/>
      <c r="B15" s="105" t="s">
        <v>393</v>
      </c>
      <c r="C15" s="134" t="s">
        <v>6</v>
      </c>
    </row>
    <row r="16" spans="1:12" x14ac:dyDescent="0.3">
      <c r="A16" s="100" t="s">
        <v>23</v>
      </c>
      <c r="B16" s="98">
        <v>0.4</v>
      </c>
      <c r="C16" s="130" t="s">
        <v>429</v>
      </c>
    </row>
    <row r="17" spans="1:3" x14ac:dyDescent="0.3">
      <c r="A17" s="100" t="s">
        <v>15</v>
      </c>
      <c r="B17" s="98">
        <v>-0.65864999999999996</v>
      </c>
      <c r="C17" s="130" t="s">
        <v>429</v>
      </c>
    </row>
    <row r="18" spans="1:3" x14ac:dyDescent="0.3">
      <c r="A18" s="100" t="s">
        <v>15</v>
      </c>
      <c r="B18" s="98">
        <v>-0.65864999999999996</v>
      </c>
      <c r="C18" s="130" t="s">
        <v>429</v>
      </c>
    </row>
    <row r="19" spans="1:3" x14ac:dyDescent="0.3">
      <c r="A19" s="100" t="s">
        <v>68</v>
      </c>
      <c r="B19" s="98">
        <v>-0.21068000000000001</v>
      </c>
      <c r="C19" s="130" t="s">
        <v>429</v>
      </c>
    </row>
    <row r="20" spans="1:3" x14ac:dyDescent="0.3">
      <c r="A20" s="100" t="s">
        <v>66</v>
      </c>
      <c r="B20" s="98">
        <v>-0.27893000000000001</v>
      </c>
      <c r="C20" s="130" t="s">
        <v>429</v>
      </c>
    </row>
    <row r="21" spans="1:3" x14ac:dyDescent="0.3">
      <c r="A21" s="100" t="s">
        <v>20</v>
      </c>
      <c r="B21" s="98">
        <v>-0.4</v>
      </c>
      <c r="C21" s="130" t="s">
        <v>429</v>
      </c>
    </row>
    <row r="22" spans="1:3" x14ac:dyDescent="0.3">
      <c r="A22" s="100" t="s">
        <v>26</v>
      </c>
      <c r="B22" s="98">
        <v>0.4</v>
      </c>
      <c r="C22" s="130" t="s">
        <v>429</v>
      </c>
    </row>
    <row r="23" spans="1:3" x14ac:dyDescent="0.3">
      <c r="A23" s="100" t="s">
        <v>29</v>
      </c>
      <c r="B23" s="98">
        <v>0.4</v>
      </c>
      <c r="C23" s="130" t="s">
        <v>429</v>
      </c>
    </row>
    <row r="24" spans="1:3" x14ac:dyDescent="0.3">
      <c r="A24" s="100" t="s">
        <v>59</v>
      </c>
      <c r="B24" s="98">
        <v>1</v>
      </c>
      <c r="C24" s="130" t="s">
        <v>429</v>
      </c>
    </row>
    <row r="25" spans="1:3" x14ac:dyDescent="0.3">
      <c r="A25" s="100" t="s">
        <v>64</v>
      </c>
      <c r="B25" s="98">
        <v>-0.25174000000000002</v>
      </c>
      <c r="C25" s="130" t="s">
        <v>429</v>
      </c>
    </row>
    <row r="26" spans="1:3" ht="15" thickBot="1" x14ac:dyDescent="0.35">
      <c r="A26" s="132" t="s">
        <v>428</v>
      </c>
      <c r="B26" s="55">
        <v>1</v>
      </c>
      <c r="C26" s="131"/>
    </row>
  </sheetData>
  <dataValidations count="2">
    <dataValidation type="decimal" showInputMessage="1" showErrorMessage="1" error="Coefficient must be a float." sqref="J4:J9" xr:uid="{00000000-0002-0000-04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" sqref="C4:C7" xr:uid="{00000000-0002-0000-0400-000001000000}">
      <formula1>0</formula1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2"/>
  <sheetViews>
    <sheetView zoomScaleNormal="100" workbookViewId="0">
      <selection activeCell="F16" sqref="F16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20" style="47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  <col min="12" max="12" width="16.88671875" style="47" bestFit="1" customWidth="1"/>
  </cols>
  <sheetData>
    <row r="1" spans="1:12" s="38" customFormat="1" ht="18.75" customHeight="1" x14ac:dyDescent="0.35">
      <c r="A1" s="38" t="s">
        <v>69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83" t="s">
        <v>7</v>
      </c>
      <c r="G3" s="46" t="s">
        <v>8</v>
      </c>
      <c r="H3" s="6" t="s">
        <v>3</v>
      </c>
      <c r="I3" s="7" t="s">
        <v>9</v>
      </c>
      <c r="J3" s="7" t="s">
        <v>10</v>
      </c>
      <c r="K3" s="7" t="s">
        <v>11</v>
      </c>
      <c r="L3" s="8" t="s">
        <v>7</v>
      </c>
    </row>
    <row r="4" spans="1:12" ht="15.75" customHeight="1" x14ac:dyDescent="0.3">
      <c r="A4" s="12" t="s">
        <v>70</v>
      </c>
      <c r="B4" s="68" t="s">
        <v>71</v>
      </c>
      <c r="C4" s="124">
        <v>0.15</v>
      </c>
      <c r="D4" s="141" t="s">
        <v>0</v>
      </c>
      <c r="E4" s="142" t="s">
        <v>72</v>
      </c>
      <c r="F4" s="143"/>
      <c r="G4" s="143"/>
      <c r="H4" s="144" t="s">
        <v>14</v>
      </c>
      <c r="I4" s="110" t="s">
        <v>15</v>
      </c>
      <c r="J4" s="145">
        <v>-2</v>
      </c>
      <c r="K4" s="32" t="s">
        <v>73</v>
      </c>
      <c r="L4" s="33" t="s">
        <v>74</v>
      </c>
    </row>
    <row r="5" spans="1:12" ht="15.75" customHeight="1" x14ac:dyDescent="0.3">
      <c r="A5" s="14" t="s">
        <v>75</v>
      </c>
      <c r="B5" s="70" t="s">
        <v>76</v>
      </c>
      <c r="C5" s="125">
        <v>7.6557582175035676E-3</v>
      </c>
      <c r="D5" s="146" t="s">
        <v>0</v>
      </c>
      <c r="E5" s="142" t="s">
        <v>72</v>
      </c>
      <c r="F5" s="143"/>
      <c r="G5" s="143"/>
      <c r="H5" s="147" t="s">
        <v>19</v>
      </c>
      <c r="I5" s="113" t="s">
        <v>20</v>
      </c>
      <c r="J5" s="140">
        <f>J4</f>
        <v>-2</v>
      </c>
      <c r="K5" s="91" t="s">
        <v>73</v>
      </c>
      <c r="L5" s="35"/>
    </row>
    <row r="6" spans="1:12" ht="15.75" customHeight="1" x14ac:dyDescent="0.3">
      <c r="A6" s="14" t="s">
        <v>77</v>
      </c>
      <c r="B6" s="70" t="s">
        <v>78</v>
      </c>
      <c r="C6" s="125">
        <v>4.1376139048914039E-2</v>
      </c>
      <c r="D6" s="146" t="s">
        <v>0</v>
      </c>
      <c r="E6" s="142" t="s">
        <v>72</v>
      </c>
      <c r="F6" s="143"/>
      <c r="G6" s="143"/>
      <c r="H6" s="147" t="s">
        <v>22</v>
      </c>
      <c r="I6" s="113" t="s">
        <v>23</v>
      </c>
      <c r="J6" s="140">
        <f>-J4</f>
        <v>2</v>
      </c>
      <c r="K6" s="91" t="s">
        <v>73</v>
      </c>
      <c r="L6" s="35"/>
    </row>
    <row r="7" spans="1:12" ht="16.5" customHeight="1" thickBot="1" x14ac:dyDescent="0.35">
      <c r="A7" s="9" t="s">
        <v>79</v>
      </c>
      <c r="B7" s="71" t="s">
        <v>80</v>
      </c>
      <c r="C7" s="126">
        <v>3.4156551811348529E-3</v>
      </c>
      <c r="D7" s="148" t="s">
        <v>0</v>
      </c>
      <c r="E7" s="149" t="s">
        <v>72</v>
      </c>
      <c r="F7" s="143"/>
      <c r="G7" s="143"/>
      <c r="H7" s="147" t="s">
        <v>25</v>
      </c>
      <c r="I7" s="113" t="s">
        <v>26</v>
      </c>
      <c r="J7" s="140">
        <f>-J4</f>
        <v>2</v>
      </c>
      <c r="K7" s="91" t="s">
        <v>73</v>
      </c>
      <c r="L7" s="35"/>
    </row>
    <row r="8" spans="1:12" ht="15.75" customHeight="1" thickBot="1" x14ac:dyDescent="0.35">
      <c r="H8" s="25" t="s">
        <v>57</v>
      </c>
      <c r="I8" s="36" t="s">
        <v>29</v>
      </c>
      <c r="J8" s="48">
        <f>-J4</f>
        <v>2</v>
      </c>
      <c r="K8" s="36" t="s">
        <v>73</v>
      </c>
      <c r="L8" s="4"/>
    </row>
    <row r="9" spans="1:12" x14ac:dyDescent="0.3">
      <c r="I9" s="91"/>
      <c r="J9" s="67"/>
      <c r="K9" s="67"/>
    </row>
    <row r="10" spans="1:12" s="38" customFormat="1" ht="18.75" customHeight="1" x14ac:dyDescent="0.35">
      <c r="A10" s="38" t="s">
        <v>426</v>
      </c>
    </row>
    <row r="11" spans="1:12" ht="15" thickBot="1" x14ac:dyDescent="0.35"/>
    <row r="12" spans="1:12" ht="15" thickBot="1" x14ac:dyDescent="0.35">
      <c r="A12" s="102" t="s">
        <v>392</v>
      </c>
      <c r="B12" s="105" t="s">
        <v>393</v>
      </c>
      <c r="C12" s="106" t="s">
        <v>6</v>
      </c>
    </row>
    <row r="13" spans="1:12" x14ac:dyDescent="0.3">
      <c r="A13" s="99" t="s">
        <v>71</v>
      </c>
      <c r="B13" s="54">
        <v>-0.65347999999999995</v>
      </c>
      <c r="C13" s="96" t="s">
        <v>427</v>
      </c>
    </row>
    <row r="14" spans="1:12" x14ac:dyDescent="0.3">
      <c r="A14" s="100" t="s">
        <v>76</v>
      </c>
      <c r="B14" s="98">
        <v>-5.5440000000000003E-2</v>
      </c>
      <c r="C14" s="3" t="s">
        <v>427</v>
      </c>
    </row>
    <row r="15" spans="1:12" x14ac:dyDescent="0.3">
      <c r="A15" s="100" t="s">
        <v>78</v>
      </c>
      <c r="B15" s="98">
        <v>-0.26773999999999998</v>
      </c>
      <c r="C15" s="3" t="s">
        <v>427</v>
      </c>
    </row>
    <row r="16" spans="1:12" x14ac:dyDescent="0.3">
      <c r="A16" s="100" t="s">
        <v>80</v>
      </c>
      <c r="B16" s="98">
        <v>-2.3349999999999999E-2</v>
      </c>
      <c r="C16" s="3" t="s">
        <v>427</v>
      </c>
    </row>
    <row r="17" spans="1:3" x14ac:dyDescent="0.3">
      <c r="A17" s="100" t="s">
        <v>15</v>
      </c>
      <c r="B17" s="98">
        <v>-2</v>
      </c>
      <c r="C17" s="3" t="s">
        <v>427</v>
      </c>
    </row>
    <row r="18" spans="1:3" x14ac:dyDescent="0.3">
      <c r="A18" s="100" t="s">
        <v>20</v>
      </c>
      <c r="B18" s="98">
        <v>-2</v>
      </c>
      <c r="C18" s="3" t="s">
        <v>427</v>
      </c>
    </row>
    <row r="19" spans="1:3" x14ac:dyDescent="0.3">
      <c r="A19" s="100" t="s">
        <v>23</v>
      </c>
      <c r="B19" s="98">
        <v>2</v>
      </c>
      <c r="C19" s="3" t="s">
        <v>427</v>
      </c>
    </row>
    <row r="20" spans="1:3" x14ac:dyDescent="0.3">
      <c r="A20" s="100" t="s">
        <v>26</v>
      </c>
      <c r="B20" s="98">
        <v>2</v>
      </c>
      <c r="C20" s="3" t="s">
        <v>427</v>
      </c>
    </row>
    <row r="21" spans="1:3" x14ac:dyDescent="0.3">
      <c r="A21" s="100" t="s">
        <v>29</v>
      </c>
      <c r="B21" s="98">
        <v>2</v>
      </c>
      <c r="C21" s="3" t="s">
        <v>427</v>
      </c>
    </row>
    <row r="22" spans="1:3" ht="15" thickBot="1" x14ac:dyDescent="0.35">
      <c r="A22" s="101" t="s">
        <v>426</v>
      </c>
      <c r="B22" s="55">
        <v>1</v>
      </c>
      <c r="C22" s="4"/>
    </row>
  </sheetData>
  <dataValidations count="2">
    <dataValidation type="decimal" showInputMessage="1" showErrorMessage="1" error="Coefficient must be a float." sqref="J4:J9" xr:uid="{00000000-0002-0000-05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7" xr:uid="{00000000-0002-0000-0500-000001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4"/>
  <sheetViews>
    <sheetView zoomScale="70" zoomScaleNormal="70" workbookViewId="0">
      <selection activeCell="J4" sqref="J4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7.6640625" style="50" bestFit="1" customWidth="1"/>
    <col min="5" max="5" width="64.5546875" style="47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88" bestFit="1" customWidth="1"/>
    <col min="11" max="11" width="26" style="47" bestFit="1" customWidth="1"/>
    <col min="12" max="12" width="39.88671875" style="47" bestFit="1" customWidth="1"/>
  </cols>
  <sheetData>
    <row r="1" spans="1:12" s="40" customFormat="1" ht="18.75" customHeight="1" x14ac:dyDescent="0.35">
      <c r="A1" s="40" t="s">
        <v>81</v>
      </c>
      <c r="C1" s="51"/>
      <c r="J1" s="86"/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123" t="s">
        <v>5</v>
      </c>
      <c r="D3" s="72" t="s">
        <v>6</v>
      </c>
      <c r="E3" s="83" t="s">
        <v>7</v>
      </c>
      <c r="G3" s="46" t="s">
        <v>8</v>
      </c>
      <c r="H3" s="16" t="s">
        <v>3</v>
      </c>
      <c r="I3" s="45" t="s">
        <v>9</v>
      </c>
      <c r="J3" s="79" t="s">
        <v>10</v>
      </c>
      <c r="K3" s="45" t="s">
        <v>11</v>
      </c>
      <c r="L3" s="72" t="s">
        <v>7</v>
      </c>
    </row>
    <row r="4" spans="1:12" ht="15.75" customHeight="1" x14ac:dyDescent="0.3">
      <c r="A4" s="26" t="s">
        <v>82</v>
      </c>
      <c r="B4" s="68" t="s">
        <v>83</v>
      </c>
      <c r="C4" s="124">
        <v>5.7666666666666658E-2</v>
      </c>
      <c r="D4" s="13" t="s">
        <v>389</v>
      </c>
      <c r="E4" s="76" t="s">
        <v>84</v>
      </c>
      <c r="H4" s="31" t="s">
        <v>14</v>
      </c>
      <c r="I4" s="32" t="s">
        <v>15</v>
      </c>
      <c r="J4" s="150">
        <v>-4.306</v>
      </c>
      <c r="K4" s="32" t="s">
        <v>85</v>
      </c>
      <c r="L4" s="33" t="s">
        <v>50</v>
      </c>
    </row>
    <row r="5" spans="1:12" ht="15.75" customHeight="1" x14ac:dyDescent="0.3">
      <c r="A5" s="27" t="s">
        <v>86</v>
      </c>
      <c r="B5" s="70" t="s">
        <v>87</v>
      </c>
      <c r="C5" s="125">
        <v>1.9300000000000001E-2</v>
      </c>
      <c r="D5" s="15" t="s">
        <v>389</v>
      </c>
      <c r="E5" s="76" t="s">
        <v>88</v>
      </c>
      <c r="H5" s="34" t="s">
        <v>22</v>
      </c>
      <c r="I5" s="28" t="s">
        <v>23</v>
      </c>
      <c r="J5" s="87">
        <f>-J4</f>
        <v>4.306</v>
      </c>
      <c r="K5" s="91" t="s">
        <v>85</v>
      </c>
      <c r="L5" s="35"/>
    </row>
    <row r="6" spans="1:12" ht="15.75" customHeight="1" x14ac:dyDescent="0.3">
      <c r="A6" s="27" t="s">
        <v>89</v>
      </c>
      <c r="B6" s="70" t="s">
        <v>90</v>
      </c>
      <c r="C6" s="125">
        <v>3.8633333333333332E-2</v>
      </c>
      <c r="D6" s="15" t="s">
        <v>389</v>
      </c>
      <c r="E6" s="76" t="s">
        <v>84</v>
      </c>
      <c r="H6" s="34" t="s">
        <v>19</v>
      </c>
      <c r="I6" s="28" t="s">
        <v>20</v>
      </c>
      <c r="J6" s="87">
        <f>J4</f>
        <v>-4.306</v>
      </c>
      <c r="K6" s="91" t="s">
        <v>85</v>
      </c>
      <c r="L6" s="35"/>
    </row>
    <row r="7" spans="1:12" ht="15.75" customHeight="1" x14ac:dyDescent="0.3">
      <c r="A7" s="14" t="s">
        <v>91</v>
      </c>
      <c r="B7" s="70" t="s">
        <v>92</v>
      </c>
      <c r="C7" s="125">
        <v>7.6033333333333328E-2</v>
      </c>
      <c r="D7" s="15" t="s">
        <v>389</v>
      </c>
      <c r="E7" s="76" t="s">
        <v>84</v>
      </c>
      <c r="H7" s="34" t="s">
        <v>25</v>
      </c>
      <c r="I7" s="28" t="s">
        <v>26</v>
      </c>
      <c r="J7" s="87">
        <f>-J4</f>
        <v>4.306</v>
      </c>
      <c r="K7" s="91" t="s">
        <v>85</v>
      </c>
      <c r="L7" s="35"/>
    </row>
    <row r="8" spans="1:12" ht="16.5" customHeight="1" thickBot="1" x14ac:dyDescent="0.35">
      <c r="A8" s="27" t="s">
        <v>93</v>
      </c>
      <c r="B8" s="28" t="s">
        <v>94</v>
      </c>
      <c r="C8" s="125">
        <v>6.1400000000000003E-2</v>
      </c>
      <c r="D8" s="15" t="s">
        <v>389</v>
      </c>
      <c r="E8" s="76" t="s">
        <v>84</v>
      </c>
      <c r="H8" s="29" t="s">
        <v>28</v>
      </c>
      <c r="I8" s="30" t="s">
        <v>29</v>
      </c>
      <c r="J8" s="85">
        <f>-J4</f>
        <v>4.306</v>
      </c>
      <c r="K8" s="36" t="s">
        <v>85</v>
      </c>
      <c r="L8" s="49"/>
    </row>
    <row r="9" spans="1:12" ht="15.75" customHeight="1" x14ac:dyDescent="0.3">
      <c r="A9" s="27" t="s">
        <v>95</v>
      </c>
      <c r="B9" s="28" t="s">
        <v>96</v>
      </c>
      <c r="C9" s="125">
        <v>1.9699999999999999E-2</v>
      </c>
      <c r="D9" s="15" t="s">
        <v>389</v>
      </c>
      <c r="E9" s="76" t="s">
        <v>88</v>
      </c>
    </row>
    <row r="10" spans="1:12" ht="15.75" customHeight="1" x14ac:dyDescent="0.3">
      <c r="A10" s="27" t="s">
        <v>97</v>
      </c>
      <c r="B10" s="28" t="s">
        <v>98</v>
      </c>
      <c r="C10" s="125">
        <v>5.3400000000000003E-2</v>
      </c>
      <c r="D10" s="15" t="s">
        <v>389</v>
      </c>
      <c r="E10" s="76" t="s">
        <v>88</v>
      </c>
    </row>
    <row r="11" spans="1:12" ht="15.75" customHeight="1" x14ac:dyDescent="0.3">
      <c r="A11" s="27" t="s">
        <v>99</v>
      </c>
      <c r="B11" s="28" t="s">
        <v>100</v>
      </c>
      <c r="C11" s="125">
        <v>5.0266666666666661E-2</v>
      </c>
      <c r="D11" s="15" t="s">
        <v>389</v>
      </c>
      <c r="E11" s="76" t="s">
        <v>84</v>
      </c>
    </row>
    <row r="12" spans="1:12" ht="15.75" customHeight="1" x14ac:dyDescent="0.3">
      <c r="A12" s="27" t="s">
        <v>101</v>
      </c>
      <c r="B12" s="28" t="s">
        <v>102</v>
      </c>
      <c r="C12" s="125">
        <v>1.4149999999999999E-2</v>
      </c>
      <c r="D12" s="15" t="s">
        <v>389</v>
      </c>
      <c r="E12" s="76" t="s">
        <v>88</v>
      </c>
    </row>
    <row r="13" spans="1:12" ht="15.75" customHeight="1" x14ac:dyDescent="0.3">
      <c r="A13" s="27" t="s">
        <v>103</v>
      </c>
      <c r="B13" s="28" t="s">
        <v>104</v>
      </c>
      <c r="C13" s="125">
        <v>5.6133333333333327E-2</v>
      </c>
      <c r="D13" s="15" t="s">
        <v>389</v>
      </c>
      <c r="E13" s="76" t="s">
        <v>84</v>
      </c>
    </row>
    <row r="14" spans="1:12" ht="15.75" customHeight="1" x14ac:dyDescent="0.3">
      <c r="A14" s="27" t="s">
        <v>105</v>
      </c>
      <c r="B14" s="28" t="s">
        <v>106</v>
      </c>
      <c r="C14" s="125">
        <v>6.480000000000001E-2</v>
      </c>
      <c r="D14" s="15" t="s">
        <v>389</v>
      </c>
      <c r="E14" s="76" t="s">
        <v>84</v>
      </c>
    </row>
    <row r="15" spans="1:12" ht="15.75" customHeight="1" x14ac:dyDescent="0.3">
      <c r="A15" s="14" t="s">
        <v>107</v>
      </c>
      <c r="B15" s="28" t="s">
        <v>108</v>
      </c>
      <c r="C15" s="125">
        <v>9.5066666666666674E-2</v>
      </c>
      <c r="D15" s="15" t="s">
        <v>389</v>
      </c>
      <c r="E15" s="76" t="s">
        <v>84</v>
      </c>
    </row>
    <row r="16" spans="1:12" ht="15.75" customHeight="1" x14ac:dyDescent="0.3">
      <c r="A16" s="27" t="s">
        <v>109</v>
      </c>
      <c r="B16" s="28" t="s">
        <v>110</v>
      </c>
      <c r="C16" s="125">
        <v>8.6649999999999991E-3</v>
      </c>
      <c r="D16" s="15" t="s">
        <v>389</v>
      </c>
      <c r="E16" s="76" t="s">
        <v>88</v>
      </c>
    </row>
    <row r="17" spans="1:10" ht="15.75" customHeight="1" x14ac:dyDescent="0.3">
      <c r="A17" s="27" t="s">
        <v>111</v>
      </c>
      <c r="B17" s="28" t="s">
        <v>112</v>
      </c>
      <c r="C17" s="125">
        <v>0.13200000000000001</v>
      </c>
      <c r="D17" s="15" t="s">
        <v>389</v>
      </c>
      <c r="E17" s="76" t="s">
        <v>84</v>
      </c>
    </row>
    <row r="18" spans="1:10" ht="15.75" customHeight="1" x14ac:dyDescent="0.3">
      <c r="A18" s="27" t="s">
        <v>113</v>
      </c>
      <c r="B18" s="28" t="s">
        <v>114</v>
      </c>
      <c r="C18" s="125">
        <v>8.5433333333333347E-2</v>
      </c>
      <c r="D18" s="15" t="s">
        <v>389</v>
      </c>
      <c r="E18" s="76" t="s">
        <v>84</v>
      </c>
    </row>
    <row r="19" spans="1:10" ht="15.75" customHeight="1" x14ac:dyDescent="0.3">
      <c r="A19" s="27" t="s">
        <v>115</v>
      </c>
      <c r="B19" s="28" t="s">
        <v>116</v>
      </c>
      <c r="C19" s="125">
        <v>4.8599999999999997E-2</v>
      </c>
      <c r="D19" s="15" t="s">
        <v>389</v>
      </c>
      <c r="E19" s="76" t="s">
        <v>84</v>
      </c>
    </row>
    <row r="20" spans="1:10" ht="15.75" customHeight="1" x14ac:dyDescent="0.3">
      <c r="A20" s="14" t="s">
        <v>117</v>
      </c>
      <c r="B20" s="28" t="s">
        <v>118</v>
      </c>
      <c r="C20" s="125">
        <v>4.8000000000000008E-2</v>
      </c>
      <c r="D20" s="15" t="s">
        <v>389</v>
      </c>
      <c r="E20" s="76" t="s">
        <v>84</v>
      </c>
    </row>
    <row r="21" spans="1:10" ht="15.75" customHeight="1" x14ac:dyDescent="0.3">
      <c r="A21" s="27" t="s">
        <v>119</v>
      </c>
      <c r="B21" s="28" t="s">
        <v>120</v>
      </c>
      <c r="C21" s="125">
        <v>3.9899999999999998E-2</v>
      </c>
      <c r="D21" s="15" t="s">
        <v>389</v>
      </c>
      <c r="E21" s="76" t="s">
        <v>88</v>
      </c>
    </row>
    <row r="22" spans="1:10" ht="15.75" customHeight="1" x14ac:dyDescent="0.3">
      <c r="A22" s="27" t="s">
        <v>121</v>
      </c>
      <c r="B22" s="28" t="s">
        <v>122</v>
      </c>
      <c r="C22" s="125">
        <v>8.0000000000000002E-3</v>
      </c>
      <c r="D22" s="15" t="s">
        <v>389</v>
      </c>
      <c r="E22" s="76" t="s">
        <v>123</v>
      </c>
    </row>
    <row r="23" spans="1:10" ht="16.5" customHeight="1" thickBot="1" x14ac:dyDescent="0.35">
      <c r="A23" s="29" t="s">
        <v>124</v>
      </c>
      <c r="B23" s="30" t="s">
        <v>125</v>
      </c>
      <c r="C23" s="126">
        <v>7.3268940109578688E-3</v>
      </c>
      <c r="D23" s="10" t="s">
        <v>389</v>
      </c>
      <c r="E23" s="75" t="s">
        <v>126</v>
      </c>
    </row>
    <row r="26" spans="1:10" s="40" customFormat="1" ht="18.75" customHeight="1" x14ac:dyDescent="0.35">
      <c r="A26" s="40" t="s">
        <v>424</v>
      </c>
      <c r="C26" s="51"/>
      <c r="J26" s="86"/>
    </row>
    <row r="27" spans="1:10" ht="15" thickBot="1" x14ac:dyDescent="0.35"/>
    <row r="28" spans="1:10" ht="15" thickBot="1" x14ac:dyDescent="0.35">
      <c r="A28" s="102" t="s">
        <v>392</v>
      </c>
      <c r="B28" s="105" t="s">
        <v>393</v>
      </c>
      <c r="C28" s="129" t="s">
        <v>6</v>
      </c>
    </row>
    <row r="29" spans="1:10" x14ac:dyDescent="0.3">
      <c r="A29" s="100" t="s">
        <v>83</v>
      </c>
      <c r="B29" s="98">
        <v>-5.858E-2</v>
      </c>
      <c r="C29" s="127" t="s">
        <v>425</v>
      </c>
    </row>
    <row r="30" spans="1:10" x14ac:dyDescent="0.3">
      <c r="A30" s="100" t="s">
        <v>87</v>
      </c>
      <c r="B30" s="98">
        <v>-1.9599999999999999E-2</v>
      </c>
      <c r="C30" s="127" t="s">
        <v>425</v>
      </c>
    </row>
    <row r="31" spans="1:10" x14ac:dyDescent="0.3">
      <c r="A31" s="100" t="s">
        <v>90</v>
      </c>
      <c r="B31" s="98">
        <v>-3.9239999999999997E-2</v>
      </c>
      <c r="C31" s="127" t="s">
        <v>425</v>
      </c>
    </row>
    <row r="32" spans="1:10" x14ac:dyDescent="0.3">
      <c r="A32" s="100" t="s">
        <v>92</v>
      </c>
      <c r="B32" s="98">
        <v>-7.7229999999999993E-2</v>
      </c>
      <c r="C32" s="127" t="s">
        <v>425</v>
      </c>
    </row>
    <row r="33" spans="1:3" x14ac:dyDescent="0.3">
      <c r="A33" s="100" t="s">
        <v>94</v>
      </c>
      <c r="B33" s="98">
        <v>-6.2370000000000002E-2</v>
      </c>
      <c r="C33" s="127" t="s">
        <v>425</v>
      </c>
    </row>
    <row r="34" spans="1:3" x14ac:dyDescent="0.3">
      <c r="A34" s="100" t="s">
        <v>96</v>
      </c>
      <c r="B34" s="98">
        <v>-2.001E-2</v>
      </c>
      <c r="C34" s="127" t="s">
        <v>425</v>
      </c>
    </row>
    <row r="35" spans="1:3" x14ac:dyDescent="0.3">
      <c r="A35" s="100" t="s">
        <v>98</v>
      </c>
      <c r="B35" s="98">
        <v>-5.4239999999999997E-2</v>
      </c>
      <c r="C35" s="127" t="s">
        <v>425</v>
      </c>
    </row>
    <row r="36" spans="1:3" x14ac:dyDescent="0.3">
      <c r="A36" s="100" t="s">
        <v>100</v>
      </c>
      <c r="B36" s="98">
        <v>-5.1060000000000001E-2</v>
      </c>
      <c r="C36" s="127" t="s">
        <v>425</v>
      </c>
    </row>
    <row r="37" spans="1:3" x14ac:dyDescent="0.3">
      <c r="A37" s="100" t="s">
        <v>102</v>
      </c>
      <c r="B37" s="98">
        <v>-1.4370000000000001E-2</v>
      </c>
      <c r="C37" s="127" t="s">
        <v>425</v>
      </c>
    </row>
    <row r="38" spans="1:3" x14ac:dyDescent="0.3">
      <c r="A38" s="100" t="s">
        <v>104</v>
      </c>
      <c r="B38" s="98">
        <v>-5.7020000000000001E-2</v>
      </c>
      <c r="C38" s="127" t="s">
        <v>425</v>
      </c>
    </row>
    <row r="39" spans="1:3" x14ac:dyDescent="0.3">
      <c r="A39" s="100" t="s">
        <v>106</v>
      </c>
      <c r="B39" s="98">
        <v>-6.5820000000000004E-2</v>
      </c>
      <c r="C39" s="127" t="s">
        <v>425</v>
      </c>
    </row>
    <row r="40" spans="1:3" x14ac:dyDescent="0.3">
      <c r="A40" s="100" t="s">
        <v>108</v>
      </c>
      <c r="B40" s="98">
        <v>-9.6570000000000003E-2</v>
      </c>
      <c r="C40" s="127" t="s">
        <v>425</v>
      </c>
    </row>
    <row r="41" spans="1:3" x14ac:dyDescent="0.3">
      <c r="A41" s="100" t="s">
        <v>110</v>
      </c>
      <c r="B41" s="98">
        <v>-8.8000000000000005E-3</v>
      </c>
      <c r="C41" s="127" t="s">
        <v>425</v>
      </c>
    </row>
    <row r="42" spans="1:3" x14ac:dyDescent="0.3">
      <c r="A42" s="100" t="s">
        <v>112</v>
      </c>
      <c r="B42" s="98">
        <v>-0.13408</v>
      </c>
      <c r="C42" s="127" t="s">
        <v>425</v>
      </c>
    </row>
    <row r="43" spans="1:3" x14ac:dyDescent="0.3">
      <c r="A43" s="100" t="s">
        <v>114</v>
      </c>
      <c r="B43" s="98">
        <v>-8.6779999999999996E-2</v>
      </c>
      <c r="C43" s="127" t="s">
        <v>425</v>
      </c>
    </row>
    <row r="44" spans="1:3" x14ac:dyDescent="0.3">
      <c r="A44" s="100" t="s">
        <v>116</v>
      </c>
      <c r="B44" s="98">
        <v>-4.9369999999999997E-2</v>
      </c>
      <c r="C44" s="127" t="s">
        <v>425</v>
      </c>
    </row>
    <row r="45" spans="1:3" x14ac:dyDescent="0.3">
      <c r="A45" s="100" t="s">
        <v>118</v>
      </c>
      <c r="B45" s="98">
        <v>-4.8759999999999998E-2</v>
      </c>
      <c r="C45" s="127" t="s">
        <v>425</v>
      </c>
    </row>
    <row r="46" spans="1:3" x14ac:dyDescent="0.3">
      <c r="A46" s="100" t="s">
        <v>120</v>
      </c>
      <c r="B46" s="98">
        <v>-4.0529999999999997E-2</v>
      </c>
      <c r="C46" s="127" t="s">
        <v>425</v>
      </c>
    </row>
    <row r="47" spans="1:3" x14ac:dyDescent="0.3">
      <c r="A47" s="100" t="s">
        <v>122</v>
      </c>
      <c r="B47" s="98">
        <v>-8.1300000000000001E-3</v>
      </c>
      <c r="C47" s="127" t="s">
        <v>425</v>
      </c>
    </row>
    <row r="48" spans="1:3" x14ac:dyDescent="0.3">
      <c r="A48" s="100" t="s">
        <v>125</v>
      </c>
      <c r="B48" s="98">
        <v>-7.4400000000000004E-3</v>
      </c>
      <c r="C48" s="127" t="s">
        <v>425</v>
      </c>
    </row>
    <row r="49" spans="1:3" x14ac:dyDescent="0.3">
      <c r="A49" s="100" t="s">
        <v>15</v>
      </c>
      <c r="B49" s="98">
        <v>-4.306</v>
      </c>
      <c r="C49" s="127" t="s">
        <v>425</v>
      </c>
    </row>
    <row r="50" spans="1:3" x14ac:dyDescent="0.3">
      <c r="A50" s="100" t="s">
        <v>23</v>
      </c>
      <c r="B50" s="98">
        <v>4.306</v>
      </c>
      <c r="C50" s="127" t="s">
        <v>425</v>
      </c>
    </row>
    <row r="51" spans="1:3" x14ac:dyDescent="0.3">
      <c r="A51" s="100" t="s">
        <v>20</v>
      </c>
      <c r="B51" s="98">
        <v>-4.306</v>
      </c>
      <c r="C51" s="127" t="s">
        <v>425</v>
      </c>
    </row>
    <row r="52" spans="1:3" x14ac:dyDescent="0.3">
      <c r="A52" s="100" t="s">
        <v>26</v>
      </c>
      <c r="B52" s="98">
        <v>4.306</v>
      </c>
      <c r="C52" s="127" t="s">
        <v>425</v>
      </c>
    </row>
    <row r="53" spans="1:3" x14ac:dyDescent="0.3">
      <c r="A53" s="100" t="s">
        <v>29</v>
      </c>
      <c r="B53" s="98">
        <v>4.306</v>
      </c>
      <c r="C53" s="127" t="s">
        <v>425</v>
      </c>
    </row>
    <row r="54" spans="1:3" ht="15" thickBot="1" x14ac:dyDescent="0.35">
      <c r="A54" s="101" t="s">
        <v>424</v>
      </c>
      <c r="B54" s="55">
        <v>1</v>
      </c>
      <c r="C54" s="128"/>
    </row>
  </sheetData>
  <dataValidations count="2">
    <dataValidation type="decimal" operator="greaterThanOrEqual" showInputMessage="1" showErrorMessage="1" error="Coefficient must be a positive number. For decimal use &quot;.&quot; (for exmpl. 0.33)." sqref="C4:C23" xr:uid="{00000000-0002-0000-0600-000000000000}">
      <formula1>0</formula1>
    </dataValidation>
    <dataValidation type="decimal" showInputMessage="1" showErrorMessage="1" error="Coefficient must be a float." sqref="J4:J8" xr:uid="{00000000-0002-0000-0600-000002000000}">
      <formula1>-1E+43</formula1>
      <formula2>1E+43</formula2>
    </dataValidation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workbookViewId="0">
      <selection activeCell="A16" sqref="A16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5" max="5" width="14.77734375" bestFit="1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127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45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ht="15.75" customHeight="1" x14ac:dyDescent="0.3">
      <c r="A4" s="68" t="s">
        <v>128</v>
      </c>
      <c r="B4" s="68" t="s">
        <v>128</v>
      </c>
      <c r="C4" s="120">
        <v>5.5270000000000007E-2</v>
      </c>
      <c r="D4" s="13" t="s">
        <v>0</v>
      </c>
      <c r="E4" s="95" t="s">
        <v>390</v>
      </c>
      <c r="H4" s="91"/>
      <c r="I4" s="91"/>
      <c r="J4" s="91"/>
      <c r="K4" s="91"/>
      <c r="L4" s="91"/>
    </row>
    <row r="5" spans="1:12" ht="15.75" customHeight="1" x14ac:dyDescent="0.3">
      <c r="A5" s="70" t="s">
        <v>129</v>
      </c>
      <c r="B5" s="70" t="s">
        <v>129</v>
      </c>
      <c r="C5" s="121">
        <v>7.4679999999999996E-2</v>
      </c>
      <c r="D5" s="15" t="s">
        <v>0</v>
      </c>
      <c r="E5" s="76" t="str">
        <f>E4</f>
        <v>Billey et al., 2021</v>
      </c>
      <c r="H5" s="91"/>
      <c r="I5" s="91"/>
      <c r="J5" s="91"/>
      <c r="K5" s="91"/>
      <c r="L5" s="91"/>
    </row>
    <row r="6" spans="1:12" ht="15.75" customHeight="1" x14ac:dyDescent="0.3">
      <c r="A6" s="70" t="s">
        <v>130</v>
      </c>
      <c r="B6" s="70" t="s">
        <v>130</v>
      </c>
      <c r="C6" s="121">
        <v>6.9760000000000003E-2</v>
      </c>
      <c r="D6" s="15" t="s">
        <v>0</v>
      </c>
      <c r="E6" s="76" t="str">
        <f t="shared" ref="E6:E13" si="0">E5</f>
        <v>Billey et al., 2021</v>
      </c>
      <c r="H6" s="91"/>
      <c r="I6" s="91"/>
      <c r="J6" s="91"/>
      <c r="K6" s="91"/>
      <c r="L6" s="91"/>
    </row>
    <row r="7" spans="1:12" ht="15.75" customHeight="1" x14ac:dyDescent="0.3">
      <c r="A7" s="70" t="s">
        <v>131</v>
      </c>
      <c r="B7" s="70" t="s">
        <v>131</v>
      </c>
      <c r="C7" s="121">
        <v>2.2550000000000001E-2</v>
      </c>
      <c r="D7" s="15" t="s">
        <v>0</v>
      </c>
      <c r="E7" s="76" t="str">
        <f t="shared" si="0"/>
        <v>Billey et al., 2021</v>
      </c>
      <c r="H7" s="91"/>
      <c r="I7" s="91"/>
      <c r="J7" s="91"/>
      <c r="K7" s="91"/>
      <c r="L7" s="91"/>
    </row>
    <row r="8" spans="1:12" ht="15.75" customHeight="1" x14ac:dyDescent="0.3">
      <c r="A8" s="69" t="s">
        <v>132</v>
      </c>
      <c r="B8" s="69" t="s">
        <v>132</v>
      </c>
      <c r="C8" s="121">
        <v>3.2930000000000001E-2</v>
      </c>
      <c r="D8" s="15" t="s">
        <v>0</v>
      </c>
      <c r="E8" s="76" t="str">
        <f t="shared" si="0"/>
        <v>Billey et al., 2021</v>
      </c>
      <c r="I8" s="91"/>
      <c r="J8" s="91"/>
      <c r="K8" s="91"/>
    </row>
    <row r="9" spans="1:12" ht="15.75" customHeight="1" x14ac:dyDescent="0.3">
      <c r="A9" s="69" t="s">
        <v>133</v>
      </c>
      <c r="B9" s="69" t="s">
        <v>133</v>
      </c>
      <c r="C9" s="121">
        <v>3.875E-2</v>
      </c>
      <c r="D9" s="15" t="s">
        <v>0</v>
      </c>
      <c r="E9" s="76" t="str">
        <f t="shared" si="0"/>
        <v>Billey et al., 2021</v>
      </c>
      <c r="I9" s="91"/>
      <c r="J9" s="67"/>
      <c r="K9" s="67"/>
    </row>
    <row r="10" spans="1:12" ht="15.75" customHeight="1" x14ac:dyDescent="0.3">
      <c r="A10" s="69" t="s">
        <v>134</v>
      </c>
      <c r="B10" s="69" t="s">
        <v>134</v>
      </c>
      <c r="C10" s="121">
        <v>5.5770000000000007E-2</v>
      </c>
      <c r="D10" s="15" t="s">
        <v>0</v>
      </c>
      <c r="E10" s="76" t="str">
        <f t="shared" si="0"/>
        <v>Billey et al., 2021</v>
      </c>
    </row>
    <row r="11" spans="1:12" ht="15.75" customHeight="1" x14ac:dyDescent="0.3">
      <c r="A11" s="69" t="s">
        <v>135</v>
      </c>
      <c r="B11" s="69" t="s">
        <v>135</v>
      </c>
      <c r="C11" s="121">
        <v>7.3720000000000008E-2</v>
      </c>
      <c r="D11" s="15" t="s">
        <v>0</v>
      </c>
      <c r="E11" s="76" t="str">
        <f t="shared" si="0"/>
        <v>Billey et al., 2021</v>
      </c>
    </row>
    <row r="12" spans="1:12" ht="15.75" customHeight="1" x14ac:dyDescent="0.3">
      <c r="A12" s="69" t="s">
        <v>136</v>
      </c>
      <c r="B12" s="69" t="s">
        <v>136</v>
      </c>
      <c r="C12" s="121">
        <v>1.163E-2</v>
      </c>
      <c r="D12" s="15" t="s">
        <v>0</v>
      </c>
      <c r="E12" s="76" t="str">
        <f t="shared" si="0"/>
        <v>Billey et al., 2021</v>
      </c>
    </row>
    <row r="13" spans="1:12" ht="16.5" customHeight="1" thickBot="1" x14ac:dyDescent="0.35">
      <c r="A13" s="37" t="s">
        <v>137</v>
      </c>
      <c r="B13" s="37" t="s">
        <v>137</v>
      </c>
      <c r="C13" s="122">
        <v>0.38569999999999999</v>
      </c>
      <c r="D13" s="10" t="s">
        <v>0</v>
      </c>
      <c r="E13" s="75" t="str">
        <f t="shared" si="0"/>
        <v>Billey et al., 2021</v>
      </c>
    </row>
    <row r="16" spans="1:12" s="41" customFormat="1" ht="18.75" customHeight="1" x14ac:dyDescent="0.35">
      <c r="A16" s="41" t="s">
        <v>422</v>
      </c>
    </row>
    <row r="17" spans="1:3" ht="15" thickBot="1" x14ac:dyDescent="0.35"/>
    <row r="18" spans="1:3" ht="15" thickBot="1" x14ac:dyDescent="0.35">
      <c r="A18" s="102" t="s">
        <v>392</v>
      </c>
      <c r="B18" s="105" t="s">
        <v>393</v>
      </c>
      <c r="C18" s="106" t="s">
        <v>6</v>
      </c>
    </row>
    <row r="19" spans="1:3" x14ac:dyDescent="0.3">
      <c r="A19" s="100" t="s">
        <v>414</v>
      </c>
      <c r="B19" s="98">
        <v>-6.7849999999999994E-2</v>
      </c>
      <c r="C19" s="3" t="s">
        <v>423</v>
      </c>
    </row>
    <row r="20" spans="1:3" x14ac:dyDescent="0.3">
      <c r="A20" s="100" t="s">
        <v>412</v>
      </c>
      <c r="B20" s="98">
        <v>-9.3530000000000002E-2</v>
      </c>
      <c r="C20" s="3" t="s">
        <v>423</v>
      </c>
    </row>
    <row r="21" spans="1:3" x14ac:dyDescent="0.3">
      <c r="A21" s="100" t="s">
        <v>418</v>
      </c>
      <c r="B21" s="98">
        <v>-7.3029999999999998E-2</v>
      </c>
      <c r="C21" s="3" t="s">
        <v>423</v>
      </c>
    </row>
    <row r="22" spans="1:3" x14ac:dyDescent="0.3">
      <c r="A22" s="100" t="s">
        <v>406</v>
      </c>
      <c r="B22" s="98">
        <v>-2.8930000000000001E-2</v>
      </c>
      <c r="C22" s="3" t="s">
        <v>423</v>
      </c>
    </row>
    <row r="23" spans="1:3" x14ac:dyDescent="0.3">
      <c r="A23" s="100" t="s">
        <v>404</v>
      </c>
      <c r="B23" s="98">
        <v>-3.9489999999999997E-2</v>
      </c>
      <c r="C23" s="3" t="s">
        <v>423</v>
      </c>
    </row>
    <row r="24" spans="1:3" x14ac:dyDescent="0.3">
      <c r="A24" s="100" t="s">
        <v>408</v>
      </c>
      <c r="B24" s="98">
        <v>-4.7789999999999999E-2</v>
      </c>
      <c r="C24" s="3" t="s">
        <v>423</v>
      </c>
    </row>
    <row r="25" spans="1:3" x14ac:dyDescent="0.3">
      <c r="A25" s="100" t="s">
        <v>410</v>
      </c>
      <c r="B25" s="98">
        <v>-7.1559999999999999E-2</v>
      </c>
      <c r="C25" s="3" t="s">
        <v>423</v>
      </c>
    </row>
    <row r="26" spans="1:3" x14ac:dyDescent="0.3">
      <c r="A26" s="100" t="s">
        <v>416</v>
      </c>
      <c r="B26" s="98">
        <v>-9.4890000000000002E-2</v>
      </c>
      <c r="C26" s="3" t="s">
        <v>423</v>
      </c>
    </row>
    <row r="27" spans="1:3" x14ac:dyDescent="0.3">
      <c r="A27" s="100" t="s">
        <v>420</v>
      </c>
      <c r="B27" s="98">
        <v>-1.958E-2</v>
      </c>
      <c r="C27" s="3" t="s">
        <v>423</v>
      </c>
    </row>
    <row r="28" spans="1:3" x14ac:dyDescent="0.3">
      <c r="A28" s="100" t="s">
        <v>394</v>
      </c>
      <c r="B28" s="98">
        <v>-0.46334999999999998</v>
      </c>
      <c r="C28" s="3" t="s">
        <v>423</v>
      </c>
    </row>
    <row r="29" spans="1:3" ht="15" thickBot="1" x14ac:dyDescent="0.35">
      <c r="A29" s="101" t="s">
        <v>422</v>
      </c>
      <c r="B29" s="55">
        <v>1</v>
      </c>
      <c r="C29" s="4"/>
    </row>
  </sheetData>
  <phoneticPr fontId="15" type="noConversion"/>
  <dataValidations count="2">
    <dataValidation type="decimal" showInputMessage="1" showErrorMessage="1" error="Coefficient must be a float." sqref="J4:J9" xr:uid="{00000000-0002-0000-0700-000000000000}">
      <formula1>-1E+43</formula1>
      <formula2>1E+43</formula2>
    </dataValidation>
    <dataValidation type="decimal" operator="greaterThanOrEqual" showInputMessage="1" showErrorMessage="1" error="Coefficient must be a positive number. For decimal use &quot;.&quot; (for exmpl. 0.33)." sqref="C4:C13" xr:uid="{00000000-0002-0000-0700-000001000000}">
      <formula1>0</formula1>
    </dataValidation>
  </dataValidation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20"/>
  <sheetViews>
    <sheetView zoomScaleNormal="100" workbookViewId="0">
      <selection activeCell="B24" sqref="B24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138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139</v>
      </c>
      <c r="B4" s="54" t="s">
        <v>140</v>
      </c>
      <c r="C4" s="110" t="s">
        <v>141</v>
      </c>
      <c r="D4" s="33" t="s">
        <v>1</v>
      </c>
      <c r="E4" s="95" t="s">
        <v>390</v>
      </c>
      <c r="H4" s="91"/>
      <c r="I4" s="91"/>
      <c r="J4" s="91"/>
      <c r="K4" s="91"/>
      <c r="L4" s="91"/>
    </row>
    <row r="5" spans="1:12" x14ac:dyDescent="0.3">
      <c r="A5" s="17" t="s">
        <v>142</v>
      </c>
      <c r="B5" s="98" t="s">
        <v>143</v>
      </c>
      <c r="C5" s="111" t="s">
        <v>144</v>
      </c>
      <c r="D5" s="35" t="s">
        <v>1</v>
      </c>
      <c r="E5" s="76" t="str">
        <f>E4</f>
        <v>Billey et al., 2021</v>
      </c>
      <c r="H5" s="91"/>
      <c r="I5" s="91"/>
      <c r="J5" s="91"/>
      <c r="K5" s="91"/>
      <c r="L5" s="91"/>
    </row>
    <row r="6" spans="1:12" x14ac:dyDescent="0.3">
      <c r="A6" s="17" t="s">
        <v>145</v>
      </c>
      <c r="B6" s="98" t="s">
        <v>146</v>
      </c>
      <c r="C6" s="111" t="s">
        <v>147</v>
      </c>
      <c r="D6" s="35" t="s">
        <v>1</v>
      </c>
      <c r="E6" s="76" t="str">
        <f t="shared" ref="E6:E9" si="0">E5</f>
        <v>Billey et al., 2021</v>
      </c>
      <c r="H6" s="91"/>
      <c r="I6" s="91"/>
      <c r="J6" s="91"/>
      <c r="K6" s="91"/>
      <c r="L6" s="91"/>
    </row>
    <row r="7" spans="1:12" x14ac:dyDescent="0.3">
      <c r="A7" s="17" t="s">
        <v>148</v>
      </c>
      <c r="B7" s="98" t="s">
        <v>149</v>
      </c>
      <c r="C7" s="111" t="s">
        <v>150</v>
      </c>
      <c r="D7" s="35" t="s">
        <v>1</v>
      </c>
      <c r="E7" s="76" t="str">
        <f t="shared" si="0"/>
        <v>Billey et al., 2021</v>
      </c>
      <c r="H7" s="91"/>
      <c r="I7" s="91"/>
      <c r="J7" s="91"/>
      <c r="K7" s="91"/>
      <c r="L7" s="91"/>
    </row>
    <row r="8" spans="1:12" x14ac:dyDescent="0.3">
      <c r="A8" s="17" t="s">
        <v>151</v>
      </c>
      <c r="B8" s="98" t="s">
        <v>152</v>
      </c>
      <c r="C8" s="111" t="s">
        <v>153</v>
      </c>
      <c r="D8" s="35" t="s">
        <v>1</v>
      </c>
      <c r="E8" s="76" t="str">
        <f t="shared" si="0"/>
        <v>Billey et al., 2021</v>
      </c>
      <c r="I8" s="91"/>
      <c r="J8" s="91"/>
      <c r="K8" s="91"/>
    </row>
    <row r="9" spans="1:12" ht="15" thickBot="1" x14ac:dyDescent="0.35">
      <c r="A9" s="18" t="s">
        <v>154</v>
      </c>
      <c r="B9" s="55" t="s">
        <v>155</v>
      </c>
      <c r="C9" s="112" t="s">
        <v>156</v>
      </c>
      <c r="D9" s="49" t="s">
        <v>1</v>
      </c>
      <c r="E9" s="75" t="str">
        <f t="shared" si="0"/>
        <v>Billey et al., 2021</v>
      </c>
      <c r="I9" s="91"/>
      <c r="J9" s="67"/>
      <c r="K9" s="67"/>
    </row>
    <row r="12" spans="1:12" s="41" customFormat="1" ht="18.75" customHeight="1" x14ac:dyDescent="0.35">
      <c r="A12" s="41" t="s">
        <v>420</v>
      </c>
    </row>
    <row r="13" spans="1:12" ht="15" thickBot="1" x14ac:dyDescent="0.35"/>
    <row r="14" spans="1:12" ht="15" thickBot="1" x14ac:dyDescent="0.35">
      <c r="A14" s="102" t="s">
        <v>392</v>
      </c>
      <c r="B14" s="105" t="s">
        <v>393</v>
      </c>
      <c r="C14" s="106" t="s">
        <v>6</v>
      </c>
    </row>
    <row r="15" spans="1:12" x14ac:dyDescent="0.3">
      <c r="A15" s="100" t="s">
        <v>140</v>
      </c>
      <c r="B15" s="98">
        <v>-0.29389999999999999</v>
      </c>
      <c r="C15" s="3" t="s">
        <v>421</v>
      </c>
    </row>
    <row r="16" spans="1:12" x14ac:dyDescent="0.3">
      <c r="A16" s="100" t="s">
        <v>143</v>
      </c>
      <c r="B16" s="98">
        <v>-0.33144000000000001</v>
      </c>
      <c r="C16" s="3" t="s">
        <v>421</v>
      </c>
    </row>
    <row r="17" spans="1:3" x14ac:dyDescent="0.3">
      <c r="A17" s="100" t="s">
        <v>146</v>
      </c>
      <c r="B17" s="98">
        <v>-9.4289999999999999E-2</v>
      </c>
      <c r="C17" s="3" t="s">
        <v>421</v>
      </c>
    </row>
    <row r="18" spans="1:3" x14ac:dyDescent="0.3">
      <c r="A18" s="100" t="s">
        <v>149</v>
      </c>
      <c r="B18" s="98">
        <v>-0.19896</v>
      </c>
      <c r="C18" s="3" t="s">
        <v>421</v>
      </c>
    </row>
    <row r="19" spans="1:3" x14ac:dyDescent="0.3">
      <c r="A19" s="100" t="s">
        <v>155</v>
      </c>
      <c r="B19" s="98">
        <v>-8.1430000000000002E-2</v>
      </c>
      <c r="C19" s="3" t="s">
        <v>421</v>
      </c>
    </row>
    <row r="20" spans="1:3" ht="15" thickBot="1" x14ac:dyDescent="0.35">
      <c r="A20" s="101" t="s">
        <v>420</v>
      </c>
      <c r="B20" s="55">
        <v>1</v>
      </c>
      <c r="C20" s="4"/>
    </row>
  </sheetData>
  <dataValidations count="2">
    <dataValidation type="decimal" operator="greaterThanOrEqual" showInputMessage="1" showErrorMessage="1" error="Coefficient must be a positive number. For decimal use &quot;.&quot; (for exmpl. 0.33)." sqref="C4:C9" xr:uid="{00000000-0002-0000-0800-000001000000}">
      <formula1>0</formula1>
    </dataValidation>
    <dataValidation type="decimal" showInputMessage="1" showErrorMessage="1" error="Coefficient must be a float." sqref="J4:J9" xr:uid="{00000000-0002-0000-0800-000002000000}">
      <formula1>-1E+43</formula1>
      <formula2>1E+43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21"/>
  <sheetViews>
    <sheetView workbookViewId="0">
      <selection activeCell="F19" sqref="F19"/>
    </sheetView>
  </sheetViews>
  <sheetFormatPr baseColWidth="10" defaultColWidth="11.44140625" defaultRowHeight="14.4" x14ac:dyDescent="0.3"/>
  <cols>
    <col min="1" max="1" width="27.88671875" style="47" customWidth="1"/>
    <col min="2" max="2" width="26" style="47" customWidth="1"/>
    <col min="3" max="3" width="12.44140625" style="47" customWidth="1"/>
    <col min="7" max="7" width="20.109375" style="47" bestFit="1" customWidth="1"/>
    <col min="8" max="8" width="18" style="47" bestFit="1" customWidth="1"/>
    <col min="9" max="9" width="33.33203125" style="47" bestFit="1" customWidth="1"/>
    <col min="10" max="10" width="32.5546875" style="47" bestFit="1" customWidth="1"/>
    <col min="11" max="11" width="26" style="47" bestFit="1" customWidth="1"/>
  </cols>
  <sheetData>
    <row r="1" spans="1:12" s="41" customFormat="1" ht="18.75" customHeight="1" x14ac:dyDescent="0.35">
      <c r="A1" s="41" t="s">
        <v>157</v>
      </c>
    </row>
    <row r="2" spans="1:12" ht="15.75" customHeight="1" thickBot="1" x14ac:dyDescent="0.35">
      <c r="A2" s="1"/>
    </row>
    <row r="3" spans="1:12" ht="16.5" customHeight="1" thickBot="1" x14ac:dyDescent="0.35">
      <c r="A3" s="16" t="s">
        <v>3</v>
      </c>
      <c r="B3" s="45" t="s">
        <v>4</v>
      </c>
      <c r="C3" s="45" t="s">
        <v>5</v>
      </c>
      <c r="D3" s="72" t="s">
        <v>6</v>
      </c>
      <c r="E3" s="94" t="s">
        <v>7</v>
      </c>
      <c r="G3" s="22" t="s">
        <v>8</v>
      </c>
      <c r="H3" s="23" t="s">
        <v>3</v>
      </c>
      <c r="I3" s="23" t="s">
        <v>9</v>
      </c>
      <c r="J3" s="23" t="s">
        <v>10</v>
      </c>
      <c r="K3" s="23" t="s">
        <v>11</v>
      </c>
      <c r="L3" s="23" t="s">
        <v>7</v>
      </c>
    </row>
    <row r="4" spans="1:12" x14ac:dyDescent="0.3">
      <c r="A4" s="53" t="s">
        <v>158</v>
      </c>
      <c r="B4" s="54" t="s">
        <v>159</v>
      </c>
      <c r="C4" s="110" t="s">
        <v>160</v>
      </c>
      <c r="D4" s="33" t="s">
        <v>1</v>
      </c>
      <c r="E4" s="95" t="s">
        <v>390</v>
      </c>
      <c r="H4" s="91"/>
      <c r="I4" s="91"/>
      <c r="J4" s="91"/>
      <c r="K4" s="91"/>
      <c r="L4" s="91"/>
    </row>
    <row r="5" spans="1:12" x14ac:dyDescent="0.3">
      <c r="A5" s="17" t="s">
        <v>161</v>
      </c>
      <c r="B5" s="98" t="s">
        <v>162</v>
      </c>
      <c r="C5" s="111" t="s">
        <v>163</v>
      </c>
      <c r="D5" s="35" t="s">
        <v>1</v>
      </c>
      <c r="E5" s="76" t="str">
        <f>E4</f>
        <v>Billey et al., 2021</v>
      </c>
      <c r="H5" s="91"/>
      <c r="I5" s="91"/>
      <c r="J5" s="91"/>
      <c r="K5" s="91"/>
      <c r="L5" s="91"/>
    </row>
    <row r="6" spans="1:12" x14ac:dyDescent="0.3">
      <c r="A6" s="17" t="s">
        <v>164</v>
      </c>
      <c r="B6" s="98" t="s">
        <v>165</v>
      </c>
      <c r="C6" s="111" t="s">
        <v>166</v>
      </c>
      <c r="D6" s="35" t="s">
        <v>1</v>
      </c>
      <c r="E6" s="76" t="str">
        <f t="shared" ref="E6:E8" si="0">E5</f>
        <v>Billey et al., 2021</v>
      </c>
      <c r="H6" s="91"/>
      <c r="I6" s="91"/>
      <c r="J6" s="91"/>
      <c r="K6" s="91"/>
      <c r="L6" s="91"/>
    </row>
    <row r="7" spans="1:12" x14ac:dyDescent="0.3">
      <c r="A7" s="17" t="s">
        <v>167</v>
      </c>
      <c r="B7" s="98" t="s">
        <v>168</v>
      </c>
      <c r="C7" s="111" t="s">
        <v>169</v>
      </c>
      <c r="D7" s="35" t="s">
        <v>1</v>
      </c>
      <c r="E7" s="76" t="str">
        <f t="shared" si="0"/>
        <v>Billey et al., 2021</v>
      </c>
      <c r="H7" s="91"/>
      <c r="I7" s="91"/>
      <c r="J7" s="91"/>
      <c r="K7" s="91"/>
      <c r="L7" s="91"/>
    </row>
    <row r="8" spans="1:12" ht="15" thickBot="1" x14ac:dyDescent="0.35">
      <c r="A8" s="18" t="s">
        <v>170</v>
      </c>
      <c r="B8" s="55" t="s">
        <v>171</v>
      </c>
      <c r="C8" s="112" t="s">
        <v>172</v>
      </c>
      <c r="D8" s="49" t="s">
        <v>1</v>
      </c>
      <c r="E8" s="75" t="str">
        <f t="shared" si="0"/>
        <v>Billey et al., 2021</v>
      </c>
      <c r="I8" s="91"/>
      <c r="J8" s="91"/>
      <c r="K8" s="91"/>
    </row>
    <row r="11" spans="1:12" s="41" customFormat="1" ht="18.75" customHeight="1" x14ac:dyDescent="0.35">
      <c r="A11" s="41" t="s">
        <v>418</v>
      </c>
    </row>
    <row r="12" spans="1:12" ht="15" thickBot="1" x14ac:dyDescent="0.35">
      <c r="A12" s="1"/>
      <c r="B12" s="1"/>
    </row>
    <row r="13" spans="1:12" ht="15" thickBot="1" x14ac:dyDescent="0.35">
      <c r="A13" s="102" t="s">
        <v>392</v>
      </c>
      <c r="B13" s="105" t="s">
        <v>393</v>
      </c>
      <c r="C13" s="103" t="s">
        <v>6</v>
      </c>
      <c r="D13" s="44"/>
    </row>
    <row r="14" spans="1:12" x14ac:dyDescent="0.3">
      <c r="A14" s="100" t="s">
        <v>159</v>
      </c>
      <c r="B14" s="98">
        <v>-0.12647</v>
      </c>
      <c r="C14" s="3" t="s">
        <v>419</v>
      </c>
    </row>
    <row r="15" spans="1:12" x14ac:dyDescent="0.3">
      <c r="A15" s="100" t="s">
        <v>162</v>
      </c>
      <c r="B15" s="98">
        <v>-3.0429999999999999E-2</v>
      </c>
      <c r="C15" s="3" t="s">
        <v>419</v>
      </c>
    </row>
    <row r="16" spans="1:12" x14ac:dyDescent="0.3">
      <c r="A16" s="100" t="s">
        <v>165</v>
      </c>
      <c r="B16" s="98">
        <v>-0.18620999999999999</v>
      </c>
      <c r="C16" s="3" t="s">
        <v>419</v>
      </c>
    </row>
    <row r="17" spans="1:3" x14ac:dyDescent="0.3">
      <c r="A17" s="100" t="s">
        <v>168</v>
      </c>
      <c r="B17" s="98">
        <v>-0.37879000000000002</v>
      </c>
      <c r="C17" s="3" t="s">
        <v>419</v>
      </c>
    </row>
    <row r="18" spans="1:3" x14ac:dyDescent="0.3">
      <c r="A18" s="100" t="s">
        <v>171</v>
      </c>
      <c r="B18" s="98">
        <v>-0.27809</v>
      </c>
      <c r="C18" s="3" t="s">
        <v>419</v>
      </c>
    </row>
    <row r="19" spans="1:3" ht="15" thickBot="1" x14ac:dyDescent="0.35">
      <c r="A19" s="101" t="s">
        <v>418</v>
      </c>
      <c r="B19" s="55">
        <v>1</v>
      </c>
      <c r="C19" s="4"/>
    </row>
    <row r="20" spans="1:3" x14ac:dyDescent="0.3">
      <c r="C20" s="43"/>
    </row>
    <row r="21" spans="1:3" x14ac:dyDescent="0.3">
      <c r="C21" s="43"/>
    </row>
  </sheetData>
  <dataValidations count="2">
    <dataValidation type="decimal" operator="greaterThanOrEqual" showInputMessage="1" showErrorMessage="1" error="Coefficient must be a positive number. For decimal use &quot;.&quot; (for exmpl. 0.33)." sqref="C4:C8" xr:uid="{00000000-0002-0000-0900-000001000000}">
      <formula1>0</formula1>
    </dataValidation>
    <dataValidation type="decimal" showInputMessage="1" showErrorMessage="1" error="Coefficient must be a float." sqref="J4:J8" xr:uid="{00000000-0002-0000-0900-000002000000}">
      <formula1>-1E+43</formula1>
      <formula2>1E+43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CBBF05CD8DEF43AF9F22A266892747" ma:contentTypeVersion="15" ma:contentTypeDescription="Crée un document." ma:contentTypeScope="" ma:versionID="dc13b97d9af82b2cb23e79139d40b161">
  <xsd:schema xmlns:xsd="http://www.w3.org/2001/XMLSchema" xmlns:xs="http://www.w3.org/2001/XMLSchema" xmlns:p="http://schemas.microsoft.com/office/2006/metadata/properties" xmlns:ns2="bf468429-cf6f-4b00-9f4c-04b1e818073d" xmlns:ns3="d642d721-13e3-4c24-9e58-fcd4f88b1b21" targetNamespace="http://schemas.microsoft.com/office/2006/metadata/properties" ma:root="true" ma:fieldsID="f9ab832c326a4b5c6c657ff5af40c991" ns2:_="" ns3:_="">
    <xsd:import namespace="bf468429-cf6f-4b00-9f4c-04b1e818073d"/>
    <xsd:import namespace="d642d721-13e3-4c24-9e58-fcd4f88b1b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68429-cf6f-4b00-9f4c-04b1e81807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Balises d’images" ma:readOnly="false" ma:fieldId="{5cf76f15-5ced-4ddc-b409-7134ff3c332f}" ma:taxonomyMulti="true" ma:sspId="7d7a317d-19e9-4a41-b675-f2bd41b4ca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42d721-13e3-4c24-9e58-fcd4f88b1b21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8651affb-f60d-42dd-a842-8c693f352e18}" ma:internalName="TaxCatchAll" ma:showField="CatchAllData" ma:web="d642d721-13e3-4c24-9e58-fcd4f88b1b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F58D02-F016-42D9-B346-AAD548D40E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68429-cf6f-4b00-9f4c-04b1e818073d"/>
    <ds:schemaRef ds:uri="d642d721-13e3-4c24-9e58-fcd4f88b1b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384C8C-9E79-42C4-AFDC-F85336D6E0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17</vt:i4>
      </vt:variant>
    </vt:vector>
  </HeadingPairs>
  <TitlesOfParts>
    <vt:vector size="17" baseType="lpstr">
      <vt:lpstr>BIOMASS</vt:lpstr>
      <vt:lpstr>CARBOHYDRATES</vt:lpstr>
      <vt:lpstr>DNA</vt:lpstr>
      <vt:lpstr>RNA</vt:lpstr>
      <vt:lpstr>PIGMENTS</vt:lpstr>
      <vt:lpstr>PROTEINS</vt:lpstr>
      <vt:lpstr>LIPIDS</vt:lpstr>
      <vt:lpstr>DAG</vt:lpstr>
      <vt:lpstr>DGDG</vt:lpstr>
      <vt:lpstr>DGTS</vt:lpstr>
      <vt:lpstr>SQDG</vt:lpstr>
      <vt:lpstr>MGDG</vt:lpstr>
      <vt:lpstr>PC</vt:lpstr>
      <vt:lpstr>PE</vt:lpstr>
      <vt:lpstr>PG</vt:lpstr>
      <vt:lpstr>PI</vt:lpstr>
      <vt:lpstr>TAG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DUPONT-THIBERT</dc:creator>
  <cp:lastModifiedBy>Clémence DUPONT-THIBERT</cp:lastModifiedBy>
  <dcterms:created xsi:type="dcterms:W3CDTF">2022-07-21T07:41:00Z</dcterms:created>
  <dcterms:modified xsi:type="dcterms:W3CDTF">2023-08-11T13:41:13Z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30ed1b-e95f-40b5-af89-828263f287a7_Enabled">
    <vt:lpwstr>true</vt:lpwstr>
  </property>
  <property fmtid="{D5CDD505-2E9C-101B-9397-08002B2CF9AE}" pid="3" name="MSIP_Label_2b30ed1b-e95f-40b5-af89-828263f287a7_SetDate">
    <vt:lpwstr>2023-01-13T07:20:02Z</vt:lpwstr>
  </property>
  <property fmtid="{D5CDD505-2E9C-101B-9397-08002B2CF9AE}" pid="4" name="MSIP_Label_2b30ed1b-e95f-40b5-af89-828263f287a7_Method">
    <vt:lpwstr>Privileged</vt:lpwstr>
  </property>
  <property fmtid="{D5CDD505-2E9C-101B-9397-08002B2CF9AE}" pid="5" name="MSIP_Label_2b30ed1b-e95f-40b5-af89-828263f287a7_Name">
    <vt:lpwstr>2b30ed1b-e95f-40b5-af89-828263f287a7</vt:lpwstr>
  </property>
  <property fmtid="{D5CDD505-2E9C-101B-9397-08002B2CF9AE}" pid="6" name="MSIP_Label_2b30ed1b-e95f-40b5-af89-828263f287a7_SiteId">
    <vt:lpwstr>329e91b0-e21f-48fb-a071-456717ecc28e</vt:lpwstr>
  </property>
  <property fmtid="{D5CDD505-2E9C-101B-9397-08002B2CF9AE}" pid="7" name="MSIP_Label_2b30ed1b-e95f-40b5-af89-828263f287a7_ActionId">
    <vt:lpwstr>e98b43ec-018f-405f-87d4-423466d51816</vt:lpwstr>
  </property>
  <property fmtid="{D5CDD505-2E9C-101B-9397-08002B2CF9AE}" pid="8" name="MSIP_Label_2b30ed1b-e95f-40b5-af89-828263f287a7_ContentBits">
    <vt:lpwstr>0</vt:lpwstr>
  </property>
</Properties>
</file>