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/>
  <calcPr/>
</workbook>
</file>

<file path=xl/sharedStrings.xml><?xml version="1.0" encoding="utf-8"?>
<sst xmlns="http://schemas.openxmlformats.org/spreadsheetml/2006/main" count="46" uniqueCount="46">
  <si>
    <t>Variables and Presets</t>
  </si>
  <si>
    <t>Setup</t>
  </si>
  <si>
    <t>lidar height</t>
  </si>
  <si>
    <t>heights in millimeters</t>
  </si>
  <si>
    <t>first obstacle</t>
  </si>
  <si>
    <t>two boxes</t>
  </si>
  <si>
    <t>lidar incline</t>
  </si>
  <si>
    <t>angles in degrees</t>
  </si>
  <si>
    <t>second obstacles</t>
  </si>
  <si>
    <t>one box</t>
  </si>
  <si>
    <t>lidar max angle</t>
  </si>
  <si>
    <t>1 box height</t>
  </si>
  <si>
    <t>2 box height</t>
  </si>
  <si>
    <t>Runs</t>
  </si>
  <si>
    <t>first height</t>
  </si>
  <si>
    <t>second height</t>
  </si>
  <si>
    <t>first off by</t>
  </si>
  <si>
    <t>second off by</t>
  </si>
  <si>
    <t>incorrectness</t>
  </si>
  <si>
    <t>average first height</t>
  </si>
  <si>
    <t>average second height</t>
  </si>
  <si>
    <t>average first off</t>
  </si>
  <si>
    <t>average second off</t>
  </si>
  <si>
    <t>average incorectness</t>
  </si>
  <si>
    <t>run1</t>
  </si>
  <si>
    <t>run2</t>
  </si>
  <si>
    <t>run3</t>
  </si>
  <si>
    <t>run4</t>
  </si>
  <si>
    <t>first standart deviation</t>
  </si>
  <si>
    <t>second standard deviation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</si>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</sst>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9.75"/>
    <col customWidth="1" min="3" max="3" width="13.0"/>
    <col customWidth="1" min="4" max="4" width="16.75"/>
    <col customWidth="1" min="5" max="5" width="11.63"/>
    <col customWidth="1" min="6" max="6" width="14.0"/>
    <col customWidth="1" min="7" max="7" width="9.75"/>
    <col customWidth="1" min="8" max="8" width="17.5"/>
    <col customWidth="1" min="9" max="9" width="20.5"/>
    <col customWidth="1" min="11" max="11" width="15.75"/>
    <col customWidth="1" min="12" max="12" width="17.13"/>
  </cols>
  <sheetData>
    <row r="1">
      <c r="A1" s="1" t="s">
        <v>0</v>
      </c>
      <c r="F1" s="1" t="s">
        <v>1</v>
      </c>
    </row>
    <row r="2">
      <c r="A2" s="1" t="s">
        <v>2</v>
      </c>
      <c r="B2" s="1">
        <v>985.0</v>
      </c>
      <c r="D2" s="1" t="s">
        <v>3</v>
      </c>
      <c r="F2" s="1" t="s">
        <v>4</v>
      </c>
      <c r="G2" s="1" t="s">
        <v>5</v>
      </c>
      <c r="H2" s="1">
        <v>430.0</v>
      </c>
    </row>
    <row r="3">
      <c r="A3" s="1" t="s">
        <v>6</v>
      </c>
      <c r="B3" s="1">
        <v>31.0</v>
      </c>
      <c r="D3" s="1" t="s">
        <v>7</v>
      </c>
      <c r="F3" s="1" t="s">
        <v>8</v>
      </c>
      <c r="G3" s="1" t="s">
        <v>9</v>
      </c>
      <c r="H3" s="1">
        <v>215.0</v>
      </c>
    </row>
    <row r="4">
      <c r="A4" s="1" t="s">
        <v>10</v>
      </c>
      <c r="B4" s="1">
        <v>45.0</v>
      </c>
      <c r="D4" s="2"/>
    </row>
    <row r="5">
      <c r="B5" s="2"/>
    </row>
    <row r="6">
      <c r="A6" s="1" t="s">
        <v>11</v>
      </c>
      <c r="B6" s="1">
        <v>215.0</v>
      </c>
    </row>
    <row r="7">
      <c r="A7" s="1" t="s">
        <v>12</v>
      </c>
      <c r="B7" s="1">
        <v>430.0</v>
      </c>
    </row>
    <row r="10">
      <c r="A10" s="1" t="s">
        <v>13</v>
      </c>
      <c r="B10" s="1" t="s">
        <v>14</v>
      </c>
      <c r="C10" s="1" t="s">
        <v>15</v>
      </c>
      <c r="D10" s="1" t="s">
        <v>16</v>
      </c>
      <c r="E10" s="1" t="s">
        <v>17</v>
      </c>
      <c r="F10" s="1" t="s">
        <v>18</v>
      </c>
      <c r="H10" s="1" t="s">
        <v>19</v>
      </c>
      <c r="I10" s="1" t="s">
        <v>20</v>
      </c>
      <c r="J10" s="1" t="s">
        <v>21</v>
      </c>
      <c r="K10" s="1" t="s">
        <v>22</v>
      </c>
      <c r="L10" s="1" t="s">
        <v>23</v>
      </c>
    </row>
    <row r="11">
      <c r="A11" s="1" t="s">
        <v>24</v>
      </c>
      <c r="B11" s="1">
        <v>420.0</v>
      </c>
      <c r="C11" s="1">
        <v>209.0</v>
      </c>
      <c r="D11" s="2">
        <f t="shared" ref="D11:D30" si="2">ABS($H$2-B11)</f>
        <v>10</v>
      </c>
      <c r="E11" s="2">
        <f t="shared" ref="E11:E30" si="3">(ABS($H$3-C11))</f>
        <v>6</v>
      </c>
      <c r="F11" s="2">
        <f t="shared" ref="F11:F30" si="4">((D11/$H$2*100)+(E11/$H$3*100))/2</f>
        <v>2.558139535</v>
      </c>
      <c r="H11" s="2">
        <f t="shared" ref="H11:L11" si="1">AVERAGE(B11:B30)</f>
        <v>420.9</v>
      </c>
      <c r="I11" s="2">
        <f t="shared" si="1"/>
        <v>211.55</v>
      </c>
      <c r="J11" s="2">
        <f t="shared" si="1"/>
        <v>12.9</v>
      </c>
      <c r="K11" s="2">
        <f t="shared" si="1"/>
        <v>6.55</v>
      </c>
      <c r="L11" s="2">
        <f t="shared" si="1"/>
        <v>3.023255814</v>
      </c>
    </row>
    <row r="12">
      <c r="A12" s="1" t="s">
        <v>25</v>
      </c>
      <c r="B12" s="1">
        <v>434.0</v>
      </c>
      <c r="C12" s="1">
        <v>193.0</v>
      </c>
      <c r="D12" s="2">
        <f t="shared" si="2"/>
        <v>4</v>
      </c>
      <c r="E12" s="2">
        <f t="shared" si="3"/>
        <v>22</v>
      </c>
      <c r="F12" s="2">
        <f t="shared" si="4"/>
        <v>5.581395349</v>
      </c>
    </row>
    <row r="13">
      <c r="A13" s="1" t="s">
        <v>26</v>
      </c>
      <c r="B13" s="1">
        <v>427.0</v>
      </c>
      <c r="C13" s="1">
        <v>204.0</v>
      </c>
      <c r="D13" s="2">
        <f t="shared" si="2"/>
        <v>3</v>
      </c>
      <c r="E13" s="2">
        <f t="shared" si="3"/>
        <v>11</v>
      </c>
      <c r="F13" s="2">
        <f t="shared" si="4"/>
        <v>2.906976744</v>
      </c>
    </row>
    <row r="14">
      <c r="A14" s="1" t="s">
        <v>27</v>
      </c>
      <c r="B14" s="1">
        <v>412.0</v>
      </c>
      <c r="C14" s="1">
        <v>198.0</v>
      </c>
      <c r="D14" s="2">
        <f t="shared" si="2"/>
        <v>18</v>
      </c>
      <c r="E14" s="2">
        <f t="shared" si="3"/>
        <v>17</v>
      </c>
      <c r="F14" s="2">
        <f t="shared" si="4"/>
        <v>6.046511628</v>
      </c>
      <c r="H14" s="1" t="s">
        <v>28</v>
      </c>
      <c r="I14" s="1" t="s">
        <v>29</v>
      </c>
    </row>
    <row r="15">
      <c r="A15" s="1" t="s">
        <v>30</v>
      </c>
      <c r="B15" s="1">
        <v>416.0</v>
      </c>
      <c r="C15" s="1">
        <v>221.0</v>
      </c>
      <c r="D15" s="2">
        <f t="shared" si="2"/>
        <v>14</v>
      </c>
      <c r="E15" s="2">
        <f t="shared" si="3"/>
        <v>6</v>
      </c>
      <c r="F15" s="2">
        <f t="shared" si="4"/>
        <v>3.023255814</v>
      </c>
      <c r="H15" s="2">
        <f t="shared" ref="H15:I15" si="5">STDEV(B11:B30)</f>
        <v>14.94516292</v>
      </c>
      <c r="I15" s="2">
        <f t="shared" si="5"/>
        <v>9.052333226</v>
      </c>
    </row>
    <row r="16">
      <c r="A16" s="1" t="s">
        <v>31</v>
      </c>
      <c r="B16" s="1">
        <v>415.0</v>
      </c>
      <c r="C16" s="1">
        <v>213.0</v>
      </c>
      <c r="D16" s="2">
        <f t="shared" si="2"/>
        <v>15</v>
      </c>
      <c r="E16" s="2">
        <f t="shared" si="3"/>
        <v>2</v>
      </c>
      <c r="F16" s="2">
        <f t="shared" si="4"/>
        <v>2.209302326</v>
      </c>
    </row>
    <row r="17">
      <c r="A17" s="1" t="s">
        <v>32</v>
      </c>
      <c r="B17" s="1">
        <v>438.0</v>
      </c>
      <c r="C17" s="1">
        <v>223.0</v>
      </c>
      <c r="D17" s="2">
        <f t="shared" si="2"/>
        <v>8</v>
      </c>
      <c r="E17" s="2">
        <f t="shared" si="3"/>
        <v>8</v>
      </c>
      <c r="F17" s="2">
        <f t="shared" si="4"/>
        <v>2.790697674</v>
      </c>
    </row>
    <row r="18">
      <c r="A18" s="1" t="s">
        <v>33</v>
      </c>
      <c r="B18" s="1">
        <v>432.0</v>
      </c>
      <c r="C18" s="1">
        <v>220.0</v>
      </c>
      <c r="D18" s="2">
        <f t="shared" si="2"/>
        <v>2</v>
      </c>
      <c r="E18" s="2">
        <f t="shared" si="3"/>
        <v>5</v>
      </c>
      <c r="F18" s="2">
        <f t="shared" si="4"/>
        <v>1.395348837</v>
      </c>
    </row>
    <row r="19">
      <c r="A19" s="1" t="s">
        <v>34</v>
      </c>
      <c r="B19" s="1">
        <v>421.0</v>
      </c>
      <c r="C19" s="1">
        <v>215.0</v>
      </c>
      <c r="D19" s="2">
        <f t="shared" si="2"/>
        <v>9</v>
      </c>
      <c r="E19" s="2">
        <f t="shared" si="3"/>
        <v>0</v>
      </c>
      <c r="F19" s="2">
        <f t="shared" si="4"/>
        <v>1.046511628</v>
      </c>
    </row>
    <row r="20">
      <c r="A20" s="1" t="s">
        <v>35</v>
      </c>
      <c r="B20" s="1">
        <v>433.0</v>
      </c>
      <c r="C20" s="1">
        <v>216.0</v>
      </c>
      <c r="D20" s="2">
        <f t="shared" si="2"/>
        <v>3</v>
      </c>
      <c r="E20" s="2">
        <f t="shared" si="3"/>
        <v>1</v>
      </c>
      <c r="F20" s="2">
        <f t="shared" si="4"/>
        <v>0.5813953488</v>
      </c>
    </row>
    <row r="21">
      <c r="A21" s="1" t="s">
        <v>36</v>
      </c>
      <c r="B21" s="1">
        <v>380.0</v>
      </c>
      <c r="C21" s="1">
        <v>191.0</v>
      </c>
      <c r="D21" s="2">
        <f t="shared" si="2"/>
        <v>50</v>
      </c>
      <c r="E21" s="2">
        <f t="shared" si="3"/>
        <v>24</v>
      </c>
      <c r="F21" s="2">
        <f t="shared" si="4"/>
        <v>11.39534884</v>
      </c>
    </row>
    <row r="22">
      <c r="A22" s="1" t="s">
        <v>37</v>
      </c>
      <c r="B22" s="1">
        <v>398.0</v>
      </c>
      <c r="C22" s="1">
        <v>213.0</v>
      </c>
      <c r="D22" s="2">
        <f t="shared" si="2"/>
        <v>32</v>
      </c>
      <c r="E22" s="2">
        <f t="shared" si="3"/>
        <v>2</v>
      </c>
      <c r="F22" s="2">
        <f t="shared" si="4"/>
        <v>4.186046512</v>
      </c>
    </row>
    <row r="23">
      <c r="A23" s="1" t="s">
        <v>38</v>
      </c>
      <c r="B23" s="1">
        <v>444.0</v>
      </c>
      <c r="C23" s="1">
        <v>218.0</v>
      </c>
      <c r="D23" s="2">
        <f t="shared" si="2"/>
        <v>14</v>
      </c>
      <c r="E23" s="2">
        <f t="shared" si="3"/>
        <v>3</v>
      </c>
      <c r="F23" s="2">
        <f t="shared" si="4"/>
        <v>2.325581395</v>
      </c>
    </row>
    <row r="24">
      <c r="A24" s="1" t="s">
        <v>39</v>
      </c>
      <c r="B24" s="1">
        <v>428.0</v>
      </c>
      <c r="C24" s="1">
        <v>218.0</v>
      </c>
      <c r="D24" s="2">
        <f t="shared" si="2"/>
        <v>2</v>
      </c>
      <c r="E24" s="2">
        <f t="shared" si="3"/>
        <v>3</v>
      </c>
      <c r="F24" s="2">
        <f t="shared" si="4"/>
        <v>0.9302325581</v>
      </c>
    </row>
    <row r="25">
      <c r="A25" s="1" t="s">
        <v>40</v>
      </c>
      <c r="B25" s="1">
        <v>416.0</v>
      </c>
      <c r="C25" s="1">
        <v>213.0</v>
      </c>
      <c r="D25" s="2">
        <f t="shared" si="2"/>
        <v>14</v>
      </c>
      <c r="E25" s="2">
        <f t="shared" si="3"/>
        <v>2</v>
      </c>
      <c r="F25" s="2">
        <f t="shared" si="4"/>
        <v>2.093023256</v>
      </c>
    </row>
    <row r="26">
      <c r="A26" s="1" t="s">
        <v>41</v>
      </c>
      <c r="B26" s="1">
        <v>413.0</v>
      </c>
      <c r="C26" s="1">
        <v>205.0</v>
      </c>
      <c r="D26" s="2">
        <f t="shared" si="2"/>
        <v>17</v>
      </c>
      <c r="E26" s="2">
        <f t="shared" si="3"/>
        <v>10</v>
      </c>
      <c r="F26" s="2">
        <f t="shared" si="4"/>
        <v>4.302325581</v>
      </c>
    </row>
    <row r="27">
      <c r="A27" s="1" t="s">
        <v>42</v>
      </c>
      <c r="B27" s="1">
        <v>419.0</v>
      </c>
      <c r="C27" s="1">
        <v>219.0</v>
      </c>
      <c r="D27" s="2">
        <f t="shared" si="2"/>
        <v>11</v>
      </c>
      <c r="E27" s="2">
        <f t="shared" si="3"/>
        <v>4</v>
      </c>
      <c r="F27" s="2">
        <f t="shared" si="4"/>
        <v>2.209302326</v>
      </c>
    </row>
    <row r="28">
      <c r="A28" s="1" t="s">
        <v>43</v>
      </c>
      <c r="B28" s="1">
        <v>408.0</v>
      </c>
      <c r="C28" s="1">
        <v>211.0</v>
      </c>
      <c r="D28" s="2">
        <f t="shared" si="2"/>
        <v>22</v>
      </c>
      <c r="E28" s="2">
        <f t="shared" si="3"/>
        <v>4</v>
      </c>
      <c r="F28" s="2">
        <f t="shared" si="4"/>
        <v>3.488372093</v>
      </c>
    </row>
    <row r="29">
      <c r="A29" s="1" t="s">
        <v>44</v>
      </c>
      <c r="B29" s="1">
        <v>437.0</v>
      </c>
      <c r="C29" s="1">
        <v>216.0</v>
      </c>
      <c r="D29" s="2">
        <f t="shared" si="2"/>
        <v>7</v>
      </c>
      <c r="E29" s="2">
        <f t="shared" si="3"/>
        <v>1</v>
      </c>
      <c r="F29" s="2">
        <f t="shared" si="4"/>
        <v>1.046511628</v>
      </c>
    </row>
    <row r="30">
      <c r="A30" s="1" t="s">
        <v>45</v>
      </c>
      <c r="B30" s="1">
        <v>427.0</v>
      </c>
      <c r="C30" s="1">
        <v>215.0</v>
      </c>
      <c r="D30" s="2">
        <f t="shared" si="2"/>
        <v>3</v>
      </c>
      <c r="E30" s="2">
        <f t="shared" si="3"/>
        <v>0</v>
      </c>
      <c r="F30" s="2">
        <f t="shared" si="4"/>
        <v>0.3488372093</v>
      </c>
    </row>
  </sheetData>
  <drawing r:id="rId1"/>
</worksheet>
</file>