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t\Desktop\"/>
    </mc:Choice>
  </mc:AlternateContent>
  <xr:revisionPtr revIDLastSave="0" documentId="13_ncr:1_{903FD35E-208D-444C-9BF2-8879C4D064B1}" xr6:coauthVersionLast="47" xr6:coauthVersionMax="47" xr10:uidLastSave="{00000000-0000-0000-0000-000000000000}"/>
  <bookViews>
    <workbookView xWindow="-110" yWindow="-110" windowWidth="19420" windowHeight="10420" xr2:uid="{774B7C18-7464-42E2-9F75-9A06C57598C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4" i="1"/>
  <c r="F35" i="1"/>
  <c r="F34" i="1"/>
  <c r="E35" i="1"/>
  <c r="E34" i="1"/>
  <c r="D35" i="1"/>
  <c r="D34" i="1"/>
  <c r="C35" i="1"/>
  <c r="C34" i="1"/>
  <c r="B35" i="1"/>
  <c r="B34" i="1"/>
  <c r="B6" i="1"/>
  <c r="E26" i="1"/>
  <c r="E25" i="1"/>
  <c r="B26" i="1"/>
  <c r="B25" i="1"/>
  <c r="B18" i="1"/>
  <c r="B15" i="1"/>
  <c r="B14" i="1"/>
  <c r="D14" i="1"/>
  <c r="E14" i="1"/>
  <c r="F14" i="1"/>
  <c r="G14" i="1"/>
  <c r="H14" i="1"/>
  <c r="C14" i="1"/>
  <c r="D13" i="1"/>
  <c r="E13" i="1"/>
  <c r="F13" i="1"/>
  <c r="G13" i="1"/>
  <c r="H13" i="1"/>
  <c r="C13" i="1"/>
  <c r="B5" i="1"/>
  <c r="B4" i="1"/>
</calcChain>
</file>

<file path=xl/sharedStrings.xml><?xml version="1.0" encoding="utf-8"?>
<sst xmlns="http://schemas.openxmlformats.org/spreadsheetml/2006/main" count="32" uniqueCount="25">
  <si>
    <t>квартал</t>
  </si>
  <si>
    <t>денежный поток</t>
  </si>
  <si>
    <t>Есть инвестиционный проект с денежными потоками по кварталам. Необходимо принять решение, инвестируем в проект или нет, если ставка дисконтирования 15% годовых.</t>
  </si>
  <si>
    <t>NPV</t>
  </si>
  <si>
    <t xml:space="preserve">IRR </t>
  </si>
  <si>
    <t>индекс доходности:</t>
  </si>
  <si>
    <t>Ответ: в проект инвестируем</t>
  </si>
  <si>
    <t>Для инвестиционного проекта с денежными потоками найти NPV, если первые два года ставка дисконтирования равна 20%, следующие два года она равна 15%, и затем становится 10%.</t>
  </si>
  <si>
    <t>дисконтирующие множители</t>
  </si>
  <si>
    <t>ставка</t>
  </si>
  <si>
    <t>год</t>
  </si>
  <si>
    <t>дисконтирующие потоки</t>
  </si>
  <si>
    <t>Для проекта из задачи 2 найти внутреннюю норму доходности.</t>
  </si>
  <si>
    <t>IRR</t>
  </si>
  <si>
    <t>Есть два инвестиционных проекта со следующими денежными потоками. Если стоимость денег равна 10%, и инвестор хочет получить максимальную доходность на вложенный рубль инвестиций, то какой проект он должен выбрать?</t>
  </si>
  <si>
    <t>Проект А</t>
  </si>
  <si>
    <t>Проект Б</t>
  </si>
  <si>
    <t>NPV 1 проекта</t>
  </si>
  <si>
    <t>NPV 2 проекта</t>
  </si>
  <si>
    <t>Индекс доходности</t>
  </si>
  <si>
    <t>Есть два инвестиционных проекта со следующими денежными потоками. Инвестор хочет выбрать один из проектов по критерию ликвидности с учетом временной стоимости денег в размере 10% годовых. Какой он должен выбрать?</t>
  </si>
  <si>
    <t>Ответ: максимальная доходность во втором проекте, так как во втором проекте на 1 рубль доход составит 35 копеек, а в первом 32.</t>
  </si>
  <si>
    <t>ликвидность 1 проекта</t>
  </si>
  <si>
    <t>ликвидность 2 проекта</t>
  </si>
  <si>
    <t>Ответ: проект Б полностью окупится уже к 4 году, проект А только к 5. Инвестор должен выбрать проект 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</si>
</sst>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rgb="FF2C2D30"/>
      <name val="Roboto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1" xfId="0" applyFill="1" applyBorder="1" applyAlignment="1">
      <alignment wrapText="1"/>
    </xf>
    <xf numFmtId="2" fontId="0" fillId="6" borderId="1" xfId="0" applyNumberFormat="1" applyFill="1" applyBorder="1"/>
    <xf numFmtId="9" fontId="0" fillId="6" borderId="1" xfId="1" applyFont="1" applyFill="1" applyBorder="1"/>
    <xf numFmtId="0" fontId="0" fillId="4" borderId="0" xfId="0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5" borderId="2" xfId="0" applyFill="1" applyBorder="1" applyAlignment="1">
      <alignment wrapText="1"/>
    </xf>
    <xf numFmtId="2" fontId="0" fillId="6" borderId="2" xfId="0" applyNumberForma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9" fontId="0" fillId="4" borderId="1" xfId="0" applyNumberFormat="1" applyFill="1" applyBorder="1"/>
    <xf numFmtId="2" fontId="0" fillId="4" borderId="1" xfId="0" applyNumberFormat="1" applyFill="1" applyBorder="1"/>
    <xf numFmtId="0" fontId="2" fillId="2" borderId="0" xfId="0" applyFont="1" applyFill="1" applyAlignment="1">
      <alignment horizontal="left" vertical="center" wrapText="1"/>
    </xf>
    <xf numFmtId="2" fontId="0" fillId="2" borderId="1" xfId="0" applyNumberFormat="1" applyFill="1" applyBorder="1"/>
    <xf numFmtId="0" fontId="0" fillId="5" borderId="1" xfId="0" applyFill="1" applyBorder="1" applyAlignment="1">
      <alignment horizont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A8B4D-588E-4FF3-BAB6-696DF35FDBBC}">
  <dimension ref="A1:R36"/>
  <sheetViews>
    <sheetView tabSelected="1" topLeftCell="A25" workbookViewId="0">
      <selection activeCell="B15" sqref="B15"/>
    </sheetView>
  </sheetViews>
  <sheetFormatPr defaultRowHeight="14.5" x14ac:dyDescent="0.35"/>
  <cols>
    <col min="1" max="1" width="16.81640625" customWidth="1"/>
    <col min="2" max="2" width="10.90625" bestFit="1" customWidth="1"/>
    <col min="3" max="4" width="10.36328125" bestFit="1" customWidth="1"/>
    <col min="5" max="8" width="9.26953125" bestFit="1" customWidth="1"/>
  </cols>
  <sheetData>
    <row r="1" spans="1:18" x14ac:dyDescent="0.35">
      <c r="A1" s="7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5">
      <c r="A2" s="1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</row>
    <row r="3" spans="1:18" x14ac:dyDescent="0.35">
      <c r="A3" s="1" t="s">
        <v>1</v>
      </c>
      <c r="B3" s="2">
        <v>-1200</v>
      </c>
      <c r="C3" s="2">
        <v>100</v>
      </c>
      <c r="D3" s="2">
        <v>200</v>
      </c>
      <c r="E3" s="2">
        <v>300</v>
      </c>
      <c r="F3" s="2">
        <v>400</v>
      </c>
      <c r="G3" s="2">
        <v>500</v>
      </c>
    </row>
    <row r="4" spans="1:18" x14ac:dyDescent="0.35">
      <c r="A4" s="3" t="s">
        <v>3</v>
      </c>
      <c r="B4" s="4">
        <f>B3+NPV(15%/4,C3:G3)</f>
        <v>111.98857701149109</v>
      </c>
    </row>
    <row r="5" spans="1:18" x14ac:dyDescent="0.35">
      <c r="A5" s="3" t="s">
        <v>4</v>
      </c>
      <c r="B5" s="5">
        <f>IRR(B3:G3)*4</f>
        <v>0.25447107553763981</v>
      </c>
    </row>
    <row r="6" spans="1:18" ht="29" x14ac:dyDescent="0.35">
      <c r="A6" s="3" t="s">
        <v>5</v>
      </c>
      <c r="B6" s="4">
        <f>1+B4/-B3</f>
        <v>1.0933238141762425</v>
      </c>
    </row>
    <row r="7" spans="1:18" x14ac:dyDescent="0.35">
      <c r="A7" s="6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9" spans="1:18" x14ac:dyDescent="0.35">
      <c r="A9" s="7" t="s">
        <v>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x14ac:dyDescent="0.35">
      <c r="A10" s="10" t="s">
        <v>10</v>
      </c>
      <c r="B10" s="11">
        <v>0</v>
      </c>
      <c r="C10" s="11">
        <v>1</v>
      </c>
      <c r="D10" s="11">
        <v>2</v>
      </c>
      <c r="E10" s="11">
        <v>3</v>
      </c>
      <c r="F10" s="11">
        <v>4</v>
      </c>
      <c r="G10" s="11">
        <v>5</v>
      </c>
      <c r="H10" s="11">
        <v>6</v>
      </c>
    </row>
    <row r="11" spans="1:18" x14ac:dyDescent="0.35">
      <c r="A11" s="10" t="s">
        <v>1</v>
      </c>
      <c r="B11" s="12">
        <v>-1500</v>
      </c>
      <c r="C11" s="12">
        <v>100</v>
      </c>
      <c r="D11" s="12">
        <v>200</v>
      </c>
      <c r="E11" s="12">
        <v>300</v>
      </c>
      <c r="F11" s="12">
        <v>400</v>
      </c>
      <c r="G11" s="12">
        <v>500</v>
      </c>
      <c r="H11" s="12">
        <v>600</v>
      </c>
    </row>
    <row r="12" spans="1:18" x14ac:dyDescent="0.35">
      <c r="A12" s="10" t="s">
        <v>9</v>
      </c>
      <c r="B12" s="12"/>
      <c r="C12" s="13">
        <v>0.2</v>
      </c>
      <c r="D12" s="13">
        <v>0.2</v>
      </c>
      <c r="E12" s="13">
        <v>0.15</v>
      </c>
      <c r="F12" s="13">
        <v>0.15</v>
      </c>
      <c r="G12" s="13">
        <v>0.1</v>
      </c>
      <c r="H12" s="13">
        <v>0.1</v>
      </c>
    </row>
    <row r="13" spans="1:18" ht="29" x14ac:dyDescent="0.35">
      <c r="A13" s="10" t="s">
        <v>8</v>
      </c>
      <c r="B13" s="14">
        <v>1</v>
      </c>
      <c r="C13" s="14">
        <f>1/(1+C12)^C10</f>
        <v>0.83333333333333337</v>
      </c>
      <c r="D13" s="14">
        <f t="shared" ref="D13:H13" si="0">1/(1+D12)^D10</f>
        <v>0.69444444444444442</v>
      </c>
      <c r="E13" s="14">
        <f t="shared" si="0"/>
        <v>0.65751623243198831</v>
      </c>
      <c r="F13" s="14">
        <f t="shared" si="0"/>
        <v>0.57175324559303342</v>
      </c>
      <c r="G13" s="14">
        <f t="shared" si="0"/>
        <v>0.62092132305915493</v>
      </c>
      <c r="H13" s="14">
        <f t="shared" si="0"/>
        <v>0.56447393005377722</v>
      </c>
    </row>
    <row r="14" spans="1:18" ht="29" x14ac:dyDescent="0.35">
      <c r="A14" s="10" t="s">
        <v>11</v>
      </c>
      <c r="B14" s="14">
        <f>B13*B11</f>
        <v>-1500</v>
      </c>
      <c r="C14" s="14">
        <f>C11*C13</f>
        <v>83.333333333333343</v>
      </c>
      <c r="D14" s="14">
        <f t="shared" ref="D14:H14" si="1">D11*D13</f>
        <v>138.88888888888889</v>
      </c>
      <c r="E14" s="14">
        <f t="shared" si="1"/>
        <v>197.25486972959649</v>
      </c>
      <c r="F14" s="14">
        <f t="shared" si="1"/>
        <v>228.70129823721336</v>
      </c>
      <c r="G14" s="14">
        <f t="shared" si="1"/>
        <v>310.46066152957746</v>
      </c>
      <c r="H14" s="14">
        <f t="shared" si="1"/>
        <v>338.68435803226635</v>
      </c>
    </row>
    <row r="15" spans="1:18" x14ac:dyDescent="0.35">
      <c r="A15" s="8" t="s">
        <v>3</v>
      </c>
      <c r="B15" s="9">
        <f>SUM(B14:H14)</f>
        <v>-202.67659024912416</v>
      </c>
    </row>
    <row r="17" spans="1:18" x14ac:dyDescent="0.35">
      <c r="A17" s="7" t="s">
        <v>12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x14ac:dyDescent="0.35">
      <c r="A18" s="3" t="s">
        <v>13</v>
      </c>
      <c r="B18" s="5">
        <f>IRR(B11:H11)</f>
        <v>8.2523831241376966E-2</v>
      </c>
    </row>
    <row r="20" spans="1:18" ht="30.5" customHeight="1" x14ac:dyDescent="0.35">
      <c r="A20" s="15" t="s">
        <v>14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2" spans="1:18" x14ac:dyDescent="0.35">
      <c r="A22" s="10" t="s">
        <v>10</v>
      </c>
      <c r="B22" s="11">
        <v>0</v>
      </c>
      <c r="C22" s="11">
        <v>1</v>
      </c>
      <c r="D22" s="11">
        <v>2</v>
      </c>
      <c r="E22" s="11">
        <v>3</v>
      </c>
      <c r="F22" s="11">
        <v>4</v>
      </c>
      <c r="G22" s="11">
        <v>5</v>
      </c>
    </row>
    <row r="23" spans="1:18" x14ac:dyDescent="0.35">
      <c r="A23" s="10" t="s">
        <v>15</v>
      </c>
      <c r="B23" s="12">
        <v>-1000</v>
      </c>
      <c r="C23" s="12">
        <v>100</v>
      </c>
      <c r="D23" s="12">
        <v>250</v>
      </c>
      <c r="E23" s="12">
        <v>450</v>
      </c>
      <c r="F23" s="12">
        <v>500</v>
      </c>
      <c r="G23" s="12">
        <v>550</v>
      </c>
    </row>
    <row r="24" spans="1:18" x14ac:dyDescent="0.35">
      <c r="A24" s="10" t="s">
        <v>16</v>
      </c>
      <c r="B24" s="12">
        <v>-1000</v>
      </c>
      <c r="C24" s="12">
        <v>200</v>
      </c>
      <c r="D24" s="12">
        <v>300</v>
      </c>
      <c r="E24" s="12">
        <v>400</v>
      </c>
      <c r="F24" s="12">
        <v>450</v>
      </c>
      <c r="G24" s="12">
        <v>500</v>
      </c>
    </row>
    <row r="25" spans="1:18" ht="15" customHeight="1" x14ac:dyDescent="0.35">
      <c r="A25" s="8" t="s">
        <v>17</v>
      </c>
      <c r="B25" s="9">
        <f>B23+NPV(10%,C23:G23)</f>
        <v>318.62577692780496</v>
      </c>
      <c r="C25" s="17" t="s">
        <v>19</v>
      </c>
      <c r="D25" s="17"/>
      <c r="E25" s="16">
        <f>1+B25/-B23</f>
        <v>1.3186257769278049</v>
      </c>
    </row>
    <row r="26" spans="1:18" ht="16" customHeight="1" x14ac:dyDescent="0.35">
      <c r="A26" s="8" t="s">
        <v>18</v>
      </c>
      <c r="B26" s="9">
        <f>B24+NPV(10%,C24:G24)</f>
        <v>348.09470292019273</v>
      </c>
      <c r="C26" s="17" t="s">
        <v>19</v>
      </c>
      <c r="D26" s="17"/>
      <c r="E26" s="16">
        <f>1+B26/-B24</f>
        <v>1.3480947029201928</v>
      </c>
    </row>
    <row r="27" spans="1:18" x14ac:dyDescent="0.35">
      <c r="A27" s="6" t="s">
        <v>21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9" spans="1:18" ht="29.5" customHeight="1" x14ac:dyDescent="0.35">
      <c r="A29" s="15" t="s">
        <v>20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</row>
    <row r="31" spans="1:18" x14ac:dyDescent="0.35">
      <c r="A31" s="10" t="s">
        <v>10</v>
      </c>
      <c r="B31" s="11">
        <v>0</v>
      </c>
      <c r="C31" s="11">
        <v>1</v>
      </c>
      <c r="D31" s="11">
        <v>2</v>
      </c>
      <c r="E31" s="11">
        <v>3</v>
      </c>
      <c r="F31" s="11">
        <v>4</v>
      </c>
      <c r="G31" s="11">
        <v>5</v>
      </c>
    </row>
    <row r="32" spans="1:18" x14ac:dyDescent="0.35">
      <c r="A32" s="10" t="s">
        <v>15</v>
      </c>
      <c r="B32" s="12">
        <v>-1000</v>
      </c>
      <c r="C32" s="12">
        <v>100</v>
      </c>
      <c r="D32" s="12">
        <v>250</v>
      </c>
      <c r="E32" s="12">
        <v>450</v>
      </c>
      <c r="F32" s="12">
        <v>500</v>
      </c>
      <c r="G32" s="12">
        <v>550</v>
      </c>
    </row>
    <row r="33" spans="1:18" x14ac:dyDescent="0.35">
      <c r="A33" s="10" t="s">
        <v>16</v>
      </c>
      <c r="B33" s="12">
        <v>-1000</v>
      </c>
      <c r="C33" s="12">
        <v>200</v>
      </c>
      <c r="D33" s="12">
        <v>300</v>
      </c>
      <c r="E33" s="12">
        <v>400</v>
      </c>
      <c r="F33" s="12">
        <v>450</v>
      </c>
      <c r="G33" s="12">
        <v>500</v>
      </c>
    </row>
    <row r="34" spans="1:18" ht="29" x14ac:dyDescent="0.35">
      <c r="A34" s="8" t="s">
        <v>22</v>
      </c>
      <c r="B34" s="9">
        <f>B32</f>
        <v>-1000</v>
      </c>
      <c r="C34" s="9">
        <f>B32+NPV(10%,C32)</f>
        <v>-909.09090909090912</v>
      </c>
      <c r="D34" s="9">
        <f>B32+NPV(10%,C32:D32)</f>
        <v>-702.47933884297527</v>
      </c>
      <c r="E34" s="9">
        <f>B32+NPV(10%,C32:E32)</f>
        <v>-364.38767843726532</v>
      </c>
      <c r="F34" s="9">
        <f>B32+NPV(10%,C32:F32)</f>
        <v>-22.880950754730065</v>
      </c>
      <c r="G34" s="9">
        <f>B32+NPV(10%,C32:G32)</f>
        <v>318.62577692780496</v>
      </c>
    </row>
    <row r="35" spans="1:18" ht="29" x14ac:dyDescent="0.35">
      <c r="A35" s="8" t="s">
        <v>23</v>
      </c>
      <c r="B35" s="9">
        <f>B33</f>
        <v>-1000</v>
      </c>
      <c r="C35" s="9">
        <f>B33+NPV(10%,C33)</f>
        <v>-818.18181818181824</v>
      </c>
      <c r="D35" s="9">
        <f>B33+NPV(10%,C33:D33)</f>
        <v>-570.24793388429759</v>
      </c>
      <c r="E35" s="9">
        <f>B33+NPV(10%,C33:E33)</f>
        <v>-269.72201352366653</v>
      </c>
      <c r="F35" s="9">
        <f>B33+NPV(10%,C33:F33)</f>
        <v>37.634041390615266</v>
      </c>
      <c r="G35" s="9">
        <f>B33+NPV(10%,C33:G33)</f>
        <v>348.09470292019273</v>
      </c>
    </row>
    <row r="36" spans="1:18" x14ac:dyDescent="0.35">
      <c r="A36" s="6" t="s">
        <v>24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</sheetData>
  <mergeCells count="10">
    <mergeCell ref="C26:D26"/>
    <mergeCell ref="A27:R27"/>
    <mergeCell ref="A29:R29"/>
    <mergeCell ref="A36:R36"/>
    <mergeCell ref="A1:R1"/>
    <mergeCell ref="A7:R7"/>
    <mergeCell ref="A9:R9"/>
    <mergeCell ref="A17:R17"/>
    <mergeCell ref="A20:R20"/>
    <mergeCell ref="C25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olgat</dc:creator>
  <cp:lastModifiedBy>olgat</cp:lastModifiedBy>
  <dcterms:created xsi:type="dcterms:W3CDTF">2023-10-29T06:54:15Z</dcterms:created>
  <dcterms:modified xsi:type="dcterms:W3CDTF">2023-10-29T07:51:18Z</dcterms:modified>
</cp:coreProperties>
</file>