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79d300a119c527/Documents/UNI/Year2/ACS231 Mechatronics/Robot/"/>
    </mc:Choice>
  </mc:AlternateContent>
  <xr:revisionPtr revIDLastSave="16" documentId="8_{3C928AD7-FE93-4BA2-BBC9-1CA3CFA96B5A}" xr6:coauthVersionLast="47" xr6:coauthVersionMax="47" xr10:uidLastSave="{F1633FA6-E684-4B81-BCD5-89622B08F385}"/>
  <bookViews>
    <workbookView xWindow="-98" yWindow="-98" windowWidth="21795" windowHeight="13875" xr2:uid="{29F8E3AE-4211-4E41-9C0B-78479C673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6" i="1"/>
  <c r="F6" i="1" s="1"/>
  <c r="D7" i="1"/>
  <c r="F7" i="1" s="1"/>
  <c r="D8" i="1"/>
  <c r="F8" i="1" s="1"/>
  <c r="D9" i="1"/>
  <c r="C9" i="1" s="1"/>
  <c r="H9" i="1" s="1"/>
  <c r="D10" i="1"/>
  <c r="F10" i="1" s="1"/>
  <c r="D11" i="1"/>
  <c r="F11" i="1" s="1"/>
  <c r="D12" i="1"/>
  <c r="F12" i="1" s="1"/>
  <c r="D13" i="1"/>
  <c r="C13" i="1" s="1"/>
  <c r="H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C19" i="1" s="1"/>
  <c r="H19" i="1" s="1"/>
  <c r="D20" i="1"/>
  <c r="F20" i="1" s="1"/>
  <c r="D21" i="1"/>
  <c r="C21" i="1" s="1"/>
  <c r="H21" i="1" s="1"/>
  <c r="D22" i="1"/>
  <c r="F22" i="1" s="1"/>
  <c r="D23" i="1"/>
  <c r="F23" i="1" s="1"/>
  <c r="D24" i="1"/>
  <c r="F24" i="1" s="1"/>
  <c r="D25" i="1"/>
  <c r="C25" i="1" s="1"/>
  <c r="H25" i="1" s="1"/>
  <c r="D26" i="1"/>
  <c r="F26" i="1" s="1"/>
  <c r="D27" i="1"/>
  <c r="D28" i="1"/>
  <c r="D29" i="1"/>
  <c r="D30" i="1"/>
  <c r="F30" i="1" s="1"/>
  <c r="D31" i="1"/>
  <c r="F31" i="1" s="1"/>
  <c r="D32" i="1"/>
  <c r="F32" i="1" s="1"/>
  <c r="D33" i="1"/>
  <c r="C33" i="1" s="1"/>
  <c r="H33" i="1" s="1"/>
  <c r="D34" i="1"/>
  <c r="F34" i="1" s="1"/>
  <c r="D35" i="1"/>
  <c r="F35" i="1" s="1"/>
  <c r="D36" i="1"/>
  <c r="F36" i="1" s="1"/>
  <c r="D37" i="1"/>
  <c r="C37" i="1" s="1"/>
  <c r="H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5" i="1"/>
  <c r="N6" i="1"/>
  <c r="Q6" i="1" s="1"/>
  <c r="S6" i="1" s="1"/>
  <c r="N7" i="1"/>
  <c r="N8" i="1"/>
  <c r="Q8" i="1" s="1"/>
  <c r="S8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5" i="1"/>
  <c r="E5" i="1"/>
  <c r="F27" i="1"/>
  <c r="F28" i="1"/>
  <c r="C29" i="1"/>
  <c r="H29" i="1" s="1"/>
  <c r="C35" i="1"/>
  <c r="H35" i="1" s="1"/>
  <c r="D5" i="1"/>
  <c r="C5" i="1" s="1"/>
  <c r="H5" i="1" s="1"/>
  <c r="C43" i="1" l="1"/>
  <c r="H43" i="1" s="1"/>
  <c r="F33" i="1"/>
  <c r="G33" i="1" s="1"/>
  <c r="F21" i="1"/>
  <c r="G21" i="1" s="1"/>
  <c r="F19" i="1"/>
  <c r="G19" i="1" s="1"/>
  <c r="F9" i="1"/>
  <c r="G9" i="1" s="1"/>
  <c r="F25" i="1"/>
  <c r="G25" i="1" s="1"/>
  <c r="F37" i="1"/>
  <c r="G37" i="1" s="1"/>
  <c r="C11" i="1"/>
  <c r="H11" i="1" s="1"/>
  <c r="C27" i="1"/>
  <c r="H27" i="1" s="1"/>
  <c r="F13" i="1"/>
  <c r="G13" i="1" s="1"/>
  <c r="C17" i="1"/>
  <c r="H17" i="1" s="1"/>
  <c r="G11" i="1"/>
  <c r="C41" i="1"/>
  <c r="H41" i="1" s="1"/>
  <c r="G27" i="1"/>
  <c r="F29" i="1"/>
  <c r="G29" i="1" s="1"/>
  <c r="G35" i="1"/>
  <c r="G17" i="1"/>
  <c r="G43" i="1"/>
  <c r="G41" i="1"/>
  <c r="F5" i="1"/>
  <c r="G5" i="1" s="1"/>
  <c r="B49" i="1" s="1"/>
  <c r="G36" i="1"/>
  <c r="G12" i="1"/>
  <c r="G34" i="1"/>
  <c r="G10" i="1"/>
  <c r="G32" i="1"/>
  <c r="G16" i="1"/>
  <c r="G39" i="1"/>
  <c r="G31" i="1"/>
  <c r="G23" i="1"/>
  <c r="G15" i="1"/>
  <c r="G7" i="1"/>
  <c r="G20" i="1"/>
  <c r="G42" i="1"/>
  <c r="G18" i="1"/>
  <c r="G40" i="1"/>
  <c r="G8" i="1"/>
  <c r="G38" i="1"/>
  <c r="G30" i="1"/>
  <c r="G22" i="1"/>
  <c r="G14" i="1"/>
  <c r="G6" i="1"/>
  <c r="G44" i="1"/>
  <c r="G28" i="1"/>
  <c r="G26" i="1"/>
  <c r="G24" i="1"/>
  <c r="P204" i="1"/>
  <c r="R204" i="1" s="1"/>
  <c r="Q204" i="1"/>
  <c r="S204" i="1" s="1"/>
  <c r="Q196" i="1"/>
  <c r="S196" i="1" s="1"/>
  <c r="P196" i="1"/>
  <c r="R196" i="1" s="1"/>
  <c r="Q188" i="1"/>
  <c r="S188" i="1" s="1"/>
  <c r="P188" i="1"/>
  <c r="R188" i="1" s="1"/>
  <c r="P180" i="1"/>
  <c r="R180" i="1" s="1"/>
  <c r="Q180" i="1"/>
  <c r="S180" i="1" s="1"/>
  <c r="P172" i="1"/>
  <c r="R172" i="1" s="1"/>
  <c r="Q172" i="1"/>
  <c r="S172" i="1" s="1"/>
  <c r="Q164" i="1"/>
  <c r="S164" i="1" s="1"/>
  <c r="P164" i="1"/>
  <c r="R164" i="1" s="1"/>
  <c r="Q156" i="1"/>
  <c r="S156" i="1" s="1"/>
  <c r="P156" i="1"/>
  <c r="R156" i="1" s="1"/>
  <c r="Q148" i="1"/>
  <c r="S148" i="1" s="1"/>
  <c r="P148" i="1"/>
  <c r="R148" i="1" s="1"/>
  <c r="Q140" i="1"/>
  <c r="S140" i="1" s="1"/>
  <c r="P140" i="1"/>
  <c r="R140" i="1" s="1"/>
  <c r="Q132" i="1"/>
  <c r="S132" i="1" s="1"/>
  <c r="P132" i="1"/>
  <c r="R132" i="1" s="1"/>
  <c r="Q124" i="1"/>
  <c r="S124" i="1" s="1"/>
  <c r="P124" i="1"/>
  <c r="R124" i="1" s="1"/>
  <c r="Q116" i="1"/>
  <c r="S116" i="1" s="1"/>
  <c r="P116" i="1"/>
  <c r="R116" i="1" s="1"/>
  <c r="Q108" i="1"/>
  <c r="S108" i="1" s="1"/>
  <c r="P108" i="1"/>
  <c r="R108" i="1" s="1"/>
  <c r="Q100" i="1"/>
  <c r="S100" i="1" s="1"/>
  <c r="P100" i="1"/>
  <c r="R100" i="1" s="1"/>
  <c r="Q92" i="1"/>
  <c r="S92" i="1" s="1"/>
  <c r="P92" i="1"/>
  <c r="R92" i="1" s="1"/>
  <c r="Q84" i="1"/>
  <c r="S84" i="1" s="1"/>
  <c r="P84" i="1"/>
  <c r="R84" i="1" s="1"/>
  <c r="Q76" i="1"/>
  <c r="S76" i="1" s="1"/>
  <c r="P76" i="1"/>
  <c r="R76" i="1" s="1"/>
  <c r="Q68" i="1"/>
  <c r="S68" i="1" s="1"/>
  <c r="P68" i="1"/>
  <c r="R68" i="1" s="1"/>
  <c r="Q60" i="1"/>
  <c r="S60" i="1" s="1"/>
  <c r="P60" i="1"/>
  <c r="R60" i="1" s="1"/>
  <c r="Q52" i="1"/>
  <c r="S52" i="1" s="1"/>
  <c r="P52" i="1"/>
  <c r="R52" i="1" s="1"/>
  <c r="Q44" i="1"/>
  <c r="S44" i="1" s="1"/>
  <c r="P44" i="1"/>
  <c r="R44" i="1" s="1"/>
  <c r="Q36" i="1"/>
  <c r="S36" i="1" s="1"/>
  <c r="P36" i="1"/>
  <c r="R36" i="1" s="1"/>
  <c r="Q28" i="1"/>
  <c r="S28" i="1" s="1"/>
  <c r="P28" i="1"/>
  <c r="R28" i="1" s="1"/>
  <c r="Q20" i="1"/>
  <c r="S20" i="1" s="1"/>
  <c r="P20" i="1"/>
  <c r="R20" i="1" s="1"/>
  <c r="Q12" i="1"/>
  <c r="S12" i="1" s="1"/>
  <c r="P12" i="1"/>
  <c r="R12" i="1" s="1"/>
  <c r="C42" i="1"/>
  <c r="H42" i="1" s="1"/>
  <c r="C34" i="1"/>
  <c r="H34" i="1" s="1"/>
  <c r="C26" i="1"/>
  <c r="H26" i="1" s="1"/>
  <c r="C18" i="1"/>
  <c r="H18" i="1" s="1"/>
  <c r="C10" i="1"/>
  <c r="H10" i="1" s="1"/>
  <c r="P203" i="1"/>
  <c r="R203" i="1" s="1"/>
  <c r="Q203" i="1"/>
  <c r="S203" i="1" s="1"/>
  <c r="P195" i="1"/>
  <c r="R195" i="1" s="1"/>
  <c r="Q195" i="1"/>
  <c r="S195" i="1" s="1"/>
  <c r="Q187" i="1"/>
  <c r="S187" i="1" s="1"/>
  <c r="P187" i="1"/>
  <c r="R187" i="1" s="1"/>
  <c r="P179" i="1"/>
  <c r="R179" i="1" s="1"/>
  <c r="Q179" i="1"/>
  <c r="S179" i="1" s="1"/>
  <c r="P171" i="1"/>
  <c r="R171" i="1" s="1"/>
  <c r="Q171" i="1"/>
  <c r="S171" i="1" s="1"/>
  <c r="Q163" i="1"/>
  <c r="S163" i="1" s="1"/>
  <c r="P163" i="1"/>
  <c r="R163" i="1" s="1"/>
  <c r="P155" i="1"/>
  <c r="R155" i="1" s="1"/>
  <c r="Q155" i="1"/>
  <c r="S155" i="1" s="1"/>
  <c r="P147" i="1"/>
  <c r="R147" i="1" s="1"/>
  <c r="Q147" i="1"/>
  <c r="S147" i="1" s="1"/>
  <c r="Q139" i="1"/>
  <c r="S139" i="1" s="1"/>
  <c r="P139" i="1"/>
  <c r="R139" i="1" s="1"/>
  <c r="P131" i="1"/>
  <c r="R131" i="1" s="1"/>
  <c r="Q131" i="1"/>
  <c r="S131" i="1" s="1"/>
  <c r="P123" i="1"/>
  <c r="R123" i="1" s="1"/>
  <c r="Q123" i="1"/>
  <c r="S123" i="1" s="1"/>
  <c r="Q115" i="1"/>
  <c r="S115" i="1" s="1"/>
  <c r="P115" i="1"/>
  <c r="R115" i="1" s="1"/>
  <c r="P107" i="1"/>
  <c r="R107" i="1" s="1"/>
  <c r="Q107" i="1"/>
  <c r="S107" i="1" s="1"/>
  <c r="Q99" i="1"/>
  <c r="S99" i="1" s="1"/>
  <c r="P99" i="1"/>
  <c r="R99" i="1" s="1"/>
  <c r="P91" i="1"/>
  <c r="R91" i="1" s="1"/>
  <c r="Q91" i="1"/>
  <c r="S91" i="1" s="1"/>
  <c r="P83" i="1"/>
  <c r="R83" i="1" s="1"/>
  <c r="Q83" i="1"/>
  <c r="S83" i="1" s="1"/>
  <c r="Q75" i="1"/>
  <c r="S75" i="1" s="1"/>
  <c r="P75" i="1"/>
  <c r="R75" i="1" s="1"/>
  <c r="P67" i="1"/>
  <c r="R67" i="1" s="1"/>
  <c r="Q67" i="1"/>
  <c r="S67" i="1" s="1"/>
  <c r="Q59" i="1"/>
  <c r="S59" i="1" s="1"/>
  <c r="P59" i="1"/>
  <c r="R59" i="1" s="1"/>
  <c r="Q51" i="1"/>
  <c r="S51" i="1" s="1"/>
  <c r="P51" i="1"/>
  <c r="R51" i="1" s="1"/>
  <c r="Q43" i="1"/>
  <c r="S43" i="1" s="1"/>
  <c r="P43" i="1"/>
  <c r="R43" i="1" s="1"/>
  <c r="Q35" i="1"/>
  <c r="S35" i="1" s="1"/>
  <c r="P35" i="1"/>
  <c r="R35" i="1" s="1"/>
  <c r="P27" i="1"/>
  <c r="R27" i="1" s="1"/>
  <c r="Q27" i="1"/>
  <c r="S27" i="1" s="1"/>
  <c r="Q19" i="1"/>
  <c r="S19" i="1" s="1"/>
  <c r="P19" i="1"/>
  <c r="R19" i="1" s="1"/>
  <c r="P11" i="1"/>
  <c r="R11" i="1" s="1"/>
  <c r="Q11" i="1"/>
  <c r="S11" i="1" s="1"/>
  <c r="P202" i="1"/>
  <c r="R202" i="1" s="1"/>
  <c r="Q202" i="1"/>
  <c r="S202" i="1" s="1"/>
  <c r="P194" i="1"/>
  <c r="R194" i="1" s="1"/>
  <c r="Q194" i="1"/>
  <c r="S194" i="1" s="1"/>
  <c r="Q186" i="1"/>
  <c r="S186" i="1" s="1"/>
  <c r="P186" i="1"/>
  <c r="R186" i="1" s="1"/>
  <c r="P178" i="1"/>
  <c r="R178" i="1" s="1"/>
  <c r="Q178" i="1"/>
  <c r="S178" i="1" s="1"/>
  <c r="P170" i="1"/>
  <c r="R170" i="1" s="1"/>
  <c r="Q170" i="1"/>
  <c r="S170" i="1" s="1"/>
  <c r="P162" i="1"/>
  <c r="R162" i="1" s="1"/>
  <c r="Q162" i="1"/>
  <c r="S162" i="1" s="1"/>
  <c r="P154" i="1"/>
  <c r="R154" i="1" s="1"/>
  <c r="Q154" i="1"/>
  <c r="S154" i="1" s="1"/>
  <c r="P146" i="1"/>
  <c r="R146" i="1" s="1"/>
  <c r="Q146" i="1"/>
  <c r="S146" i="1" s="1"/>
  <c r="Q138" i="1"/>
  <c r="S138" i="1" s="1"/>
  <c r="P138" i="1"/>
  <c r="R138" i="1" s="1"/>
  <c r="P130" i="1"/>
  <c r="R130" i="1" s="1"/>
  <c r="Q130" i="1"/>
  <c r="S130" i="1" s="1"/>
  <c r="P122" i="1"/>
  <c r="R122" i="1" s="1"/>
  <c r="Q122" i="1"/>
  <c r="S122" i="1" s="1"/>
  <c r="Q114" i="1"/>
  <c r="S114" i="1" s="1"/>
  <c r="P114" i="1"/>
  <c r="R114" i="1" s="1"/>
  <c r="P106" i="1"/>
  <c r="R106" i="1" s="1"/>
  <c r="Q106" i="1"/>
  <c r="S106" i="1" s="1"/>
  <c r="P98" i="1"/>
  <c r="R98" i="1" s="1"/>
  <c r="Q98" i="1"/>
  <c r="S98" i="1" s="1"/>
  <c r="P90" i="1"/>
  <c r="R90" i="1" s="1"/>
  <c r="Q90" i="1"/>
  <c r="S90" i="1" s="1"/>
  <c r="P82" i="1"/>
  <c r="R82" i="1" s="1"/>
  <c r="Q82" i="1"/>
  <c r="S82" i="1" s="1"/>
  <c r="Q74" i="1"/>
  <c r="S74" i="1" s="1"/>
  <c r="P74" i="1"/>
  <c r="R74" i="1" s="1"/>
  <c r="P66" i="1"/>
  <c r="R66" i="1" s="1"/>
  <c r="Q66" i="1"/>
  <c r="S66" i="1" s="1"/>
  <c r="Q58" i="1"/>
  <c r="S58" i="1" s="1"/>
  <c r="P58" i="1"/>
  <c r="R58" i="1" s="1"/>
  <c r="Q50" i="1"/>
  <c r="S50" i="1" s="1"/>
  <c r="P50" i="1"/>
  <c r="R50" i="1" s="1"/>
  <c r="Q42" i="1"/>
  <c r="S42" i="1" s="1"/>
  <c r="P42" i="1"/>
  <c r="R42" i="1" s="1"/>
  <c r="Q34" i="1"/>
  <c r="S34" i="1" s="1"/>
  <c r="P34" i="1"/>
  <c r="R34" i="1" s="1"/>
  <c r="P26" i="1"/>
  <c r="R26" i="1" s="1"/>
  <c r="Q26" i="1"/>
  <c r="S26" i="1" s="1"/>
  <c r="Q18" i="1"/>
  <c r="S18" i="1" s="1"/>
  <c r="P18" i="1"/>
  <c r="R18" i="1" s="1"/>
  <c r="P10" i="1"/>
  <c r="R10" i="1" s="1"/>
  <c r="Q10" i="1"/>
  <c r="S10" i="1" s="1"/>
  <c r="C40" i="1"/>
  <c r="H40" i="1" s="1"/>
  <c r="C32" i="1"/>
  <c r="H32" i="1" s="1"/>
  <c r="C24" i="1"/>
  <c r="H24" i="1" s="1"/>
  <c r="C16" i="1"/>
  <c r="H16" i="1" s="1"/>
  <c r="C8" i="1"/>
  <c r="H8" i="1" s="1"/>
  <c r="P201" i="1"/>
  <c r="R201" i="1" s="1"/>
  <c r="Q201" i="1"/>
  <c r="S201" i="1" s="1"/>
  <c r="P193" i="1"/>
  <c r="R193" i="1" s="1"/>
  <c r="Q193" i="1"/>
  <c r="S193" i="1" s="1"/>
  <c r="P185" i="1"/>
  <c r="R185" i="1" s="1"/>
  <c r="Q185" i="1"/>
  <c r="S185" i="1" s="1"/>
  <c r="P177" i="1"/>
  <c r="R177" i="1" s="1"/>
  <c r="Q177" i="1"/>
  <c r="S177" i="1" s="1"/>
  <c r="P169" i="1"/>
  <c r="R169" i="1" s="1"/>
  <c r="Q169" i="1"/>
  <c r="S169" i="1" s="1"/>
  <c r="P161" i="1"/>
  <c r="R161" i="1" s="1"/>
  <c r="Q161" i="1"/>
  <c r="S161" i="1" s="1"/>
  <c r="P153" i="1"/>
  <c r="R153" i="1" s="1"/>
  <c r="Q153" i="1"/>
  <c r="S153" i="1" s="1"/>
  <c r="P145" i="1"/>
  <c r="R145" i="1" s="1"/>
  <c r="Q145" i="1"/>
  <c r="S145" i="1" s="1"/>
  <c r="P137" i="1"/>
  <c r="R137" i="1" s="1"/>
  <c r="Q137" i="1"/>
  <c r="S137" i="1" s="1"/>
  <c r="P129" i="1"/>
  <c r="R129" i="1" s="1"/>
  <c r="Q129" i="1"/>
  <c r="S129" i="1" s="1"/>
  <c r="P121" i="1"/>
  <c r="R121" i="1" s="1"/>
  <c r="Q121" i="1"/>
  <c r="S121" i="1" s="1"/>
  <c r="Q113" i="1"/>
  <c r="S113" i="1" s="1"/>
  <c r="P113" i="1"/>
  <c r="R113" i="1" s="1"/>
  <c r="P105" i="1"/>
  <c r="R105" i="1" s="1"/>
  <c r="Q105" i="1"/>
  <c r="S105" i="1" s="1"/>
  <c r="P97" i="1"/>
  <c r="R97" i="1" s="1"/>
  <c r="Q97" i="1"/>
  <c r="S97" i="1" s="1"/>
  <c r="P89" i="1"/>
  <c r="R89" i="1" s="1"/>
  <c r="Q89" i="1"/>
  <c r="S89" i="1" s="1"/>
  <c r="P81" i="1"/>
  <c r="R81" i="1" s="1"/>
  <c r="Q81" i="1"/>
  <c r="S81" i="1" s="1"/>
  <c r="Q73" i="1"/>
  <c r="S73" i="1" s="1"/>
  <c r="P73" i="1"/>
  <c r="R73" i="1" s="1"/>
  <c r="P65" i="1"/>
  <c r="R65" i="1" s="1"/>
  <c r="Q65" i="1"/>
  <c r="S65" i="1" s="1"/>
  <c r="Q57" i="1"/>
  <c r="S57" i="1" s="1"/>
  <c r="P57" i="1"/>
  <c r="R57" i="1" s="1"/>
  <c r="Q49" i="1"/>
  <c r="S49" i="1" s="1"/>
  <c r="P49" i="1"/>
  <c r="R49" i="1" s="1"/>
  <c r="Q41" i="1"/>
  <c r="S41" i="1" s="1"/>
  <c r="P41" i="1"/>
  <c r="R41" i="1" s="1"/>
  <c r="Q33" i="1"/>
  <c r="S33" i="1" s="1"/>
  <c r="P33" i="1"/>
  <c r="R33" i="1" s="1"/>
  <c r="Q25" i="1"/>
  <c r="S25" i="1" s="1"/>
  <c r="P25" i="1"/>
  <c r="R25" i="1" s="1"/>
  <c r="Q17" i="1"/>
  <c r="S17" i="1" s="1"/>
  <c r="P17" i="1"/>
  <c r="R17" i="1" s="1"/>
  <c r="P9" i="1"/>
  <c r="R9" i="1" s="1"/>
  <c r="Q9" i="1"/>
  <c r="S9" i="1" s="1"/>
  <c r="C39" i="1"/>
  <c r="H39" i="1" s="1"/>
  <c r="C31" i="1"/>
  <c r="H31" i="1" s="1"/>
  <c r="C23" i="1"/>
  <c r="H23" i="1" s="1"/>
  <c r="C15" i="1"/>
  <c r="H15" i="1" s="1"/>
  <c r="C7" i="1"/>
  <c r="H7" i="1" s="1"/>
  <c r="Q200" i="1"/>
  <c r="S200" i="1" s="1"/>
  <c r="P200" i="1"/>
  <c r="R200" i="1" s="1"/>
  <c r="Q192" i="1"/>
  <c r="S192" i="1" s="1"/>
  <c r="P192" i="1"/>
  <c r="R192" i="1" s="1"/>
  <c r="Q184" i="1"/>
  <c r="S184" i="1" s="1"/>
  <c r="P184" i="1"/>
  <c r="R184" i="1" s="1"/>
  <c r="Q176" i="1"/>
  <c r="S176" i="1" s="1"/>
  <c r="P176" i="1"/>
  <c r="R176" i="1" s="1"/>
  <c r="Q168" i="1"/>
  <c r="S168" i="1" s="1"/>
  <c r="P168" i="1"/>
  <c r="R168" i="1" s="1"/>
  <c r="Q160" i="1"/>
  <c r="S160" i="1" s="1"/>
  <c r="P160" i="1"/>
  <c r="R160" i="1" s="1"/>
  <c r="Q152" i="1"/>
  <c r="S152" i="1" s="1"/>
  <c r="P152" i="1"/>
  <c r="R152" i="1" s="1"/>
  <c r="Q144" i="1"/>
  <c r="S144" i="1" s="1"/>
  <c r="P144" i="1"/>
  <c r="R144" i="1" s="1"/>
  <c r="Q136" i="1"/>
  <c r="S136" i="1" s="1"/>
  <c r="P136" i="1"/>
  <c r="R136" i="1" s="1"/>
  <c r="Q128" i="1"/>
  <c r="S128" i="1" s="1"/>
  <c r="P128" i="1"/>
  <c r="R128" i="1" s="1"/>
  <c r="Q120" i="1"/>
  <c r="S120" i="1" s="1"/>
  <c r="P120" i="1"/>
  <c r="R120" i="1" s="1"/>
  <c r="Q112" i="1"/>
  <c r="S112" i="1" s="1"/>
  <c r="P112" i="1"/>
  <c r="R112" i="1" s="1"/>
  <c r="Q104" i="1"/>
  <c r="S104" i="1" s="1"/>
  <c r="P104" i="1"/>
  <c r="R104" i="1" s="1"/>
  <c r="Q96" i="1"/>
  <c r="S96" i="1" s="1"/>
  <c r="P96" i="1"/>
  <c r="R96" i="1" s="1"/>
  <c r="Q88" i="1"/>
  <c r="S88" i="1" s="1"/>
  <c r="P88" i="1"/>
  <c r="R88" i="1" s="1"/>
  <c r="Q80" i="1"/>
  <c r="S80" i="1" s="1"/>
  <c r="P80" i="1"/>
  <c r="R80" i="1" s="1"/>
  <c r="Q72" i="1"/>
  <c r="S72" i="1" s="1"/>
  <c r="P72" i="1"/>
  <c r="R72" i="1" s="1"/>
  <c r="Q64" i="1"/>
  <c r="S64" i="1" s="1"/>
  <c r="P64" i="1"/>
  <c r="R64" i="1" s="1"/>
  <c r="Q56" i="1"/>
  <c r="S56" i="1" s="1"/>
  <c r="P56" i="1"/>
  <c r="R56" i="1" s="1"/>
  <c r="Q48" i="1"/>
  <c r="S48" i="1" s="1"/>
  <c r="P48" i="1"/>
  <c r="R48" i="1" s="1"/>
  <c r="Q40" i="1"/>
  <c r="S40" i="1" s="1"/>
  <c r="P40" i="1"/>
  <c r="R40" i="1" s="1"/>
  <c r="Q32" i="1"/>
  <c r="S32" i="1" s="1"/>
  <c r="P32" i="1"/>
  <c r="R32" i="1" s="1"/>
  <c r="Q24" i="1"/>
  <c r="S24" i="1" s="1"/>
  <c r="P24" i="1"/>
  <c r="R24" i="1" s="1"/>
  <c r="Q16" i="1"/>
  <c r="S16" i="1" s="1"/>
  <c r="P16" i="1"/>
  <c r="R16" i="1" s="1"/>
  <c r="C38" i="1"/>
  <c r="H38" i="1" s="1"/>
  <c r="C30" i="1"/>
  <c r="H30" i="1" s="1"/>
  <c r="C22" i="1"/>
  <c r="H22" i="1" s="1"/>
  <c r="C14" i="1"/>
  <c r="H14" i="1" s="1"/>
  <c r="C6" i="1"/>
  <c r="H6" i="1" s="1"/>
  <c r="B50" i="1" s="1"/>
  <c r="Q199" i="1"/>
  <c r="S199" i="1" s="1"/>
  <c r="P199" i="1"/>
  <c r="R199" i="1" s="1"/>
  <c r="Q191" i="1"/>
  <c r="S191" i="1" s="1"/>
  <c r="P191" i="1"/>
  <c r="Q183" i="1"/>
  <c r="S183" i="1" s="1"/>
  <c r="P183" i="1"/>
  <c r="R183" i="1" s="1"/>
  <c r="Q175" i="1"/>
  <c r="S175" i="1" s="1"/>
  <c r="P175" i="1"/>
  <c r="R175" i="1" s="1"/>
  <c r="Q167" i="1"/>
  <c r="S167" i="1" s="1"/>
  <c r="P167" i="1"/>
  <c r="R167" i="1" s="1"/>
  <c r="Q159" i="1"/>
  <c r="S159" i="1" s="1"/>
  <c r="P159" i="1"/>
  <c r="R159" i="1" s="1"/>
  <c r="Q151" i="1"/>
  <c r="S151" i="1" s="1"/>
  <c r="P151" i="1"/>
  <c r="R151" i="1" s="1"/>
  <c r="Q143" i="1"/>
  <c r="S143" i="1" s="1"/>
  <c r="P143" i="1"/>
  <c r="R143" i="1" s="1"/>
  <c r="Q135" i="1"/>
  <c r="S135" i="1" s="1"/>
  <c r="P135" i="1"/>
  <c r="R135" i="1" s="1"/>
  <c r="Q127" i="1"/>
  <c r="S127" i="1" s="1"/>
  <c r="P127" i="1"/>
  <c r="R127" i="1" s="1"/>
  <c r="Q119" i="1"/>
  <c r="S119" i="1" s="1"/>
  <c r="P119" i="1"/>
  <c r="R119" i="1" s="1"/>
  <c r="Q111" i="1"/>
  <c r="S111" i="1" s="1"/>
  <c r="P111" i="1"/>
  <c r="R111" i="1" s="1"/>
  <c r="Q103" i="1"/>
  <c r="S103" i="1" s="1"/>
  <c r="P103" i="1"/>
  <c r="R103" i="1" s="1"/>
  <c r="Q95" i="1"/>
  <c r="S95" i="1" s="1"/>
  <c r="P95" i="1"/>
  <c r="R95" i="1" s="1"/>
  <c r="Q87" i="1"/>
  <c r="S87" i="1" s="1"/>
  <c r="P87" i="1"/>
  <c r="R87" i="1" s="1"/>
  <c r="Q79" i="1"/>
  <c r="S79" i="1" s="1"/>
  <c r="P79" i="1"/>
  <c r="R79" i="1" s="1"/>
  <c r="Q71" i="1"/>
  <c r="S71" i="1" s="1"/>
  <c r="P71" i="1"/>
  <c r="R71" i="1" s="1"/>
  <c r="Q63" i="1"/>
  <c r="S63" i="1" s="1"/>
  <c r="P63" i="1"/>
  <c r="R63" i="1" s="1"/>
  <c r="Q55" i="1"/>
  <c r="S55" i="1" s="1"/>
  <c r="P55" i="1"/>
  <c r="R55" i="1" s="1"/>
  <c r="Q47" i="1"/>
  <c r="S47" i="1" s="1"/>
  <c r="P47" i="1"/>
  <c r="R47" i="1" s="1"/>
  <c r="Q39" i="1"/>
  <c r="S39" i="1" s="1"/>
  <c r="P39" i="1"/>
  <c r="R39" i="1" s="1"/>
  <c r="Q31" i="1"/>
  <c r="S31" i="1" s="1"/>
  <c r="P31" i="1"/>
  <c r="R31" i="1" s="1"/>
  <c r="Q23" i="1"/>
  <c r="S23" i="1" s="1"/>
  <c r="P23" i="1"/>
  <c r="R23" i="1" s="1"/>
  <c r="Q15" i="1"/>
  <c r="S15" i="1" s="1"/>
  <c r="P15" i="1"/>
  <c r="R15" i="1" s="1"/>
  <c r="Q7" i="1"/>
  <c r="S7" i="1" s="1"/>
  <c r="P7" i="1"/>
  <c r="R7" i="1" s="1"/>
  <c r="P5" i="1"/>
  <c r="R5" i="1" s="1"/>
  <c r="Q5" i="1"/>
  <c r="S5" i="1" s="1"/>
  <c r="Q198" i="1"/>
  <c r="S198" i="1" s="1"/>
  <c r="P198" i="1"/>
  <c r="R198" i="1" s="1"/>
  <c r="Q190" i="1"/>
  <c r="S190" i="1" s="1"/>
  <c r="P190" i="1"/>
  <c r="R190" i="1" s="1"/>
  <c r="Q182" i="1"/>
  <c r="S182" i="1" s="1"/>
  <c r="P182" i="1"/>
  <c r="R182" i="1" s="1"/>
  <c r="P174" i="1"/>
  <c r="R174" i="1" s="1"/>
  <c r="Q174" i="1"/>
  <c r="S174" i="1" s="1"/>
  <c r="Q166" i="1"/>
  <c r="S166" i="1" s="1"/>
  <c r="P166" i="1"/>
  <c r="R166" i="1" s="1"/>
  <c r="Q158" i="1"/>
  <c r="S158" i="1" s="1"/>
  <c r="P158" i="1"/>
  <c r="R158" i="1" s="1"/>
  <c r="P150" i="1"/>
  <c r="R150" i="1" s="1"/>
  <c r="Q150" i="1"/>
  <c r="S150" i="1" s="1"/>
  <c r="Q142" i="1"/>
  <c r="S142" i="1" s="1"/>
  <c r="P142" i="1"/>
  <c r="R142" i="1" s="1"/>
  <c r="Q134" i="1"/>
  <c r="S134" i="1" s="1"/>
  <c r="P134" i="1"/>
  <c r="R134" i="1" s="1"/>
  <c r="Q126" i="1"/>
  <c r="S126" i="1" s="1"/>
  <c r="P126" i="1"/>
  <c r="R126" i="1" s="1"/>
  <c r="Q118" i="1"/>
  <c r="S118" i="1" s="1"/>
  <c r="P118" i="1"/>
  <c r="R118" i="1" s="1"/>
  <c r="P110" i="1"/>
  <c r="R110" i="1" s="1"/>
  <c r="Q110" i="1"/>
  <c r="S110" i="1" s="1"/>
  <c r="Q102" i="1"/>
  <c r="S102" i="1" s="1"/>
  <c r="P102" i="1"/>
  <c r="R102" i="1" s="1"/>
  <c r="Q94" i="1"/>
  <c r="S94" i="1" s="1"/>
  <c r="P94" i="1"/>
  <c r="R94" i="1" s="1"/>
  <c r="P86" i="1"/>
  <c r="R86" i="1" s="1"/>
  <c r="Q86" i="1"/>
  <c r="S86" i="1" s="1"/>
  <c r="Q78" i="1"/>
  <c r="S78" i="1" s="1"/>
  <c r="P78" i="1"/>
  <c r="R78" i="1" s="1"/>
  <c r="P70" i="1"/>
  <c r="R70" i="1" s="1"/>
  <c r="Q70" i="1"/>
  <c r="S70" i="1" s="1"/>
  <c r="Q62" i="1"/>
  <c r="S62" i="1" s="1"/>
  <c r="P62" i="1"/>
  <c r="R62" i="1" s="1"/>
  <c r="P54" i="1"/>
  <c r="R54" i="1" s="1"/>
  <c r="Q54" i="1"/>
  <c r="S54" i="1" s="1"/>
  <c r="Q46" i="1"/>
  <c r="S46" i="1" s="1"/>
  <c r="P46" i="1"/>
  <c r="R46" i="1" s="1"/>
  <c r="Q38" i="1"/>
  <c r="S38" i="1" s="1"/>
  <c r="P38" i="1"/>
  <c r="R38" i="1" s="1"/>
  <c r="Q30" i="1"/>
  <c r="S30" i="1" s="1"/>
  <c r="P30" i="1"/>
  <c r="R30" i="1" s="1"/>
  <c r="Q22" i="1"/>
  <c r="S22" i="1" s="1"/>
  <c r="P22" i="1"/>
  <c r="R22" i="1" s="1"/>
  <c r="Q14" i="1"/>
  <c r="S14" i="1" s="1"/>
  <c r="P14" i="1"/>
  <c r="R14" i="1" s="1"/>
  <c r="R191" i="1"/>
  <c r="C44" i="1"/>
  <c r="H44" i="1" s="1"/>
  <c r="C36" i="1"/>
  <c r="H36" i="1" s="1"/>
  <c r="C28" i="1"/>
  <c r="H28" i="1" s="1"/>
  <c r="C20" i="1"/>
  <c r="H20" i="1" s="1"/>
  <c r="C12" i="1"/>
  <c r="H12" i="1" s="1"/>
  <c r="Q205" i="1"/>
  <c r="S205" i="1" s="1"/>
  <c r="P205" i="1"/>
  <c r="R205" i="1" s="1"/>
  <c r="Q197" i="1"/>
  <c r="S197" i="1" s="1"/>
  <c r="P197" i="1"/>
  <c r="R197" i="1" s="1"/>
  <c r="Q189" i="1"/>
  <c r="S189" i="1" s="1"/>
  <c r="P189" i="1"/>
  <c r="R189" i="1" s="1"/>
  <c r="Q181" i="1"/>
  <c r="S181" i="1" s="1"/>
  <c r="P181" i="1"/>
  <c r="R181" i="1" s="1"/>
  <c r="Q173" i="1"/>
  <c r="S173" i="1" s="1"/>
  <c r="P173" i="1"/>
  <c r="R173" i="1" s="1"/>
  <c r="Q165" i="1"/>
  <c r="S165" i="1" s="1"/>
  <c r="P165" i="1"/>
  <c r="R165" i="1" s="1"/>
  <c r="Q157" i="1"/>
  <c r="S157" i="1" s="1"/>
  <c r="P157" i="1"/>
  <c r="R157" i="1" s="1"/>
  <c r="Q149" i="1"/>
  <c r="S149" i="1" s="1"/>
  <c r="P149" i="1"/>
  <c r="R149" i="1" s="1"/>
  <c r="Q141" i="1"/>
  <c r="S141" i="1" s="1"/>
  <c r="P141" i="1"/>
  <c r="R141" i="1" s="1"/>
  <c r="Q133" i="1"/>
  <c r="S133" i="1" s="1"/>
  <c r="P133" i="1"/>
  <c r="R133" i="1" s="1"/>
  <c r="Q125" i="1"/>
  <c r="S125" i="1" s="1"/>
  <c r="P125" i="1"/>
  <c r="R125" i="1" s="1"/>
  <c r="Q117" i="1"/>
  <c r="S117" i="1" s="1"/>
  <c r="P117" i="1"/>
  <c r="R117" i="1" s="1"/>
  <c r="Q109" i="1"/>
  <c r="S109" i="1" s="1"/>
  <c r="P109" i="1"/>
  <c r="R109" i="1" s="1"/>
  <c r="Q101" i="1"/>
  <c r="S101" i="1" s="1"/>
  <c r="P101" i="1"/>
  <c r="R101" i="1" s="1"/>
  <c r="Q93" i="1"/>
  <c r="S93" i="1" s="1"/>
  <c r="P93" i="1"/>
  <c r="R93" i="1" s="1"/>
  <c r="Q85" i="1"/>
  <c r="S85" i="1" s="1"/>
  <c r="P85" i="1"/>
  <c r="R85" i="1" s="1"/>
  <c r="Q77" i="1"/>
  <c r="S77" i="1" s="1"/>
  <c r="P77" i="1"/>
  <c r="R77" i="1" s="1"/>
  <c r="Q69" i="1"/>
  <c r="S69" i="1" s="1"/>
  <c r="P69" i="1"/>
  <c r="R69" i="1" s="1"/>
  <c r="Q61" i="1"/>
  <c r="S61" i="1" s="1"/>
  <c r="P61" i="1"/>
  <c r="R61" i="1" s="1"/>
  <c r="Q53" i="1"/>
  <c r="S53" i="1" s="1"/>
  <c r="P53" i="1"/>
  <c r="R53" i="1" s="1"/>
  <c r="Q45" i="1"/>
  <c r="S45" i="1" s="1"/>
  <c r="P45" i="1"/>
  <c r="R45" i="1" s="1"/>
  <c r="Q37" i="1"/>
  <c r="S37" i="1" s="1"/>
  <c r="P37" i="1"/>
  <c r="R37" i="1" s="1"/>
  <c r="Q29" i="1"/>
  <c r="S29" i="1" s="1"/>
  <c r="P29" i="1"/>
  <c r="R29" i="1" s="1"/>
  <c r="Q21" i="1"/>
  <c r="S21" i="1" s="1"/>
  <c r="P21" i="1"/>
  <c r="R21" i="1" s="1"/>
  <c r="Q13" i="1"/>
  <c r="S13" i="1" s="1"/>
  <c r="P13" i="1"/>
  <c r="R13" i="1" s="1"/>
  <c r="P6" i="1"/>
  <c r="R6" i="1" s="1"/>
  <c r="P8" i="1"/>
  <c r="R8" i="1" s="1"/>
</calcChain>
</file>

<file path=xl/sharedStrings.xml><?xml version="1.0" encoding="utf-8"?>
<sst xmlns="http://schemas.openxmlformats.org/spreadsheetml/2006/main" count="18" uniqueCount="11">
  <si>
    <t>y</t>
  </si>
  <si>
    <t>S1</t>
  </si>
  <si>
    <t>S2</t>
  </si>
  <si>
    <t xml:space="preserve">L1 </t>
  </si>
  <si>
    <t>atanss</t>
  </si>
  <si>
    <t>cosy</t>
  </si>
  <si>
    <t>L1</t>
  </si>
  <si>
    <t>hold</t>
  </si>
  <si>
    <t>I am currently using the array on the left but flipped</t>
  </si>
  <si>
    <t>Sorry it is so messy I wanted to avoid atan2 and acos2 so had to do some bullshit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</si>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</sst>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8D05-D1C2-2D4F-BC3C-981D734C4E89}">
  <dimension ref="A1:S205"/>
  <sheetViews>
    <sheetView tabSelected="1" topLeftCell="A36" zoomScale="99" zoomScaleNormal="99" workbookViewId="0">
      <selection activeCell="B50" sqref="B50"/>
    </sheetView>
  </sheetViews>
  <sheetFormatPr defaultColWidth="11" defaultRowHeight="15.75" x14ac:dyDescent="0.5"/>
  <cols>
    <col min="2" max="2" width="11.6875" bestFit="1" customWidth="1"/>
    <col min="3" max="3" width="12.3125" bestFit="1" customWidth="1"/>
    <col min="10" max="10" width="40" customWidth="1"/>
    <col min="14" max="14" width="11.6875" bestFit="1" customWidth="1"/>
  </cols>
  <sheetData>
    <row r="1" spans="1:1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</row>
    <row r="2" spans="1:19" x14ac:dyDescent="0.5">
      <c r="B2" s="3"/>
      <c r="C2" s="3"/>
      <c r="M2" t="s">
        <v>0</v>
      </c>
      <c r="N2" t="s">
        <v>6</v>
      </c>
      <c r="O2" t="s">
        <v>4</v>
      </c>
      <c r="P2" t="s">
        <v>5</v>
      </c>
      <c r="Q2" t="s">
        <v>7</v>
      </c>
      <c r="R2" t="s">
        <v>1</v>
      </c>
      <c r="S2" t="s">
        <v>2</v>
      </c>
    </row>
    <row r="3" spans="1:19" x14ac:dyDescent="0.5">
      <c r="B3" s="3"/>
      <c r="C3" s="3"/>
    </row>
    <row r="4" spans="1:19" x14ac:dyDescent="0.5">
      <c r="B4" s="3"/>
      <c r="C4" s="3"/>
    </row>
    <row r="5" spans="1:19" x14ac:dyDescent="0.5">
      <c r="A5">
        <v>220</v>
      </c>
      <c r="B5" s="3">
        <f>ATAN2(A5,$J$12)+ACOS(($J$12^2+A5^2+127^2-158^2)/(2*127*SQRT($J$12^2+A5^2)))</f>
        <v>0.88818782230630933</v>
      </c>
      <c r="C5" s="3">
        <f>ACOS((127^2+158^2 - D5^2)/(2*127*158)) - 3.14/2</f>
        <v>1.1669458428709272</v>
      </c>
      <c r="D5">
        <f>SQRT($J$12^2 + A5^2)</f>
        <v>279.25615481131297</v>
      </c>
      <c r="E5">
        <f>ATAN(A5/$J$12)</f>
        <v>0.90724060041736554</v>
      </c>
      <c r="F5">
        <f>ACOS((127^2 + D5^2 - 158^2)/(2*127*D5))</f>
        <v>0.2246320959287782</v>
      </c>
      <c r="G5">
        <f>3.14/2- E5 -F5</f>
        <v>0.43812730365385633</v>
      </c>
      <c r="H5">
        <f t="shared" ref="H5:H44" si="0">-(3.14/2 - C5)</f>
        <v>-0.40305415712907289</v>
      </c>
      <c r="M5">
        <v>220</v>
      </c>
      <c r="N5" s="3">
        <f>SQRT($J$12^2 + M5^2)</f>
        <v>279.25615481131297</v>
      </c>
      <c r="O5" s="2">
        <f>ATAN(M5/$J$12)</f>
        <v>0.90724060041736554</v>
      </c>
      <c r="P5" s="1">
        <f>ACOS((127^2 + N5^2 - 158^2)/(2*127*N5))</f>
        <v>0.2246320959287782</v>
      </c>
      <c r="Q5" s="2">
        <f>ACOS((127^2+158^2 - N5^2)/(2*127*158)) - 3.14/2</f>
        <v>1.1669458428709272</v>
      </c>
      <c r="R5" s="2">
        <f>3.14/2 - O5 -P5</f>
        <v>0.43812730365385633</v>
      </c>
      <c r="S5" s="2">
        <f>-(3.14/2 - Q5)</f>
        <v>-0.40305415712907289</v>
      </c>
    </row>
    <row r="6" spans="1:19" x14ac:dyDescent="0.5">
      <c r="A6">
        <v>215</v>
      </c>
      <c r="B6" s="3">
        <f t="shared" ref="B6:B44" si="1">ATAN2(A6,$J$12)+ACOS(($J$12^2+A6^2+127^2-158^2)/(2*127*SQRT($J$12^2+A6^2)))</f>
        <v>0.96676982402348111</v>
      </c>
      <c r="C6" s="3">
        <f t="shared" ref="C6:C44" si="2">ACOS((127^2+158^2 - D6^2)/(2*127*158)) - 3.14/2</f>
        <v>1.0460370859023433</v>
      </c>
      <c r="D6">
        <f t="shared" ref="D6:D44" si="3">SQRT($J$12^2 + A6^2)</f>
        <v>275.33434220961249</v>
      </c>
      <c r="E6">
        <f t="shared" ref="E6:E44" si="4">ATAN(A6/$J$12)</f>
        <v>0.89605538457134393</v>
      </c>
      <c r="F6">
        <f t="shared" ref="F6:F44" si="5">ACOS((127^2 + D6^2 - 158^2)/(2*127*D6))</f>
        <v>0.29202888179992836</v>
      </c>
      <c r="G6">
        <f t="shared" ref="G6:G44" si="6">3.14/2- E6 -F6</f>
        <v>0.38191573362872777</v>
      </c>
      <c r="H6">
        <f t="shared" si="0"/>
        <v>-0.52396291409765672</v>
      </c>
      <c r="J6" t="s">
        <v>8</v>
      </c>
      <c r="M6">
        <v>219</v>
      </c>
      <c r="N6" s="3">
        <f t="shared" ref="N6:N69" si="7">SQRT($J$12^2 + M6^2)</f>
        <v>278.46902879853621</v>
      </c>
      <c r="O6" s="2">
        <f t="shared" ref="O6:O69" si="8">ATAN(M6/$J$12)</f>
        <v>0.90502878364459671</v>
      </c>
      <c r="P6" s="1">
        <f t="shared" ref="P6:P69" si="9">ACOS((127^2 + N6^2 - 158^2)/(2*127*N6))</f>
        <v>0.23963309103658093</v>
      </c>
      <c r="Q6" s="2">
        <f t="shared" ref="Q6:Q69" si="10">ACOS((127^2+158^2 - N6^2)/(2*127*158)) - 3.14/2</f>
        <v>1.1400046258252126</v>
      </c>
      <c r="R6" s="2">
        <f t="shared" ref="R6:R69" si="11">3.14/2 - O6 -P6</f>
        <v>0.42533812531882242</v>
      </c>
      <c r="S6" s="2">
        <f t="shared" ref="S6:S69" si="12">-(3.14/2 - Q6)</f>
        <v>-0.4299953741747875</v>
      </c>
    </row>
    <row r="7" spans="1:19" x14ac:dyDescent="0.5">
      <c r="A7">
        <v>210</v>
      </c>
      <c r="B7" s="3">
        <f t="shared" si="1"/>
        <v>1.0327913601599277</v>
      </c>
      <c r="C7" s="3">
        <f t="shared" si="2"/>
        <v>0.94852991982516399</v>
      </c>
      <c r="D7">
        <f t="shared" si="3"/>
        <v>271.44796923167428</v>
      </c>
      <c r="E7">
        <f t="shared" si="4"/>
        <v>0.88454841261726802</v>
      </c>
      <c r="F7">
        <f t="shared" si="5"/>
        <v>0.34654344598229958</v>
      </c>
      <c r="G7">
        <f t="shared" si="6"/>
        <v>0.33890814140043246</v>
      </c>
      <c r="H7">
        <f t="shared" si="0"/>
        <v>-0.62147008017483607</v>
      </c>
      <c r="M7">
        <v>218</v>
      </c>
      <c r="N7" s="3">
        <f t="shared" si="7"/>
        <v>277.68327281274975</v>
      </c>
      <c r="O7" s="2">
        <f t="shared" si="8"/>
        <v>0.90280443845240899</v>
      </c>
      <c r="P7" s="1">
        <f t="shared" si="9"/>
        <v>0.25374882094955109</v>
      </c>
      <c r="Q7" s="2">
        <f t="shared" si="10"/>
        <v>1.1146679616090884</v>
      </c>
      <c r="R7" s="2">
        <f t="shared" si="11"/>
        <v>0.41344674059803999</v>
      </c>
      <c r="S7" s="2">
        <f t="shared" si="12"/>
        <v>-0.45533203839091163</v>
      </c>
    </row>
    <row r="8" spans="1:19" x14ac:dyDescent="0.5">
      <c r="A8">
        <v>205</v>
      </c>
      <c r="B8" s="3">
        <f t="shared" si="1"/>
        <v>1.0916364782171941</v>
      </c>
      <c r="C8" s="3">
        <f t="shared" si="2"/>
        <v>0.86471081776271697</v>
      </c>
      <c r="D8">
        <f t="shared" si="3"/>
        <v>267.5985799663369</v>
      </c>
      <c r="E8">
        <f t="shared" si="4"/>
        <v>0.87270878082519732</v>
      </c>
      <c r="F8">
        <f t="shared" si="5"/>
        <v>0.39354893224749476</v>
      </c>
      <c r="G8">
        <f t="shared" si="6"/>
        <v>0.30374228692730798</v>
      </c>
      <c r="H8">
        <f t="shared" si="0"/>
        <v>-0.7052891822372831</v>
      </c>
      <c r="J8" t="s">
        <v>9</v>
      </c>
      <c r="M8">
        <v>217</v>
      </c>
      <c r="N8" s="3">
        <f t="shared" si="7"/>
        <v>276.89889851713025</v>
      </c>
      <c r="O8" s="2">
        <f t="shared" si="8"/>
        <v>0.90056748029003486</v>
      </c>
      <c r="P8" s="1">
        <f t="shared" si="9"/>
        <v>0.26711948597677737</v>
      </c>
      <c r="Q8" s="2">
        <f t="shared" si="10"/>
        <v>1.0906825849903872</v>
      </c>
      <c r="R8" s="2">
        <f t="shared" si="11"/>
        <v>0.40231303373318783</v>
      </c>
      <c r="S8" s="2">
        <f t="shared" si="12"/>
        <v>-0.47931741500961289</v>
      </c>
    </row>
    <row r="9" spans="1:19" x14ac:dyDescent="0.5">
      <c r="A9">
        <v>200</v>
      </c>
      <c r="B9" s="3">
        <f t="shared" si="1"/>
        <v>1.1457381597587319</v>
      </c>
      <c r="C9" s="3">
        <f t="shared" si="2"/>
        <v>0.79019829517430185</v>
      </c>
      <c r="D9">
        <f t="shared" si="3"/>
        <v>263.78779350076076</v>
      </c>
      <c r="E9">
        <f t="shared" si="4"/>
        <v>0.86052531930821041</v>
      </c>
      <c r="F9">
        <f t="shared" si="5"/>
        <v>0.43546715227204569</v>
      </c>
      <c r="G9">
        <f t="shared" si="6"/>
        <v>0.27400752841974396</v>
      </c>
      <c r="H9">
        <f t="shared" si="0"/>
        <v>-0.77980170482569822</v>
      </c>
      <c r="M9">
        <v>216</v>
      </c>
      <c r="N9" s="3">
        <f t="shared" si="7"/>
        <v>276.11591768675709</v>
      </c>
      <c r="O9" s="2">
        <f t="shared" si="8"/>
        <v>0.8983178241500509</v>
      </c>
      <c r="P9" s="1">
        <f t="shared" si="9"/>
        <v>0.27985172411802162</v>
      </c>
      <c r="Q9" s="2">
        <f t="shared" si="10"/>
        <v>1.0678558291895615</v>
      </c>
      <c r="R9" s="2">
        <f t="shared" si="11"/>
        <v>0.39183045173192754</v>
      </c>
      <c r="S9" s="2">
        <f t="shared" si="12"/>
        <v>-0.50214417081043861</v>
      </c>
    </row>
    <row r="10" spans="1:19" x14ac:dyDescent="0.5">
      <c r="A10">
        <v>195</v>
      </c>
      <c r="B10" s="3">
        <f t="shared" si="1"/>
        <v>1.1964438975275611</v>
      </c>
      <c r="C10" s="3">
        <f t="shared" si="2"/>
        <v>0.72257337510938302</v>
      </c>
      <c r="D10">
        <f t="shared" si="3"/>
        <v>260.01730711627641</v>
      </c>
      <c r="E10">
        <f t="shared" si="4"/>
        <v>0.84798660867591757</v>
      </c>
      <c r="F10">
        <f t="shared" si="5"/>
        <v>0.47363417940858166</v>
      </c>
      <c r="G10">
        <f t="shared" si="6"/>
        <v>0.24837921191550083</v>
      </c>
      <c r="H10">
        <f t="shared" si="0"/>
        <v>-0.84742662489061704</v>
      </c>
      <c r="M10">
        <v>215</v>
      </c>
      <c r="N10" s="3">
        <f t="shared" si="7"/>
        <v>275.33434220961249</v>
      </c>
      <c r="O10" s="2">
        <f t="shared" si="8"/>
        <v>0.89605538457134393</v>
      </c>
      <c r="P10" s="1">
        <f t="shared" si="9"/>
        <v>0.29202888179992836</v>
      </c>
      <c r="Q10" s="2">
        <f t="shared" si="10"/>
        <v>1.0460370859023433</v>
      </c>
      <c r="R10" s="2">
        <f t="shared" si="11"/>
        <v>0.38191573362872777</v>
      </c>
      <c r="S10" s="2">
        <f t="shared" si="12"/>
        <v>-0.52396291409765672</v>
      </c>
    </row>
    <row r="11" spans="1:19" x14ac:dyDescent="0.5">
      <c r="A11">
        <v>190</v>
      </c>
      <c r="B11" s="3">
        <f t="shared" si="1"/>
        <v>1.2445933762494548</v>
      </c>
      <c r="C11" s="3">
        <f t="shared" si="2"/>
        <v>0.66033572534207097</v>
      </c>
      <c r="D11">
        <f t="shared" si="3"/>
        <v>256.28889948649748</v>
      </c>
      <c r="E11">
        <f t="shared" si="4"/>
        <v>0.8350810011214056</v>
      </c>
      <c r="F11">
        <f t="shared" si="5"/>
        <v>0.50887805057596336</v>
      </c>
      <c r="G11">
        <f t="shared" si="6"/>
        <v>0.22604094830263111</v>
      </c>
      <c r="H11">
        <f t="shared" si="0"/>
        <v>-0.9096642746579291</v>
      </c>
      <c r="J11" t="s">
        <v>10</v>
      </c>
      <c r="M11">
        <v>214</v>
      </c>
      <c r="N11" s="3">
        <f t="shared" si="7"/>
        <v>274.5541840875859</v>
      </c>
      <c r="O11" s="2">
        <f t="shared" si="8"/>
        <v>0.89378007564228257</v>
      </c>
      <c r="P11" s="1">
        <f t="shared" si="9"/>
        <v>0.3037175655471902</v>
      </c>
      <c r="Q11" s="2">
        <f t="shared" si="10"/>
        <v>1.0251059777914728</v>
      </c>
      <c r="R11" s="2">
        <f t="shared" si="11"/>
        <v>0.37250235881052729</v>
      </c>
      <c r="S11" s="2">
        <f t="shared" si="12"/>
        <v>-0.54489402220852723</v>
      </c>
    </row>
    <row r="12" spans="1:19" x14ac:dyDescent="0.5">
      <c r="A12">
        <v>185</v>
      </c>
      <c r="B12" s="3">
        <f t="shared" si="1"/>
        <v>1.2907522563923455</v>
      </c>
      <c r="C12" s="3">
        <f t="shared" si="2"/>
        <v>0.60248100220643175</v>
      </c>
      <c r="D12">
        <f t="shared" si="3"/>
        <v>252.60443384865596</v>
      </c>
      <c r="E12">
        <f t="shared" si="4"/>
        <v>0.82179664652923723</v>
      </c>
      <c r="F12">
        <f t="shared" si="5"/>
        <v>0.54175257612668615</v>
      </c>
      <c r="G12">
        <f t="shared" si="6"/>
        <v>0.20645077734407669</v>
      </c>
      <c r="H12">
        <f t="shared" si="0"/>
        <v>-0.96751899779356831</v>
      </c>
      <c r="J12">
        <v>172</v>
      </c>
      <c r="M12">
        <v>213</v>
      </c>
      <c r="N12" s="3">
        <f t="shared" si="7"/>
        <v>273.77545543748073</v>
      </c>
      <c r="O12" s="2">
        <f t="shared" si="8"/>
        <v>0.89149181100409935</v>
      </c>
      <c r="P12" s="1">
        <f t="shared" si="9"/>
        <v>0.31497199897850114</v>
      </c>
      <c r="Q12" s="2">
        <f t="shared" si="10"/>
        <v>1.0049644923466599</v>
      </c>
      <c r="R12" s="2">
        <f t="shared" si="11"/>
        <v>0.36353619001739956</v>
      </c>
      <c r="S12" s="2">
        <f t="shared" si="12"/>
        <v>-0.56503550765334021</v>
      </c>
    </row>
    <row r="13" spans="1:19" x14ac:dyDescent="0.5">
      <c r="A13">
        <v>180</v>
      </c>
      <c r="B13" s="3">
        <f t="shared" si="1"/>
        <v>1.3353233705280962</v>
      </c>
      <c r="C13" s="3">
        <f t="shared" si="2"/>
        <v>0.54829969388945998</v>
      </c>
      <c r="D13">
        <f t="shared" si="3"/>
        <v>248.96586111352696</v>
      </c>
      <c r="E13">
        <f t="shared" si="4"/>
        <v>0.80812152423908945</v>
      </c>
      <c r="F13">
        <f t="shared" si="5"/>
        <v>0.57264856797228902</v>
      </c>
      <c r="G13">
        <f t="shared" si="6"/>
        <v>0.18922990778862159</v>
      </c>
      <c r="H13">
        <f t="shared" si="0"/>
        <v>-1.0217003061105401</v>
      </c>
      <c r="M13">
        <v>212</v>
      </c>
      <c r="N13" s="3">
        <f t="shared" si="7"/>
        <v>272.99816849202489</v>
      </c>
      <c r="O13" s="2">
        <f t="shared" si="8"/>
        <v>0.88919050385449117</v>
      </c>
      <c r="P13" s="1">
        <f t="shared" si="9"/>
        <v>0.32583702190002373</v>
      </c>
      <c r="Q13" s="2">
        <f t="shared" si="10"/>
        <v>0.9855315668939808</v>
      </c>
      <c r="R13" s="2">
        <f t="shared" si="11"/>
        <v>0.35497247424548517</v>
      </c>
      <c r="S13" s="2">
        <f t="shared" si="12"/>
        <v>-0.58446843310601926</v>
      </c>
    </row>
    <row r="14" spans="1:19" x14ac:dyDescent="0.5">
      <c r="A14">
        <v>175</v>
      </c>
      <c r="B14" s="3">
        <f t="shared" si="1"/>
        <v>1.3786057635665272</v>
      </c>
      <c r="C14" s="3">
        <f t="shared" si="2"/>
        <v>0.4972702228202619</v>
      </c>
      <c r="D14">
        <f t="shared" si="3"/>
        <v>245.37522287305211</v>
      </c>
      <c r="E14">
        <f t="shared" si="4"/>
        <v>0.79404348114415912</v>
      </c>
      <c r="F14">
        <f t="shared" si="5"/>
        <v>0.60185291791578976</v>
      </c>
      <c r="G14">
        <f t="shared" si="6"/>
        <v>0.17410360094005117</v>
      </c>
      <c r="H14">
        <f t="shared" si="0"/>
        <v>-1.0727297771797382</v>
      </c>
      <c r="M14">
        <v>211</v>
      </c>
      <c r="N14" s="3">
        <f t="shared" si="7"/>
        <v>272.22233560088341</v>
      </c>
      <c r="O14" s="2">
        <f t="shared" si="8"/>
        <v>0.88687606695144039</v>
      </c>
      <c r="P14" s="1">
        <f t="shared" si="9"/>
        <v>0.3363502154853133</v>
      </c>
      <c r="Q14" s="2">
        <f t="shared" si="10"/>
        <v>0.96673925120113835</v>
      </c>
      <c r="R14" s="2">
        <f t="shared" si="11"/>
        <v>0.34677371756324638</v>
      </c>
      <c r="S14" s="2">
        <f t="shared" si="12"/>
        <v>-0.60326074879886171</v>
      </c>
    </row>
    <row r="15" spans="1:19" x14ac:dyDescent="0.5">
      <c r="A15">
        <v>170</v>
      </c>
      <c r="B15" s="3">
        <f t="shared" si="1"/>
        <v>1.420828660244585</v>
      </c>
      <c r="C15" s="3">
        <f t="shared" si="2"/>
        <v>0.44899736545326863</v>
      </c>
      <c r="D15">
        <f t="shared" si="3"/>
        <v>241.83465425782137</v>
      </c>
      <c r="E15">
        <f t="shared" si="4"/>
        <v>0.7795502768435596</v>
      </c>
      <c r="F15">
        <f t="shared" si="5"/>
        <v>0.62958261029324791</v>
      </c>
      <c r="G15">
        <f t="shared" si="6"/>
        <v>0.16086711286319255</v>
      </c>
      <c r="H15">
        <f t="shared" si="0"/>
        <v>-1.1210026345467314</v>
      </c>
      <c r="M15">
        <v>210</v>
      </c>
      <c r="N15" s="3">
        <f t="shared" si="7"/>
        <v>271.44796923167428</v>
      </c>
      <c r="O15" s="2">
        <f t="shared" si="8"/>
        <v>0.88454841261726802</v>
      </c>
      <c r="P15" s="1">
        <f t="shared" si="9"/>
        <v>0.34654344598229958</v>
      </c>
      <c r="Q15" s="2">
        <f t="shared" si="10"/>
        <v>0.94852991982516399</v>
      </c>
      <c r="R15" s="2">
        <f t="shared" si="11"/>
        <v>0.33890814140043246</v>
      </c>
      <c r="S15" s="2">
        <f t="shared" si="12"/>
        <v>-0.62147008017483607</v>
      </c>
    </row>
    <row r="16" spans="1:19" x14ac:dyDescent="0.5">
      <c r="A16">
        <v>165</v>
      </c>
      <c r="B16" s="3">
        <f t="shared" si="1"/>
        <v>1.4621722405749735</v>
      </c>
      <c r="C16" s="3">
        <f t="shared" si="2"/>
        <v>0.40317451413421557</v>
      </c>
      <c r="D16">
        <f t="shared" si="3"/>
        <v>238.3463865889307</v>
      </c>
      <c r="E16">
        <f t="shared" si="4"/>
        <v>0.76462963660097216</v>
      </c>
      <c r="F16">
        <f t="shared" si="5"/>
        <v>0.65600555038104891</v>
      </c>
      <c r="G16">
        <f t="shared" si="6"/>
        <v>0.14936481301797899</v>
      </c>
      <c r="H16">
        <f t="shared" si="0"/>
        <v>-1.1668254858657845</v>
      </c>
      <c r="M16">
        <v>209</v>
      </c>
      <c r="N16" s="3">
        <f t="shared" si="7"/>
        <v>270.67508197098601</v>
      </c>
      <c r="O16" s="2">
        <f t="shared" si="8"/>
        <v>0.88220745274291956</v>
      </c>
      <c r="P16" s="1">
        <f t="shared" si="9"/>
        <v>0.35644401032441442</v>
      </c>
      <c r="Q16" s="2">
        <f t="shared" si="10"/>
        <v>0.93085420319167578</v>
      </c>
      <c r="R16" s="2">
        <f t="shared" si="11"/>
        <v>0.33134853693266608</v>
      </c>
      <c r="S16" s="2">
        <f t="shared" si="12"/>
        <v>-0.63914579680832428</v>
      </c>
    </row>
    <row r="17" spans="1:19" x14ac:dyDescent="0.5">
      <c r="A17">
        <v>160</v>
      </c>
      <c r="B17" s="3">
        <f t="shared" si="1"/>
        <v>1.5027809717185316</v>
      </c>
      <c r="C17" s="3">
        <f t="shared" si="2"/>
        <v>0.35955938711192648</v>
      </c>
      <c r="D17">
        <f t="shared" si="3"/>
        <v>234.91274976041638</v>
      </c>
      <c r="E17">
        <f t="shared" si="4"/>
        <v>0.7492693128846728</v>
      </c>
      <c r="F17">
        <f t="shared" si="5"/>
        <v>0.68125395780830778</v>
      </c>
      <c r="G17">
        <f t="shared" si="6"/>
        <v>0.13947672930701949</v>
      </c>
      <c r="H17">
        <f t="shared" si="0"/>
        <v>-1.2104406128880736</v>
      </c>
      <c r="M17">
        <v>208</v>
      </c>
      <c r="N17" s="3">
        <f t="shared" si="7"/>
        <v>269.9036865253974</v>
      </c>
      <c r="O17" s="2">
        <f t="shared" si="8"/>
        <v>0.87985309879249496</v>
      </c>
      <c r="P17" s="1">
        <f t="shared" si="9"/>
        <v>0.3660755023606983</v>
      </c>
      <c r="Q17" s="2">
        <f t="shared" si="10"/>
        <v>0.91366942310501442</v>
      </c>
      <c r="R17" s="2">
        <f t="shared" si="11"/>
        <v>0.3240713988468068</v>
      </c>
      <c r="S17" s="2">
        <f t="shared" si="12"/>
        <v>-0.65633057689498564</v>
      </c>
    </row>
    <row r="18" spans="1:19" x14ac:dyDescent="0.5">
      <c r="A18">
        <v>155</v>
      </c>
      <c r="B18" s="3">
        <f t="shared" si="1"/>
        <v>1.5427724980238089</v>
      </c>
      <c r="C18" s="3">
        <f t="shared" si="2"/>
        <v>0.31795775734790355</v>
      </c>
      <c r="D18">
        <f t="shared" si="3"/>
        <v>231.53617427952807</v>
      </c>
      <c r="E18">
        <f t="shared" si="4"/>
        <v>0.73345715627291985</v>
      </c>
      <c r="F18">
        <f t="shared" si="5"/>
        <v>0.70543332750183219</v>
      </c>
      <c r="G18">
        <f t="shared" si="6"/>
        <v>0.13110951622524802</v>
      </c>
      <c r="H18">
        <f t="shared" si="0"/>
        <v>-1.2520422426520965</v>
      </c>
      <c r="M18">
        <v>207</v>
      </c>
      <c r="N18" s="3">
        <f t="shared" si="7"/>
        <v>269.13379572249931</v>
      </c>
      <c r="O18" s="2">
        <f t="shared" si="8"/>
        <v>0.87748526180802588</v>
      </c>
      <c r="P18" s="1">
        <f t="shared" si="9"/>
        <v>0.37545847872070848</v>
      </c>
      <c r="Q18" s="2">
        <f t="shared" si="10"/>
        <v>0.89693839004510978</v>
      </c>
      <c r="R18" s="2">
        <f t="shared" si="11"/>
        <v>0.3170562594712657</v>
      </c>
      <c r="S18" s="2">
        <f t="shared" si="12"/>
        <v>-0.67306160995489028</v>
      </c>
    </row>
    <row r="19" spans="1:19" x14ac:dyDescent="0.5">
      <c r="A19">
        <v>150</v>
      </c>
      <c r="B19" s="3">
        <f t="shared" si="1"/>
        <v>1.582243755663882</v>
      </c>
      <c r="C19" s="3">
        <f t="shared" si="2"/>
        <v>0.27821218487173871</v>
      </c>
      <c r="D19">
        <f t="shared" si="3"/>
        <v>228.21919288263203</v>
      </c>
      <c r="E19">
        <f t="shared" si="4"/>
        <v>0.71718119649909207</v>
      </c>
      <c r="F19">
        <f t="shared" si="5"/>
        <v>0.72862862536807738</v>
      </c>
      <c r="G19">
        <f t="shared" si="6"/>
        <v>0.12419017813283062</v>
      </c>
      <c r="H19">
        <f t="shared" si="0"/>
        <v>-1.2917878151282614</v>
      </c>
      <c r="M19">
        <v>206</v>
      </c>
      <c r="N19" s="3">
        <f t="shared" si="7"/>
        <v>268.36542251191753</v>
      </c>
      <c r="O19" s="2">
        <f t="shared" si="8"/>
        <v>0.87510385241450839</v>
      </c>
      <c r="P19" s="1">
        <f t="shared" si="9"/>
        <v>0.38461097820380052</v>
      </c>
      <c r="Q19" s="2">
        <f t="shared" si="10"/>
        <v>0.88062846496162472</v>
      </c>
      <c r="R19" s="2">
        <f t="shared" si="11"/>
        <v>0.31028516938169115</v>
      </c>
      <c r="S19" s="2">
        <f t="shared" si="12"/>
        <v>-0.68937153503837534</v>
      </c>
    </row>
    <row r="20" spans="1:19" x14ac:dyDescent="0.5">
      <c r="A20">
        <v>145</v>
      </c>
      <c r="B20" s="3">
        <f t="shared" si="1"/>
        <v>1.6212752848280418</v>
      </c>
      <c r="C20" s="3">
        <f t="shared" si="2"/>
        <v>0.2401939915132838</v>
      </c>
      <c r="D20">
        <f t="shared" si="3"/>
        <v>224.96444163467257</v>
      </c>
      <c r="E20">
        <f t="shared" si="4"/>
        <v>0.70042973437775768</v>
      </c>
      <c r="F20">
        <f t="shared" si="5"/>
        <v>0.75090869241090308</v>
      </c>
      <c r="G20">
        <f t="shared" si="6"/>
        <v>0.1186615732113393</v>
      </c>
      <c r="H20">
        <f t="shared" si="0"/>
        <v>-1.3298060084867163</v>
      </c>
      <c r="M20">
        <v>205</v>
      </c>
      <c r="N20" s="3">
        <f t="shared" si="7"/>
        <v>267.5985799663369</v>
      </c>
      <c r="O20" s="2">
        <f t="shared" si="8"/>
        <v>0.87270878082519732</v>
      </c>
      <c r="P20" s="1">
        <f t="shared" si="9"/>
        <v>0.39354893224749476</v>
      </c>
      <c r="Q20" s="2">
        <f t="shared" si="10"/>
        <v>0.86471081776271697</v>
      </c>
      <c r="R20" s="2">
        <f t="shared" si="11"/>
        <v>0.30374228692730798</v>
      </c>
      <c r="S20" s="2">
        <f t="shared" si="12"/>
        <v>-0.7052891822372831</v>
      </c>
    </row>
    <row r="21" spans="1:19" x14ac:dyDescent="0.5">
      <c r="A21">
        <v>140</v>
      </c>
      <c r="B21" s="3">
        <f t="shared" si="1"/>
        <v>1.6599343321316384</v>
      </c>
      <c r="C21" s="3">
        <f t="shared" si="2"/>
        <v>0.2037974048542448</v>
      </c>
      <c r="D21">
        <f t="shared" si="3"/>
        <v>221.77466041006579</v>
      </c>
      <c r="E21">
        <f t="shared" si="4"/>
        <v>0.68319144529019482</v>
      </c>
      <c r="F21">
        <f t="shared" si="5"/>
        <v>0.77232945062693648</v>
      </c>
      <c r="G21">
        <f t="shared" si="6"/>
        <v>0.11447910408286877</v>
      </c>
      <c r="H21">
        <f t="shared" si="0"/>
        <v>-1.3662025951457553</v>
      </c>
      <c r="M21">
        <v>204</v>
      </c>
      <c r="N21" s="3">
        <f t="shared" si="7"/>
        <v>266.83328128252668</v>
      </c>
      <c r="O21" s="2">
        <f t="shared" si="8"/>
        <v>0.87029995684717032</v>
      </c>
      <c r="P21" s="1">
        <f t="shared" si="9"/>
        <v>0.40228649315469678</v>
      </c>
      <c r="Q21" s="2">
        <f t="shared" si="10"/>
        <v>0.84915983432744446</v>
      </c>
      <c r="R21" s="2">
        <f t="shared" si="11"/>
        <v>0.29741354999813296</v>
      </c>
      <c r="S21" s="2">
        <f t="shared" si="12"/>
        <v>-0.7208401656725556</v>
      </c>
    </row>
    <row r="22" spans="1:19" x14ac:dyDescent="0.5">
      <c r="A22">
        <v>135</v>
      </c>
      <c r="B22" s="3">
        <f t="shared" si="1"/>
        <v>1.6982771176186304</v>
      </c>
      <c r="C22" s="3">
        <f t="shared" si="2"/>
        <v>0.16893519342290531</v>
      </c>
      <c r="D22">
        <f t="shared" si="3"/>
        <v>218.65269264292172</v>
      </c>
      <c r="E22">
        <f t="shared" si="4"/>
        <v>0.66545549480935751</v>
      </c>
      <c r="F22">
        <f t="shared" si="5"/>
        <v>0.7929362856330916</v>
      </c>
      <c r="G22">
        <f t="shared" si="6"/>
        <v>0.11160821955755096</v>
      </c>
      <c r="H22">
        <f t="shared" si="0"/>
        <v>-1.4010648065770948</v>
      </c>
      <c r="M22">
        <v>203</v>
      </c>
      <c r="N22" s="3">
        <f t="shared" si="7"/>
        <v>266.06953978236589</v>
      </c>
      <c r="O22" s="2">
        <f t="shared" si="8"/>
        <v>0.86787728988716606</v>
      </c>
      <c r="P22" s="1">
        <f t="shared" si="9"/>
        <v>0.41083629936398514</v>
      </c>
      <c r="Q22" s="2">
        <f t="shared" si="10"/>
        <v>0.83395263722202517</v>
      </c>
      <c r="R22" s="2">
        <f t="shared" si="11"/>
        <v>0.29128641074884887</v>
      </c>
      <c r="S22" s="2">
        <f t="shared" si="12"/>
        <v>-0.73604736277797489</v>
      </c>
    </row>
    <row r="23" spans="1:19" x14ac:dyDescent="0.5">
      <c r="A23">
        <v>130</v>
      </c>
      <c r="B23" s="3">
        <f t="shared" si="1"/>
        <v>1.7363505104903885</v>
      </c>
      <c r="C23" s="3">
        <f t="shared" si="2"/>
        <v>0.13553535120982763</v>
      </c>
      <c r="D23">
        <f t="shared" si="3"/>
        <v>215.60148422494683</v>
      </c>
      <c r="E23">
        <f t="shared" si="4"/>
        <v>0.64721166690305043</v>
      </c>
      <c r="F23">
        <f t="shared" si="5"/>
        <v>0.81276585059854245</v>
      </c>
      <c r="G23">
        <f t="shared" si="6"/>
        <v>0.11002248249840718</v>
      </c>
      <c r="H23">
        <f t="shared" si="0"/>
        <v>-1.4344646487901724</v>
      </c>
      <c r="M23">
        <v>202</v>
      </c>
      <c r="N23" s="3">
        <f t="shared" si="7"/>
        <v>265.30736891386942</v>
      </c>
      <c r="O23" s="2">
        <f t="shared" si="8"/>
        <v>0.86544068895770743</v>
      </c>
      <c r="P23" s="1">
        <f t="shared" si="9"/>
        <v>0.41920969192071555</v>
      </c>
      <c r="Q23" s="2">
        <f t="shared" si="10"/>
        <v>0.81906869455532161</v>
      </c>
      <c r="R23" s="2">
        <f t="shared" si="11"/>
        <v>0.28534961912157708</v>
      </c>
      <c r="S23" s="2">
        <f t="shared" si="12"/>
        <v>-0.75093130544467845</v>
      </c>
    </row>
    <row r="24" spans="1:19" x14ac:dyDescent="0.5">
      <c r="A24">
        <v>125</v>
      </c>
      <c r="B24" s="3">
        <f t="shared" si="1"/>
        <v>1.7741932773791875</v>
      </c>
      <c r="C24" s="3">
        <f t="shared" si="2"/>
        <v>0.10353853544293923</v>
      </c>
      <c r="D24">
        <f t="shared" si="3"/>
        <v>212.62408142070831</v>
      </c>
      <c r="E24">
        <f t="shared" si="4"/>
        <v>0.62845050496310062</v>
      </c>
      <c r="F24">
        <f t="shared" si="5"/>
        <v>0.83184745554739192</v>
      </c>
      <c r="G24">
        <f t="shared" si="6"/>
        <v>0.10970203948950752</v>
      </c>
      <c r="H24">
        <f t="shared" si="0"/>
        <v>-1.4664614645570608</v>
      </c>
      <c r="M24">
        <v>201</v>
      </c>
      <c r="N24" s="3">
        <f t="shared" si="7"/>
        <v>264.5467822522134</v>
      </c>
      <c r="O24" s="2">
        <f t="shared" si="8"/>
        <v>0.86299006268351364</v>
      </c>
      <c r="P24" s="1">
        <f t="shared" si="9"/>
        <v>0.42741689269121275</v>
      </c>
      <c r="Q24" s="2">
        <f t="shared" si="10"/>
        <v>0.80448949793646141</v>
      </c>
      <c r="R24" s="2">
        <f t="shared" si="11"/>
        <v>0.27959304462527368</v>
      </c>
      <c r="S24" s="2">
        <f t="shared" si="12"/>
        <v>-0.76551050206353866</v>
      </c>
    </row>
    <row r="25" spans="1:19" x14ac:dyDescent="0.5">
      <c r="A25">
        <v>120</v>
      </c>
      <c r="B25" s="3">
        <f t="shared" si="1"/>
        <v>1.8118370160439365</v>
      </c>
      <c r="C25" s="3">
        <f t="shared" si="2"/>
        <v>7.2896054398715604E-2</v>
      </c>
      <c r="D25">
        <f t="shared" si="3"/>
        <v>209.72362766269327</v>
      </c>
      <c r="E25">
        <f t="shared" si="4"/>
        <v>0.60916346566077251</v>
      </c>
      <c r="F25">
        <f t="shared" si="5"/>
        <v>0.85020415490981216</v>
      </c>
      <c r="G25">
        <f t="shared" si="6"/>
        <v>0.1106323794294154</v>
      </c>
      <c r="H25">
        <f t="shared" si="0"/>
        <v>-1.4971039456012845</v>
      </c>
      <c r="M25">
        <v>200</v>
      </c>
      <c r="N25" s="3">
        <f t="shared" si="7"/>
        <v>263.78779350076076</v>
      </c>
      <c r="O25" s="2">
        <f t="shared" si="8"/>
        <v>0.86052531930821041</v>
      </c>
      <c r="P25" s="1">
        <f t="shared" si="9"/>
        <v>0.43546715227204569</v>
      </c>
      <c r="Q25" s="2">
        <f t="shared" si="10"/>
        <v>0.79019829517430185</v>
      </c>
      <c r="R25" s="2">
        <f t="shared" si="11"/>
        <v>0.27400752841974396</v>
      </c>
      <c r="S25" s="2">
        <f t="shared" si="12"/>
        <v>-0.77980170482569822</v>
      </c>
    </row>
    <row r="26" spans="1:19" x14ac:dyDescent="0.5">
      <c r="A26">
        <v>115</v>
      </c>
      <c r="B26" s="3">
        <f t="shared" si="1"/>
        <v>1.8493068542777134</v>
      </c>
      <c r="C26" s="3">
        <f t="shared" si="2"/>
        <v>4.3568262684100523E-2</v>
      </c>
      <c r="D26">
        <f t="shared" si="3"/>
        <v>206.90335908341362</v>
      </c>
      <c r="E26">
        <f t="shared" si="4"/>
        <v>0.58934308531839341</v>
      </c>
      <c r="F26">
        <f t="shared" si="5"/>
        <v>0.86785361280121032</v>
      </c>
      <c r="G26">
        <f t="shared" si="6"/>
        <v>0.11280330188039633</v>
      </c>
      <c r="H26">
        <f t="shared" si="0"/>
        <v>-1.5264317373158995</v>
      </c>
      <c r="M26">
        <v>199</v>
      </c>
      <c r="N26" s="3">
        <f t="shared" si="7"/>
        <v>263.03041649208558</v>
      </c>
      <c r="O26" s="2">
        <f t="shared" si="8"/>
        <v>0.8580463667013456</v>
      </c>
      <c r="P26" s="1">
        <f t="shared" si="9"/>
        <v>0.44336887366386835</v>
      </c>
      <c r="Q26" s="2">
        <f t="shared" si="10"/>
        <v>0.77617986675752815</v>
      </c>
      <c r="R26" s="2">
        <f t="shared" si="11"/>
        <v>0.26858475963478612</v>
      </c>
      <c r="S26" s="2">
        <f t="shared" si="12"/>
        <v>-0.79382013324247191</v>
      </c>
    </row>
    <row r="27" spans="1:19" x14ac:dyDescent="0.5">
      <c r="A27">
        <v>110</v>
      </c>
      <c r="B27" s="3">
        <f t="shared" si="1"/>
        <v>1.8866219718958428</v>
      </c>
      <c r="C27" s="3">
        <f t="shared" si="2"/>
        <v>1.5523261995700643E-2</v>
      </c>
      <c r="D27">
        <f t="shared" si="3"/>
        <v>204.16659863944446</v>
      </c>
      <c r="E27">
        <f t="shared" si="4"/>
        <v>0.56898315810934419</v>
      </c>
      <c r="F27">
        <f t="shared" si="5"/>
        <v>0.88480880321028998</v>
      </c>
      <c r="G27">
        <f t="shared" si="6"/>
        <v>0.11620803868036578</v>
      </c>
      <c r="H27">
        <f t="shared" si="0"/>
        <v>-1.5544767380042994</v>
      </c>
      <c r="M27">
        <v>198</v>
      </c>
      <c r="N27" s="3">
        <f t="shared" si="7"/>
        <v>262.2746651889961</v>
      </c>
      <c r="O27" s="2">
        <f t="shared" si="8"/>
        <v>0.85555311236571707</v>
      </c>
      <c r="P27" s="1">
        <f t="shared" si="9"/>
        <v>0.45112971639294863</v>
      </c>
      <c r="Q27" s="2">
        <f t="shared" si="10"/>
        <v>0.76242033765741657</v>
      </c>
      <c r="R27" s="2">
        <f t="shared" si="11"/>
        <v>0.26331717124133436</v>
      </c>
      <c r="S27" s="2">
        <f t="shared" si="12"/>
        <v>-0.80757966234258349</v>
      </c>
    </row>
    <row r="28" spans="1:19" x14ac:dyDescent="0.5">
      <c r="A28">
        <v>105</v>
      </c>
      <c r="B28" s="3">
        <f t="shared" si="1"/>
        <v>1.9237959889170191</v>
      </c>
      <c r="C28" s="3">
        <f t="shared" si="2"/>
        <v>-1.1264166916110652E-2</v>
      </c>
      <c r="D28">
        <f t="shared" si="3"/>
        <v>201.51674868357716</v>
      </c>
      <c r="E28">
        <f t="shared" si="4"/>
        <v>0.54807892495054356</v>
      </c>
      <c r="F28">
        <f t="shared" si="5"/>
        <v>0.90107858707266608</v>
      </c>
      <c r="G28">
        <f t="shared" si="6"/>
        <v>0.12084248797679042</v>
      </c>
      <c r="H28">
        <f t="shared" si="0"/>
        <v>-1.5812641669161107</v>
      </c>
      <c r="M28">
        <v>197</v>
      </c>
      <c r="N28" s="3">
        <f t="shared" si="7"/>
        <v>261.52055368555642</v>
      </c>
      <c r="O28" s="2">
        <f t="shared" si="8"/>
        <v>0.85304546344502208</v>
      </c>
      <c r="P28" s="1">
        <f t="shared" si="9"/>
        <v>0.45875668473023934</v>
      </c>
      <c r="Q28" s="2">
        <f t="shared" si="10"/>
        <v>0.74890701786119096</v>
      </c>
      <c r="R28" s="2">
        <f t="shared" si="11"/>
        <v>0.25819785182473864</v>
      </c>
      <c r="S28" s="2">
        <f t="shared" si="12"/>
        <v>-0.8210929821388091</v>
      </c>
    </row>
    <row r="29" spans="1:19" x14ac:dyDescent="0.5">
      <c r="A29">
        <v>100</v>
      </c>
      <c r="B29" s="3">
        <f t="shared" si="1"/>
        <v>1.9608372529922575</v>
      </c>
      <c r="C29" s="3">
        <f t="shared" si="2"/>
        <v>-3.6813456031781433E-2</v>
      </c>
      <c r="D29">
        <f t="shared" si="3"/>
        <v>198.9572818471342</v>
      </c>
      <c r="E29">
        <f t="shared" si="4"/>
        <v>0.52662727143375065</v>
      </c>
      <c r="F29">
        <f t="shared" si="5"/>
        <v>0.91666819763111185</v>
      </c>
      <c r="G29">
        <f t="shared" si="6"/>
        <v>0.12670453093513745</v>
      </c>
      <c r="H29">
        <f t="shared" si="0"/>
        <v>-1.6068134560317815</v>
      </c>
      <c r="M29">
        <v>196</v>
      </c>
      <c r="N29" s="3">
        <f t="shared" si="7"/>
        <v>260.76809620810593</v>
      </c>
      <c r="O29" s="2">
        <f t="shared" si="8"/>
        <v>0.85052332673183417</v>
      </c>
      <c r="P29" s="1">
        <f t="shared" si="9"/>
        <v>0.46625620287896719</v>
      </c>
      <c r="Q29" s="2">
        <f t="shared" si="10"/>
        <v>0.73562826645033152</v>
      </c>
      <c r="R29" s="2">
        <f t="shared" si="11"/>
        <v>0.2532204703891987</v>
      </c>
      <c r="S29" s="2">
        <f t="shared" si="12"/>
        <v>-0.83437173354966854</v>
      </c>
    </row>
    <row r="30" spans="1:19" x14ac:dyDescent="0.5">
      <c r="A30">
        <v>95</v>
      </c>
      <c r="B30" s="3">
        <f t="shared" si="1"/>
        <v>1.9977490522147821</v>
      </c>
      <c r="C30" s="3">
        <f t="shared" si="2"/>
        <v>-6.1139006829889153E-2</v>
      </c>
      <c r="D30">
        <f t="shared" si="3"/>
        <v>196.49173010587495</v>
      </c>
      <c r="E30">
        <f t="shared" si="4"/>
        <v>0.50462693255897872</v>
      </c>
      <c r="F30">
        <f t="shared" si="5"/>
        <v>0.93157965797886422</v>
      </c>
      <c r="G30">
        <f t="shared" si="6"/>
        <v>0.13379340946215712</v>
      </c>
      <c r="H30">
        <f t="shared" si="0"/>
        <v>-1.6311390068298892</v>
      </c>
      <c r="M30">
        <v>195</v>
      </c>
      <c r="N30" s="3">
        <f t="shared" si="7"/>
        <v>260.01730711627641</v>
      </c>
      <c r="O30" s="2">
        <f t="shared" si="8"/>
        <v>0.84798660867591757</v>
      </c>
      <c r="P30" s="1">
        <f t="shared" si="9"/>
        <v>0.47363417940858166</v>
      </c>
      <c r="Q30" s="2">
        <f t="shared" si="10"/>
        <v>0.72257337510938302</v>
      </c>
      <c r="R30" s="2">
        <f t="shared" si="11"/>
        <v>0.24837921191550083</v>
      </c>
      <c r="S30" s="2">
        <f t="shared" si="12"/>
        <v>-0.84742662489061704</v>
      </c>
    </row>
    <row r="31" spans="1:19" x14ac:dyDescent="0.5">
      <c r="A31">
        <v>90</v>
      </c>
      <c r="B31" s="3">
        <f t="shared" si="1"/>
        <v>2.0345297746404496</v>
      </c>
      <c r="C31" s="3">
        <f t="shared" si="2"/>
        <v>-8.4250843344303661E-2</v>
      </c>
      <c r="D31">
        <f t="shared" si="3"/>
        <v>194.12367192076292</v>
      </c>
      <c r="E31">
        <f t="shared" si="4"/>
        <v>0.48207870139490511</v>
      </c>
      <c r="F31">
        <f t="shared" si="5"/>
        <v>0.94581214924045809</v>
      </c>
      <c r="G31">
        <f t="shared" si="6"/>
        <v>0.14210914936463692</v>
      </c>
      <c r="H31">
        <f t="shared" si="0"/>
        <v>-1.6542508433443037</v>
      </c>
      <c r="M31">
        <v>194</v>
      </c>
      <c r="N31" s="3">
        <f t="shared" si="7"/>
        <v>259.26820090400599</v>
      </c>
      <c r="O31" s="2">
        <f t="shared" si="8"/>
        <v>0.84543521539288546</v>
      </c>
      <c r="P31" s="1">
        <f t="shared" si="9"/>
        <v>0.48089606275681684</v>
      </c>
      <c r="Q31" s="2">
        <f t="shared" si="10"/>
        <v>0.70973246777447119</v>
      </c>
      <c r="R31" s="2">
        <f t="shared" si="11"/>
        <v>0.24366872185029775</v>
      </c>
      <c r="S31" s="2">
        <f t="shared" si="12"/>
        <v>-0.86026753222552887</v>
      </c>
    </row>
    <row r="32" spans="1:19" x14ac:dyDescent="0.5">
      <c r="A32">
        <v>85</v>
      </c>
      <c r="B32" s="3">
        <f t="shared" si="1"/>
        <v>2.0711730324793201</v>
      </c>
      <c r="C32" s="3">
        <f t="shared" si="2"/>
        <v>-0.10615518549614289</v>
      </c>
      <c r="D32">
        <f t="shared" si="3"/>
        <v>191.8567173700207</v>
      </c>
      <c r="E32">
        <f t="shared" si="4"/>
        <v>0.45898563811347753</v>
      </c>
      <c r="F32">
        <f t="shared" si="5"/>
        <v>0.95936234379790064</v>
      </c>
      <c r="G32">
        <f t="shared" si="6"/>
        <v>0.15165201808862183</v>
      </c>
      <c r="H32">
        <f t="shared" si="0"/>
        <v>-1.676155185496143</v>
      </c>
      <c r="M32">
        <v>193</v>
      </c>
      <c r="N32" s="3">
        <f t="shared" si="7"/>
        <v>258.52079220055009</v>
      </c>
      <c r="O32" s="2">
        <f t="shared" si="8"/>
        <v>0.84286905267321133</v>
      </c>
      <c r="P32" s="1">
        <f t="shared" si="9"/>
        <v>0.48804688926772455</v>
      </c>
      <c r="Q32" s="2">
        <f t="shared" si="10"/>
        <v>0.69709641376986764</v>
      </c>
      <c r="R32" s="2">
        <f t="shared" si="11"/>
        <v>0.23908405805906419</v>
      </c>
      <c r="S32" s="2">
        <f t="shared" si="12"/>
        <v>-0.87290358623013242</v>
      </c>
    </row>
    <row r="33" spans="1:19" x14ac:dyDescent="0.5">
      <c r="A33">
        <v>80</v>
      </c>
      <c r="B33" s="3">
        <f t="shared" si="1"/>
        <v>2.1076677665102661</v>
      </c>
      <c r="C33" s="3">
        <f t="shared" si="2"/>
        <v>-0.1268549611725891</v>
      </c>
      <c r="D33">
        <f t="shared" si="3"/>
        <v>189.69449122207001</v>
      </c>
      <c r="E33">
        <f t="shared" si="4"/>
        <v>0.43535327515230238</v>
      </c>
      <c r="F33">
        <f t="shared" si="5"/>
        <v>0.97222471486767215</v>
      </c>
      <c r="G33">
        <f t="shared" si="6"/>
        <v>0.16242200998002554</v>
      </c>
      <c r="H33">
        <f t="shared" si="0"/>
        <v>-1.6968549611725892</v>
      </c>
      <c r="M33">
        <v>192</v>
      </c>
      <c r="N33" s="3">
        <f t="shared" si="7"/>
        <v>257.7750957714884</v>
      </c>
      <c r="O33" s="2">
        <f t="shared" si="8"/>
        <v>0.84028802599160213</v>
      </c>
      <c r="P33" s="1">
        <f t="shared" si="9"/>
        <v>0.49509132495674457</v>
      </c>
      <c r="Q33" s="2">
        <f t="shared" si="10"/>
        <v>0.68465675228088618</v>
      </c>
      <c r="R33" s="2">
        <f t="shared" si="11"/>
        <v>0.23462064905165336</v>
      </c>
      <c r="S33" s="2">
        <f t="shared" si="12"/>
        <v>-0.88534324771911388</v>
      </c>
    </row>
    <row r="34" spans="1:19" x14ac:dyDescent="0.5">
      <c r="A34">
        <v>75</v>
      </c>
      <c r="B34" s="3">
        <f t="shared" si="1"/>
        <v>2.1439983444810888</v>
      </c>
      <c r="C34" s="3">
        <f t="shared" si="2"/>
        <v>-0.14635027128012923</v>
      </c>
      <c r="D34">
        <f t="shared" si="3"/>
        <v>187.64061394058589</v>
      </c>
      <c r="E34">
        <f t="shared" si="4"/>
        <v>0.41118981357986434</v>
      </c>
      <c r="F34">
        <f t="shared" si="5"/>
        <v>0.98439183126605634</v>
      </c>
      <c r="G34">
        <f t="shared" si="6"/>
        <v>0.17441835515407933</v>
      </c>
      <c r="H34">
        <f t="shared" si="0"/>
        <v>-1.7163502712801293</v>
      </c>
      <c r="M34">
        <v>191</v>
      </c>
      <c r="N34" s="3">
        <f t="shared" si="7"/>
        <v>257.0311265197272</v>
      </c>
      <c r="O34" s="2">
        <f t="shared" si="8"/>
        <v>0.83769204051674051</v>
      </c>
      <c r="P34" s="1">
        <f t="shared" si="9"/>
        <v>0.5020337019755412</v>
      </c>
      <c r="Q34" s="2">
        <f t="shared" si="10"/>
        <v>0.67240562640573054</v>
      </c>
      <c r="R34" s="2">
        <f t="shared" si="11"/>
        <v>0.23027425750771835</v>
      </c>
      <c r="S34" s="2">
        <f t="shared" si="12"/>
        <v>-0.89759437359426952</v>
      </c>
    </row>
    <row r="35" spans="1:19" x14ac:dyDescent="0.5">
      <c r="A35">
        <v>70</v>
      </c>
      <c r="B35" s="3">
        <f t="shared" si="1"/>
        <v>2.1801446658324943</v>
      </c>
      <c r="C35" s="3">
        <f t="shared" si="2"/>
        <v>-0.16463881865180485</v>
      </c>
      <c r="D35">
        <f t="shared" si="3"/>
        <v>185.69868066305693</v>
      </c>
      <c r="E35">
        <f t="shared" si="4"/>
        <v>0.38650630511392003</v>
      </c>
      <c r="F35">
        <f t="shared" si="5"/>
        <v>0.99585464415151781</v>
      </c>
      <c r="G35">
        <f t="shared" si="6"/>
        <v>0.18763905073456233</v>
      </c>
      <c r="H35">
        <f t="shared" si="0"/>
        <v>-1.7346388186518049</v>
      </c>
      <c r="M35">
        <v>190</v>
      </c>
      <c r="N35" s="3">
        <f t="shared" si="7"/>
        <v>256.28889948649748</v>
      </c>
      <c r="O35" s="2">
        <f t="shared" si="8"/>
        <v>0.8350810011214056</v>
      </c>
      <c r="P35" s="1">
        <f t="shared" si="9"/>
        <v>0.50887805057596336</v>
      </c>
      <c r="Q35" s="2">
        <f t="shared" si="10"/>
        <v>0.66033572534207097</v>
      </c>
      <c r="R35" s="2">
        <f t="shared" si="11"/>
        <v>0.22604094830263111</v>
      </c>
      <c r="S35" s="2">
        <f t="shared" si="12"/>
        <v>-0.9096642746579291</v>
      </c>
    </row>
    <row r="36" spans="1:19" x14ac:dyDescent="0.5">
      <c r="A36">
        <v>65</v>
      </c>
      <c r="B36" s="3">
        <f t="shared" si="1"/>
        <v>2.2160822838308682</v>
      </c>
      <c r="C36" s="3">
        <f t="shared" si="2"/>
        <v>-0.18171630897914559</v>
      </c>
      <c r="D36">
        <f t="shared" si="3"/>
        <v>183.87223825254318</v>
      </c>
      <c r="E36">
        <f t="shared" si="4"/>
        <v>0.36131681371818586</v>
      </c>
      <c r="F36">
        <f t="shared" si="5"/>
        <v>1.0066027707541572</v>
      </c>
      <c r="G36">
        <f t="shared" si="6"/>
        <v>0.20208041552765699</v>
      </c>
      <c r="H36">
        <f t="shared" si="0"/>
        <v>-1.7517163089791457</v>
      </c>
      <c r="M36">
        <v>189</v>
      </c>
      <c r="N36" s="3">
        <f t="shared" si="7"/>
        <v>255.54842985234717</v>
      </c>
      <c r="O36" s="2">
        <f t="shared" si="8"/>
        <v>0.83245481239298114</v>
      </c>
      <c r="P36" s="1">
        <f t="shared" si="9"/>
        <v>0.51562812723380591</v>
      </c>
      <c r="Q36" s="2">
        <f t="shared" si="10"/>
        <v>0.64844023351463265</v>
      </c>
      <c r="R36" s="2">
        <f t="shared" si="11"/>
        <v>0.22191706037321302</v>
      </c>
      <c r="S36" s="2">
        <f t="shared" si="12"/>
        <v>-0.92155976648536742</v>
      </c>
    </row>
    <row r="37" spans="1:19" x14ac:dyDescent="0.5">
      <c r="A37">
        <v>60</v>
      </c>
      <c r="B37" s="3">
        <f t="shared" si="1"/>
        <v>2.2517825549603692</v>
      </c>
      <c r="C37" s="3">
        <f t="shared" si="2"/>
        <v>-0.19757682969222601</v>
      </c>
      <c r="D37">
        <f t="shared" si="3"/>
        <v>182.16476058777121</v>
      </c>
      <c r="E37">
        <f t="shared" si="4"/>
        <v>0.33563855032760925</v>
      </c>
      <c r="F37">
        <f t="shared" si="5"/>
        <v>1.0166247784930815</v>
      </c>
      <c r="G37">
        <f t="shared" si="6"/>
        <v>0.21773667117930917</v>
      </c>
      <c r="H37">
        <f t="shared" si="0"/>
        <v>-1.7675768296922261</v>
      </c>
      <c r="M37">
        <v>188</v>
      </c>
      <c r="N37" s="3">
        <f t="shared" si="7"/>
        <v>254.80973293812778</v>
      </c>
      <c r="O37" s="2">
        <f t="shared" si="8"/>
        <v>0.82981337864435911</v>
      </c>
      <c r="P37" s="1">
        <f t="shared" si="9"/>
        <v>0.52228743948140499</v>
      </c>
      <c r="Q37" s="2">
        <f t="shared" si="10"/>
        <v>0.63671278565174805</v>
      </c>
      <c r="R37" s="2">
        <f t="shared" si="11"/>
        <v>0.21789918187423596</v>
      </c>
      <c r="S37" s="2">
        <f t="shared" si="12"/>
        <v>-0.93328721434825201</v>
      </c>
    </row>
    <row r="38" spans="1:19" x14ac:dyDescent="0.5">
      <c r="A38">
        <v>55</v>
      </c>
      <c r="B38" s="3">
        <f t="shared" si="1"/>
        <v>2.2872128240930527</v>
      </c>
      <c r="C38" s="3">
        <f t="shared" si="2"/>
        <v>-0.21221321080520084</v>
      </c>
      <c r="D38">
        <f t="shared" si="3"/>
        <v>180.57962232765911</v>
      </c>
      <c r="E38">
        <f t="shared" si="4"/>
        <v>0.30949197408145118</v>
      </c>
      <c r="F38">
        <f t="shared" si="5"/>
        <v>1.0259084713796069</v>
      </c>
      <c r="G38">
        <f t="shared" si="6"/>
        <v>0.23459955453894188</v>
      </c>
      <c r="H38">
        <f t="shared" si="0"/>
        <v>-1.7822132108052009</v>
      </c>
      <c r="M38">
        <v>187</v>
      </c>
      <c r="N38" s="3">
        <f t="shared" si="7"/>
        <v>254.07282420597446</v>
      </c>
      <c r="O38" s="2">
        <f t="shared" si="8"/>
        <v>0.82715660392524826</v>
      </c>
      <c r="P38" s="1">
        <f t="shared" si="9"/>
        <v>0.52885926790768911</v>
      </c>
      <c r="Q38" s="2">
        <f t="shared" si="10"/>
        <v>0.62514742698215842</v>
      </c>
      <c r="R38" s="2">
        <f t="shared" si="11"/>
        <v>0.21398412816706269</v>
      </c>
      <c r="S38" s="2">
        <f t="shared" si="12"/>
        <v>-0.94485257301784165</v>
      </c>
    </row>
    <row r="39" spans="1:19" x14ac:dyDescent="0.5">
      <c r="A39">
        <v>50</v>
      </c>
      <c r="B39" s="3">
        <f t="shared" si="1"/>
        <v>2.3223366524415736</v>
      </c>
      <c r="C39" s="3">
        <f t="shared" si="2"/>
        <v>-0.22561737010127625</v>
      </c>
      <c r="D39">
        <f t="shared" si="3"/>
        <v>179.12007146045917</v>
      </c>
      <c r="E39">
        <f t="shared" si="4"/>
        <v>0.28290085352808542</v>
      </c>
      <c r="F39">
        <f t="shared" si="5"/>
        <v>1.0344411791747623</v>
      </c>
      <c r="G39">
        <f t="shared" si="6"/>
        <v>0.25265796729715229</v>
      </c>
      <c r="H39">
        <f t="shared" si="0"/>
        <v>-1.7956173701012763</v>
      </c>
      <c r="M39">
        <v>186</v>
      </c>
      <c r="N39" s="3">
        <f t="shared" si="7"/>
        <v>253.33771926027913</v>
      </c>
      <c r="O39" s="2">
        <f t="shared" si="8"/>
        <v>0.82448439203389678</v>
      </c>
      <c r="P39" s="1">
        <f t="shared" si="9"/>
        <v>0.53534668571062527</v>
      </c>
      <c r="Q39" s="2">
        <f t="shared" si="10"/>
        <v>0.61373857785644037</v>
      </c>
      <c r="R39" s="2">
        <f t="shared" si="11"/>
        <v>0.21016892225547801</v>
      </c>
      <c r="S39" s="2">
        <f t="shared" si="12"/>
        <v>-0.95626142214355969</v>
      </c>
    </row>
    <row r="40" spans="1:19" x14ac:dyDescent="0.5">
      <c r="A40">
        <v>45</v>
      </c>
      <c r="B40" s="3">
        <f t="shared" si="1"/>
        <v>2.3571140935495656</v>
      </c>
      <c r="C40" s="3">
        <f t="shared" si="2"/>
        <v>-0.23778064360302409</v>
      </c>
      <c r="D40">
        <f t="shared" si="3"/>
        <v>177.78920102188434</v>
      </c>
      <c r="E40">
        <f t="shared" si="4"/>
        <v>0.25589228165159328</v>
      </c>
      <c r="F40">
        <f t="shared" si="5"/>
        <v>1.0422100484062624</v>
      </c>
      <c r="G40">
        <f t="shared" si="6"/>
        <v>0.27189766994214448</v>
      </c>
      <c r="H40">
        <f t="shared" si="0"/>
        <v>-1.8077806436030242</v>
      </c>
      <c r="M40">
        <v>185</v>
      </c>
      <c r="N40" s="3">
        <f t="shared" si="7"/>
        <v>252.60443384865596</v>
      </c>
      <c r="O40" s="2">
        <f t="shared" si="8"/>
        <v>0.82179664652923723</v>
      </c>
      <c r="P40" s="1">
        <f t="shared" si="9"/>
        <v>0.54175257612668615</v>
      </c>
      <c r="Q40" s="2">
        <f t="shared" si="10"/>
        <v>0.60248100220643175</v>
      </c>
      <c r="R40" s="2">
        <f t="shared" si="11"/>
        <v>0.20645077734407669</v>
      </c>
      <c r="S40" s="2">
        <f t="shared" si="12"/>
        <v>-0.96751899779356831</v>
      </c>
    </row>
    <row r="41" spans="1:19" x14ac:dyDescent="0.5">
      <c r="A41">
        <v>40</v>
      </c>
      <c r="B41" s="3">
        <f t="shared" si="1"/>
        <v>2.3915020205702984</v>
      </c>
      <c r="C41" s="3">
        <f t="shared" si="2"/>
        <v>-0.24869410103752254</v>
      </c>
      <c r="D41">
        <f t="shared" si="3"/>
        <v>176.58992043715293</v>
      </c>
      <c r="E41">
        <f t="shared" si="4"/>
        <v>0.22849663929186231</v>
      </c>
      <c r="F41">
        <f t="shared" si="5"/>
        <v>1.0492023330672637</v>
      </c>
      <c r="G41">
        <f t="shared" si="6"/>
        <v>0.29230102764087396</v>
      </c>
      <c r="H41">
        <f t="shared" si="0"/>
        <v>-1.8186941010375226</v>
      </c>
      <c r="M41">
        <v>184</v>
      </c>
      <c r="N41" s="3">
        <f t="shared" si="7"/>
        <v>251.87298386289865</v>
      </c>
      <c r="O41" s="2">
        <f t="shared" si="8"/>
        <v>0.81909327074346461</v>
      </c>
      <c r="P41" s="1">
        <f t="shared" si="9"/>
        <v>0.54807964801225828</v>
      </c>
      <c r="Q41" s="2">
        <f t="shared" si="10"/>
        <v>0.59136977934578883</v>
      </c>
      <c r="R41" s="2">
        <f t="shared" si="11"/>
        <v>0.20282708124427717</v>
      </c>
      <c r="S41" s="2">
        <f t="shared" si="12"/>
        <v>-0.97863022065421124</v>
      </c>
    </row>
    <row r="42" spans="1:19" x14ac:dyDescent="0.5">
      <c r="A42">
        <v>35</v>
      </c>
      <c r="B42" s="3">
        <f t="shared" si="1"/>
        <v>2.4254545058399399</v>
      </c>
      <c r="C42" s="3">
        <f t="shared" si="2"/>
        <v>-0.25834884495453569</v>
      </c>
      <c r="D42">
        <f t="shared" si="3"/>
        <v>175.524927004685</v>
      </c>
      <c r="E42">
        <f t="shared" si="4"/>
        <v>0.20074750260348004</v>
      </c>
      <c r="F42">
        <f t="shared" si="5"/>
        <v>1.0554056816485236</v>
      </c>
      <c r="G42">
        <f t="shared" si="6"/>
        <v>0.31384681574799655</v>
      </c>
      <c r="H42">
        <f t="shared" si="0"/>
        <v>-1.8283488449545358</v>
      </c>
      <c r="M42">
        <v>183</v>
      </c>
      <c r="N42" s="3">
        <f t="shared" si="7"/>
        <v>251.14338533992887</v>
      </c>
      <c r="O42" s="2">
        <f t="shared" si="8"/>
        <v>0.81637416779505501</v>
      </c>
      <c r="P42" s="1">
        <f t="shared" si="9"/>
        <v>0.5543304498108137</v>
      </c>
      <c r="Q42" s="2">
        <f t="shared" si="10"/>
        <v>0.58040027868910671</v>
      </c>
      <c r="R42" s="2">
        <f t="shared" si="11"/>
        <v>0.19929538239413136</v>
      </c>
      <c r="S42" s="2">
        <f t="shared" si="12"/>
        <v>-0.98959972131089335</v>
      </c>
    </row>
    <row r="43" spans="1:19" x14ac:dyDescent="0.5">
      <c r="A43">
        <v>30</v>
      </c>
      <c r="B43" s="3">
        <f t="shared" si="1"/>
        <v>2.4589232513184482</v>
      </c>
      <c r="C43" s="3">
        <f t="shared" si="2"/>
        <v>-0.26673629129525378</v>
      </c>
      <c r="D43">
        <f t="shared" si="3"/>
        <v>174.59667808981933</v>
      </c>
      <c r="E43">
        <f t="shared" si="4"/>
        <v>0.17268149161800544</v>
      </c>
      <c r="F43">
        <f t="shared" si="5"/>
        <v>1.0608084161415572</v>
      </c>
      <c r="G43">
        <f t="shared" si="6"/>
        <v>0.33651009224043738</v>
      </c>
      <c r="H43">
        <f t="shared" si="0"/>
        <v>-1.8367362912952538</v>
      </c>
      <c r="M43">
        <v>182</v>
      </c>
      <c r="N43" s="3">
        <f t="shared" si="7"/>
        <v>250.4156544627352</v>
      </c>
      <c r="O43" s="2">
        <f t="shared" si="8"/>
        <v>0.81363924060223614</v>
      </c>
      <c r="P43" s="1">
        <f t="shared" si="9"/>
        <v>0.56050738210548934</v>
      </c>
      <c r="Q43" s="2">
        <f t="shared" si="10"/>
        <v>0.56956813702874887</v>
      </c>
      <c r="R43" s="2">
        <f t="shared" si="11"/>
        <v>0.19585337729227459</v>
      </c>
      <c r="S43" s="2">
        <f t="shared" si="12"/>
        <v>-1.0004318629712512</v>
      </c>
    </row>
    <row r="44" spans="1:19" x14ac:dyDescent="0.5">
      <c r="A44">
        <v>25</v>
      </c>
      <c r="B44" s="3">
        <f t="shared" si="1"/>
        <v>2.4918580659332759</v>
      </c>
      <c r="C44" s="3">
        <f t="shared" si="2"/>
        <v>-0.27384842855128766</v>
      </c>
      <c r="D44">
        <f t="shared" si="3"/>
        <v>173.80736463107655</v>
      </c>
      <c r="E44">
        <f t="shared" si="4"/>
        <v>0.14433805870627672</v>
      </c>
      <c r="F44">
        <f t="shared" si="5"/>
        <v>1.0653997978446559</v>
      </c>
      <c r="G44">
        <f t="shared" si="6"/>
        <v>0.36026214344906737</v>
      </c>
      <c r="H44">
        <f t="shared" si="0"/>
        <v>-1.8438484285512877</v>
      </c>
      <c r="M44">
        <v>181</v>
      </c>
      <c r="N44" s="3">
        <f t="shared" si="7"/>
        <v>249.68980756130196</v>
      </c>
      <c r="O44" s="2">
        <f t="shared" si="8"/>
        <v>0.81088839189691708</v>
      </c>
      <c r="P44" s="1">
        <f t="shared" si="9"/>
        <v>0.5666127089281765</v>
      </c>
      <c r="Q44" s="2">
        <f t="shared" si="10"/>
        <v>0.55886923806013589</v>
      </c>
      <c r="R44" s="2">
        <f t="shared" si="11"/>
        <v>0.19249889917490648</v>
      </c>
      <c r="S44" s="2">
        <f t="shared" si="12"/>
        <v>-1.0111307619398642</v>
      </c>
    </row>
    <row r="45" spans="1:19" x14ac:dyDescent="0.5">
      <c r="M45">
        <v>180</v>
      </c>
      <c r="N45" s="3">
        <f t="shared" si="7"/>
        <v>248.96586111352696</v>
      </c>
      <c r="O45" s="2">
        <f t="shared" si="8"/>
        <v>0.80812152423908945</v>
      </c>
      <c r="P45" s="1">
        <f t="shared" si="9"/>
        <v>0.57264856797228902</v>
      </c>
      <c r="Q45" s="2">
        <f t="shared" si="10"/>
        <v>0.54829969388945998</v>
      </c>
      <c r="R45" s="2">
        <f t="shared" si="11"/>
        <v>0.18922990778862159</v>
      </c>
      <c r="S45" s="2">
        <f t="shared" si="12"/>
        <v>-1.0217003061105401</v>
      </c>
    </row>
    <row r="46" spans="1:19" x14ac:dyDescent="0.5">
      <c r="M46">
        <v>179</v>
      </c>
      <c r="N46" s="3">
        <f t="shared" si="7"/>
        <v>248.24383174612819</v>
      </c>
      <c r="O46" s="2">
        <f t="shared" si="8"/>
        <v>0.80533854003170735</v>
      </c>
      <c r="P46" s="1">
        <f t="shared" si="9"/>
        <v>0.57861697983623561</v>
      </c>
      <c r="Q46" s="2">
        <f t="shared" si="10"/>
        <v>0.53785582829423739</v>
      </c>
      <c r="R46" s="2">
        <f t="shared" si="11"/>
        <v>0.1860444801320571</v>
      </c>
      <c r="S46" s="2">
        <f t="shared" si="12"/>
        <v>-1.0321441717057627</v>
      </c>
    </row>
    <row r="47" spans="1:19" x14ac:dyDescent="0.5">
      <c r="M47">
        <v>178</v>
      </c>
      <c r="N47" s="3">
        <f t="shared" si="7"/>
        <v>247.52373623553763</v>
      </c>
      <c r="O47" s="2">
        <f t="shared" si="8"/>
        <v>0.80253934153605699</v>
      </c>
      <c r="P47" s="1">
        <f t="shared" si="9"/>
        <v>0.58451985640757731</v>
      </c>
      <c r="Q47" s="2">
        <f t="shared" si="10"/>
        <v>0.52753416153784571</v>
      </c>
      <c r="R47" s="2">
        <f t="shared" si="11"/>
        <v>0.18294080205636576</v>
      </c>
      <c r="S47" s="2">
        <f t="shared" si="12"/>
        <v>-1.0424658384621543</v>
      </c>
    </row>
    <row r="48" spans="1:19" x14ac:dyDescent="0.5">
      <c r="M48">
        <v>177</v>
      </c>
      <c r="N48" s="3">
        <f t="shared" si="7"/>
        <v>246.80559150878247</v>
      </c>
      <c r="O48" s="2">
        <f t="shared" si="8"/>
        <v>0.79972383088762544</v>
      </c>
      <c r="P48" s="1">
        <f t="shared" si="9"/>
        <v>0.59035900848340883</v>
      </c>
      <c r="Q48" s="2">
        <f t="shared" si="10"/>
        <v>0.51733139656536742</v>
      </c>
      <c r="R48" s="2">
        <f t="shared" si="11"/>
        <v>0.17991716062896579</v>
      </c>
      <c r="S48" s="2">
        <f t="shared" si="12"/>
        <v>-1.0526686034346326</v>
      </c>
    </row>
    <row r="49" spans="2:19" x14ac:dyDescent="0.5">
      <c r="B49" t="str">
        <f>_xlfn.TEXTJOIN(", ",TRUE,G5:G44)</f>
        <v>0.438127303653856, 0.381915733628728, 0.338908141400432, 0.303742286927308, 0.274007528419744, 0.248379211915501, 0.226040948302631, 0.206450777344077, 0.189229907788622, 0.174103600940051, 0.160867112863193, 0.149364813017979, 0.139476729307019, 0.131109516225248, 0.124190178132831, 0.118661573211339, 0.114479104082869, 0.111608219557551, 0.110022482498407, 0.109702039489508, 0.110632379429415, 0.112803301880396, 0.116208038680366, 0.12084248797679, 0.126704530935137, 0.133793409462157, 0.142109149364637, 0.151652018088622, 0.162422009980026, 0.174418355154079, 0.187639050734562, 0.202080415527657, 0.217736671179309, 0.234599554538942, 0.252657967297152, 0.271897669942144, 0.292301027640874, 0.313846815747997, 0.336510092240437, 0.360262143449067</v>
      </c>
      <c r="M49">
        <v>176</v>
      </c>
      <c r="N49" s="3">
        <f t="shared" si="7"/>
        <v>246.08941464435239</v>
      </c>
      <c r="O49" s="2">
        <f t="shared" si="8"/>
        <v>0.79689191011247884</v>
      </c>
      <c r="P49" s="1">
        <f t="shared" si="9"/>
        <v>0.59613615271019638</v>
      </c>
      <c r="Q49" s="2">
        <f t="shared" si="10"/>
        <v>0.50724440643024216</v>
      </c>
      <c r="R49" s="2">
        <f t="shared" si="11"/>
        <v>0.17697193717732485</v>
      </c>
      <c r="S49" s="2">
        <f t="shared" si="12"/>
        <v>-1.0627555935697579</v>
      </c>
    </row>
    <row r="50" spans="2:19" x14ac:dyDescent="0.5">
      <c r="B50" t="str">
        <f>_xlfn.TEXTJOIN(", ",TRUE,H5:H44)</f>
        <v>-0.403054157129073, -0.523962914097657, -0.621470080174836, -0.705289182237283, -0.779801704825698, -0.847426624890617, -0.909664274657929, -0.967518997793568, -1.02170030611054, -1.07272977717974, -1.12100263454673, -1.16682548586578, -1.21044061288807, -1.2520422426521, -1.29178781512826, -1.32980600848672, -1.36620259514576, -1.40106480657709, -1.43446464879017, -1.46646146455706, -1.49710394560128, -1.5264317373159, -1.5544767380043, -1.58126416691611, -1.60681345603178, -1.63113900682989, -1.6542508433443, -1.67615518549614, -1.69685496117259, -1.71635027128013, -1.7346388186518, -1.75171630897915, -1.76757682969223, -1.7822132108052, -1.79561737010128, -1.80778064360302, -1.81869410103752, -1.82834884495454, -1.83673629129525, -1.84384842855129</v>
      </c>
      <c r="M50">
        <v>175</v>
      </c>
      <c r="N50" s="3">
        <f t="shared" si="7"/>
        <v>245.37522287305211</v>
      </c>
      <c r="O50" s="2">
        <f t="shared" si="8"/>
        <v>0.79404348114415912</v>
      </c>
      <c r="P50" s="1">
        <f t="shared" si="9"/>
        <v>0.60185291791578976</v>
      </c>
      <c r="Q50" s="2">
        <f t="shared" si="10"/>
        <v>0.4972702228202619</v>
      </c>
      <c r="R50" s="2">
        <f t="shared" si="11"/>
        <v>0.17410360094005117</v>
      </c>
      <c r="S50" s="2">
        <f t="shared" si="12"/>
        <v>-1.0727297771797382</v>
      </c>
    </row>
    <row r="51" spans="2:19" x14ac:dyDescent="0.5">
      <c r="M51">
        <v>174</v>
      </c>
      <c r="N51" s="3">
        <f t="shared" si="7"/>
        <v>244.66303357883879</v>
      </c>
      <c r="O51" s="2">
        <f t="shared" si="8"/>
        <v>0.79117844584111008</v>
      </c>
      <c r="P51" s="1">
        <f t="shared" si="9"/>
        <v>0.60751085089733037</v>
      </c>
      <c r="Q51" s="2">
        <f t="shared" si="10"/>
        <v>0.48740602556770596</v>
      </c>
      <c r="R51" s="2">
        <f t="shared" si="11"/>
        <v>0.17131070326155962</v>
      </c>
      <c r="S51" s="2">
        <f t="shared" si="12"/>
        <v>-1.0825939744322941</v>
      </c>
    </row>
    <row r="52" spans="2:19" x14ac:dyDescent="0.5">
      <c r="M52">
        <v>173</v>
      </c>
      <c r="N52" s="3">
        <f t="shared" si="7"/>
        <v>243.95286429964293</v>
      </c>
      <c r="O52" s="2">
        <f t="shared" si="8"/>
        <v>0.78829670600464252</v>
      </c>
      <c r="P52" s="1">
        <f t="shared" si="9"/>
        <v>0.6131114217210164</v>
      </c>
      <c r="Q52" s="2">
        <f t="shared" si="10"/>
        <v>0.47764913304242218</v>
      </c>
      <c r="R52" s="2">
        <f t="shared" si="11"/>
        <v>0.16859187227434114</v>
      </c>
      <c r="S52" s="2">
        <f t="shared" si="12"/>
        <v>-1.0923508669575779</v>
      </c>
    </row>
    <row r="53" spans="2:19" x14ac:dyDescent="0.5">
      <c r="M53">
        <v>172</v>
      </c>
      <c r="N53" s="3">
        <f t="shared" si="7"/>
        <v>243.24473272817235</v>
      </c>
      <c r="O53" s="2">
        <f t="shared" si="8"/>
        <v>0.78539816339744828</v>
      </c>
      <c r="P53" s="1">
        <f t="shared" si="9"/>
        <v>0.61865602858302104</v>
      </c>
      <c r="Q53" s="2">
        <f t="shared" si="10"/>
        <v>0.46799699333872113</v>
      </c>
      <c r="R53" s="2">
        <f t="shared" si="11"/>
        <v>0.16594580801953074</v>
      </c>
      <c r="S53" s="2">
        <f t="shared" si="12"/>
        <v>-1.1020030066612789</v>
      </c>
    </row>
    <row r="54" spans="2:19" x14ac:dyDescent="0.5">
      <c r="M54">
        <v>171</v>
      </c>
      <c r="N54" s="3">
        <f t="shared" si="7"/>
        <v>242.53865671269807</v>
      </c>
      <c r="O54" s="2">
        <f t="shared" si="8"/>
        <v>0.78248271976267314</v>
      </c>
      <c r="P54" s="1">
        <f t="shared" si="9"/>
        <v>0.6241460022750791</v>
      </c>
      <c r="Q54" s="2">
        <f t="shared" si="10"/>
        <v>0.45844717617740227</v>
      </c>
      <c r="R54" s="2">
        <f t="shared" si="11"/>
        <v>0.16337127796224782</v>
      </c>
      <c r="S54" s="2">
        <f t="shared" si="12"/>
        <v>-1.1115528238225978</v>
      </c>
    </row>
    <row r="55" spans="2:19" x14ac:dyDescent="0.5">
      <c r="M55">
        <v>170</v>
      </c>
      <c r="N55" s="3">
        <f t="shared" si="7"/>
        <v>241.83465425782137</v>
      </c>
      <c r="O55" s="2">
        <f t="shared" si="8"/>
        <v>0.7795502768435596</v>
      </c>
      <c r="P55" s="1">
        <f t="shared" si="9"/>
        <v>0.62958261029324791</v>
      </c>
      <c r="Q55" s="2">
        <f t="shared" si="10"/>
        <v>0.44899736545326863</v>
      </c>
      <c r="R55" s="2">
        <f t="shared" si="11"/>
        <v>0.16086711286319255</v>
      </c>
      <c r="S55" s="2">
        <f t="shared" si="12"/>
        <v>-1.1210026345467314</v>
      </c>
    </row>
    <row r="56" spans="2:19" x14ac:dyDescent="0.5">
      <c r="M56">
        <v>169</v>
      </c>
      <c r="N56" s="3">
        <f t="shared" si="7"/>
        <v>241.13274352522097</v>
      </c>
      <c r="O56" s="2">
        <f t="shared" si="8"/>
        <v>0.77660073640366833</v>
      </c>
      <c r="P56" s="1">
        <f t="shared" si="9"/>
        <v>0.63496706062399888</v>
      </c>
      <c r="Q56" s="2">
        <f t="shared" si="10"/>
        <v>0.43964535236637858</v>
      </c>
      <c r="R56" s="2">
        <f t="shared" si="11"/>
        <v>0.15843220297233285</v>
      </c>
      <c r="S56" s="2">
        <f t="shared" si="12"/>
        <v>-1.1303546476336215</v>
      </c>
    </row>
    <row r="57" spans="2:19" x14ac:dyDescent="0.5">
      <c r="M57">
        <v>168</v>
      </c>
      <c r="N57" s="3">
        <f t="shared" si="7"/>
        <v>240.4329428343795</v>
      </c>
      <c r="O57" s="2">
        <f t="shared" si="8"/>
        <v>0.77363400024768958</v>
      </c>
      <c r="P57" s="1">
        <f t="shared" si="9"/>
        <v>0.64030050523799276</v>
      </c>
      <c r="Q57" s="2">
        <f t="shared" si="10"/>
        <v>0.43038902908212351</v>
      </c>
      <c r="R57" s="2">
        <f t="shared" si="11"/>
        <v>0.15606549451431773</v>
      </c>
      <c r="S57" s="2">
        <f t="shared" si="12"/>
        <v>-1.1396109709178766</v>
      </c>
    </row>
    <row r="58" spans="2:19" x14ac:dyDescent="0.5">
      <c r="M58">
        <v>167</v>
      </c>
      <c r="N58" s="3">
        <f t="shared" si="7"/>
        <v>239.73527066328811</v>
      </c>
      <c r="O58" s="2">
        <f t="shared" si="8"/>
        <v>0.77064997024285342</v>
      </c>
      <c r="P58" s="1">
        <f t="shared" si="9"/>
        <v>0.64558404331858299</v>
      </c>
      <c r="Q58" s="2">
        <f t="shared" si="10"/>
        <v>0.42122638287123926</v>
      </c>
      <c r="R58" s="2">
        <f t="shared" si="11"/>
        <v>0.15376598643856365</v>
      </c>
      <c r="S58" s="2">
        <f t="shared" si="12"/>
        <v>-1.1487736171287608</v>
      </c>
    </row>
    <row r="59" spans="2:19" x14ac:dyDescent="0.5">
      <c r="M59">
        <v>166</v>
      </c>
      <c r="N59" s="3">
        <f t="shared" si="7"/>
        <v>239.03974564912841</v>
      </c>
      <c r="O59" s="2">
        <f t="shared" si="8"/>
        <v>0.76764854834095075</v>
      </c>
      <c r="P59" s="1">
        <f t="shared" si="9"/>
        <v>0.65081872424917808</v>
      </c>
      <c r="Q59" s="2">
        <f t="shared" si="10"/>
        <v>0.41215549068609181</v>
      </c>
      <c r="R59" s="2">
        <f t="shared" si="11"/>
        <v>0.15153272740987123</v>
      </c>
      <c r="S59" s="2">
        <f t="shared" si="12"/>
        <v>-1.1578445093139083</v>
      </c>
    </row>
    <row r="60" spans="2:19" x14ac:dyDescent="0.5">
      <c r="M60">
        <v>165</v>
      </c>
      <c r="N60" s="3">
        <f t="shared" si="7"/>
        <v>238.3463865889307</v>
      </c>
      <c r="O60" s="2">
        <f t="shared" si="8"/>
        <v>0.76462963660097216</v>
      </c>
      <c r="P60" s="1">
        <f t="shared" si="9"/>
        <v>0.65600555038104891</v>
      </c>
      <c r="Q60" s="2">
        <f t="shared" si="10"/>
        <v>0.40317451413421557</v>
      </c>
      <c r="R60" s="2">
        <f t="shared" si="11"/>
        <v>0.14936481301797899</v>
      </c>
      <c r="S60" s="2">
        <f t="shared" si="12"/>
        <v>-1.1668254858657845</v>
      </c>
    </row>
    <row r="61" spans="2:19" x14ac:dyDescent="0.5">
      <c r="M61">
        <v>164</v>
      </c>
      <c r="N61" s="3">
        <f t="shared" si="7"/>
        <v>237.65521244020718</v>
      </c>
      <c r="O61" s="2">
        <f t="shared" si="8"/>
        <v>0.76159313721237842</v>
      </c>
      <c r="P61" s="1">
        <f t="shared" si="9"/>
        <v>0.66114547960091474</v>
      </c>
      <c r="Q61" s="2">
        <f t="shared" si="10"/>
        <v>0.39428169481411168</v>
      </c>
      <c r="R61" s="2">
        <f t="shared" si="11"/>
        <v>0.1472613831867069</v>
      </c>
      <c r="S61" s="2">
        <f t="shared" si="12"/>
        <v>-1.1757183051858884</v>
      </c>
    </row>
    <row r="62" spans="2:19" x14ac:dyDescent="0.5">
      <c r="M62">
        <v>163</v>
      </c>
      <c r="N62" s="3">
        <f t="shared" si="7"/>
        <v>236.96624232155938</v>
      </c>
      <c r="O62" s="2">
        <f t="shared" si="8"/>
        <v>0.75853895251900871</v>
      </c>
      <c r="P62" s="1">
        <f t="shared" si="9"/>
        <v>0.66623942771567279</v>
      </c>
      <c r="Q62" s="2">
        <f t="shared" si="10"/>
        <v>0.38547534998192368</v>
      </c>
      <c r="R62" s="2">
        <f t="shared" si="11"/>
        <v>0.14522161976531855</v>
      </c>
      <c r="S62" s="2">
        <f t="shared" si="12"/>
        <v>-1.1845246500180764</v>
      </c>
    </row>
    <row r="63" spans="2:19" x14ac:dyDescent="0.5">
      <c r="M63">
        <v>162</v>
      </c>
      <c r="N63" s="3">
        <f t="shared" si="7"/>
        <v>236.27949551325861</v>
      </c>
      <c r="O63" s="2">
        <f t="shared" si="8"/>
        <v>0.75546698504363996</v>
      </c>
      <c r="P63" s="1">
        <f t="shared" si="9"/>
        <v>0.67128827066987429</v>
      </c>
      <c r="Q63" s="2">
        <f t="shared" si="10"/>
        <v>0.37675386852074699</v>
      </c>
      <c r="R63" s="2">
        <f t="shared" si="11"/>
        <v>0.14324474428648581</v>
      </c>
      <c r="S63" s="2">
        <f t="shared" si="12"/>
        <v>-1.1932461314792531</v>
      </c>
    </row>
    <row r="64" spans="2:19" x14ac:dyDescent="0.5">
      <c r="M64">
        <v>161</v>
      </c>
      <c r="N64" s="3">
        <f t="shared" si="7"/>
        <v>235.59499145779819</v>
      </c>
      <c r="O64" s="2">
        <f t="shared" si="8"/>
        <v>0.75237713751320356</v>
      </c>
      <c r="P64" s="1">
        <f t="shared" si="9"/>
        <v>0.67629284661001343</v>
      </c>
      <c r="Q64" s="2">
        <f t="shared" si="10"/>
        <v>0.36811570718714592</v>
      </c>
      <c r="R64" s="2">
        <f t="shared" si="11"/>
        <v>0.14133001587678307</v>
      </c>
      <c r="S64" s="2">
        <f t="shared" si="12"/>
        <v>-1.2018842928128541</v>
      </c>
    </row>
    <row r="65" spans="13:19" x14ac:dyDescent="0.5">
      <c r="M65">
        <v>160</v>
      </c>
      <c r="N65" s="3">
        <f t="shared" si="7"/>
        <v>234.91274976041638</v>
      </c>
      <c r="O65" s="2">
        <f t="shared" si="8"/>
        <v>0.7492693128846728</v>
      </c>
      <c r="P65" s="1">
        <f t="shared" si="9"/>
        <v>0.68125395780830778</v>
      </c>
      <c r="Q65" s="2">
        <f t="shared" si="10"/>
        <v>0.35955938711192648</v>
      </c>
      <c r="R65" s="2">
        <f t="shared" si="11"/>
        <v>0.13947672930701949</v>
      </c>
      <c r="S65" s="2">
        <f t="shared" si="12"/>
        <v>-1.2104406128880736</v>
      </c>
    </row>
    <row r="66" spans="13:19" x14ac:dyDescent="0.5">
      <c r="M66">
        <v>159</v>
      </c>
      <c r="N66" s="3">
        <f t="shared" si="7"/>
        <v>234.23279018958897</v>
      </c>
      <c r="O66" s="2">
        <f t="shared" si="8"/>
        <v>0.74614341437162779</v>
      </c>
      <c r="P66" s="1">
        <f t="shared" si="9"/>
        <v>0.68617237245744667</v>
      </c>
      <c r="Q66" s="2">
        <f t="shared" si="10"/>
        <v>0.35108349053443022</v>
      </c>
      <c r="R66" s="2">
        <f t="shared" si="11"/>
        <v>0.13768421317092561</v>
      </c>
      <c r="S66" s="2">
        <f t="shared" si="12"/>
        <v>-1.2189165094655698</v>
      </c>
    </row>
    <row r="67" spans="13:19" x14ac:dyDescent="0.5">
      <c r="M67">
        <v>158</v>
      </c>
      <c r="N67" s="3">
        <f t="shared" si="7"/>
        <v>233.55513267749009</v>
      </c>
      <c r="O67" s="2">
        <f t="shared" si="8"/>
        <v>0.74299934547150848</v>
      </c>
      <c r="P67" s="1">
        <f t="shared" si="9"/>
        <v>0.69104882634667231</v>
      </c>
      <c r="Q67" s="2">
        <f t="shared" si="10"/>
        <v>0.34268665775157747</v>
      </c>
      <c r="R67" s="2">
        <f t="shared" si="11"/>
        <v>0.13595182818181928</v>
      </c>
      <c r="S67" s="2">
        <f t="shared" si="12"/>
        <v>-1.2273133422484226</v>
      </c>
    </row>
    <row r="68" spans="13:19" x14ac:dyDescent="0.5">
      <c r="M68">
        <v>157</v>
      </c>
      <c r="N68" s="3">
        <f t="shared" si="7"/>
        <v>232.87979732042021</v>
      </c>
      <c r="O68" s="2">
        <f t="shared" si="8"/>
        <v>0.7398370099935655</v>
      </c>
      <c r="P68" s="1">
        <f t="shared" si="9"/>
        <v>0.69588402442861241</v>
      </c>
      <c r="Q68" s="2">
        <f t="shared" si="10"/>
        <v>0.33436758426463808</v>
      </c>
      <c r="R68" s="2">
        <f t="shared" si="11"/>
        <v>0.13427896557782215</v>
      </c>
      <c r="S68" s="2">
        <f t="shared" si="12"/>
        <v>-1.235632415735362</v>
      </c>
    </row>
    <row r="69" spans="13:19" x14ac:dyDescent="0.5">
      <c r="M69">
        <v>156</v>
      </c>
      <c r="N69" s="3">
        <f t="shared" si="7"/>
        <v>232.20680437919987</v>
      </c>
      <c r="O69" s="2">
        <f t="shared" si="8"/>
        <v>0.7366563120875167</v>
      </c>
      <c r="P69" s="1">
        <f t="shared" si="9"/>
        <v>0.70067864228539745</v>
      </c>
      <c r="Q69" s="2">
        <f t="shared" si="10"/>
        <v>0.32612501810828864</v>
      </c>
      <c r="R69" s="2">
        <f t="shared" si="11"/>
        <v>0.13266504562708592</v>
      </c>
      <c r="S69" s="2">
        <f t="shared" si="12"/>
        <v>-1.2438749818917114</v>
      </c>
    </row>
    <row r="70" spans="13:19" x14ac:dyDescent="0.5">
      <c r="M70">
        <v>155</v>
      </c>
      <c r="N70" s="3">
        <f t="shared" ref="N70:N133" si="13">SQRT($J$12^2 + M70^2)</f>
        <v>231.53617427952807</v>
      </c>
      <c r="O70" s="2">
        <f t="shared" ref="O70:O133" si="14">ATAN(M70/$J$12)</f>
        <v>0.73345715627291985</v>
      </c>
      <c r="P70" s="1">
        <f t="shared" ref="P70:P133" si="15">ACOS((127^2 + N70^2 - 158^2)/(2*127*N70))</f>
        <v>0.70543332750183219</v>
      </c>
      <c r="Q70" s="2">
        <f t="shared" ref="Q70:Q133" si="16">ACOS((127^2+158^2 - N70^2)/(2*127*158)) - 3.14/2</f>
        <v>0.31795775734790355</v>
      </c>
      <c r="R70" s="2">
        <f t="shared" ref="R70:R133" si="17">3.14/2 - O70 -P70</f>
        <v>0.13110951622524802</v>
      </c>
      <c r="S70" s="2">
        <f t="shared" ref="S70:S133" si="18">-(3.14/2 - Q70)</f>
        <v>-1.2520422426520965</v>
      </c>
    </row>
    <row r="71" spans="13:19" x14ac:dyDescent="0.5">
      <c r="M71">
        <v>154</v>
      </c>
      <c r="N71" s="3">
        <f t="shared" si="13"/>
        <v>230.8679276123039</v>
      </c>
      <c r="O71" s="2">
        <f t="shared" si="14"/>
        <v>0.7302394474692695</v>
      </c>
      <c r="P71" s="1">
        <f t="shared" si="15"/>
        <v>0.71014870095268878</v>
      </c>
      <c r="Q71" s="2">
        <f t="shared" si="16"/>
        <v>0.30986464773229816</v>
      </c>
      <c r="R71" s="2">
        <f t="shared" si="17"/>
        <v>0.12961185157804178</v>
      </c>
      <c r="S71" s="2">
        <f t="shared" si="18"/>
        <v>-1.2601353522677019</v>
      </c>
    </row>
    <row r="72" spans="13:19" x14ac:dyDescent="0.5">
      <c r="M72">
        <v>153</v>
      </c>
      <c r="N72" s="3">
        <f t="shared" si="13"/>
        <v>230.20208513391012</v>
      </c>
      <c r="O72" s="2">
        <f t="shared" si="14"/>
        <v>0.72700309102682659</v>
      </c>
      <c r="P72" s="1">
        <f t="shared" si="15"/>
        <v>0.71482535801056823</v>
      </c>
      <c r="Q72" s="2">
        <f t="shared" si="16"/>
        <v>0.30184458049026675</v>
      </c>
      <c r="R72" s="2">
        <f t="shared" si="17"/>
        <v>0.12817155096260524</v>
      </c>
      <c r="S72" s="2">
        <f t="shared" si="18"/>
        <v>-1.2681554195097333</v>
      </c>
    </row>
    <row r="73" spans="13:19" x14ac:dyDescent="0.5">
      <c r="M73">
        <v>152</v>
      </c>
      <c r="N73" s="3">
        <f t="shared" si="13"/>
        <v>229.53866776645717</v>
      </c>
      <c r="O73" s="2">
        <f t="shared" si="14"/>
        <v>0.72374799275818924</v>
      </c>
      <c r="P73" s="1">
        <f t="shared" si="15"/>
        <v>0.7194638696802127</v>
      </c>
      <c r="Q73" s="2">
        <f t="shared" si="16"/>
        <v>0.29389649026026787</v>
      </c>
      <c r="R73" s="2">
        <f t="shared" si="17"/>
        <v>0.12678813756159812</v>
      </c>
      <c r="S73" s="2">
        <f t="shared" si="18"/>
        <v>-1.2761035097397322</v>
      </c>
    </row>
    <row r="74" spans="13:19" x14ac:dyDescent="0.5">
      <c r="M74">
        <v>151</v>
      </c>
      <c r="N74" s="3">
        <f t="shared" si="13"/>
        <v>228.87769659798658</v>
      </c>
      <c r="O74" s="2">
        <f t="shared" si="14"/>
        <v>0.7204740589706139</v>
      </c>
      <c r="P74" s="1">
        <f t="shared" si="15"/>
        <v>0.72406478366464844</v>
      </c>
      <c r="Q74" s="2">
        <f t="shared" si="16"/>
        <v>0.28601935314353977</v>
      </c>
      <c r="R74" s="2">
        <f t="shared" si="17"/>
        <v>0.12546115736473773</v>
      </c>
      <c r="S74" s="2">
        <f t="shared" si="18"/>
        <v>-1.2839806468564603</v>
      </c>
    </row>
    <row r="75" spans="13:19" x14ac:dyDescent="0.5">
      <c r="M75">
        <v>150</v>
      </c>
      <c r="N75" s="3">
        <f t="shared" si="13"/>
        <v>228.21919288263203</v>
      </c>
      <c r="O75" s="2">
        <f t="shared" si="14"/>
        <v>0.71718119649909207</v>
      </c>
      <c r="P75" s="1">
        <f t="shared" si="15"/>
        <v>0.72862862536807738</v>
      </c>
      <c r="Q75" s="2">
        <f t="shared" si="16"/>
        <v>0.27821218487173871</v>
      </c>
      <c r="R75" s="2">
        <f t="shared" si="17"/>
        <v>0.12419017813283062</v>
      </c>
      <c r="S75" s="2">
        <f t="shared" si="18"/>
        <v>-1.2917878151282614</v>
      </c>
    </row>
    <row r="76" spans="13:19" x14ac:dyDescent="0.5">
      <c r="M76">
        <v>149</v>
      </c>
      <c r="N76" s="3">
        <f t="shared" si="13"/>
        <v>227.56317804073663</v>
      </c>
      <c r="O76" s="2">
        <f t="shared" si="14"/>
        <v>0.71386931274019372</v>
      </c>
      <c r="P76" s="1">
        <f t="shared" si="15"/>
        <v>0.73315589884003574</v>
      </c>
      <c r="Q76" s="2">
        <f t="shared" si="16"/>
        <v>0.27047403908094791</v>
      </c>
      <c r="R76" s="2">
        <f t="shared" si="17"/>
        <v>0.12297478841977061</v>
      </c>
      <c r="S76" s="2">
        <f t="shared" si="18"/>
        <v>-1.2995259609190521</v>
      </c>
    </row>
    <row r="77" spans="13:19" x14ac:dyDescent="0.5">
      <c r="M77">
        <v>148</v>
      </c>
      <c r="N77" s="3">
        <f t="shared" si="13"/>
        <v>226.90967365892536</v>
      </c>
      <c r="O77" s="2">
        <f t="shared" si="14"/>
        <v>0.71053831568668147</v>
      </c>
      <c r="P77" s="1">
        <f t="shared" si="15"/>
        <v>0.73764708766494713</v>
      </c>
      <c r="Q77" s="2">
        <f t="shared" si="16"/>
        <v>0.2628040056845764</v>
      </c>
      <c r="R77" s="2">
        <f t="shared" si="17"/>
        <v>0.12181459664837146</v>
      </c>
      <c r="S77" s="2">
        <f t="shared" si="18"/>
        <v>-1.3071959943154237</v>
      </c>
    </row>
    <row r="78" spans="13:19" x14ac:dyDescent="0.5">
      <c r="M78">
        <v>147</v>
      </c>
      <c r="N78" s="3">
        <f t="shared" si="13"/>
        <v>226.25870149013053</v>
      </c>
      <c r="O78" s="2">
        <f t="shared" si="14"/>
        <v>0.70718811396290471</v>
      </c>
      <c r="P78" s="1">
        <f t="shared" si="15"/>
        <v>0.74210265580087842</v>
      </c>
      <c r="Q78" s="2">
        <f t="shared" si="16"/>
        <v>0.25520120933827362</v>
      </c>
      <c r="R78" s="2">
        <f t="shared" si="17"/>
        <v>0.12070923023621694</v>
      </c>
      <c r="S78" s="2">
        <f t="shared" si="18"/>
        <v>-1.3147987906617264</v>
      </c>
    </row>
    <row r="79" spans="13:19" x14ac:dyDescent="0.5">
      <c r="M79">
        <v>146</v>
      </c>
      <c r="N79" s="3">
        <f t="shared" si="13"/>
        <v>225.61028345356956</v>
      </c>
      <c r="O79" s="2">
        <f t="shared" si="14"/>
        <v>0.70381861686097913</v>
      </c>
      <c r="P79" s="1">
        <f t="shared" si="15"/>
        <v>0.74652304837099104</v>
      </c>
      <c r="Q79" s="2">
        <f t="shared" si="16"/>
        <v>0.24766480799055079</v>
      </c>
      <c r="R79" s="2">
        <f t="shared" si="17"/>
        <v>0.11965833476802989</v>
      </c>
      <c r="S79" s="2">
        <f t="shared" si="18"/>
        <v>-1.3223351920094493</v>
      </c>
    </row>
    <row r="80" spans="13:19" x14ac:dyDescent="0.5">
      <c r="M80">
        <v>145</v>
      </c>
      <c r="N80" s="3">
        <f t="shared" si="13"/>
        <v>224.96444163467257</v>
      </c>
      <c r="O80" s="2">
        <f t="shared" si="14"/>
        <v>0.70042973437775768</v>
      </c>
      <c r="P80" s="1">
        <f t="shared" si="15"/>
        <v>0.75090869241090308</v>
      </c>
      <c r="Q80" s="2">
        <f t="shared" si="16"/>
        <v>0.2401939915132838</v>
      </c>
      <c r="R80" s="2">
        <f t="shared" si="17"/>
        <v>0.1186615732113393</v>
      </c>
      <c r="S80" s="2">
        <f t="shared" si="18"/>
        <v>-1.3298060084867163</v>
      </c>
    </row>
    <row r="81" spans="13:19" x14ac:dyDescent="0.5">
      <c r="M81">
        <v>144</v>
      </c>
      <c r="N81" s="3">
        <f t="shared" si="13"/>
        <v>224.32119828495925</v>
      </c>
      <c r="O81" s="2">
        <f t="shared" si="14"/>
        <v>0.69702137725259949</v>
      </c>
      <c r="P81" s="1">
        <f t="shared" si="15"/>
        <v>0.75525999757492945</v>
      </c>
      <c r="Q81" s="2">
        <f t="shared" si="16"/>
        <v>0.23278798040675452</v>
      </c>
      <c r="R81" s="2">
        <f t="shared" si="17"/>
        <v>0.11771862517247111</v>
      </c>
      <c r="S81" s="2">
        <f t="shared" si="18"/>
        <v>-1.3372120195932455</v>
      </c>
    </row>
    <row r="82" spans="13:19" x14ac:dyDescent="0.5">
      <c r="M82">
        <v>143</v>
      </c>
      <c r="N82" s="3">
        <f t="shared" si="13"/>
        <v>223.68057582186256</v>
      </c>
      <c r="O82" s="2">
        <f t="shared" si="14"/>
        <v>0.69359345700594233</v>
      </c>
      <c r="P82" s="1">
        <f t="shared" si="15"/>
        <v>0.75957735680393323</v>
      </c>
      <c r="Q82" s="2">
        <f t="shared" si="16"/>
        <v>0.22544602457427376</v>
      </c>
      <c r="R82" s="2">
        <f t="shared" si="17"/>
        <v>0.1168291861901245</v>
      </c>
      <c r="S82" s="2">
        <f t="shared" si="18"/>
        <v>-1.3445539754257263</v>
      </c>
    </row>
    <row r="83" spans="13:19" x14ac:dyDescent="0.5">
      <c r="M83">
        <v>142</v>
      </c>
      <c r="N83" s="3">
        <f t="shared" si="13"/>
        <v>223.0425968284982</v>
      </c>
      <c r="O83" s="2">
        <f t="shared" si="14"/>
        <v>0.69014588597868187</v>
      </c>
      <c r="P83" s="1">
        <f t="shared" si="15"/>
        <v>0.763861146957316</v>
      </c>
      <c r="Q83" s="2">
        <f t="shared" si="16"/>
        <v>0.21816740216183983</v>
      </c>
      <c r="R83" s="2">
        <f t="shared" si="17"/>
        <v>0.11599296706400219</v>
      </c>
      <c r="S83" s="2">
        <f t="shared" si="18"/>
        <v>-1.3518325978381602</v>
      </c>
    </row>
    <row r="84" spans="13:19" x14ac:dyDescent="0.5">
      <c r="M84">
        <v>141</v>
      </c>
      <c r="N84" s="3">
        <f t="shared" si="13"/>
        <v>222.40728405337808</v>
      </c>
      <c r="O84" s="2">
        <f t="shared" si="14"/>
        <v>0.68667857737236437</v>
      </c>
      <c r="P84" s="1">
        <f t="shared" si="15"/>
        <v>0.7681117294114822</v>
      </c>
      <c r="Q84" s="2">
        <f t="shared" si="16"/>
        <v>0.21095141845860343</v>
      </c>
      <c r="R84" s="2">
        <f t="shared" si="17"/>
        <v>0.11520969321615349</v>
      </c>
      <c r="S84" s="2">
        <f t="shared" si="18"/>
        <v>-1.3590485815413966</v>
      </c>
    </row>
    <row r="85" spans="13:19" x14ac:dyDescent="0.5">
      <c r="M85">
        <v>140</v>
      </c>
      <c r="N85" s="3">
        <f t="shared" si="13"/>
        <v>221.77466041006579</v>
      </c>
      <c r="O85" s="2">
        <f t="shared" si="14"/>
        <v>0.68319144529019482</v>
      </c>
      <c r="P85" s="1">
        <f t="shared" si="15"/>
        <v>0.77232945062693648</v>
      </c>
      <c r="Q85" s="2">
        <f t="shared" si="16"/>
        <v>0.2037974048542448</v>
      </c>
      <c r="R85" s="2">
        <f t="shared" si="17"/>
        <v>0.11447910408286877</v>
      </c>
      <c r="S85" s="2">
        <f t="shared" si="18"/>
        <v>-1.3662025951457553</v>
      </c>
    </row>
    <row r="86" spans="13:19" x14ac:dyDescent="0.5">
      <c r="M86">
        <v>139</v>
      </c>
      <c r="N86" s="3">
        <f t="shared" si="13"/>
        <v>221.14474897677312</v>
      </c>
      <c r="O86" s="2">
        <f t="shared" si="14"/>
        <v>0.67968440477886505</v>
      </c>
      <c r="P86" s="1">
        <f t="shared" si="15"/>
        <v>0.77651464268601866</v>
      </c>
      <c r="Q86" s="2">
        <f t="shared" si="16"/>
        <v>0.19670471784965127</v>
      </c>
      <c r="R86" s="2">
        <f t="shared" si="17"/>
        <v>0.11380095253511635</v>
      </c>
      <c r="S86" s="2">
        <f t="shared" si="18"/>
        <v>-1.3732952821503488</v>
      </c>
    </row>
    <row r="87" spans="13:19" x14ac:dyDescent="0.5">
      <c r="M87">
        <v>138</v>
      </c>
      <c r="N87" s="3">
        <f t="shared" si="13"/>
        <v>220.51757299589528</v>
      </c>
      <c r="O87" s="2">
        <f t="shared" si="14"/>
        <v>0.67615737187120462</v>
      </c>
      <c r="P87" s="1">
        <f t="shared" si="15"/>
        <v>0.78066762380313182</v>
      </c>
      <c r="Q87" s="2">
        <f t="shared" si="16"/>
        <v>0.18967273811754559</v>
      </c>
      <c r="R87" s="2">
        <f t="shared" si="17"/>
        <v>0.11317500432566363</v>
      </c>
      <c r="S87" s="2">
        <f t="shared" si="18"/>
        <v>-1.3803272618824545</v>
      </c>
    </row>
    <row r="88" spans="13:19" x14ac:dyDescent="0.5">
      <c r="M88">
        <v>137</v>
      </c>
      <c r="N88" s="3">
        <f t="shared" si="13"/>
        <v>219.89315587348324</v>
      </c>
      <c r="O88" s="2">
        <f t="shared" si="14"/>
        <v>0.67261026362965537</v>
      </c>
      <c r="P88" s="1">
        <f t="shared" si="15"/>
        <v>0.78478869880918234</v>
      </c>
      <c r="Q88" s="2">
        <f t="shared" si="16"/>
        <v>0.18270086960995813</v>
      </c>
      <c r="R88" s="2">
        <f t="shared" si="17"/>
        <v>0.11260103756116235</v>
      </c>
      <c r="S88" s="2">
        <f t="shared" si="18"/>
        <v>-1.3872991303900419</v>
      </c>
    </row>
    <row r="89" spans="13:19" x14ac:dyDescent="0.5">
      <c r="M89">
        <v>136</v>
      </c>
      <c r="N89" s="3">
        <f t="shared" si="13"/>
        <v>219.27152117865194</v>
      </c>
      <c r="O89" s="2">
        <f t="shared" si="14"/>
        <v>0.66904299819057345</v>
      </c>
      <c r="P89" s="1">
        <f t="shared" si="15"/>
        <v>0.78887815961183849</v>
      </c>
      <c r="Q89" s="2">
        <f t="shared" si="16"/>
        <v>0.1757885387096656</v>
      </c>
      <c r="R89" s="2">
        <f t="shared" si="17"/>
        <v>0.11207884219758812</v>
      </c>
      <c r="S89" s="2">
        <f t="shared" si="18"/>
        <v>-1.3942114612903345</v>
      </c>
    </row>
    <row r="90" spans="13:19" x14ac:dyDescent="0.5">
      <c r="M90">
        <v>135</v>
      </c>
      <c r="N90" s="3">
        <f t="shared" si="13"/>
        <v>218.65269264292172</v>
      </c>
      <c r="O90" s="2">
        <f t="shared" si="14"/>
        <v>0.66545549480935751</v>
      </c>
      <c r="P90" s="1">
        <f t="shared" si="15"/>
        <v>0.7929362856330916</v>
      </c>
      <c r="Q90" s="2">
        <f t="shared" si="16"/>
        <v>0.16893519342290531</v>
      </c>
      <c r="R90" s="2">
        <f t="shared" si="17"/>
        <v>0.11160821955755096</v>
      </c>
      <c r="S90" s="2">
        <f t="shared" si="18"/>
        <v>-1.4010648065770948</v>
      </c>
    </row>
    <row r="91" spans="13:19" x14ac:dyDescent="0.5">
      <c r="M91">
        <v>134</v>
      </c>
      <c r="N91" s="3">
        <f t="shared" si="13"/>
        <v>218.03669415949233</v>
      </c>
      <c r="O91" s="2">
        <f t="shared" si="14"/>
        <v>0.66184767390640464</v>
      </c>
      <c r="P91" s="1">
        <f t="shared" si="15"/>
        <v>0.7969633442255023</v>
      </c>
      <c r="Q91" s="2">
        <f t="shared" si="16"/>
        <v>0.16214030261088896</v>
      </c>
      <c r="R91" s="2">
        <f t="shared" si="17"/>
        <v>0.11118898186809312</v>
      </c>
      <c r="S91" s="2">
        <f t="shared" si="18"/>
        <v>-1.4078596973891111</v>
      </c>
    </row>
    <row r="92" spans="13:19" x14ac:dyDescent="0.5">
      <c r="M92">
        <v>133</v>
      </c>
      <c r="N92" s="3">
        <f t="shared" si="13"/>
        <v>217.42354978244651</v>
      </c>
      <c r="O92" s="2">
        <f t="shared" si="14"/>
        <v>0.65821945711389318</v>
      </c>
      <c r="P92" s="1">
        <f t="shared" si="15"/>
        <v>0.8009595910684284</v>
      </c>
      <c r="Q92" s="2">
        <f t="shared" si="16"/>
        <v>0.15540335525777538</v>
      </c>
      <c r="R92" s="2">
        <f t="shared" si="17"/>
        <v>0.11082095181767848</v>
      </c>
      <c r="S92" s="2">
        <f t="shared" si="18"/>
        <v>-1.4145966447422247</v>
      </c>
    </row>
    <row r="93" spans="13:19" x14ac:dyDescent="0.5">
      <c r="M93">
        <v>132</v>
      </c>
      <c r="N93" s="3">
        <f t="shared" si="13"/>
        <v>216.81328372588243</v>
      </c>
      <c r="O93" s="2">
        <f t="shared" si="14"/>
        <v>0.65457076732339137</v>
      </c>
      <c r="P93" s="1">
        <f t="shared" si="15"/>
        <v>0.80492527054543206</v>
      </c>
      <c r="Q93" s="2">
        <f t="shared" si="16"/>
        <v>0.14872385977295788</v>
      </c>
      <c r="R93" s="2">
        <f t="shared" si="17"/>
        <v>0.11050396213117664</v>
      </c>
      <c r="S93" s="2">
        <f t="shared" si="18"/>
        <v>-1.4212761402270422</v>
      </c>
    </row>
    <row r="94" spans="13:19" x14ac:dyDescent="0.5">
      <c r="M94">
        <v>131</v>
      </c>
      <c r="N94" s="3">
        <f t="shared" si="13"/>
        <v>216.20592036297248</v>
      </c>
      <c r="O94" s="2">
        <f t="shared" si="14"/>
        <v>0.65090152873428897</v>
      </c>
      <c r="P94" s="1">
        <f t="shared" si="15"/>
        <v>0.80886061610398752</v>
      </c>
      <c r="Q94" s="2">
        <f t="shared" si="16"/>
        <v>0.14210134332564084</v>
      </c>
      <c r="R94" s="2">
        <f t="shared" si="17"/>
        <v>0.11023785516172357</v>
      </c>
      <c r="S94" s="2">
        <f t="shared" si="18"/>
        <v>-1.4278986566743592</v>
      </c>
    </row>
    <row r="95" spans="13:19" x14ac:dyDescent="0.5">
      <c r="M95">
        <v>130</v>
      </c>
      <c r="N95" s="3">
        <f t="shared" si="13"/>
        <v>215.60148422494683</v>
      </c>
      <c r="O95" s="2">
        <f t="shared" si="14"/>
        <v>0.64721166690305043</v>
      </c>
      <c r="P95" s="1">
        <f t="shared" si="15"/>
        <v>0.81276585059854245</v>
      </c>
      <c r="Q95" s="2">
        <f t="shared" si="16"/>
        <v>0.13553535120982763</v>
      </c>
      <c r="R95" s="2">
        <f t="shared" si="17"/>
        <v>0.11002248249840718</v>
      </c>
      <c r="S95" s="2">
        <f t="shared" si="18"/>
        <v>-1.4344646487901724</v>
      </c>
    </row>
    <row r="96" spans="13:19" x14ac:dyDescent="0.5">
      <c r="M96">
        <v>129</v>
      </c>
      <c r="N96" s="3">
        <f t="shared" si="13"/>
        <v>215</v>
      </c>
      <c r="O96" s="2">
        <f t="shared" si="14"/>
        <v>0.64350110879328437</v>
      </c>
      <c r="P96" s="1">
        <f t="shared" si="15"/>
        <v>0.81664118661790785</v>
      </c>
      <c r="Q96" s="2">
        <f t="shared" si="16"/>
        <v>0.12902544623796253</v>
      </c>
      <c r="R96" s="2">
        <f t="shared" si="17"/>
        <v>0.10985770458880784</v>
      </c>
      <c r="S96" s="2">
        <f t="shared" si="18"/>
        <v>-1.4409745537620375</v>
      </c>
    </row>
    <row r="97" spans="13:19" x14ac:dyDescent="0.5">
      <c r="M97">
        <v>128</v>
      </c>
      <c r="N97" s="3">
        <f t="shared" si="13"/>
        <v>214.40149253211834</v>
      </c>
      <c r="O97" s="2">
        <f t="shared" si="14"/>
        <v>0.63976978282662567</v>
      </c>
      <c r="P97" s="1">
        <f t="shared" si="15"/>
        <v>0.82048682679789464</v>
      </c>
      <c r="Q97" s="2">
        <f t="shared" si="16"/>
        <v>0.12257120816158595</v>
      </c>
      <c r="R97" s="2">
        <f t="shared" si="17"/>
        <v>0.10974339037547975</v>
      </c>
      <c r="S97" s="2">
        <f t="shared" si="18"/>
        <v>-1.4474287918384141</v>
      </c>
    </row>
    <row r="98" spans="13:19" x14ac:dyDescent="0.5">
      <c r="M98">
        <v>127</v>
      </c>
      <c r="N98" s="3">
        <f t="shared" si="13"/>
        <v>213.80598681982693</v>
      </c>
      <c r="O98" s="2">
        <f t="shared" si="14"/>
        <v>0.63601761893442454</v>
      </c>
      <c r="P98" s="1">
        <f t="shared" si="15"/>
        <v>0.82430296412005555</v>
      </c>
      <c r="Q98" s="2">
        <f t="shared" si="16"/>
        <v>0.11617223311746705</v>
      </c>
      <c r="R98" s="2">
        <f t="shared" si="17"/>
        <v>0.10967941694551997</v>
      </c>
      <c r="S98" s="2">
        <f t="shared" si="18"/>
        <v>-1.453827766882533</v>
      </c>
    </row>
    <row r="99" spans="13:19" x14ac:dyDescent="0.5">
      <c r="M99">
        <v>126</v>
      </c>
      <c r="N99" s="3">
        <f t="shared" si="13"/>
        <v>213.21350801485352</v>
      </c>
      <c r="O99" s="2">
        <f t="shared" si="14"/>
        <v>0.63224454861023571</v>
      </c>
      <c r="P99" s="1">
        <f t="shared" si="15"/>
        <v>0.8280897821973372</v>
      </c>
      <c r="Q99" s="2">
        <f t="shared" si="16"/>
        <v>0.10982813309777306</v>
      </c>
      <c r="R99" s="2">
        <f t="shared" si="17"/>
        <v>0.10966566919242715</v>
      </c>
      <c r="S99" s="2">
        <f t="shared" si="18"/>
        <v>-1.460171866902227</v>
      </c>
    </row>
    <row r="100" spans="13:19" x14ac:dyDescent="0.5">
      <c r="M100">
        <v>125</v>
      </c>
      <c r="N100" s="3">
        <f t="shared" si="13"/>
        <v>212.62408142070831</v>
      </c>
      <c r="O100" s="2">
        <f t="shared" si="14"/>
        <v>0.62845050496310062</v>
      </c>
      <c r="P100" s="1">
        <f t="shared" si="15"/>
        <v>0.83184745554739192</v>
      </c>
      <c r="Q100" s="2">
        <f t="shared" si="16"/>
        <v>0.10353853544293923</v>
      </c>
      <c r="R100" s="2">
        <f t="shared" si="17"/>
        <v>0.10970203948950752</v>
      </c>
      <c r="S100" s="2">
        <f t="shared" si="18"/>
        <v>-1.4664614645570608</v>
      </c>
    </row>
    <row r="101" spans="13:19" x14ac:dyDescent="0.5">
      <c r="M101">
        <v>124</v>
      </c>
      <c r="N101" s="3">
        <f t="shared" si="13"/>
        <v>212.03773249117714</v>
      </c>
      <c r="O101" s="2">
        <f t="shared" si="14"/>
        <v>0.62463542277161355</v>
      </c>
      <c r="P101" s="1">
        <f t="shared" si="15"/>
        <v>0.83557614985426099</v>
      </c>
      <c r="Q101" s="2">
        <f t="shared" si="16"/>
        <v>9.7303082355965742E-2</v>
      </c>
      <c r="R101" s="2">
        <f t="shared" si="17"/>
        <v>0.10978842737412553</v>
      </c>
      <c r="S101" s="2">
        <f t="shared" si="18"/>
        <v>-1.4726969176440343</v>
      </c>
    </row>
    <row r="102" spans="13:19" x14ac:dyDescent="0.5">
      <c r="M102">
        <v>123</v>
      </c>
      <c r="N102" s="3">
        <f t="shared" si="13"/>
        <v>211.45448682872635</v>
      </c>
      <c r="O102" s="2">
        <f t="shared" si="14"/>
        <v>0.62079923853876284</v>
      </c>
      <c r="P102" s="1">
        <f t="shared" si="15"/>
        <v>0.83927602221909703</v>
      </c>
      <c r="Q102" s="2">
        <f t="shared" si="16"/>
        <v>9.1121430436964967E-2</v>
      </c>
      <c r="R102" s="2">
        <f t="shared" si="17"/>
        <v>0.10992473924214019</v>
      </c>
      <c r="S102" s="2">
        <f t="shared" si="18"/>
        <v>-1.4788785695630351</v>
      </c>
    </row>
    <row r="103" spans="13:19" x14ac:dyDescent="0.5">
      <c r="M103">
        <v>122</v>
      </c>
      <c r="N103" s="3">
        <f t="shared" si="13"/>
        <v>210.87437018281761</v>
      </c>
      <c r="O103" s="2">
        <f t="shared" si="14"/>
        <v>0.61694189054753545</v>
      </c>
      <c r="P103" s="1">
        <f t="shared" si="15"/>
        <v>0.84294722140053968</v>
      </c>
      <c r="Q103" s="2">
        <f t="shared" si="16"/>
        <v>8.4993250236848228E-2</v>
      </c>
      <c r="R103" s="2">
        <f t="shared" si="17"/>
        <v>0.11011088805192493</v>
      </c>
      <c r="S103" s="2">
        <f t="shared" si="18"/>
        <v>-1.4850067497631518</v>
      </c>
    </row>
    <row r="104" spans="13:19" x14ac:dyDescent="0.5">
      <c r="M104">
        <v>121</v>
      </c>
      <c r="N104" s="3">
        <f t="shared" si="13"/>
        <v>210.29740844813091</v>
      </c>
      <c r="O104" s="2">
        <f t="shared" si="14"/>
        <v>0.61306331891727395</v>
      </c>
      <c r="P104" s="1">
        <f t="shared" si="15"/>
        <v>0.84658988804534474</v>
      </c>
      <c r="Q104" s="2">
        <f t="shared" si="16"/>
        <v>7.8918225829108346E-2</v>
      </c>
      <c r="R104" s="2">
        <f t="shared" si="17"/>
        <v>0.11034679303738137</v>
      </c>
      <c r="S104" s="2">
        <f t="shared" si="18"/>
        <v>-1.4910817741708917</v>
      </c>
    </row>
    <row r="105" spans="13:19" x14ac:dyDescent="0.5">
      <c r="M105">
        <v>120</v>
      </c>
      <c r="N105" s="3">
        <f t="shared" si="13"/>
        <v>209.72362766269327</v>
      </c>
      <c r="O105" s="2">
        <f t="shared" si="14"/>
        <v>0.60916346566077251</v>
      </c>
      <c r="P105" s="1">
        <f t="shared" si="15"/>
        <v>0.85020415490981216</v>
      </c>
      <c r="Q105" s="2">
        <f t="shared" si="16"/>
        <v>7.2896054398715604E-2</v>
      </c>
      <c r="R105" s="2">
        <f t="shared" si="17"/>
        <v>0.1106323794294154</v>
      </c>
      <c r="S105" s="2">
        <f t="shared" si="18"/>
        <v>-1.4971039456012845</v>
      </c>
    </row>
    <row r="106" spans="13:19" x14ac:dyDescent="0.5">
      <c r="M106">
        <v>119</v>
      </c>
      <c r="N106" s="3">
        <f t="shared" si="13"/>
        <v>209.15305400591214</v>
      </c>
      <c r="O106" s="2">
        <f t="shared" si="14"/>
        <v>0.60524227474209724</v>
      </c>
      <c r="P106" s="1">
        <f t="shared" si="15"/>
        <v>0.85379014707253764</v>
      </c>
      <c r="Q106" s="2">
        <f t="shared" si="16"/>
        <v>6.6926445847207416E-2</v>
      </c>
      <c r="R106" s="2">
        <f t="shared" si="17"/>
        <v>0.11096757818536518</v>
      </c>
      <c r="S106" s="2">
        <f t="shared" si="18"/>
        <v>-1.5030735541527926</v>
      </c>
    </row>
    <row r="107" spans="13:19" x14ac:dyDescent="0.5">
      <c r="M107">
        <v>118</v>
      </c>
      <c r="N107" s="3">
        <f t="shared" si="13"/>
        <v>208.58571379651102</v>
      </c>
      <c r="O107" s="2">
        <f t="shared" si="14"/>
        <v>0.6012996921351158</v>
      </c>
      <c r="P107" s="1">
        <f t="shared" si="15"/>
        <v>0.85734798213897712</v>
      </c>
      <c r="Q107" s="2">
        <f t="shared" si="16"/>
        <v>6.1009122413106409E-2</v>
      </c>
      <c r="R107" s="2">
        <f t="shared" si="17"/>
        <v>0.11135232572590714</v>
      </c>
      <c r="S107" s="2">
        <f t="shared" si="18"/>
        <v>-1.5089908775868937</v>
      </c>
    </row>
    <row r="108" spans="13:19" x14ac:dyDescent="0.5">
      <c r="M108">
        <v>117</v>
      </c>
      <c r="N108" s="3">
        <f t="shared" si="13"/>
        <v>208.02163349036562</v>
      </c>
      <c r="O108" s="2">
        <f t="shared" si="14"/>
        <v>0.59733566588271925</v>
      </c>
      <c r="P108" s="1">
        <f t="shared" si="15"/>
        <v>0.8608777704382925</v>
      </c>
      <c r="Q108" s="2">
        <f t="shared" si="16"/>
        <v>5.5143818306842896E-2</v>
      </c>
      <c r="R108" s="2">
        <f t="shared" si="17"/>
        <v>0.11178656367898832</v>
      </c>
      <c r="S108" s="2">
        <f t="shared" si="18"/>
        <v>-1.5148561816931572</v>
      </c>
    </row>
    <row r="109" spans="13:19" x14ac:dyDescent="0.5">
      <c r="M109">
        <v>116</v>
      </c>
      <c r="N109" s="3">
        <f t="shared" si="13"/>
        <v>207.46083967823904</v>
      </c>
      <c r="O109" s="2">
        <f t="shared" si="14"/>
        <v>0.59335014615671822</v>
      </c>
      <c r="P109" s="1">
        <f t="shared" si="15"/>
        <v>0.86437961521290962</v>
      </c>
      <c r="Q109" s="2">
        <f t="shared" si="16"/>
        <v>4.9330279359421914E-2</v>
      </c>
      <c r="R109" s="2">
        <f t="shared" si="17"/>
        <v>0.11227023863037222</v>
      </c>
      <c r="S109" s="2">
        <f t="shared" si="18"/>
        <v>-1.5206697206405781</v>
      </c>
    </row>
    <row r="110" spans="13:19" x14ac:dyDescent="0.5">
      <c r="M110">
        <v>115</v>
      </c>
      <c r="N110" s="3">
        <f t="shared" si="13"/>
        <v>206.90335908341362</v>
      </c>
      <c r="O110" s="2">
        <f t="shared" si="14"/>
        <v>0.58934308531839341</v>
      </c>
      <c r="P110" s="1">
        <f t="shared" si="15"/>
        <v>0.86785361280121032</v>
      </c>
      <c r="Q110" s="2">
        <f t="shared" si="16"/>
        <v>4.3568262684100523E-2</v>
      </c>
      <c r="R110" s="2">
        <f t="shared" si="17"/>
        <v>0.11280330188039633</v>
      </c>
      <c r="S110" s="2">
        <f t="shared" si="18"/>
        <v>-1.5264317373158995</v>
      </c>
    </row>
    <row r="111" spans="13:19" x14ac:dyDescent="0.5">
      <c r="M111">
        <v>114</v>
      </c>
      <c r="N111" s="3">
        <f t="shared" si="13"/>
        <v>206.3492185592182</v>
      </c>
      <c r="O111" s="2">
        <f t="shared" si="14"/>
        <v>0.58531443797968008</v>
      </c>
      <c r="P111" s="1">
        <f t="shared" si="15"/>
        <v>0.87129985281374434</v>
      </c>
      <c r="Q111" s="2">
        <f t="shared" si="16"/>
        <v>3.785753635039768E-2</v>
      </c>
      <c r="R111" s="2">
        <f t="shared" si="17"/>
        <v>0.11338570920657565</v>
      </c>
      <c r="S111" s="2">
        <f t="shared" si="18"/>
        <v>-1.5321424636496024</v>
      </c>
    </row>
    <row r="112" spans="13:19" x14ac:dyDescent="0.5">
      <c r="M112">
        <v>113</v>
      </c>
      <c r="N112" s="3">
        <f t="shared" si="13"/>
        <v>205.7984450864486</v>
      </c>
      <c r="O112" s="2">
        <f t="shared" si="14"/>
        <v>0.58126416106496315</v>
      </c>
      <c r="P112" s="1">
        <f t="shared" si="15"/>
        <v>0.87471841830333141</v>
      </c>
      <c r="Q112" s="2">
        <f t="shared" si="16"/>
        <v>3.2197879069788549E-2</v>
      </c>
      <c r="R112" s="2">
        <f t="shared" si="17"/>
        <v>0.1140174206317055</v>
      </c>
      <c r="S112" s="2">
        <f t="shared" si="18"/>
        <v>-1.5378021209302115</v>
      </c>
    </row>
    <row r="113" spans="13:19" x14ac:dyDescent="0.5">
      <c r="M113">
        <v>112</v>
      </c>
      <c r="N113" s="3">
        <f t="shared" si="13"/>
        <v>205.25106577067999</v>
      </c>
      <c r="O113" s="2">
        <f t="shared" si="14"/>
        <v>0.57719221387346098</v>
      </c>
      <c r="P113" s="1">
        <f t="shared" si="15"/>
        <v>0.87810938592940968</v>
      </c>
      <c r="Q113" s="2">
        <f t="shared" si="16"/>
        <v>2.6589079892472167E-2</v>
      </c>
      <c r="R113" s="2">
        <f t="shared" si="17"/>
        <v>0.1146984001971294</v>
      </c>
      <c r="S113" s="2">
        <f t="shared" si="18"/>
        <v>-1.5434109201075279</v>
      </c>
    </row>
    <row r="114" spans="13:19" x14ac:dyDescent="0.5">
      <c r="M114">
        <v>111</v>
      </c>
      <c r="N114" s="3">
        <f t="shared" si="13"/>
        <v>204.70710783946902</v>
      </c>
      <c r="O114" s="2">
        <f t="shared" si="14"/>
        <v>0.57309855814216959</v>
      </c>
      <c r="P114" s="1">
        <f t="shared" si="15"/>
        <v>0.88147282611695432</v>
      </c>
      <c r="Q114" s="2">
        <f t="shared" si="16"/>
        <v>2.1030937914640724E-2</v>
      </c>
      <c r="R114" s="2">
        <f t="shared" si="17"/>
        <v>0.11542861574087615</v>
      </c>
      <c r="S114" s="2">
        <f t="shared" si="18"/>
        <v>-1.5489690620853593</v>
      </c>
    </row>
    <row r="115" spans="13:19" x14ac:dyDescent="0.5">
      <c r="M115">
        <v>110</v>
      </c>
      <c r="N115" s="3">
        <f t="shared" si="13"/>
        <v>204.16659863944446</v>
      </c>
      <c r="O115" s="2">
        <f t="shared" si="14"/>
        <v>0.56898315810934419</v>
      </c>
      <c r="P115" s="1">
        <f t="shared" si="15"/>
        <v>0.88480880321028998</v>
      </c>
      <c r="Q115" s="2">
        <f t="shared" si="16"/>
        <v>1.5523261995700643E-2</v>
      </c>
      <c r="R115" s="2">
        <f t="shared" si="17"/>
        <v>0.11620803868036578</v>
      </c>
      <c r="S115" s="2">
        <f t="shared" si="18"/>
        <v>-1.5544767380042994</v>
      </c>
    </row>
    <row r="116" spans="13:19" x14ac:dyDescent="0.5">
      <c r="M116">
        <v>109</v>
      </c>
      <c r="N116" s="3">
        <f t="shared" si="13"/>
        <v>203.62956563328422</v>
      </c>
      <c r="O116" s="2">
        <f t="shared" si="14"/>
        <v>0.56484598057848578</v>
      </c>
      <c r="P116" s="1">
        <f t="shared" si="15"/>
        <v>0.88811737562208903</v>
      </c>
      <c r="Q116" s="2">
        <f t="shared" si="16"/>
        <v>1.0065870484937012E-2</v>
      </c>
      <c r="R116" s="2">
        <f t="shared" si="17"/>
        <v>0.11703664379942524</v>
      </c>
      <c r="S116" s="2">
        <f t="shared" si="18"/>
        <v>-1.5599341295150631</v>
      </c>
    </row>
    <row r="117" spans="13:19" x14ac:dyDescent="0.5">
      <c r="M117">
        <v>108</v>
      </c>
      <c r="N117" s="3">
        <f t="shared" si="13"/>
        <v>203.09603639657766</v>
      </c>
      <c r="O117" s="2">
        <f t="shared" si="14"/>
        <v>0.56068699498280561</v>
      </c>
      <c r="P117" s="1">
        <f t="shared" si="15"/>
        <v>0.89139859597784143</v>
      </c>
      <c r="Q117" s="2">
        <f t="shared" si="16"/>
        <v>4.6585909571281725E-3</v>
      </c>
      <c r="R117" s="2">
        <f t="shared" si="17"/>
        <v>0.11791440903935291</v>
      </c>
      <c r="S117" s="2">
        <f t="shared" si="18"/>
        <v>-1.5653414090428719</v>
      </c>
    </row>
    <row r="118" spans="13:19" x14ac:dyDescent="0.5">
      <c r="M118">
        <v>107</v>
      </c>
      <c r="N118" s="3">
        <f t="shared" si="13"/>
        <v>202.56603861457131</v>
      </c>
      <c r="O118" s="2">
        <f t="shared" si="14"/>
        <v>0.55650617345013442</v>
      </c>
      <c r="P118" s="1">
        <f t="shared" si="15"/>
        <v>0.89465251125606748</v>
      </c>
      <c r="Q118" s="2">
        <f t="shared" si="16"/>
        <v>-6.9874004334380402E-4</v>
      </c>
      <c r="R118" s="2">
        <f t="shared" si="17"/>
        <v>0.11884131529379816</v>
      </c>
      <c r="S118" s="2">
        <f t="shared" si="18"/>
        <v>-1.5706987400433439</v>
      </c>
    </row>
    <row r="119" spans="13:19" x14ac:dyDescent="0.5">
      <c r="M119">
        <v>106</v>
      </c>
      <c r="N119" s="3">
        <f t="shared" si="13"/>
        <v>202.03960007879644</v>
      </c>
      <c r="O119" s="2">
        <f t="shared" si="14"/>
        <v>0.5523034908682436</v>
      </c>
      <c r="P119" s="1">
        <f t="shared" si="15"/>
        <v>0.89787916292452619</v>
      </c>
      <c r="Q119" s="2">
        <f t="shared" si="16"/>
        <v>-6.0062772503306494E-3</v>
      </c>
      <c r="R119" s="2">
        <f t="shared" si="17"/>
        <v>0.11981734620723028</v>
      </c>
      <c r="S119" s="2">
        <f t="shared" si="18"/>
        <v>-1.5760062772503307</v>
      </c>
    </row>
    <row r="120" spans="13:19" x14ac:dyDescent="0.5">
      <c r="M120">
        <v>105</v>
      </c>
      <c r="N120" s="3">
        <f t="shared" si="13"/>
        <v>201.51674868357716</v>
      </c>
      <c r="O120" s="2">
        <f t="shared" si="14"/>
        <v>0.54807892495054356</v>
      </c>
      <c r="P120" s="1">
        <f t="shared" si="15"/>
        <v>0.90107858707266608</v>
      </c>
      <c r="Q120" s="2">
        <f t="shared" si="16"/>
        <v>-1.1264166916110652E-2</v>
      </c>
      <c r="R120" s="2">
        <f t="shared" si="17"/>
        <v>0.12084248797679042</v>
      </c>
      <c r="S120" s="2">
        <f t="shared" si="18"/>
        <v>-1.5812641669161107</v>
      </c>
    </row>
    <row r="121" spans="13:19" x14ac:dyDescent="0.5">
      <c r="M121">
        <v>104</v>
      </c>
      <c r="N121" s="3">
        <f t="shared" si="13"/>
        <v>200.9975124224178</v>
      </c>
      <c r="O121" s="2">
        <f t="shared" si="14"/>
        <v>0.54383245630212229</v>
      </c>
      <c r="P121" s="1">
        <f t="shared" si="15"/>
        <v>0.9042508145405449</v>
      </c>
      <c r="Q121" s="2">
        <f t="shared" si="16"/>
        <v>-1.6472547044329433E-2</v>
      </c>
      <c r="R121" s="2">
        <f t="shared" si="17"/>
        <v>0.12191672915733298</v>
      </c>
      <c r="S121" s="2">
        <f t="shared" si="18"/>
        <v>-1.5864725470443295</v>
      </c>
    </row>
    <row r="122" spans="13:19" x14ac:dyDescent="0.5">
      <c r="M122">
        <v>103</v>
      </c>
      <c r="N122" s="3">
        <f t="shared" si="13"/>
        <v>200.48191938426766</v>
      </c>
      <c r="O122" s="2">
        <f t="shared" si="14"/>
        <v>0.53956406848608551</v>
      </c>
      <c r="P122" s="1">
        <f t="shared" si="15"/>
        <v>0.9073958710444433</v>
      </c>
      <c r="Q122" s="2">
        <f t="shared" si="16"/>
        <v>-2.1631547616063784E-2</v>
      </c>
      <c r="R122" s="2">
        <f t="shared" si="17"/>
        <v>0.12304006046947136</v>
      </c>
      <c r="S122" s="2">
        <f t="shared" si="18"/>
        <v>-1.5916315476160638</v>
      </c>
    </row>
    <row r="123" spans="13:19" x14ac:dyDescent="0.5">
      <c r="M123">
        <v>102</v>
      </c>
      <c r="N123" s="3">
        <f t="shared" si="13"/>
        <v>199.96999774966244</v>
      </c>
      <c r="O123" s="2">
        <f t="shared" si="14"/>
        <v>0.53527374809015926</v>
      </c>
      <c r="P123" s="1">
        <f t="shared" si="15"/>
        <v>0.91051377729937921</v>
      </c>
      <c r="Q123" s="2">
        <f t="shared" si="16"/>
        <v>-2.6741290809355389E-2</v>
      </c>
      <c r="R123" s="2">
        <f t="shared" si="17"/>
        <v>0.12421247461046159</v>
      </c>
      <c r="S123" s="2">
        <f t="shared" si="18"/>
        <v>-1.5967412908093555</v>
      </c>
    </row>
    <row r="124" spans="13:19" x14ac:dyDescent="0.5">
      <c r="M124">
        <v>101</v>
      </c>
      <c r="N124" s="3">
        <f t="shared" si="13"/>
        <v>199.46177578674065</v>
      </c>
      <c r="O124" s="2">
        <f t="shared" si="14"/>
        <v>0.53096148479351124</v>
      </c>
      <c r="P124" s="1">
        <f t="shared" si="15"/>
        <v>0.91360454913872469</v>
      </c>
      <c r="Q124" s="2">
        <f t="shared" si="16"/>
        <v>-3.1801891212553945E-2</v>
      </c>
      <c r="R124" s="2">
        <f t="shared" si="17"/>
        <v>0.12543396606776402</v>
      </c>
      <c r="S124" s="2">
        <f t="shared" si="18"/>
        <v>-1.601801891212554</v>
      </c>
    </row>
    <row r="125" spans="13:19" x14ac:dyDescent="0.5">
      <c r="M125">
        <v>100</v>
      </c>
      <c r="N125" s="3">
        <f t="shared" si="13"/>
        <v>198.9572818471342</v>
      </c>
      <c r="O125" s="2">
        <f t="shared" si="14"/>
        <v>0.52662727143375065</v>
      </c>
      <c r="P125" s="1">
        <f t="shared" si="15"/>
        <v>0.91666819763111185</v>
      </c>
      <c r="Q125" s="2">
        <f t="shared" si="16"/>
        <v>-3.6813456031781433E-2</v>
      </c>
      <c r="R125" s="2">
        <f t="shared" si="17"/>
        <v>0.12670453093513745</v>
      </c>
      <c r="S125" s="2">
        <f t="shared" si="18"/>
        <v>-1.6068134560317815</v>
      </c>
    </row>
    <row r="126" spans="13:19" x14ac:dyDescent="0.5">
      <c r="M126">
        <v>99</v>
      </c>
      <c r="N126" s="3">
        <f t="shared" si="13"/>
        <v>198.45654436173174</v>
      </c>
      <c r="O126" s="2">
        <f t="shared" si="14"/>
        <v>0.52227110407405652</v>
      </c>
      <c r="P126" s="1">
        <f t="shared" si="15"/>
        <v>0.91970472919481205</v>
      </c>
      <c r="Q126" s="2">
        <f t="shared" si="16"/>
        <v>-4.1776085292819287E-2</v>
      </c>
      <c r="R126" s="2">
        <f t="shared" si="17"/>
        <v>0.12802416673113137</v>
      </c>
      <c r="S126" s="2">
        <f t="shared" si="18"/>
        <v>-1.6117760852928193</v>
      </c>
    </row>
    <row r="127" spans="13:19" x14ac:dyDescent="0.5">
      <c r="M127">
        <v>98</v>
      </c>
      <c r="N127" s="3">
        <f t="shared" si="13"/>
        <v>197.9595918363139</v>
      </c>
      <c r="O127" s="2">
        <f t="shared" si="14"/>
        <v>0.51789298207039114</v>
      </c>
      <c r="P127" s="1">
        <f t="shared" si="15"/>
        <v>0.92271414570976173</v>
      </c>
      <c r="Q127" s="2">
        <f t="shared" si="16"/>
        <v>-4.6689872037710467E-2</v>
      </c>
      <c r="R127" s="2">
        <f t="shared" si="17"/>
        <v>0.12939287221984708</v>
      </c>
      <c r="S127" s="2">
        <f t="shared" si="18"/>
        <v>-1.6166898720377105</v>
      </c>
    </row>
    <row r="128" spans="13:19" x14ac:dyDescent="0.5">
      <c r="M128">
        <v>97</v>
      </c>
      <c r="N128" s="3">
        <f t="shared" si="13"/>
        <v>197.46645284705957</v>
      </c>
      <c r="O128" s="2">
        <f t="shared" si="14"/>
        <v>0.51349290813874793</v>
      </c>
      <c r="P128" s="1">
        <f t="shared" si="15"/>
        <v>0.92569644462739575</v>
      </c>
      <c r="Q128" s="2">
        <f t="shared" si="16"/>
        <v>-5.1554902516335543E-2</v>
      </c>
      <c r="R128" s="2">
        <f t="shared" si="17"/>
        <v>0.13081064723385649</v>
      </c>
      <c r="S128" s="2">
        <f t="shared" si="18"/>
        <v>-1.6215549025163356</v>
      </c>
    </row>
    <row r="129" spans="13:19" x14ac:dyDescent="0.5">
      <c r="M129">
        <v>96</v>
      </c>
      <c r="N129" s="3">
        <f t="shared" si="13"/>
        <v>196.97715603592209</v>
      </c>
      <c r="O129" s="2">
        <f t="shared" si="14"/>
        <v>0.50907088842238313</v>
      </c>
      <c r="P129" s="1">
        <f t="shared" si="15"/>
        <v>0.92865161907844707</v>
      </c>
      <c r="Q129" s="2">
        <f t="shared" si="16"/>
        <v>-5.6371256373231482E-2</v>
      </c>
      <c r="R129" s="2">
        <f t="shared" si="17"/>
        <v>0.13227749249916987</v>
      </c>
      <c r="S129" s="2">
        <f t="shared" si="18"/>
        <v>-1.6263712563732315</v>
      </c>
    </row>
    <row r="130" spans="13:19" x14ac:dyDescent="0.5">
      <c r="M130">
        <v>95</v>
      </c>
      <c r="N130" s="3">
        <f t="shared" si="13"/>
        <v>196.49173010587495</v>
      </c>
      <c r="O130" s="2">
        <f t="shared" si="14"/>
        <v>0.50462693255897872</v>
      </c>
      <c r="P130" s="1">
        <f t="shared" si="15"/>
        <v>0.93157965797886422</v>
      </c>
      <c r="Q130" s="2">
        <f t="shared" si="16"/>
        <v>-6.1139006829889153E-2</v>
      </c>
      <c r="R130" s="2">
        <f t="shared" si="17"/>
        <v>0.13379340946215712</v>
      </c>
      <c r="S130" s="2">
        <f t="shared" si="18"/>
        <v>-1.6311390068298892</v>
      </c>
    </row>
    <row r="131" spans="13:19" x14ac:dyDescent="0.5">
      <c r="M131">
        <v>94</v>
      </c>
      <c r="N131" s="3">
        <f t="shared" si="13"/>
        <v>196.01020381602586</v>
      </c>
      <c r="O131" s="2">
        <f t="shared" si="14"/>
        <v>0.50016105374768249</v>
      </c>
      <c r="P131" s="1">
        <f t="shared" si="15"/>
        <v>0.93448054613398612</v>
      </c>
      <c r="Q131" s="2">
        <f t="shared" si="16"/>
        <v>-6.5858220862769601E-2</v>
      </c>
      <c r="R131" s="2">
        <f t="shared" si="17"/>
        <v>0.13535840011833156</v>
      </c>
      <c r="S131" s="2">
        <f t="shared" si="18"/>
        <v>-1.6358582208627697</v>
      </c>
    </row>
    <row r="132" spans="13:19" x14ac:dyDescent="0.5">
      <c r="M132">
        <v>93</v>
      </c>
      <c r="N132" s="3">
        <f t="shared" si="13"/>
        <v>195.5326059765992</v>
      </c>
      <c r="O132" s="2">
        <f t="shared" si="14"/>
        <v>0.49567326881596852</v>
      </c>
      <c r="P132" s="1">
        <f t="shared" si="15"/>
        <v>0.93735426434111058</v>
      </c>
      <c r="Q132" s="2">
        <f t="shared" si="16"/>
        <v>-7.0528959377248679E-2</v>
      </c>
      <c r="R132" s="2">
        <f t="shared" si="17"/>
        <v>0.13697246684292108</v>
      </c>
      <c r="S132" s="2">
        <f t="shared" si="18"/>
        <v>-1.6405289593772487</v>
      </c>
    </row>
    <row r="133" spans="13:19" x14ac:dyDescent="0.5">
      <c r="M133">
        <v>92</v>
      </c>
      <c r="N133" s="3">
        <f t="shared" si="13"/>
        <v>195.05896544378575</v>
      </c>
      <c r="O133" s="2">
        <f t="shared" si="14"/>
        <v>0.49116359828626049</v>
      </c>
      <c r="P133" s="1">
        <f t="shared" si="15"/>
        <v>0.94020078949058672</v>
      </c>
      <c r="Q133" s="2">
        <f t="shared" si="16"/>
        <v>-7.5151277377710768E-2</v>
      </c>
      <c r="R133" s="2">
        <f t="shared" si="17"/>
        <v>0.13863561222315279</v>
      </c>
      <c r="S133" s="2">
        <f t="shared" si="18"/>
        <v>-1.6451512773777108</v>
      </c>
    </row>
    <row r="134" spans="13:19" x14ac:dyDescent="0.5">
      <c r="M134">
        <v>91</v>
      </c>
      <c r="N134" s="3">
        <f t="shared" ref="N134:N197" si="19">SQRT($J$12^2 + M134^2)</f>
        <v>194.58931111445972</v>
      </c>
      <c r="O134" s="2">
        <f t="shared" ref="O134:O197" si="20">ATAN(M134/$J$12)</f>
        <v>0.48663206644225826</v>
      </c>
      <c r="P134" s="1">
        <f t="shared" ref="P134:P197" si="21">ACOS((127^2 + N134^2 - 158^2)/(2*127*N134))</f>
        <v>0.94302009466555692</v>
      </c>
      <c r="Q134" s="2">
        <f t="shared" ref="Q134:Q197" si="22">ACOS((127^2+158^2 - N134^2)/(2*127*158)) - 3.14/2</f>
        <v>-7.9725224133984307E-2</v>
      </c>
      <c r="R134" s="2">
        <f t="shared" ref="R134:R197" si="23">3.14/2 - O134 -P134</f>
        <v>0.14034783889218483</v>
      </c>
      <c r="S134" s="2">
        <f t="shared" ref="S134:S197" si="24">-(3.14/2 - Q134)</f>
        <v>-1.6497252241339844</v>
      </c>
    </row>
    <row r="135" spans="13:19" x14ac:dyDescent="0.5">
      <c r="M135">
        <v>90</v>
      </c>
      <c r="N135" s="3">
        <f t="shared" si="19"/>
        <v>194.12367192076292</v>
      </c>
      <c r="O135" s="2">
        <f t="shared" si="20"/>
        <v>0.48207870139490511</v>
      </c>
      <c r="P135" s="1">
        <f t="shared" si="21"/>
        <v>0.94581214924045809</v>
      </c>
      <c r="Q135" s="2">
        <f t="shared" si="22"/>
        <v>-8.4250843344303661E-2</v>
      </c>
      <c r="R135" s="2">
        <f t="shared" si="23"/>
        <v>0.14210914936463692</v>
      </c>
      <c r="S135" s="2">
        <f t="shared" si="24"/>
        <v>-1.6542508433443037</v>
      </c>
    </row>
    <row r="136" spans="13:19" x14ac:dyDescent="0.5">
      <c r="M136">
        <v>89</v>
      </c>
      <c r="N136" s="3">
        <f t="shared" si="19"/>
        <v>193.66207682455541</v>
      </c>
      <c r="O136" s="2">
        <f t="shared" si="20"/>
        <v>0.47750353514793453</v>
      </c>
      <c r="P136" s="1">
        <f t="shared" si="21"/>
        <v>0.94857691897840313</v>
      </c>
      <c r="Q136" s="2">
        <f t="shared" si="22"/>
        <v>-8.8728173294988499E-2</v>
      </c>
      <c r="R136" s="2">
        <f t="shared" si="23"/>
        <v>0.14391954587366229</v>
      </c>
      <c r="S136" s="2">
        <f t="shared" si="24"/>
        <v>-1.6587281732949886</v>
      </c>
    </row>
    <row r="137" spans="13:19" x14ac:dyDescent="0.5">
      <c r="M137">
        <v>88</v>
      </c>
      <c r="N137" s="3">
        <f t="shared" si="19"/>
        <v>193.20455481173315</v>
      </c>
      <c r="O137" s="2">
        <f t="shared" si="20"/>
        <v>0.47290660366292919</v>
      </c>
      <c r="P137" s="1">
        <f t="shared" si="21"/>
        <v>0.95131436612754272</v>
      </c>
      <c r="Q137" s="2">
        <f t="shared" si="22"/>
        <v>-9.3157247016996347E-2</v>
      </c>
      <c r="R137" s="2">
        <f t="shared" si="23"/>
        <v>0.14577903020952809</v>
      </c>
      <c r="S137" s="2">
        <f t="shared" si="24"/>
        <v>-1.6631572470169964</v>
      </c>
    </row>
    <row r="138" spans="13:19" x14ac:dyDescent="0.5">
      <c r="M138">
        <v>87</v>
      </c>
      <c r="N138" s="3">
        <f t="shared" si="19"/>
        <v>192.75113488641253</v>
      </c>
      <c r="O138" s="2">
        <f t="shared" si="20"/>
        <v>0.46828794692382708</v>
      </c>
      <c r="P138" s="1">
        <f t="shared" si="21"/>
        <v>0.95402444951651144</v>
      </c>
      <c r="Q138" s="2">
        <f t="shared" si="22"/>
        <v>-9.7538092439520385E-2</v>
      </c>
      <c r="R138" s="2">
        <f t="shared" si="23"/>
        <v>0.1476876035596616</v>
      </c>
      <c r="S138" s="2">
        <f t="shared" si="24"/>
        <v>-1.6675380924395204</v>
      </c>
    </row>
    <row r="139" spans="13:19" x14ac:dyDescent="0.5">
      <c r="M139">
        <v>86</v>
      </c>
      <c r="N139" s="3">
        <f t="shared" si="19"/>
        <v>192.3018460649819</v>
      </c>
      <c r="O139" s="2">
        <f t="shared" si="20"/>
        <v>0.46364760900080609</v>
      </c>
      <c r="P139" s="1">
        <f t="shared" si="21"/>
        <v>0.95670712464905028</v>
      </c>
      <c r="Q139" s="2">
        <f t="shared" si="22"/>
        <v>-0.10187073254077883</v>
      </c>
      <c r="R139" s="2">
        <f t="shared" si="23"/>
        <v>0.14964526635014364</v>
      </c>
      <c r="S139" s="2">
        <f t="shared" si="24"/>
        <v>-1.6718707325407789</v>
      </c>
    </row>
    <row r="140" spans="13:19" x14ac:dyDescent="0.5">
      <c r="M140">
        <v>85</v>
      </c>
      <c r="N140" s="3">
        <f t="shared" si="19"/>
        <v>191.8567173700207</v>
      </c>
      <c r="O140" s="2">
        <f t="shared" si="20"/>
        <v>0.45898563811347753</v>
      </c>
      <c r="P140" s="1">
        <f t="shared" si="21"/>
        <v>0.95936234379790064</v>
      </c>
      <c r="Q140" s="2">
        <f t="shared" si="22"/>
        <v>-0.10615518549614289</v>
      </c>
      <c r="R140" s="2">
        <f t="shared" si="23"/>
        <v>0.15165201808862183</v>
      </c>
      <c r="S140" s="2">
        <f t="shared" si="24"/>
        <v>-1.676155185496143</v>
      </c>
    </row>
    <row r="141" spans="13:19" x14ac:dyDescent="0.5">
      <c r="M141">
        <v>84</v>
      </c>
      <c r="N141" s="3">
        <f t="shared" si="19"/>
        <v>191.41577782408638</v>
      </c>
      <c r="O141" s="2">
        <f t="shared" si="20"/>
        <v>0.45430208669331618</v>
      </c>
      <c r="P141" s="1">
        <f t="shared" si="21"/>
        <v>0.96199005609805521</v>
      </c>
      <c r="Q141" s="2">
        <f t="shared" si="22"/>
        <v>-0.11039146482374296</v>
      </c>
      <c r="R141" s="2">
        <f t="shared" si="23"/>
        <v>0.15370785720862878</v>
      </c>
      <c r="S141" s="2">
        <f t="shared" si="24"/>
        <v>-1.680391464823743</v>
      </c>
    </row>
    <row r="142" spans="13:19" x14ac:dyDescent="0.5">
      <c r="M142">
        <v>83</v>
      </c>
      <c r="N142" s="3">
        <f t="shared" si="19"/>
        <v>190.97905644337024</v>
      </c>
      <c r="O142" s="2">
        <f t="shared" si="20"/>
        <v>0.44959701144525582</v>
      </c>
      <c r="P142" s="1">
        <f t="shared" si="21"/>
        <v>0.96459020763944181</v>
      </c>
      <c r="Q142" s="2">
        <f t="shared" si="22"/>
        <v>-0.11457957952767406</v>
      </c>
      <c r="R142" s="2">
        <f t="shared" si="23"/>
        <v>0.15581278091530237</v>
      </c>
      <c r="S142" s="2">
        <f t="shared" si="24"/>
        <v>-1.6845795795276741</v>
      </c>
    </row>
    <row r="143" spans="13:19" x14ac:dyDescent="0.5">
      <c r="M143">
        <v>82</v>
      </c>
      <c r="N143" s="3">
        <f t="shared" si="19"/>
        <v>190.5465822312224</v>
      </c>
      <c r="O143" s="2">
        <f t="shared" si="20"/>
        <v>0.44487047340837349</v>
      </c>
      <c r="P143" s="1">
        <f t="shared" si="21"/>
        <v>0.96716274155912363</v>
      </c>
      <c r="Q143" s="2">
        <f t="shared" si="22"/>
        <v>-0.11871953423893467</v>
      </c>
      <c r="R143" s="2">
        <f t="shared" si="23"/>
        <v>0.15796678503250294</v>
      </c>
      <c r="S143" s="2">
        <f t="shared" si="24"/>
        <v>-1.6887195342389347</v>
      </c>
    </row>
    <row r="144" spans="13:19" x14ac:dyDescent="0.5">
      <c r="M144">
        <v>81</v>
      </c>
      <c r="N144" s="3">
        <f t="shared" si="19"/>
        <v>190.11838417154718</v>
      </c>
      <c r="O144" s="2">
        <f t="shared" si="20"/>
        <v>0.4401225380155892</v>
      </c>
      <c r="P144" s="1">
        <f t="shared" si="21"/>
        <v>0.96970759813308571</v>
      </c>
      <c r="Q144" s="2">
        <f t="shared" si="22"/>
        <v>-0.12281132935420702</v>
      </c>
      <c r="R144" s="2">
        <f t="shared" si="23"/>
        <v>0.16016986385132503</v>
      </c>
      <c r="S144" s="2">
        <f t="shared" si="24"/>
        <v>-1.6928113293542071</v>
      </c>
    </row>
    <row r="145" spans="13:19" x14ac:dyDescent="0.5">
      <c r="M145">
        <v>80</v>
      </c>
      <c r="N145" s="3">
        <f t="shared" si="19"/>
        <v>189.69449122207001</v>
      </c>
      <c r="O145" s="2">
        <f t="shared" si="20"/>
        <v>0.43535327515230238</v>
      </c>
      <c r="P145" s="1">
        <f t="shared" si="21"/>
        <v>0.97222471486767215</v>
      </c>
      <c r="Q145" s="2">
        <f t="shared" si="22"/>
        <v>-0.1268549611725891</v>
      </c>
      <c r="R145" s="2">
        <f t="shared" si="23"/>
        <v>0.16242200998002554</v>
      </c>
      <c r="S145" s="2">
        <f t="shared" si="24"/>
        <v>-1.6968549611725892</v>
      </c>
    </row>
    <row r="146" spans="13:19" x14ac:dyDescent="0.5">
      <c r="M146">
        <v>79</v>
      </c>
      <c r="N146" s="3">
        <f t="shared" si="19"/>
        <v>189.274932307477</v>
      </c>
      <c r="O146" s="2">
        <f t="shared" si="20"/>
        <v>0.4305627592138872</v>
      </c>
      <c r="P146" s="1">
        <f t="shared" si="21"/>
        <v>0.97471402659074369</v>
      </c>
      <c r="Q146" s="2">
        <f t="shared" si="22"/>
        <v>-0.13085042203038366</v>
      </c>
      <c r="R146" s="2">
        <f t="shared" si="23"/>
        <v>0.16472321419536917</v>
      </c>
      <c r="S146" s="2">
        <f t="shared" si="24"/>
        <v>-1.7008504220303837</v>
      </c>
    </row>
    <row r="147" spans="13:19" x14ac:dyDescent="0.5">
      <c r="M147">
        <v>78</v>
      </c>
      <c r="N147" s="3">
        <f t="shared" si="19"/>
        <v>188.85973631242842</v>
      </c>
      <c r="O147" s="2">
        <f t="shared" si="20"/>
        <v>0.42575106916196781</v>
      </c>
      <c r="P147" s="1">
        <f t="shared" si="21"/>
        <v>0.97717546554260892</v>
      </c>
      <c r="Q147" s="2">
        <f t="shared" si="22"/>
        <v>-0.13479770043403994</v>
      </c>
      <c r="R147" s="2">
        <f t="shared" si="23"/>
        <v>0.16707346529542322</v>
      </c>
      <c r="S147" s="2">
        <f t="shared" si="24"/>
        <v>-1.70479770043404</v>
      </c>
    </row>
    <row r="148" spans="13:19" x14ac:dyDescent="0.5">
      <c r="M148">
        <v>77</v>
      </c>
      <c r="N148" s="3">
        <f t="shared" si="19"/>
        <v>188.44893207444821</v>
      </c>
      <c r="O148" s="2">
        <f t="shared" si="20"/>
        <v>0.42091828857939201</v>
      </c>
      <c r="P148" s="1">
        <f t="shared" si="21"/>
        <v>0.97960896146678922</v>
      </c>
      <c r="Q148" s="2">
        <f t="shared" si="22"/>
        <v>-0.13869678119133755</v>
      </c>
      <c r="R148" s="2">
        <f t="shared" si="23"/>
        <v>0.16947274995381878</v>
      </c>
      <c r="S148" s="2">
        <f t="shared" si="24"/>
        <v>-1.7086967811913376</v>
      </c>
    </row>
    <row r="149" spans="13:19" x14ac:dyDescent="0.5">
      <c r="M149">
        <v>76</v>
      </c>
      <c r="N149" s="3">
        <f t="shared" si="19"/>
        <v>188.04254837669055</v>
      </c>
      <c r="O149" s="2">
        <f t="shared" si="20"/>
        <v>0.41606450572382275</v>
      </c>
      <c r="P149" s="1">
        <f t="shared" si="21"/>
        <v>0.98201444170066532</v>
      </c>
      <c r="Q149" s="2">
        <f t="shared" si="22"/>
        <v>-0.14254764554090249</v>
      </c>
      <c r="R149" s="2">
        <f t="shared" si="23"/>
        <v>0.17192105257551193</v>
      </c>
      <c r="S149" s="2">
        <f t="shared" si="24"/>
        <v>-1.7125476455409026</v>
      </c>
    </row>
    <row r="150" spans="13:19" x14ac:dyDescent="0.5">
      <c r="M150">
        <v>75</v>
      </c>
      <c r="N150" s="3">
        <f t="shared" si="19"/>
        <v>187.64061394058589</v>
      </c>
      <c r="O150" s="2">
        <f t="shared" si="20"/>
        <v>0.41118981357986434</v>
      </c>
      <c r="P150" s="1">
        <f t="shared" si="21"/>
        <v>0.98439183126605634</v>
      </c>
      <c r="Q150" s="2">
        <f t="shared" si="22"/>
        <v>-0.14635027128012923</v>
      </c>
      <c r="R150" s="2">
        <f t="shared" si="23"/>
        <v>0.17441835515407933</v>
      </c>
      <c r="S150" s="2">
        <f t="shared" si="24"/>
        <v>-1.7163502712801293</v>
      </c>
    </row>
    <row r="151" spans="13:19" x14ac:dyDescent="0.5">
      <c r="M151">
        <v>74</v>
      </c>
      <c r="N151" s="3">
        <f t="shared" si="19"/>
        <v>187.2431574183687</v>
      </c>
      <c r="O151" s="2">
        <f t="shared" si="20"/>
        <v>0.40629430990964033</v>
      </c>
      <c r="P151" s="1">
        <f t="shared" si="21"/>
        <v>0.98674105295976577</v>
      </c>
      <c r="Q151" s="2">
        <f t="shared" si="22"/>
        <v>-0.1501046328915876</v>
      </c>
      <c r="R151" s="2">
        <f t="shared" si="23"/>
        <v>0.17696463713059396</v>
      </c>
      <c r="S151" s="2">
        <f t="shared" si="24"/>
        <v>-1.7201046328915877</v>
      </c>
    </row>
    <row r="152" spans="13:19" x14ac:dyDescent="0.5">
      <c r="M152">
        <v>73</v>
      </c>
      <c r="N152" s="3">
        <f t="shared" si="19"/>
        <v>186.85020738548835</v>
      </c>
      <c r="O152" s="2">
        <f t="shared" si="20"/>
        <v>0.40137809730173885</v>
      </c>
      <c r="P152" s="1">
        <f t="shared" si="21"/>
        <v>0.98906202744414828</v>
      </c>
      <c r="Q152" s="2">
        <f t="shared" si="22"/>
        <v>-0.15381070166798216</v>
      </c>
      <c r="R152" s="2">
        <f t="shared" si="23"/>
        <v>0.17955987525411288</v>
      </c>
      <c r="S152" s="2">
        <f t="shared" si="24"/>
        <v>-1.7238107016679822</v>
      </c>
    </row>
    <row r="153" spans="13:19" x14ac:dyDescent="0.5">
      <c r="M153">
        <v>72</v>
      </c>
      <c r="N153" s="3">
        <f t="shared" si="19"/>
        <v>186.46179233290664</v>
      </c>
      <c r="O153" s="2">
        <f t="shared" si="20"/>
        <v>0.39644128321844135</v>
      </c>
      <c r="P153" s="1">
        <f t="shared" si="21"/>
        <v>0.99135467333771798</v>
      </c>
      <c r="Q153" s="2">
        <f t="shared" si="22"/>
        <v>-0.15746844583573294</v>
      </c>
      <c r="R153" s="2">
        <f t="shared" si="23"/>
        <v>0.18220404344384067</v>
      </c>
      <c r="S153" s="2">
        <f t="shared" si="24"/>
        <v>-1.727468445835733</v>
      </c>
    </row>
    <row r="154" spans="13:19" x14ac:dyDescent="0.5">
      <c r="M154">
        <v>71</v>
      </c>
      <c r="N154" s="3">
        <f t="shared" si="19"/>
        <v>186.07794065928394</v>
      </c>
      <c r="O154" s="2">
        <f t="shared" si="20"/>
        <v>0.39148398004114854</v>
      </c>
      <c r="P154" s="1">
        <f t="shared" si="21"/>
        <v>0.99361890730583802</v>
      </c>
      <c r="Q154" s="2">
        <f t="shared" si="22"/>
        <v>-0.16107783067722603</v>
      </c>
      <c r="R154" s="2">
        <f t="shared" si="23"/>
        <v>0.18489711265301356</v>
      </c>
      <c r="S154" s="2">
        <f t="shared" si="24"/>
        <v>-1.7310778306772261</v>
      </c>
    </row>
    <row r="155" spans="13:19" x14ac:dyDescent="0.5">
      <c r="M155">
        <v>70</v>
      </c>
      <c r="N155" s="3">
        <f t="shared" si="19"/>
        <v>185.69868066305693</v>
      </c>
      <c r="O155" s="2">
        <f t="shared" si="20"/>
        <v>0.38650630511392003</v>
      </c>
      <c r="P155" s="1">
        <f t="shared" si="21"/>
        <v>0.99585464415151781</v>
      </c>
      <c r="Q155" s="2">
        <f t="shared" si="22"/>
        <v>-0.16463881865180485</v>
      </c>
      <c r="R155" s="2">
        <f t="shared" si="23"/>
        <v>0.18763905073456233</v>
      </c>
      <c r="S155" s="2">
        <f t="shared" si="24"/>
        <v>-1.7346388186518049</v>
      </c>
    </row>
    <row r="156" spans="13:19" x14ac:dyDescent="0.5">
      <c r="M156">
        <v>69</v>
      </c>
      <c r="N156" s="3">
        <f t="shared" si="19"/>
        <v>185.32404053441098</v>
      </c>
      <c r="O156" s="2">
        <f t="shared" si="20"/>
        <v>0.38150838078503974</v>
      </c>
      <c r="P156" s="1">
        <f t="shared" si="21"/>
        <v>0.99806179690634167</v>
      </c>
      <c r="Q156" s="2">
        <f t="shared" si="22"/>
        <v>-0.16815136951553944</v>
      </c>
      <c r="R156" s="2">
        <f t="shared" si="23"/>
        <v>0.19042982230861871</v>
      </c>
      <c r="S156" s="2">
        <f t="shared" si="24"/>
        <v>-1.7381513695155395</v>
      </c>
    </row>
    <row r="157" spans="13:19" x14ac:dyDescent="0.5">
      <c r="M157">
        <v>68</v>
      </c>
      <c r="N157" s="3">
        <f t="shared" si="19"/>
        <v>184.95404834715026</v>
      </c>
      <c r="O157" s="2">
        <f t="shared" si="20"/>
        <v>0.37649033444652286</v>
      </c>
      <c r="P157" s="1">
        <f t="shared" si="21"/>
        <v>1.000240276921549</v>
      </c>
      <c r="Q157" s="2">
        <f t="shared" si="22"/>
        <v>-0.17161544043982735</v>
      </c>
      <c r="R157" s="2">
        <f t="shared" si="23"/>
        <v>0.19326938863192811</v>
      </c>
      <c r="S157" s="2">
        <f t="shared" si="24"/>
        <v>-1.7416154404398274</v>
      </c>
    </row>
    <row r="158" spans="13:19" x14ac:dyDescent="0.5">
      <c r="M158">
        <v>67</v>
      </c>
      <c r="N158" s="3">
        <f t="shared" si="19"/>
        <v>184.58873205046942</v>
      </c>
      <c r="O158" s="2">
        <f t="shared" si="20"/>
        <v>0.37145229857147832</v>
      </c>
      <c r="P158" s="1">
        <f t="shared" si="21"/>
        <v>1.0023899939592806</v>
      </c>
      <c r="Q158" s="2">
        <f t="shared" si="22"/>
        <v>-0.17503098612886148</v>
      </c>
      <c r="R158" s="2">
        <f t="shared" si="23"/>
        <v>0.1961577074692411</v>
      </c>
      <c r="S158" s="2">
        <f t="shared" si="24"/>
        <v>-1.7450309861288615</v>
      </c>
    </row>
    <row r="159" spans="13:19" x14ac:dyDescent="0.5">
      <c r="M159">
        <v>66</v>
      </c>
      <c r="N159" s="3">
        <f t="shared" si="19"/>
        <v>184.22811946062956</v>
      </c>
      <c r="O159" s="2">
        <f t="shared" si="20"/>
        <v>0.36639441074924034</v>
      </c>
      <c r="P159" s="1">
        <f t="shared" si="21"/>
        <v>1.0045108562840088</v>
      </c>
      <c r="Q159" s="2">
        <f t="shared" si="22"/>
        <v>-0.17839795893601185</v>
      </c>
      <c r="R159" s="2">
        <f t="shared" si="23"/>
        <v>0.19909473296675095</v>
      </c>
      <c r="S159" s="2">
        <f t="shared" si="24"/>
        <v>-1.7483979589360119</v>
      </c>
    </row>
    <row r="160" spans="13:19" x14ac:dyDescent="0.5">
      <c r="M160">
        <v>65</v>
      </c>
      <c r="N160" s="3">
        <f t="shared" si="19"/>
        <v>183.87223825254318</v>
      </c>
      <c r="O160" s="2">
        <f t="shared" si="20"/>
        <v>0.36131681371818586</v>
      </c>
      <c r="P160" s="1">
        <f t="shared" si="21"/>
        <v>1.0066027707541572</v>
      </c>
      <c r="Q160" s="2">
        <f t="shared" si="22"/>
        <v>-0.18171630897914559</v>
      </c>
      <c r="R160" s="2">
        <f t="shared" si="23"/>
        <v>0.20208041552765699</v>
      </c>
      <c r="S160" s="2">
        <f t="shared" si="24"/>
        <v>-1.7517163089791457</v>
      </c>
    </row>
    <row r="161" spans="13:19" x14ac:dyDescent="0.5">
      <c r="M161">
        <v>64</v>
      </c>
      <c r="N161" s="3">
        <f t="shared" si="19"/>
        <v>183.52111595127138</v>
      </c>
      <c r="O161" s="2">
        <f t="shared" si="20"/>
        <v>0.35621965539615019</v>
      </c>
      <c r="P161" s="1">
        <f t="shared" si="21"/>
        <v>1.0086656429139182</v>
      </c>
      <c r="Q161" s="2">
        <f t="shared" si="22"/>
        <v>-0.18498598425492174</v>
      </c>
      <c r="R161" s="2">
        <f t="shared" si="23"/>
        <v>0.20511470168993151</v>
      </c>
      <c r="S161" s="2">
        <f t="shared" si="24"/>
        <v>-1.7549859842549218</v>
      </c>
    </row>
    <row r="162" spans="13:19" x14ac:dyDescent="0.5">
      <c r="M162">
        <v>63</v>
      </c>
      <c r="N162" s="3">
        <f t="shared" si="19"/>
        <v>183.17477992343814</v>
      </c>
      <c r="O162" s="2">
        <f t="shared" si="20"/>
        <v>0.35110308890835978</v>
      </c>
      <c r="P162" s="1">
        <f t="shared" si="21"/>
        <v>1.0106993770852646</v>
      </c>
      <c r="Q162" s="2">
        <f t="shared" si="22"/>
        <v>-0.18820693075207839</v>
      </c>
      <c r="R162" s="2">
        <f t="shared" si="23"/>
        <v>0.20819753400637575</v>
      </c>
      <c r="S162" s="2">
        <f t="shared" si="24"/>
        <v>-1.7582069307520785</v>
      </c>
    </row>
    <row r="163" spans="13:19" x14ac:dyDescent="0.5">
      <c r="M163">
        <v>62</v>
      </c>
      <c r="N163" s="3">
        <f t="shared" si="19"/>
        <v>182.8332573685652</v>
      </c>
      <c r="O163" s="2">
        <f t="shared" si="20"/>
        <v>0.3459672726127962</v>
      </c>
      <c r="P163" s="1">
        <f t="shared" si="21"/>
        <v>1.012703876460165</v>
      </c>
      <c r="Q163" s="2">
        <f t="shared" si="22"/>
        <v>-0.19137909256374508</v>
      </c>
      <c r="R163" s="2">
        <f t="shared" si="23"/>
        <v>0.21132885092703879</v>
      </c>
      <c r="S163" s="2">
        <f t="shared" si="24"/>
        <v>-1.7613790925637451</v>
      </c>
    </row>
    <row r="164" spans="13:19" x14ac:dyDescent="0.5">
      <c r="M164">
        <v>61</v>
      </c>
      <c r="N164" s="3">
        <f t="shared" si="19"/>
        <v>182.49657531033287</v>
      </c>
      <c r="O164" s="2">
        <f t="shared" si="20"/>
        <v>0.34081237012291116</v>
      </c>
      <c r="P164" s="1">
        <f t="shared" si="21"/>
        <v>1.0146790431929857</v>
      </c>
      <c r="Q164" s="2">
        <f t="shared" si="22"/>
        <v>-0.19450241199879148</v>
      </c>
      <c r="R164" s="2">
        <f t="shared" si="23"/>
        <v>0.21450858668410322</v>
      </c>
      <c r="S164" s="2">
        <f t="shared" si="24"/>
        <v>-1.7645024119987915</v>
      </c>
    </row>
    <row r="165" spans="13:19" x14ac:dyDescent="0.5">
      <c r="M165">
        <v>60</v>
      </c>
      <c r="N165" s="3">
        <f t="shared" si="19"/>
        <v>182.16476058777121</v>
      </c>
      <c r="O165" s="2">
        <f t="shared" si="20"/>
        <v>0.33563855032760925</v>
      </c>
      <c r="P165" s="1">
        <f t="shared" si="21"/>
        <v>1.0166247784930815</v>
      </c>
      <c r="Q165" s="2">
        <f t="shared" si="22"/>
        <v>-0.19757682969222601</v>
      </c>
      <c r="R165" s="2">
        <f t="shared" si="23"/>
        <v>0.21773667117930917</v>
      </c>
      <c r="S165" s="2">
        <f t="shared" si="24"/>
        <v>-1.7675768296922261</v>
      </c>
    </row>
    <row r="166" spans="13:19" x14ac:dyDescent="0.5">
      <c r="M166">
        <v>59</v>
      </c>
      <c r="N166" s="3">
        <f t="shared" si="19"/>
        <v>181.8378398463862</v>
      </c>
      <c r="O166" s="2">
        <f t="shared" si="20"/>
        <v>0.33044598740842074</v>
      </c>
      <c r="P166" s="1">
        <f t="shared" si="21"/>
        <v>1.0185409827175547</v>
      </c>
      <c r="Q166" s="2">
        <f t="shared" si="22"/>
        <v>-0.20060228471466379</v>
      </c>
      <c r="R166" s="2">
        <f t="shared" si="23"/>
        <v>0.22101302987402471</v>
      </c>
      <c r="S166" s="2">
        <f t="shared" si="24"/>
        <v>-1.7706022847146639</v>
      </c>
    </row>
    <row r="167" spans="13:19" x14ac:dyDescent="0.5">
      <c r="M167">
        <v>58</v>
      </c>
      <c r="N167" s="3">
        <f t="shared" si="19"/>
        <v>181.51583952922675</v>
      </c>
      <c r="O167" s="2">
        <f t="shared" si="20"/>
        <v>0.3252348608537835</v>
      </c>
      <c r="P167" s="1">
        <f t="shared" si="21"/>
        <v>1.0204275554641749</v>
      </c>
      <c r="Q167" s="2">
        <f t="shared" si="22"/>
        <v>-0.20357871468086164</v>
      </c>
      <c r="R167" s="2">
        <f t="shared" si="23"/>
        <v>0.2243375836820416</v>
      </c>
      <c r="S167" s="2">
        <f t="shared" si="24"/>
        <v>-1.7735787146808617</v>
      </c>
    </row>
    <row r="168" spans="13:19" x14ac:dyDescent="0.5">
      <c r="M168">
        <v>57</v>
      </c>
      <c r="N168" s="3">
        <f t="shared" si="19"/>
        <v>181.19878586789702</v>
      </c>
      <c r="O168" s="2">
        <f t="shared" si="20"/>
        <v>0.32000535547035941</v>
      </c>
      <c r="P168" s="1">
        <f t="shared" si="21"/>
        <v>1.0222843956644354</v>
      </c>
      <c r="Q168" s="2">
        <f t="shared" si="22"/>
        <v>-0.2065060558573355</v>
      </c>
      <c r="R168" s="2">
        <f t="shared" si="23"/>
        <v>0.22771024886520519</v>
      </c>
      <c r="S168" s="2">
        <f t="shared" si="24"/>
        <v>-1.7765060558573356</v>
      </c>
    </row>
    <row r="169" spans="13:19" x14ac:dyDescent="0.5">
      <c r="M169">
        <v>56</v>
      </c>
      <c r="N169" s="3">
        <f t="shared" si="19"/>
        <v>180.88670487352022</v>
      </c>
      <c r="O169" s="2">
        <f t="shared" si="20"/>
        <v>0.3147576613913089</v>
      </c>
      <c r="P169" s="1">
        <f t="shared" si="21"/>
        <v>1.0241114016767277</v>
      </c>
      <c r="Q169" s="2">
        <f t="shared" si="22"/>
        <v>-0.20938424326905136</v>
      </c>
      <c r="R169" s="2">
        <f t="shared" si="23"/>
        <v>0.23113093693196363</v>
      </c>
      <c r="S169" s="2">
        <f t="shared" si="24"/>
        <v>-1.7793842432690514</v>
      </c>
    </row>
    <row r="170" spans="13:19" x14ac:dyDescent="0.5">
      <c r="M170">
        <v>55</v>
      </c>
      <c r="N170" s="3">
        <f t="shared" si="19"/>
        <v>180.57962232765911</v>
      </c>
      <c r="O170" s="2">
        <f t="shared" si="20"/>
        <v>0.30949197408145118</v>
      </c>
      <c r="P170" s="1">
        <f t="shared" si="21"/>
        <v>1.0259084713796069</v>
      </c>
      <c r="Q170" s="2">
        <f t="shared" si="22"/>
        <v>-0.21221321080520084</v>
      </c>
      <c r="R170" s="2">
        <f t="shared" si="23"/>
        <v>0.23459955453894188</v>
      </c>
      <c r="S170" s="2">
        <f t="shared" si="24"/>
        <v>-1.7822132108052009</v>
      </c>
    </row>
    <row r="171" spans="13:19" x14ac:dyDescent="0.5">
      <c r="M171">
        <v>54</v>
      </c>
      <c r="N171" s="3">
        <f t="shared" si="19"/>
        <v>180.27756377319946</v>
      </c>
      <c r="O171" s="2">
        <f t="shared" si="20"/>
        <v>0.30420849433923969</v>
      </c>
      <c r="P171" s="1">
        <f t="shared" si="21"/>
        <v>1.0276755022651232</v>
      </c>
      <c r="Q171" s="2">
        <f t="shared" si="22"/>
        <v>-0.21499289132404131</v>
      </c>
      <c r="R171" s="2">
        <f t="shared" si="23"/>
        <v>0.23811600339563732</v>
      </c>
      <c r="S171" s="2">
        <f t="shared" si="24"/>
        <v>-1.7849928913240414</v>
      </c>
    </row>
    <row r="172" spans="13:19" x14ac:dyDescent="0.5">
      <c r="M172">
        <v>53</v>
      </c>
      <c r="N172" s="3">
        <f t="shared" si="19"/>
        <v>179.98055450520204</v>
      </c>
      <c r="O172" s="2">
        <f t="shared" si="20"/>
        <v>0.2989074282954835</v>
      </c>
      <c r="P172" s="1">
        <f t="shared" si="21"/>
        <v>1.0294123915321829</v>
      </c>
      <c r="Q172" s="2">
        <f t="shared" si="22"/>
        <v>-0.21772321675680861</v>
      </c>
      <c r="R172" s="2">
        <f t="shared" si="23"/>
        <v>0.24168018017233361</v>
      </c>
      <c r="S172" s="2">
        <f t="shared" si="24"/>
        <v>-1.7877232167568087</v>
      </c>
    </row>
    <row r="173" spans="13:19" x14ac:dyDescent="0.5">
      <c r="M173">
        <v>52</v>
      </c>
      <c r="N173" s="3">
        <f t="shared" si="19"/>
        <v>179.68861956172961</v>
      </c>
      <c r="O173" s="2">
        <f t="shared" si="20"/>
        <v>0.29358898740874978</v>
      </c>
      <c r="P173" s="1">
        <f t="shared" si="21"/>
        <v>1.0311190361799076</v>
      </c>
      <c r="Q173" s="2">
        <f t="shared" si="22"/>
        <v>-0.22040411821068284</v>
      </c>
      <c r="R173" s="2">
        <f t="shared" si="23"/>
        <v>0.24529197641134259</v>
      </c>
      <c r="S173" s="2">
        <f t="shared" si="24"/>
        <v>-1.7904041182106829</v>
      </c>
    </row>
    <row r="174" spans="13:19" x14ac:dyDescent="0.5">
      <c r="M174">
        <v>51</v>
      </c>
      <c r="N174" s="3">
        <f t="shared" si="19"/>
        <v>179.40178371465541</v>
      </c>
      <c r="O174" s="2">
        <f t="shared" si="20"/>
        <v>0.28825338845738357</v>
      </c>
      <c r="P174" s="1">
        <f t="shared" si="21"/>
        <v>1.0327953331009558</v>
      </c>
      <c r="Q174" s="2">
        <f t="shared" si="22"/>
        <v>-0.22303552607079724</v>
      </c>
      <c r="R174" s="2">
        <f t="shared" si="23"/>
        <v>0.24895127844166076</v>
      </c>
      <c r="S174" s="2">
        <f t="shared" si="24"/>
        <v>-1.7930355260707973</v>
      </c>
    </row>
    <row r="175" spans="13:19" x14ac:dyDescent="0.5">
      <c r="M175">
        <v>50</v>
      </c>
      <c r="N175" s="3">
        <f t="shared" si="19"/>
        <v>179.12007146045917</v>
      </c>
      <c r="O175" s="2">
        <f t="shared" si="20"/>
        <v>0.28290085352808542</v>
      </c>
      <c r="P175" s="1">
        <f t="shared" si="21"/>
        <v>1.0344411791747623</v>
      </c>
      <c r="Q175" s="2">
        <f t="shared" si="22"/>
        <v>-0.22561737010127625</v>
      </c>
      <c r="R175" s="2">
        <f t="shared" si="23"/>
        <v>0.25265796729715229</v>
      </c>
      <c r="S175" s="2">
        <f t="shared" si="24"/>
        <v>-1.7956173701012763</v>
      </c>
    </row>
    <row r="176" spans="13:19" x14ac:dyDescent="0.5">
      <c r="M176">
        <v>49</v>
      </c>
      <c r="N176" s="3">
        <f t="shared" si="19"/>
        <v>178.84350701101786</v>
      </c>
      <c r="O176" s="2">
        <f t="shared" si="20"/>
        <v>0.2775316100009893</v>
      </c>
      <c r="P176" s="1">
        <f t="shared" si="21"/>
        <v>1.0360564713606535</v>
      </c>
      <c r="Q176" s="2">
        <f t="shared" si="22"/>
        <v>-0.22814957954528126</v>
      </c>
      <c r="R176" s="2">
        <f t="shared" si="23"/>
        <v>0.25641191863835733</v>
      </c>
      <c r="S176" s="2">
        <f t="shared" si="24"/>
        <v>-1.7981495795452813</v>
      </c>
    </row>
    <row r="177" spans="13:19" x14ac:dyDescent="0.5">
      <c r="M177">
        <v>48</v>
      </c>
      <c r="N177" s="3">
        <f t="shared" si="19"/>
        <v>178.57211428439771</v>
      </c>
      <c r="O177" s="2">
        <f t="shared" si="20"/>
        <v>0.27214589053118732</v>
      </c>
      <c r="P177" s="1">
        <f t="shared" si="21"/>
        <v>1.0376411067907947</v>
      </c>
      <c r="Q177" s="2">
        <f t="shared" si="22"/>
        <v>-0.23063208322404738</v>
      </c>
      <c r="R177" s="2">
        <f t="shared" si="23"/>
        <v>0.26021300267801806</v>
      </c>
      <c r="S177" s="2">
        <f t="shared" si="24"/>
        <v>-1.8006320832240474</v>
      </c>
    </row>
    <row r="178" spans="13:19" x14ac:dyDescent="0.5">
      <c r="M178">
        <v>47</v>
      </c>
      <c r="N178" s="3">
        <f t="shared" si="19"/>
        <v>178.30591689565435</v>
      </c>
      <c r="O178" s="2">
        <f t="shared" si="20"/>
        <v>0.26674393302665089</v>
      </c>
      <c r="P178" s="1">
        <f t="shared" si="21"/>
        <v>1.0391949828629157</v>
      </c>
      <c r="Q178" s="2">
        <f t="shared" si="22"/>
        <v>-0.23306480963488796</v>
      </c>
      <c r="R178" s="2">
        <f t="shared" si="23"/>
        <v>0.26406108411043361</v>
      </c>
      <c r="S178" s="2">
        <f t="shared" si="24"/>
        <v>-1.803064809634888</v>
      </c>
    </row>
    <row r="179" spans="13:19" x14ac:dyDescent="0.5">
      <c r="M179">
        <v>46</v>
      </c>
      <c r="N179" s="3">
        <f t="shared" si="19"/>
        <v>178.04493814764857</v>
      </c>
      <c r="O179" s="2">
        <f t="shared" si="20"/>
        <v>0.26132598062250234</v>
      </c>
      <c r="P179" s="1">
        <f t="shared" si="21"/>
        <v>1.0407179973327692</v>
      </c>
      <c r="Q179" s="2">
        <f t="shared" si="22"/>
        <v>-0.23544768704813945</v>
      </c>
      <c r="R179" s="2">
        <f t="shared" si="23"/>
        <v>0.26795602204472857</v>
      </c>
      <c r="S179" s="2">
        <f t="shared" si="24"/>
        <v>-1.8054476870481395</v>
      </c>
    </row>
    <row r="180" spans="13:19" x14ac:dyDescent="0.5">
      <c r="M180">
        <v>45</v>
      </c>
      <c r="N180" s="3">
        <f t="shared" si="19"/>
        <v>177.78920102188434</v>
      </c>
      <c r="O180" s="2">
        <f t="shared" si="20"/>
        <v>0.25589228165159328</v>
      </c>
      <c r="P180" s="1">
        <f t="shared" si="21"/>
        <v>1.0422100484062624</v>
      </c>
      <c r="Q180" s="2">
        <f t="shared" si="22"/>
        <v>-0.23778064360302409</v>
      </c>
      <c r="R180" s="2">
        <f t="shared" si="23"/>
        <v>0.27189766994214448</v>
      </c>
      <c r="S180" s="2">
        <f t="shared" si="24"/>
        <v>-1.8077806436030242</v>
      </c>
    </row>
    <row r="181" spans="13:19" x14ac:dyDescent="0.5">
      <c r="M181">
        <v>44</v>
      </c>
      <c r="N181" s="3">
        <f t="shared" si="19"/>
        <v>177.53872816937718</v>
      </c>
      <c r="O181" s="2">
        <f t="shared" si="20"/>
        <v>0.25044308961135187</v>
      </c>
      <c r="P181" s="1">
        <f t="shared" si="21"/>
        <v>1.043671034831207</v>
      </c>
      <c r="Q181" s="2">
        <f t="shared" si="22"/>
        <v>-0.24006360740239541</v>
      </c>
      <c r="R181" s="2">
        <f t="shared" si="23"/>
        <v>0.27588587555744115</v>
      </c>
      <c r="S181" s="2">
        <f t="shared" si="24"/>
        <v>-1.8100636074023955</v>
      </c>
    </row>
    <row r="182" spans="13:19" x14ac:dyDescent="0.5">
      <c r="M182">
        <v>43</v>
      </c>
      <c r="N182" s="3">
        <f t="shared" si="19"/>
        <v>177.29354190155939</v>
      </c>
      <c r="O182" s="2">
        <f t="shared" si="20"/>
        <v>0.24497866312686414</v>
      </c>
      <c r="P182" s="1">
        <f t="shared" si="21"/>
        <v>1.0451008559886303</v>
      </c>
      <c r="Q182" s="2">
        <f t="shared" si="22"/>
        <v>-0.24229650660634361</v>
      </c>
      <c r="R182" s="2">
        <f t="shared" si="23"/>
        <v>0.2799204808845055</v>
      </c>
      <c r="S182" s="2">
        <f t="shared" si="24"/>
        <v>-1.8122965066063437</v>
      </c>
    </row>
    <row r="183" spans="13:19" x14ac:dyDescent="0.5">
      <c r="M183">
        <v>42</v>
      </c>
      <c r="N183" s="3">
        <f t="shared" si="19"/>
        <v>177.05366418123066</v>
      </c>
      <c r="O183" s="2">
        <f t="shared" si="20"/>
        <v>0.23949926591015905</v>
      </c>
      <c r="P183" s="1">
        <f t="shared" si="21"/>
        <v>1.0464994119835855</v>
      </c>
      <c r="Q183" s="2">
        <f t="shared" si="22"/>
        <v>-0.24447926952462029</v>
      </c>
      <c r="R183" s="2">
        <f t="shared" si="23"/>
        <v>0.28400132210625539</v>
      </c>
      <c r="S183" s="2">
        <f t="shared" si="24"/>
        <v>-1.8144792695246204</v>
      </c>
    </row>
    <row r="184" spans="13:19" x14ac:dyDescent="0.5">
      <c r="M184">
        <v>41</v>
      </c>
      <c r="N184" s="3">
        <f t="shared" si="19"/>
        <v>176.81911661356077</v>
      </c>
      <c r="O184" s="2">
        <f t="shared" si="20"/>
        <v>0.23400516671567145</v>
      </c>
      <c r="P184" s="1">
        <f t="shared" si="21"/>
        <v>1.0478666037353941</v>
      </c>
      <c r="Q184" s="2">
        <f t="shared" si="22"/>
        <v>-0.24661182470785525</v>
      </c>
      <c r="R184" s="2">
        <f t="shared" si="23"/>
        <v>0.28812822954893447</v>
      </c>
      <c r="S184" s="2">
        <f t="shared" si="24"/>
        <v>-1.8166118247078553</v>
      </c>
    </row>
    <row r="185" spans="13:19" x14ac:dyDescent="0.5">
      <c r="M185">
        <v>40</v>
      </c>
      <c r="N185" s="3">
        <f t="shared" si="19"/>
        <v>176.58992043715293</v>
      </c>
      <c r="O185" s="2">
        <f t="shared" si="20"/>
        <v>0.22849663929186231</v>
      </c>
      <c r="P185" s="1">
        <f t="shared" si="21"/>
        <v>1.0492023330672637</v>
      </c>
      <c r="Q185" s="2">
        <f t="shared" si="22"/>
        <v>-0.24869410103752254</v>
      </c>
      <c r="R185" s="2">
        <f t="shared" si="23"/>
        <v>0.29230102764087396</v>
      </c>
      <c r="S185" s="2">
        <f t="shared" si="24"/>
        <v>-1.8186941010375226</v>
      </c>
    </row>
    <row r="186" spans="13:19" x14ac:dyDescent="0.5">
      <c r="M186">
        <v>39</v>
      </c>
      <c r="N186" s="3">
        <f t="shared" si="19"/>
        <v>176.36609651517495</v>
      </c>
      <c r="O186" s="2">
        <f t="shared" si="20"/>
        <v>0.22297396232897945</v>
      </c>
      <c r="P186" s="1">
        <f t="shared" si="21"/>
        <v>1.0505065027952041</v>
      </c>
      <c r="Q186" s="2">
        <f t="shared" si="22"/>
        <v>-0.25072602781462394</v>
      </c>
      <c r="R186" s="2">
        <f t="shared" si="23"/>
        <v>0.2965195348758165</v>
      </c>
      <c r="S186" s="2">
        <f t="shared" si="24"/>
        <v>-1.820726027814624</v>
      </c>
    </row>
    <row r="187" spans="13:19" x14ac:dyDescent="0.5">
      <c r="M187">
        <v>38</v>
      </c>
      <c r="N187" s="3">
        <f t="shared" si="19"/>
        <v>176.14766532656628</v>
      </c>
      <c r="O187" s="2">
        <f t="shared" si="20"/>
        <v>0.21743741940294756</v>
      </c>
      <c r="P187" s="1">
        <f t="shared" si="21"/>
        <v>1.0517790168161807</v>
      </c>
      <c r="Q187" s="2">
        <f t="shared" si="22"/>
        <v>-0.25270753484705022</v>
      </c>
      <c r="R187" s="2">
        <f t="shared" si="23"/>
        <v>0.30078356378087179</v>
      </c>
      <c r="S187" s="2">
        <f t="shared" si="24"/>
        <v>-1.8227075348470503</v>
      </c>
    </row>
    <row r="188" spans="13:19" x14ac:dyDescent="0.5">
      <c r="M188">
        <v>37</v>
      </c>
      <c r="N188" s="3">
        <f t="shared" si="19"/>
        <v>175.93464695732902</v>
      </c>
      <c r="O188" s="2">
        <f t="shared" si="20"/>
        <v>0.21188729891538077</v>
      </c>
      <c r="P188" s="1">
        <f t="shared" si="21"/>
        <v>1.0530197801954304</v>
      </c>
      <c r="Q188" s="2">
        <f t="shared" si="22"/>
        <v>-0.25463855253557433</v>
      </c>
      <c r="R188" s="2">
        <f t="shared" si="23"/>
        <v>0.30509292088918882</v>
      </c>
      <c r="S188" s="2">
        <f t="shared" si="24"/>
        <v>-1.8246385525355744</v>
      </c>
    </row>
    <row r="189" spans="13:19" x14ac:dyDescent="0.5">
      <c r="M189">
        <v>36</v>
      </c>
      <c r="N189" s="3">
        <f t="shared" si="19"/>
        <v>175.72706109191037</v>
      </c>
      <c r="O189" s="2">
        <f t="shared" si="20"/>
        <v>0.20632389402971749</v>
      </c>
      <c r="P189" s="1">
        <f t="shared" si="21"/>
        <v>1.05422869925287</v>
      </c>
      <c r="Q189" s="2">
        <f t="shared" si="22"/>
        <v>-0.25651901195844617</v>
      </c>
      <c r="R189" s="2">
        <f t="shared" si="23"/>
        <v>0.30944740671741267</v>
      </c>
      <c r="S189" s="2">
        <f t="shared" si="24"/>
        <v>-1.8265190119584462</v>
      </c>
    </row>
    <row r="190" spans="13:19" x14ac:dyDescent="0.5">
      <c r="M190">
        <v>35</v>
      </c>
      <c r="N190" s="3">
        <f t="shared" si="19"/>
        <v>175.524927004685</v>
      </c>
      <c r="O190" s="2">
        <f t="shared" si="20"/>
        <v>0.20074750260348004</v>
      </c>
      <c r="P190" s="1">
        <f t="shared" si="21"/>
        <v>1.0554056816485236</v>
      </c>
      <c r="Q190" s="2">
        <f t="shared" si="22"/>
        <v>-0.25834884495453569</v>
      </c>
      <c r="R190" s="2">
        <f t="shared" si="23"/>
        <v>0.31384681574799655</v>
      </c>
      <c r="S190" s="2">
        <f t="shared" si="24"/>
        <v>-1.8283488449545358</v>
      </c>
    </row>
    <row r="191" spans="13:19" x14ac:dyDescent="0.5">
      <c r="M191">
        <v>34</v>
      </c>
      <c r="N191" s="3">
        <f t="shared" si="19"/>
        <v>175.32826355154492</v>
      </c>
      <c r="O191" s="2">
        <f t="shared" si="20"/>
        <v>0.19515842711667011</v>
      </c>
      <c r="P191" s="1">
        <f t="shared" si="21"/>
        <v>1.0565506364668953</v>
      </c>
      <c r="Q191" s="2">
        <f t="shared" si="22"/>
        <v>-0.26012798420498839</v>
      </c>
      <c r="R191" s="2">
        <f t="shared" si="23"/>
        <v>0.31829093641643458</v>
      </c>
      <c r="S191" s="2">
        <f t="shared" si="24"/>
        <v>-1.8301279842049885</v>
      </c>
    </row>
    <row r="192" spans="13:19" x14ac:dyDescent="0.5">
      <c r="M192">
        <v>33</v>
      </c>
      <c r="N192" s="3">
        <f t="shared" si="19"/>
        <v>175.13708916160505</v>
      </c>
      <c r="O192" s="2">
        <f t="shared" si="20"/>
        <v>0.18955697459631349</v>
      </c>
      <c r="P192" s="1">
        <f t="shared" si="21"/>
        <v>1.05766347430021</v>
      </c>
      <c r="Q192" s="2">
        <f t="shared" si="22"/>
        <v>-0.26185636331334772</v>
      </c>
      <c r="R192" s="2">
        <f t="shared" si="23"/>
        <v>0.32277955110347656</v>
      </c>
      <c r="S192" s="2">
        <f t="shared" si="24"/>
        <v>-1.8318563633133478</v>
      </c>
    </row>
    <row r="193" spans="13:19" x14ac:dyDescent="0.5">
      <c r="M193">
        <v>32</v>
      </c>
      <c r="N193" s="3">
        <f t="shared" si="19"/>
        <v>174.95142182903231</v>
      </c>
      <c r="O193" s="2">
        <f t="shared" si="20"/>
        <v>0.18394345653717517</v>
      </c>
      <c r="P193" s="1">
        <f t="shared" si="21"/>
        <v>1.0587441073304489</v>
      </c>
      <c r="Q193" s="2">
        <f t="shared" si="22"/>
        <v>-0.26353391688409689</v>
      </c>
      <c r="R193" s="2">
        <f t="shared" si="23"/>
        <v>0.32731243613237604</v>
      </c>
      <c r="S193" s="2">
        <f t="shared" si="24"/>
        <v>-1.8335339168840969</v>
      </c>
    </row>
    <row r="194" spans="13:19" x14ac:dyDescent="0.5">
      <c r="M194">
        <v>31</v>
      </c>
      <c r="N194" s="3">
        <f t="shared" si="19"/>
        <v>174.77127910500627</v>
      </c>
      <c r="O194" s="2">
        <f t="shared" si="20"/>
        <v>0.17831818881867076</v>
      </c>
      <c r="P194" s="1">
        <f t="shared" si="21"/>
        <v>1.0597924494101014</v>
      </c>
      <c r="Q194" s="2">
        <f t="shared" si="22"/>
        <v>-0.26516058059958048</v>
      </c>
      <c r="R194" s="2">
        <f t="shared" si="23"/>
        <v>0.33188936177122796</v>
      </c>
      <c r="S194" s="2">
        <f t="shared" si="24"/>
        <v>-1.8351605805995805</v>
      </c>
    </row>
    <row r="195" spans="13:19" x14ac:dyDescent="0.5">
      <c r="M195">
        <v>30</v>
      </c>
      <c r="N195" s="3">
        <f t="shared" si="19"/>
        <v>174.59667808981933</v>
      </c>
      <c r="O195" s="2">
        <f t="shared" si="20"/>
        <v>0.17268149161800544</v>
      </c>
      <c r="P195" s="1">
        <f t="shared" si="21"/>
        <v>1.0608084161415572</v>
      </c>
      <c r="Q195" s="2">
        <f t="shared" si="22"/>
        <v>-0.26673629129525378</v>
      </c>
      <c r="R195" s="2">
        <f t="shared" si="23"/>
        <v>0.33651009224043738</v>
      </c>
      <c r="S195" s="2">
        <f t="shared" si="24"/>
        <v>-1.8367362912952538</v>
      </c>
    </row>
    <row r="196" spans="13:19" x14ac:dyDescent="0.5">
      <c r="M196">
        <v>29</v>
      </c>
      <c r="N196" s="3">
        <f t="shared" si="19"/>
        <v>174.42763542512407</v>
      </c>
      <c r="O196" s="2">
        <f t="shared" si="20"/>
        <v>0.16703368931957768</v>
      </c>
      <c r="P196" s="1">
        <f t="shared" si="21"/>
        <v>1.0617919249550596</v>
      </c>
      <c r="Q196" s="2">
        <f t="shared" si="22"/>
        <v>-0.26826098703322043</v>
      </c>
      <c r="R196" s="2">
        <f t="shared" si="23"/>
        <v>0.34117438572536285</v>
      </c>
      <c r="S196" s="2">
        <f t="shared" si="24"/>
        <v>-1.8382609870332205</v>
      </c>
    </row>
    <row r="197" spans="13:19" x14ac:dyDescent="0.5">
      <c r="M197">
        <v>28</v>
      </c>
      <c r="N197" s="3">
        <f t="shared" si="19"/>
        <v>174.26416728633572</v>
      </c>
      <c r="O197" s="2">
        <f t="shared" si="20"/>
        <v>0.16137511042069147</v>
      </c>
      <c r="P197" s="1">
        <f t="shared" si="21"/>
        <v>1.0627428951851452</v>
      </c>
      <c r="Q197" s="2">
        <f t="shared" si="22"/>
        <v>-0.26973460717400877</v>
      </c>
      <c r="R197" s="2">
        <f t="shared" si="23"/>
        <v>0.34588199439416334</v>
      </c>
      <c r="S197" s="2">
        <f t="shared" si="24"/>
        <v>-1.8397346071740088</v>
      </c>
    </row>
    <row r="198" spans="13:19" x14ac:dyDescent="0.5">
      <c r="M198">
        <v>27</v>
      </c>
      <c r="N198" s="3">
        <f t="shared" ref="N198:N205" si="25">SQRT($J$12^2 + M198^2)</f>
        <v>174.10628937519746</v>
      </c>
      <c r="O198" s="2">
        <f t="shared" ref="O198:O205" si="26">ATAN(M198/$J$12)</f>
        <v>0.15570608743362449</v>
      </c>
      <c r="P198" s="1">
        <f t="shared" ref="P198:P205" si="27">ACOS((127^2 + N198^2 - 158^2)/(2*127*N198))</f>
        <v>1.063661248145489</v>
      </c>
      <c r="Q198" s="2">
        <f t="shared" ref="Q198:Q205" si="28">ACOS((127^2+158^2 - N198^2)/(2*127*158)) - 3.14/2</f>
        <v>-0.27115709244654029</v>
      </c>
      <c r="R198" s="2">
        <f t="shared" ref="R198:R205" si="29">3.14/2 - O198 -P198</f>
        <v>0.35063266442088659</v>
      </c>
      <c r="S198" s="2">
        <f t="shared" ref="S198:S205" si="30">-(3.14/2 - Q198)</f>
        <v>-1.8411570924465404</v>
      </c>
    </row>
    <row r="199" spans="13:19" x14ac:dyDescent="0.5">
      <c r="M199">
        <v>26</v>
      </c>
      <c r="N199" s="3">
        <f t="shared" si="25"/>
        <v>173.95401691251627</v>
      </c>
      <c r="O199" s="2">
        <f t="shared" si="26"/>
        <v>0.15002695678410782</v>
      </c>
      <c r="P199" s="1">
        <f t="shared" si="27"/>
        <v>1.064546907202081</v>
      </c>
      <c r="Q199" s="2">
        <f t="shared" si="28"/>
        <v>-0.27252838501624654</v>
      </c>
      <c r="R199" s="2">
        <f t="shared" si="29"/>
        <v>0.35542613601381134</v>
      </c>
      <c r="S199" s="2">
        <f t="shared" si="30"/>
        <v>-1.8425283850162466</v>
      </c>
    </row>
    <row r="200" spans="13:19" x14ac:dyDescent="0.5">
      <c r="M200">
        <v>25</v>
      </c>
      <c r="N200" s="3">
        <f t="shared" si="25"/>
        <v>173.80736463107655</v>
      </c>
      <c r="O200" s="2">
        <f t="shared" si="26"/>
        <v>0.14433805870627672</v>
      </c>
      <c r="P200" s="1">
        <f t="shared" si="27"/>
        <v>1.0653997978446559</v>
      </c>
      <c r="Q200" s="2">
        <f t="shared" si="28"/>
        <v>-0.27384842855128766</v>
      </c>
      <c r="R200" s="2">
        <f t="shared" si="29"/>
        <v>0.36026214344906737</v>
      </c>
      <c r="S200" s="2">
        <f t="shared" si="30"/>
        <v>-1.8438484285512877</v>
      </c>
    </row>
    <row r="201" spans="13:19" x14ac:dyDescent="0.5">
      <c r="M201">
        <v>24</v>
      </c>
      <c r="N201" s="3">
        <f t="shared" si="25"/>
        <v>173.66634676873929</v>
      </c>
      <c r="O201" s="2">
        <f t="shared" si="26"/>
        <v>0.13863973713415806</v>
      </c>
      <c r="P201" s="1">
        <f t="shared" si="27"/>
        <v>1.0662198477562976</v>
      </c>
      <c r="Q201" s="2">
        <f t="shared" si="28"/>
        <v>-0.27511716828682653</v>
      </c>
      <c r="R201" s="2">
        <f t="shared" si="29"/>
        <v>0.36514041510954431</v>
      </c>
      <c r="S201" s="2">
        <f t="shared" si="30"/>
        <v>-1.8451171682868266</v>
      </c>
    </row>
    <row r="202" spans="13:19" x14ac:dyDescent="0.5">
      <c r="M202">
        <v>23</v>
      </c>
      <c r="N202" s="3">
        <f t="shared" si="25"/>
        <v>173.53097706173386</v>
      </c>
      <c r="O202" s="2">
        <f t="shared" si="26"/>
        <v>0.13293233958976691</v>
      </c>
      <c r="P202" s="1">
        <f t="shared" si="27"/>
        <v>1.0670069868811494</v>
      </c>
      <c r="Q202" s="2">
        <f t="shared" si="28"/>
        <v>-0.27633455108731475</v>
      </c>
      <c r="R202" s="2">
        <f t="shared" si="29"/>
        <v>0.37006067352908367</v>
      </c>
      <c r="S202" s="2">
        <f t="shared" si="30"/>
        <v>-1.8463345510873148</v>
      </c>
    </row>
    <row r="203" spans="13:19" x14ac:dyDescent="0.5">
      <c r="M203">
        <v>22</v>
      </c>
      <c r="N203" s="3">
        <f t="shared" si="25"/>
        <v>173.40126873814967</v>
      </c>
      <c r="O203" s="2">
        <f t="shared" si="26"/>
        <v>0.12721621706788802</v>
      </c>
      <c r="P203" s="1">
        <f t="shared" si="27"/>
        <v>1.0677611474901472</v>
      </c>
      <c r="Q203" s="2">
        <f t="shared" si="28"/>
        <v>-0.27750052550674309</v>
      </c>
      <c r="R203" s="2">
        <f t="shared" si="29"/>
        <v>0.37502263544196479</v>
      </c>
      <c r="S203" s="2">
        <f t="shared" si="30"/>
        <v>-1.8475005255067432</v>
      </c>
    </row>
    <row r="204" spans="13:19" x14ac:dyDescent="0.5">
      <c r="M204">
        <v>21</v>
      </c>
      <c r="N204" s="3">
        <f t="shared" si="25"/>
        <v>173.27723451163456</v>
      </c>
      <c r="O204" s="2">
        <f t="shared" si="26"/>
        <v>0.12149172391762583</v>
      </c>
      <c r="P204" s="1">
        <f t="shared" si="27"/>
        <v>1.0684822642447087</v>
      </c>
      <c r="Q204" s="2">
        <f t="shared" si="28"/>
        <v>-0.27861504184681629</v>
      </c>
      <c r="R204" s="2">
        <f t="shared" si="29"/>
        <v>0.38002601183766549</v>
      </c>
      <c r="S204" s="2">
        <f t="shared" si="30"/>
        <v>-1.8486150418468164</v>
      </c>
    </row>
    <row r="205" spans="13:19" x14ac:dyDescent="0.5">
      <c r="M205">
        <v>20</v>
      </c>
      <c r="N205" s="3">
        <f t="shared" si="25"/>
        <v>173.15888657530689</v>
      </c>
      <c r="O205" s="2">
        <f t="shared" si="26"/>
        <v>0.11575921772081071</v>
      </c>
      <c r="P205" s="1">
        <f t="shared" si="27"/>
        <v>1.0691702742583047</v>
      </c>
      <c r="Q205" s="2">
        <f t="shared" si="28"/>
        <v>-0.27967805221300801</v>
      </c>
      <c r="R205" s="2">
        <f t="shared" si="29"/>
        <v>0.38507050802088472</v>
      </c>
      <c r="S205" s="2">
        <f t="shared" si="30"/>
        <v>-1.8496780522130081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coleb-y16</dc:creator>
  <cp:lastModifiedBy>Mumin Dar</cp:lastModifiedBy>
  <dcterms:created xsi:type="dcterms:W3CDTF">2025-03-06T17:44:53Z</dcterms:created>
  <dcterms:modified xsi:type="dcterms:W3CDTF">2025-03-14T15:35:23Z</dcterms:modified>
</cp:coreProperties>
</file>