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asens\Documents\3-GITHUB\projet_deplacement\"/>
    </mc:Choice>
  </mc:AlternateContent>
  <bookViews>
    <workbookView xWindow="0" yWindow="0" windowWidth="28365" windowHeight="11610"/>
  </bookViews>
  <sheets>
    <sheet name="Feuil1" sheetId="1" r:id="rId1"/>
  </sheets>
  <definedNames>
    <definedName name="_xlnm._FilterDatabase" localSheetId="0" hidden="1">Feuil1!$A$1:$AR$1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" i="1" l="1"/>
  <c r="AM5" i="1"/>
  <c r="AL5" i="1"/>
  <c r="AP5" i="1" s="1"/>
  <c r="AL4" i="1"/>
  <c r="AM4" i="1" s="1"/>
  <c r="AL6" i="1"/>
  <c r="AM6" i="1" s="1"/>
  <c r="AL3" i="1"/>
  <c r="AO3" i="1" s="1"/>
  <c r="AL2" i="1"/>
  <c r="AQ2" i="1" s="1"/>
  <c r="AN2" i="1" l="1"/>
  <c r="AQ3" i="1"/>
  <c r="AP2" i="1"/>
  <c r="AM2" i="1"/>
  <c r="AP3" i="1"/>
  <c r="AQ5" i="1"/>
  <c r="AM3" i="1"/>
  <c r="AN5" i="1"/>
  <c r="AP6" i="1"/>
  <c r="AO6" i="1"/>
  <c r="AN3" i="1"/>
  <c r="AO5" i="1"/>
  <c r="AQ6" i="1"/>
  <c r="AN6" i="1"/>
  <c r="AQ4" i="1"/>
  <c r="AN4" i="1"/>
  <c r="AO2" i="1"/>
  <c r="AP4" i="1"/>
</calcChain>
</file>

<file path=xl/sharedStrings.xml><?xml version="1.0" encoding="utf-8"?>
<sst xmlns="http://schemas.openxmlformats.org/spreadsheetml/2006/main" count="46" uniqueCount="46">
  <si>
    <t>commune</t>
  </si>
  <si>
    <t>insee</t>
  </si>
  <si>
    <t>departement</t>
  </si>
  <si>
    <t>habitants</t>
  </si>
  <si>
    <t>menages</t>
  </si>
  <si>
    <t>pers_par_menages</t>
  </si>
  <si>
    <t>unite_conso_menages</t>
  </si>
  <si>
    <t>revenu_median</t>
  </si>
  <si>
    <t>2015_inter_voiture</t>
  </si>
  <si>
    <t>2015_extra_voiture</t>
  </si>
  <si>
    <t>2015_sansvoiture</t>
  </si>
  <si>
    <t>2015_extra_csp1</t>
  </si>
  <si>
    <t>2015_extra_csp2</t>
  </si>
  <si>
    <t>2015_extra_csp3</t>
  </si>
  <si>
    <t>2015_inter_csp1</t>
  </si>
  <si>
    <t>2015_inter_csp2</t>
  </si>
  <si>
    <t>2015_inter_csp3</t>
  </si>
  <si>
    <t>2009_inter</t>
  </si>
  <si>
    <t>2009_extra</t>
  </si>
  <si>
    <t>2009_extra_communes</t>
  </si>
  <si>
    <t>2009_intra_communes</t>
  </si>
  <si>
    <t>2009_extra_km</t>
  </si>
  <si>
    <t>2009_intra_km</t>
  </si>
  <si>
    <t>2009_extra_heure</t>
  </si>
  <si>
    <t>2009_intra_heure</t>
  </si>
  <si>
    <t>2014_inter</t>
  </si>
  <si>
    <t>2014_extra</t>
  </si>
  <si>
    <t>2014_extra_communes</t>
  </si>
  <si>
    <t>2014_intra_communes</t>
  </si>
  <si>
    <t>2014_extra_km</t>
  </si>
  <si>
    <t>2014_intra_km</t>
  </si>
  <si>
    <t>2014_extra_heure</t>
  </si>
  <si>
    <t>2014_intra_heure</t>
  </si>
  <si>
    <t>CARCASSONNE</t>
  </si>
  <si>
    <t>AUREVILLE</t>
  </si>
  <si>
    <t>BLAGNAC</t>
  </si>
  <si>
    <t>PIBRAC</t>
  </si>
  <si>
    <t>TOULOUSE</t>
  </si>
  <si>
    <t>Inter+extra+intra</t>
  </si>
  <si>
    <t>Intra 2009</t>
  </si>
  <si>
    <t>I1 (inter)</t>
  </si>
  <si>
    <t>I2 (extra)</t>
  </si>
  <si>
    <t>I3 (intra)</t>
  </si>
  <si>
    <t>I0 (pop-actifs)</t>
  </si>
  <si>
    <t>%actif</t>
  </si>
  <si>
    <t>2009 (actif)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</si>
</sst>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9" fontId="0" fillId="2" borderId="0" xfId="1" applyFont="1" applyFill="1" applyAlignment="1">
      <alignment horizontal="center" vertical="center" wrapText="1"/>
    </xf>
    <xf numFmtId="9" fontId="0" fillId="0" borderId="0" xfId="1" applyFont="1"/>
    <xf numFmtId="0" fontId="0" fillId="3" borderId="0" xfId="0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"/>
  <sheetViews>
    <sheetView tabSelected="1" workbookViewId="0">
      <selection activeCell="U11" sqref="U11"/>
    </sheetView>
  </sheetViews>
  <sheetFormatPr baseColWidth="10" defaultRowHeight="15" x14ac:dyDescent="0.25"/>
  <cols>
    <col min="1" max="1" width="21.7109375" customWidth="1"/>
    <col min="3" max="3" width="0" hidden="1" customWidth="1"/>
    <col min="5" max="18" width="0" hidden="1" customWidth="1"/>
    <col min="22" max="36" width="0" hidden="1" customWidth="1"/>
    <col min="38" max="38" width="17" customWidth="1"/>
    <col min="39" max="41" width="11.42578125" style="4"/>
  </cols>
  <sheetData>
    <row r="1" spans="1:43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2015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45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>
        <v>2014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39</v>
      </c>
      <c r="AL1" s="1" t="s">
        <v>38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</row>
    <row r="2" spans="1:43" x14ac:dyDescent="0.25">
      <c r="A2" s="2" t="s">
        <v>33</v>
      </c>
      <c r="B2" s="2">
        <v>11069</v>
      </c>
      <c r="C2" s="2">
        <v>11</v>
      </c>
      <c r="D2" s="2">
        <v>45941</v>
      </c>
      <c r="E2" s="2">
        <v>21540</v>
      </c>
      <c r="F2" s="2">
        <v>45556</v>
      </c>
      <c r="G2" s="2">
        <v>32079</v>
      </c>
      <c r="H2" s="2">
        <v>17156</v>
      </c>
      <c r="I2" s="2">
        <v>15219</v>
      </c>
      <c r="J2" s="2">
        <v>9386</v>
      </c>
      <c r="K2" s="2">
        <v>2139</v>
      </c>
      <c r="L2" s="2">
        <v>3693</v>
      </c>
      <c r="M2" s="2">
        <v>550</v>
      </c>
      <c r="N2" s="2">
        <v>875</v>
      </c>
      <c r="O2" s="2">
        <v>1185</v>
      </c>
      <c r="P2" s="2">
        <v>2126</v>
      </c>
      <c r="Q2" s="2">
        <v>3727</v>
      </c>
      <c r="R2" s="2">
        <v>6753</v>
      </c>
      <c r="S2" s="2">
        <v>14203</v>
      </c>
      <c r="T2" s="2">
        <v>3048</v>
      </c>
      <c r="U2" s="2">
        <v>17251</v>
      </c>
      <c r="V2" s="2">
        <v>8</v>
      </c>
      <c r="W2" s="2">
        <v>40</v>
      </c>
      <c r="X2" s="2">
        <v>123296</v>
      </c>
      <c r="Y2" s="2">
        <v>331938</v>
      </c>
      <c r="Z2" s="2">
        <v>1795</v>
      </c>
      <c r="AA2" s="2">
        <v>7047</v>
      </c>
      <c r="AB2" s="2">
        <v>12752</v>
      </c>
      <c r="AC2" s="2">
        <v>2687</v>
      </c>
      <c r="AD2" s="2">
        <v>15439</v>
      </c>
      <c r="AE2" s="2">
        <v>7</v>
      </c>
      <c r="AF2" s="2">
        <v>39</v>
      </c>
      <c r="AG2" s="2">
        <v>92922</v>
      </c>
      <c r="AH2" s="2">
        <v>311858</v>
      </c>
      <c r="AI2" s="2">
        <v>1407</v>
      </c>
      <c r="AJ2" s="2">
        <v>6793</v>
      </c>
      <c r="AK2" s="5">
        <v>1416</v>
      </c>
      <c r="AL2">
        <f>AK2+S2+T2</f>
        <v>18667</v>
      </c>
      <c r="AM2" s="4">
        <f>S2/AL2</f>
        <v>0.76086141318905021</v>
      </c>
      <c r="AN2" s="4">
        <f>T2/AL2</f>
        <v>0.16328279852145497</v>
      </c>
      <c r="AO2" s="4">
        <f>AK2/AL2</f>
        <v>7.5855788289494824E-2</v>
      </c>
      <c r="AP2" s="4">
        <f>(D2-U2)/AL2</f>
        <v>1.5369368404135642</v>
      </c>
      <c r="AQ2" s="4">
        <f>(S2+T2)/AL2</f>
        <v>0.9241442117105052</v>
      </c>
    </row>
    <row r="3" spans="1:43" x14ac:dyDescent="0.25">
      <c r="A3" s="2" t="s">
        <v>37</v>
      </c>
      <c r="B3" s="2">
        <v>31555</v>
      </c>
      <c r="C3" s="2">
        <v>31</v>
      </c>
      <c r="D3" s="2">
        <v>466297</v>
      </c>
      <c r="E3" s="2">
        <v>204266</v>
      </c>
      <c r="F3" s="2">
        <v>401677</v>
      </c>
      <c r="G3" s="2">
        <v>290305</v>
      </c>
      <c r="H3" s="2">
        <v>20271</v>
      </c>
      <c r="I3" s="2">
        <v>204655</v>
      </c>
      <c r="J3" s="2">
        <v>69336</v>
      </c>
      <c r="K3" s="2">
        <v>38106</v>
      </c>
      <c r="L3" s="2">
        <v>97213</v>
      </c>
      <c r="M3" s="2">
        <v>20321</v>
      </c>
      <c r="N3" s="2">
        <v>16328</v>
      </c>
      <c r="O3" s="2">
        <v>16914</v>
      </c>
      <c r="P3" s="2">
        <v>51782</v>
      </c>
      <c r="Q3" s="2">
        <v>44418</v>
      </c>
      <c r="R3" s="2">
        <v>54886</v>
      </c>
      <c r="S3" s="2">
        <v>143530</v>
      </c>
      <c r="T3" s="2">
        <v>49099</v>
      </c>
      <c r="U3" s="2">
        <v>192630</v>
      </c>
      <c r="V3" s="2">
        <v>58</v>
      </c>
      <c r="W3" s="2">
        <v>209</v>
      </c>
      <c r="X3" s="2">
        <v>1780430</v>
      </c>
      <c r="Y3" s="2">
        <v>6015518</v>
      </c>
      <c r="Z3" s="2">
        <v>34286</v>
      </c>
      <c r="AA3" s="2">
        <v>112925</v>
      </c>
      <c r="AB3" s="2">
        <v>148615</v>
      </c>
      <c r="AC3" s="2">
        <v>53659</v>
      </c>
      <c r="AD3" s="2">
        <v>202273</v>
      </c>
      <c r="AE3" s="2">
        <v>59</v>
      </c>
      <c r="AF3" s="2">
        <v>218</v>
      </c>
      <c r="AG3" s="2">
        <v>1817154</v>
      </c>
      <c r="AH3" s="2">
        <v>6465164</v>
      </c>
      <c r="AI3" s="2">
        <v>36103</v>
      </c>
      <c r="AJ3" s="2">
        <v>120222</v>
      </c>
      <c r="AK3" s="5">
        <v>40792</v>
      </c>
      <c r="AL3">
        <f>AK3+S3+T3</f>
        <v>233421</v>
      </c>
      <c r="AM3" s="4">
        <f>S3/AL3</f>
        <v>0.61489754563642518</v>
      </c>
      <c r="AN3" s="4">
        <f>T3/AL3</f>
        <v>0.21034525599667553</v>
      </c>
      <c r="AO3" s="4">
        <f>AK3/AL3</f>
        <v>0.17475719836689929</v>
      </c>
      <c r="AP3" s="4">
        <f>(D3-U3)/AL3</f>
        <v>1.1724180772081347</v>
      </c>
      <c r="AQ3" s="4">
        <f>(S3+T3)/AL3</f>
        <v>0.82524280163310071</v>
      </c>
    </row>
    <row r="4" spans="1:43" x14ac:dyDescent="0.25">
      <c r="A4" s="2" t="s">
        <v>35</v>
      </c>
      <c r="B4" s="2">
        <v>31069</v>
      </c>
      <c r="C4" s="2">
        <v>31</v>
      </c>
      <c r="D4" s="2">
        <v>23416</v>
      </c>
      <c r="E4" s="2">
        <v>10393</v>
      </c>
      <c r="F4" s="2">
        <v>22325</v>
      </c>
      <c r="G4" s="2">
        <v>15626</v>
      </c>
      <c r="H4" s="2">
        <v>23156</v>
      </c>
      <c r="I4" s="2">
        <v>11302</v>
      </c>
      <c r="J4" s="2">
        <v>2911</v>
      </c>
      <c r="K4" s="2">
        <v>4903</v>
      </c>
      <c r="L4" s="2">
        <v>3488</v>
      </c>
      <c r="M4" s="2">
        <v>2086</v>
      </c>
      <c r="N4" s="2">
        <v>2186</v>
      </c>
      <c r="O4" s="2">
        <v>2150</v>
      </c>
      <c r="P4" s="2">
        <v>1533</v>
      </c>
      <c r="Q4" s="2">
        <v>1436</v>
      </c>
      <c r="R4" s="2">
        <v>1908</v>
      </c>
      <c r="S4" s="2">
        <v>4514</v>
      </c>
      <c r="T4" s="2">
        <v>6028</v>
      </c>
      <c r="U4" s="2">
        <v>10541</v>
      </c>
      <c r="V4" s="2">
        <v>4</v>
      </c>
      <c r="W4" s="2">
        <v>45</v>
      </c>
      <c r="X4" s="2">
        <v>95820</v>
      </c>
      <c r="Y4" s="2">
        <v>571284</v>
      </c>
      <c r="Z4" s="2">
        <v>2372</v>
      </c>
      <c r="AA4" s="2">
        <v>12361</v>
      </c>
      <c r="AB4" s="2">
        <v>4861</v>
      </c>
      <c r="AC4" s="2">
        <v>6361</v>
      </c>
      <c r="AD4" s="2">
        <v>11222</v>
      </c>
      <c r="AE4" s="2">
        <v>7</v>
      </c>
      <c r="AF4" s="2">
        <v>50</v>
      </c>
      <c r="AG4" s="2">
        <v>107522</v>
      </c>
      <c r="AH4" s="2">
        <v>673446</v>
      </c>
      <c r="AI4" s="2">
        <v>2640</v>
      </c>
      <c r="AJ4" s="2">
        <v>14442</v>
      </c>
      <c r="AK4" s="5">
        <v>4623</v>
      </c>
      <c r="AL4">
        <f>AK4+S4+T4</f>
        <v>15165</v>
      </c>
      <c r="AM4" s="4">
        <f>S4/AL4</f>
        <v>0.29765908341575997</v>
      </c>
      <c r="AN4" s="4">
        <f>T4/AL4</f>
        <v>0.3974942301351797</v>
      </c>
      <c r="AO4" s="4">
        <f>AK4/AL4</f>
        <v>0.30484668644906032</v>
      </c>
      <c r="AP4" s="4">
        <f>(D4-U4)/AL4</f>
        <v>0.8489943949884603</v>
      </c>
      <c r="AQ4" s="4">
        <f>(S4+T4)/AL4</f>
        <v>0.69515331355093968</v>
      </c>
    </row>
    <row r="5" spans="1:43" x14ac:dyDescent="0.25">
      <c r="A5" s="2" t="s">
        <v>34</v>
      </c>
      <c r="B5" s="2">
        <v>31025</v>
      </c>
      <c r="C5" s="2">
        <v>31</v>
      </c>
      <c r="D5" s="2">
        <v>826</v>
      </c>
      <c r="E5" s="2">
        <v>306</v>
      </c>
      <c r="F5" s="2">
        <v>875</v>
      </c>
      <c r="G5" s="2">
        <v>556</v>
      </c>
      <c r="H5" s="2">
        <v>31425</v>
      </c>
      <c r="I5" s="2">
        <v>402</v>
      </c>
      <c r="J5" s="2">
        <v>24</v>
      </c>
      <c r="K5" s="2">
        <v>322</v>
      </c>
      <c r="L5" s="2">
        <v>57</v>
      </c>
      <c r="M5" s="2">
        <v>200</v>
      </c>
      <c r="N5" s="2">
        <v>71</v>
      </c>
      <c r="O5" s="2">
        <v>66</v>
      </c>
      <c r="P5" s="2">
        <v>20</v>
      </c>
      <c r="Q5" s="2">
        <v>28</v>
      </c>
      <c r="R5" s="2">
        <v>19</v>
      </c>
      <c r="S5" s="2">
        <v>52</v>
      </c>
      <c r="T5" s="2">
        <v>249</v>
      </c>
      <c r="U5" s="2">
        <v>301</v>
      </c>
      <c r="V5" s="2">
        <v>1</v>
      </c>
      <c r="W5" s="2"/>
      <c r="X5" s="2">
        <v>8900</v>
      </c>
      <c r="Y5" s="2"/>
      <c r="Z5" s="2">
        <v>150</v>
      </c>
      <c r="AA5" s="2"/>
      <c r="AB5" s="2">
        <v>72</v>
      </c>
      <c r="AC5" s="2">
        <v>318</v>
      </c>
      <c r="AD5" s="2">
        <v>390</v>
      </c>
      <c r="AE5" s="2">
        <v>1</v>
      </c>
      <c r="AF5" s="2"/>
      <c r="AG5" s="2">
        <v>10384</v>
      </c>
      <c r="AH5" s="2"/>
      <c r="AI5" s="2">
        <v>176</v>
      </c>
      <c r="AJ5" s="2"/>
      <c r="AK5" s="5">
        <v>156</v>
      </c>
      <c r="AL5">
        <f>AK5+S5+T5</f>
        <v>457</v>
      </c>
      <c r="AM5" s="4">
        <f>S5/AL5</f>
        <v>0.1137855579868709</v>
      </c>
      <c r="AN5" s="4">
        <f>T5/AL5</f>
        <v>0.5448577680525164</v>
      </c>
      <c r="AO5" s="4">
        <f>AK5/AL5</f>
        <v>0.3413566739606127</v>
      </c>
      <c r="AP5" s="4">
        <f>(D5-U5)/AL5</f>
        <v>1.1487964989059081</v>
      </c>
      <c r="AQ5" s="4">
        <f>(S5+T5)/AL5</f>
        <v>0.65864332603938736</v>
      </c>
    </row>
    <row r="6" spans="1:43" x14ac:dyDescent="0.25">
      <c r="A6" s="2" t="s">
        <v>36</v>
      </c>
      <c r="B6" s="2">
        <v>31417</v>
      </c>
      <c r="C6" s="2">
        <v>31</v>
      </c>
      <c r="D6" s="2">
        <v>8226</v>
      </c>
      <c r="E6" s="2">
        <v>3229</v>
      </c>
      <c r="F6" s="2">
        <v>8670</v>
      </c>
      <c r="G6" s="2">
        <v>5643</v>
      </c>
      <c r="H6" s="2">
        <v>28319</v>
      </c>
      <c r="I6" s="2">
        <v>3737</v>
      </c>
      <c r="J6" s="2">
        <v>348</v>
      </c>
      <c r="K6" s="2">
        <v>2858</v>
      </c>
      <c r="L6" s="2">
        <v>530</v>
      </c>
      <c r="M6" s="2">
        <v>1584</v>
      </c>
      <c r="N6" s="2">
        <v>977</v>
      </c>
      <c r="O6" s="2">
        <v>679</v>
      </c>
      <c r="P6" s="2">
        <v>183</v>
      </c>
      <c r="Q6" s="2">
        <v>144</v>
      </c>
      <c r="R6" s="2">
        <v>178</v>
      </c>
      <c r="S6" s="2">
        <v>651</v>
      </c>
      <c r="T6" s="2">
        <v>2984</v>
      </c>
      <c r="U6" s="2">
        <v>3635</v>
      </c>
      <c r="V6" s="2">
        <v>3</v>
      </c>
      <c r="W6" s="2">
        <v>1</v>
      </c>
      <c r="X6" s="2">
        <v>90998</v>
      </c>
      <c r="Y6" s="2">
        <v>2308</v>
      </c>
      <c r="Z6" s="2">
        <v>1727</v>
      </c>
      <c r="AA6" s="2">
        <v>47</v>
      </c>
      <c r="AB6" s="2">
        <v>592</v>
      </c>
      <c r="AC6" s="2">
        <v>3124</v>
      </c>
      <c r="AD6" s="2">
        <v>3716</v>
      </c>
      <c r="AE6" s="2">
        <v>3</v>
      </c>
      <c r="AF6" s="2">
        <v>2</v>
      </c>
      <c r="AG6" s="2">
        <v>93362</v>
      </c>
      <c r="AH6" s="2">
        <v>4276</v>
      </c>
      <c r="AI6" s="2">
        <v>1770</v>
      </c>
      <c r="AJ6" s="2">
        <v>92</v>
      </c>
      <c r="AK6" s="5">
        <v>2381</v>
      </c>
      <c r="AL6">
        <f>AK6+S6+T6</f>
        <v>6016</v>
      </c>
      <c r="AM6" s="4">
        <f>S6/AL6</f>
        <v>0.10821143617021277</v>
      </c>
      <c r="AN6" s="4">
        <f>T6/AL6</f>
        <v>0.49601063829787234</v>
      </c>
      <c r="AO6" s="4">
        <f>AK6/AL6</f>
        <v>0.39577792553191488</v>
      </c>
      <c r="AP6" s="4">
        <f>(D6-U6)/AL6</f>
        <v>0.76313164893617025</v>
      </c>
      <c r="AQ6" s="4">
        <f>(S6+T6)/AL6</f>
        <v>0.60422207446808507</v>
      </c>
    </row>
  </sheetData>
  <autoFilter ref="A1:AR1">
    <sortState ref="A2:AR6">
      <sortCondition descending="1" ref="AM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datasens</dc:creator>
  <cp:lastModifiedBy>datasens</cp:lastModifiedBy>
  <dcterms:created xsi:type="dcterms:W3CDTF">2019-06-17T10:23:26Z</dcterms:created>
  <dcterms:modified xsi:type="dcterms:W3CDTF">2019-06-17T11:52:46Z</dcterms:modified>
</cp:coreProperties>
</file>