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60AF19A8-F1FC-134A-B28E-1F7A7144F2E3}" xr6:coauthVersionLast="47" xr6:coauthVersionMax="47" xr10:uidLastSave="{00000000-0000-0000-0000-000000000000}"/>
  <bookViews>
    <workbookView xWindow="33140" yWindow="3180" windowWidth="57000" windowHeight="214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21" l="1"/>
  <c r="D16" i="29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<sst xmlns="http://schemas.openxmlformats.org/spreadsheetml/2006/main" count="922" uniqueCount="431">
  <si>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</si>
  <si>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</si>
  <si>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</si>
  <si>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</si>
  <si>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</si>
  <si>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</si>
  <si>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</si>
  <si>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</si>
  <si>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</si>
  <si>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</si>
  <si>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</si>
  <si>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</si>
  <si>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</si>
  <si>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</si>
  <si>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</si>
  <si>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</si>
  <si>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</si>
  <si>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</si>
  <si>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</si>
  <si>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</si>
  <si>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</si>
  <si>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</si>
  <si>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</si>
  <si>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</si>
  <si>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</si>
  <si>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</si>
  <si>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</si>
  <si>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</si>
  <si>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</si>
  <si>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</si>
  <si>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</si>
  <si>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</si>
  <si>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</si>
  <si>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</si>
  <si>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</si>
  <si>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</si>
  <si>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</si>
  <si>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</si>
  <si>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</si>
  <si>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</si>
  <si>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</si>
  <si>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</si>
  <si>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</si>
  <si>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</si>
  <si>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</si>
  <si>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</si>
  <si>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</si>
  <si>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</si>
  <si>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</si>
  <si>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</si>
  <si>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</si>
  <si>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</si>
  <si>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</si>
  <si>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</si>
  <si>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</si>
  <si>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</si>
  <si>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</si>
  <si>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</si>
  <si>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</si>
  <si>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</si>
  <si>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</si>
  <si>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</si>
  <si>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</si>
  <si>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</si>
  <si>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</si>
  <si>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</si>
  <si>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</si>
  <si>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</si>
  <si>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</si>
  <si>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</si>
  <si>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</si>
  <si>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</si>
  <si>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</si>
  <si>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</si>
  <si>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</si>
  <si>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</si>
  <si>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</si>
  <si>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</si>
  <si>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</si>
  <si>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</si>
  <si>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</si>
  <si>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</si>
  <si>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</si>
  <si>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</si>
  <si>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</si>
  <si>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</si>
  <si>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</si>
  <si>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</si>
  <si>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</si>
  <si>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</si>
  <si>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</si>
  <si>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</si>
  <si>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</si>
  <si>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</si>
  <si>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</si>
  <si>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</si>
  <si>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</si>
  <si>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</si>
  <si>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</si>
  <si>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</si>
  <si>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</si>
  <si>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</si>
  <si>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</si>
  <si>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</si>
  <si>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</si>
  <si>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</si>
  <si>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</si>
  <si>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</si>
  <si>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</si>
  <si>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</si>
  <si>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</si>
  <si>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</si>
  <si>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</si>
  <si>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</si>
  <si>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</si>
  <si>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</si>
  <si>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</si>
  <si>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</si>
  <si>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</si>
  <si>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</si>
  <si>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</si>
  <si>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</si>
  <si>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</si>
  <si>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</si>
  <si>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</si>
  <si>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</si>
  <si>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</si>
  <si>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</si>
  <si>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</si>
  <si>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</si>
  <si>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</si>
  <si>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</si>
  <si>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</si>
  <si>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</si>
  <si>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</si>
  <si>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</si>
  <si>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</si>
  <si>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</si>
  <si>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</si>
  <si>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</si>
  <si>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</si>
  <si>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</si>
  <si>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</si>
  <si>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</si>
  <si>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</si>
  <si>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</si>
  <si>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</si>
  <si>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</si>
  <si>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</si>
  <si>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</si>
  <si>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</si>
  <si>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</si>
  <si>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</si>
  <si>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</si>
  <si>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</si>
  <si>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</si>
  <si>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</si>
  <si>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</si>
  <si>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</si>
  <si>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</si>
  <si>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</si>
  <si>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</si>
  <si>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</si>
  <si>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</si>
  <si>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</si>
  <si>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</si>
  <si>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</si>
  <si>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</si>
  <si>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</si>
  <si>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</si>
  <si>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6 - Boucle Preissac</t>
  </si>
  <si>
    <t>Étape 7 - La Sarre</t>
  </si>
  <si>
    <t>Stage 1 - Val-d'Or</t>
  </si>
  <si>
    <t>Stage 2 - Rouyn-Noranda</t>
  </si>
  <si>
    <t>Stage 4 - Malartic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</si>
  <si>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</si>
  <si>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</si>
  <si>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</si>
  <si>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</si>
  <si>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</si>
  <si>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</si>
  <si>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</si>
  <si>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</si>
  <si>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</si>
  <si>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</si>
  <si>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</si>
  <si>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</si>
  <si>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</si>
  <si>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</si>
  <si>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</si>
  <si>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</si>
  <si>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</si>
  <si>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</si>
  <si>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</si>
  <si>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</si>
  <si>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</si>
  <si>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</si>
  <si>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</si>
  <si>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</si>
  <si>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</si>
  <si>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</si>
  <si>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</si>
  <si>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</si>
  <si>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</si>
  <si>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</si>
  <si>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</si>
  <si>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</si>
  <si>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</si>
  <si>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</si>
  <si>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</si>
  <si>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</si>
  <si>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</si>
  <si>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</si>
  <si>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</si>
  <si>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</si>
  <si>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</si>
  <si>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</si>
  <si>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</si>
  <si>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</si>
  <si>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</si>
  <si>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</si>
  <si>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</si>
  <si>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</si>
  <si>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</si>
  <si>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</si>
  <si>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</si>
  <si>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</si>
  <si>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</si>
  <si>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</si>
  <si>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</si>
  <si>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</si>
  <si>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</si>
  <si>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</si>
  <si>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</si>
  <si>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</si>
  <si>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</si>
  <si>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</si>
  <si>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</si>
  <si>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</si>
  <si>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</si>
  <si>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</si>
  <si>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</si>
  <si>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</si>
  <si>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</si>
  <si>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</si>
  <si>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</si>
  <si>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</si>
  <si>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</si>
  <si>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</si>
  <si>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</si>
  <si>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</si>
  <si>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</si>
  <si>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</si>
  <si>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</si>
  <si>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</si>
  <si>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</si>
  <si>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</si>
  <si>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</si>
  <si>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</si>
  <si>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</si>
  <si>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</si>
  <si>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</si>
  <si>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</si>
  <si>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</si>
  <si>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</si>
  <si>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</si>
  <si>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</si>
  <si>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</si>
  <si>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</si>
  <si>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</si>
  <si>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</si>
  <si>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</si>
  <si>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</si>
  <si>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</si>
  <si>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</si>
  <si>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</si>
  <si>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</si>
  <si>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</si>
  <si>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</si>
  <si>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</si>
  <si>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</si>
  <si>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</si>
  <si>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</si>
  <si>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</si>
  <si>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</si>
  <si>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</si>
  <si>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</si>
  <si>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</si>
  <si>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</si>
  <si>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</si>
  <si>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</si>
  <si>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</si>
  <si>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</si>
  <si>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</si>
  <si>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</si>
  <si>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</si>
  <si>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</si>
  <si>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</si>
  <si>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</si>
  <si>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</si>
  <si>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</si>
  <si>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</si>
  <si>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</si>
  <si>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</si>
  <si>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</si>
  <si>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</si>
  <si>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</si>
  <si>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</si>
  <si>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</si>
  <si>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</si>
  <si>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</si>
  <si>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</si>
  <si>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</si>
  <si>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</si>
  <si>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</si>
  <si>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</si>
  <si>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</si>
  <si>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</si>
  <si>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</si>
  <si>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</si>
  <si>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</si>
  <si>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</si>
  <si>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</si>
  <si>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</si>
  <si>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</si>
  <si>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</si>
  <si>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</si>
  <si>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</si>
  <si>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</si>
  <si>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</si>
  <si>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</si>
  <si>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</si>
  <si>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</si>
  <si>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</si>
  <si>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</si>
  <si>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</si>
  <si>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</si>
  <si>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</si>
  <si>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</si>
  <si>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</si>
  <si>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</si>
  <si>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</si>
  <si>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</si>
  <si>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</si>
  <si>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</si>
  <si>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</si>
  <si>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</si>
  <si>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</si>
  <si>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</si>
  <si>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</si>
  <si>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</si>
  <si>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</si>
  <si>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</si>
  <si>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</si>
  <si>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</si>
  <si>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</si>
  <si>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</si>
  <si>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</si>
  <si>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</si>
  <si>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</si>
  <si>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</si>
  <si>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</si>
  <si>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</si>
  <si>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</si>
  <si>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</si>
  <si>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</si>
  <si>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</si>
  <si>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</si>
  <si>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</si>
  <si>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</si>
  <si>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</si>
  <si>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</si>
  <si>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</si>
  <si>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</si>
  <si>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</si>
  <si>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</si>
  <si>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</si>
  <si>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</si>
  <si>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</si>
  <si>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</si>
  <si>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</si>
  <si>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</si>
  <si>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</si>
  <si>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</si>
  <si>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</si>
  <si>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</si>
  <si>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</si>
  <si>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</si>
  <si>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</si>
  <si>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</si>
  <si>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</si>
  <si>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</si>
  <si>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</si>
  <si>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</si>
  <si>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</si>
  <si>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</si>
  <si>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</si>
  <si>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</si>
  <si>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</si>
  <si>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</si>
  <si>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</si>
  <si>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</si>
  <si>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</si>
  <si>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</si>
  <si>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</si>
  <si>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</si>
  <si>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</si>
  <si>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</si>
  <si>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</si>
  <si>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</si>
  <si>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</si>
  <si>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</si>
  <si>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</si>
  <si>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</si>
  <si>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</si>
  <si>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Sprint de la Mairesse de Senneterre $250&lt;br/&gt;Église de Ste-Gertrude</t>
  </si>
  <si>
    <t>Senneterre Mayor's sprint $250&lt;br/&gt;Ste-Gertrude church</t>
  </si>
  <si>
    <t>Preissac Mayor's sprint $250&lt;br/&gt;Gas Station Preissac</t>
  </si>
  <si>
    <t>Points GPM&lt;br/&gt; Sommet Preissac</t>
  </si>
  <si>
    <t>KOM Points&lt;br/&gt;Preissac Summit</t>
  </si>
  <si>
    <t>Sprint bonification temps et points&lt;br/&gt;Intersection chemin St-Luc</t>
  </si>
  <si>
    <t>Bonification Sprint - times and points&lt;br/&gt;Intersection chemin St-Luc</t>
  </si>
  <si>
    <t>Senneterre Mayor's sprint $250&lt;br/&gt;Shell gas station</t>
  </si>
  <si>
    <t>Sprint de la Mairesse de Senneterre $250&lt;br/&gt;Station-service Shell</t>
  </si>
  <si>
    <t>Rue des Quatre-Coins</t>
  </si>
  <si>
    <t>Amos - RH - Preissac - Amos</t>
  </si>
  <si>
    <t>Amos - Preissac - RH - Amos</t>
  </si>
  <si>
    <t>https://ridewithgps.com/routes/43489600</t>
  </si>
  <si>
    <t>Étape 5 - Boucle Preissac</t>
  </si>
  <si>
    <t>Stage 5 - Preissac Loop</t>
  </si>
  <si>
    <t>(via Preissac &amp; Rivière-Héva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</si>
</sst>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A12" sqref="A12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39</v>
      </c>
      <c r="B1" s="11" t="s">
        <v>157</v>
      </c>
      <c r="C1" s="11" t="s">
        <v>160</v>
      </c>
    </row>
    <row r="2" spans="1:3" x14ac:dyDescent="0.15">
      <c r="A2" s="16" t="s">
        <v>40</v>
      </c>
      <c r="B2">
        <f>20*6</f>
        <v>120</v>
      </c>
      <c r="C2" s="33">
        <v>6.9444444444444447E-4</v>
      </c>
    </row>
    <row r="3" spans="1:3" x14ac:dyDescent="0.15">
      <c r="A3" t="s">
        <v>64</v>
      </c>
    </row>
    <row r="4" spans="1:3" x14ac:dyDescent="0.15">
      <c r="A4" s="23" t="s">
        <v>130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5" zoomScale="120" zoomScaleNormal="120" workbookViewId="0">
      <selection activeCell="C24" sqref="C24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66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67</v>
      </c>
      <c r="C2" s="50" t="s">
        <v>215</v>
      </c>
      <c r="D2" s="51" t="s">
        <v>216</v>
      </c>
      <c r="F2" s="21"/>
    </row>
    <row r="3" spans="1:6" x14ac:dyDescent="0.2">
      <c r="A3" s="57">
        <v>0.1</v>
      </c>
      <c r="B3" s="55" t="s">
        <v>77</v>
      </c>
      <c r="C3" s="54" t="s">
        <v>196</v>
      </c>
      <c r="D3" s="54" t="s">
        <v>196</v>
      </c>
      <c r="F3" s="21"/>
    </row>
    <row r="4" spans="1:6" x14ac:dyDescent="0.2">
      <c r="A4" s="57">
        <v>0.1</v>
      </c>
      <c r="B4" s="55" t="s">
        <v>76</v>
      </c>
      <c r="C4" s="54" t="s">
        <v>388</v>
      </c>
      <c r="D4" s="35" t="str">
        <f>C4</f>
        <v>11e Avenue E</v>
      </c>
    </row>
    <row r="5" spans="1:6" x14ac:dyDescent="0.2">
      <c r="A5" s="57">
        <v>0.4</v>
      </c>
      <c r="B5" s="55" t="s">
        <v>76</v>
      </c>
      <c r="C5" s="54" t="s">
        <v>198</v>
      </c>
      <c r="D5" s="35" t="str">
        <f>C5</f>
        <v>Route 111</v>
      </c>
    </row>
    <row r="6" spans="1:6" x14ac:dyDescent="0.2">
      <c r="A6" s="57">
        <v>2.2999999999999998</v>
      </c>
      <c r="B6" s="55" t="s">
        <v>77</v>
      </c>
      <c r="C6" s="54" t="s">
        <v>217</v>
      </c>
      <c r="D6" s="35" t="s">
        <v>221</v>
      </c>
    </row>
    <row r="7" spans="1:6" x14ac:dyDescent="0.2">
      <c r="A7" s="57">
        <v>3</v>
      </c>
      <c r="B7" s="55" t="s">
        <v>83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75</v>
      </c>
      <c r="C9" s="54" t="s">
        <v>218</v>
      </c>
      <c r="D9" s="54" t="s">
        <v>218</v>
      </c>
    </row>
    <row r="10" spans="1:6" x14ac:dyDescent="0.2">
      <c r="A10" s="57">
        <v>17.5</v>
      </c>
      <c r="B10" s="55" t="s">
        <v>5</v>
      </c>
      <c r="C10" s="54" t="s">
        <v>392</v>
      </c>
      <c r="D10" s="54" t="str">
        <f>C10</f>
        <v>Macamic</v>
      </c>
    </row>
    <row r="11" spans="1:6" x14ac:dyDescent="0.2">
      <c r="A11" s="57">
        <v>18</v>
      </c>
      <c r="B11" s="55" t="s">
        <v>85</v>
      </c>
      <c r="C11" s="54" t="s">
        <v>223</v>
      </c>
      <c r="D11" s="54" t="s">
        <v>222</v>
      </c>
    </row>
    <row r="12" spans="1:6" x14ac:dyDescent="0.2">
      <c r="A12" s="57">
        <v>18.7</v>
      </c>
      <c r="B12" s="55" t="s">
        <v>25</v>
      </c>
      <c r="C12" s="54" t="s">
        <v>393</v>
      </c>
      <c r="D12" s="35" t="s">
        <v>394</v>
      </c>
    </row>
    <row r="13" spans="1:6" x14ac:dyDescent="0.2">
      <c r="A13" s="57">
        <v>28.4</v>
      </c>
      <c r="B13" s="55" t="s">
        <v>25</v>
      </c>
      <c r="C13" s="54" t="s">
        <v>395</v>
      </c>
      <c r="D13" s="35" t="s">
        <v>396</v>
      </c>
    </row>
    <row r="14" spans="1:6" x14ac:dyDescent="0.2">
      <c r="A14" s="57">
        <v>30.3</v>
      </c>
      <c r="B14" s="55" t="s">
        <v>5</v>
      </c>
      <c r="C14" s="54" t="s">
        <v>391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82</v>
      </c>
      <c r="C16" s="54" t="s">
        <v>201</v>
      </c>
      <c r="D16" s="35" t="s">
        <v>202</v>
      </c>
    </row>
    <row r="17" spans="1:4" x14ac:dyDescent="0.2">
      <c r="A17" s="57">
        <v>35.200000000000003</v>
      </c>
      <c r="B17" s="55" t="s">
        <v>25</v>
      </c>
      <c r="C17" s="54" t="s">
        <v>219</v>
      </c>
      <c r="D17" s="35" t="s">
        <v>224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368</v>
      </c>
      <c r="D19" s="35" t="str">
        <f>C19</f>
        <v>Taschereau</v>
      </c>
    </row>
    <row r="20" spans="1:4" x14ac:dyDescent="0.2">
      <c r="A20" s="57">
        <v>49</v>
      </c>
      <c r="B20" s="55" t="s">
        <v>74</v>
      </c>
      <c r="C20" s="54" t="s">
        <v>389</v>
      </c>
      <c r="D20" s="54" t="s">
        <v>390</v>
      </c>
    </row>
    <row r="21" spans="1:4" x14ac:dyDescent="0.2">
      <c r="A21" s="57">
        <v>49.2</v>
      </c>
      <c r="B21" s="55" t="s">
        <v>197</v>
      </c>
      <c r="C21" s="54" t="s">
        <v>414</v>
      </c>
      <c r="D21" s="54" t="s">
        <v>411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370</v>
      </c>
      <c r="D24" s="35" t="str">
        <f>C24</f>
        <v>Launay</v>
      </c>
    </row>
    <row r="25" spans="1:4" x14ac:dyDescent="0.2">
      <c r="A25" s="57">
        <v>60.9</v>
      </c>
      <c r="B25" s="55" t="s">
        <v>85</v>
      </c>
      <c r="C25" s="54" t="s">
        <v>225</v>
      </c>
      <c r="D25" s="54" t="s">
        <v>226</v>
      </c>
    </row>
    <row r="26" spans="1:4" x14ac:dyDescent="0.2">
      <c r="A26" s="57">
        <v>72.5</v>
      </c>
      <c r="B26" s="55" t="s">
        <v>25</v>
      </c>
      <c r="C26" s="54" t="s">
        <v>220</v>
      </c>
      <c r="D26" s="35" t="s">
        <v>227</v>
      </c>
    </row>
    <row r="27" spans="1:4" x14ac:dyDescent="0.2">
      <c r="A27" s="57">
        <v>74.2</v>
      </c>
      <c r="B27" s="55" t="s">
        <v>5</v>
      </c>
      <c r="C27" s="54" t="s">
        <v>371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74</v>
      </c>
      <c r="C28" s="75" t="s">
        <v>120</v>
      </c>
      <c r="D28" s="75" t="s">
        <v>228</v>
      </c>
    </row>
    <row r="29" spans="1:4" x14ac:dyDescent="0.2">
      <c r="A29" s="57">
        <v>92.3</v>
      </c>
      <c r="B29" s="55" t="s">
        <v>5</v>
      </c>
      <c r="C29" s="75" t="s">
        <v>136</v>
      </c>
      <c r="D29" s="75" t="str">
        <f>C29</f>
        <v>Amos</v>
      </c>
    </row>
    <row r="30" spans="1:4" x14ac:dyDescent="0.2">
      <c r="A30" s="57">
        <v>95.2</v>
      </c>
      <c r="B30" s="55" t="s">
        <v>77</v>
      </c>
      <c r="C30" s="54" t="s">
        <v>263</v>
      </c>
      <c r="D30" s="35" t="s">
        <v>264</v>
      </c>
    </row>
    <row r="31" spans="1:4" x14ac:dyDescent="0.2">
      <c r="A31" s="57">
        <v>95.3</v>
      </c>
      <c r="B31" s="55" t="s">
        <v>76</v>
      </c>
      <c r="C31" s="54" t="s">
        <v>372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77</v>
      </c>
      <c r="C32" s="54" t="s">
        <v>253</v>
      </c>
      <c r="D32" s="35" t="str">
        <f t="shared" si="0"/>
        <v>1re Rue O</v>
      </c>
    </row>
    <row r="33" spans="1:4" x14ac:dyDescent="0.2">
      <c r="A33" s="57">
        <v>96</v>
      </c>
      <c r="B33" s="55" t="s">
        <v>76</v>
      </c>
      <c r="C33" s="54" t="s">
        <v>375</v>
      </c>
      <c r="D33" s="35" t="str">
        <f t="shared" si="0"/>
        <v>5e Avenue O</v>
      </c>
    </row>
    <row r="34" spans="1:4" x14ac:dyDescent="0.2">
      <c r="A34" s="57">
        <v>96.1</v>
      </c>
      <c r="B34" s="55" t="s">
        <v>76</v>
      </c>
      <c r="C34" s="54" t="s">
        <v>255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85</v>
      </c>
      <c r="C35" s="53" t="s">
        <v>337</v>
      </c>
      <c r="D35" s="60" t="s">
        <v>341</v>
      </c>
    </row>
    <row r="36" spans="1:4" x14ac:dyDescent="0.2">
      <c r="A36" s="57">
        <v>96.6</v>
      </c>
      <c r="B36" s="55" t="s">
        <v>77</v>
      </c>
      <c r="C36" s="54" t="s">
        <v>397</v>
      </c>
      <c r="D36" s="35" t="str">
        <f>C36</f>
        <v>1re Avenue E</v>
      </c>
    </row>
    <row r="37" spans="1:4" x14ac:dyDescent="0.2">
      <c r="A37" s="57">
        <v>96.8</v>
      </c>
      <c r="B37" s="55" t="s">
        <v>77</v>
      </c>
      <c r="C37" s="54" t="s">
        <v>256</v>
      </c>
      <c r="D37" s="35" t="str">
        <f t="shared" si="0"/>
        <v>1re Rue E</v>
      </c>
    </row>
    <row r="38" spans="1:4" x14ac:dyDescent="0.2">
      <c r="A38" s="57">
        <v>97.2</v>
      </c>
      <c r="B38" s="55" t="s">
        <v>76</v>
      </c>
      <c r="C38" s="54" t="s">
        <v>257</v>
      </c>
      <c r="D38" s="35" t="str">
        <f t="shared" si="0"/>
        <v>4e Avenue E</v>
      </c>
    </row>
    <row r="39" spans="1:4" x14ac:dyDescent="0.2">
      <c r="A39" s="57">
        <v>97.7</v>
      </c>
      <c r="B39" s="55" t="s">
        <v>76</v>
      </c>
      <c r="C39" s="54" t="s">
        <v>398</v>
      </c>
      <c r="D39" s="35" t="str">
        <f t="shared" si="0"/>
        <v>4e Rue E</v>
      </c>
    </row>
    <row r="40" spans="1:4" x14ac:dyDescent="0.2">
      <c r="A40" s="57">
        <v>98.8</v>
      </c>
      <c r="B40" s="55" t="s">
        <v>76</v>
      </c>
      <c r="C40" s="54" t="s">
        <v>349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76</v>
      </c>
      <c r="C41" s="54" t="s">
        <v>250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77</v>
      </c>
      <c r="C42" s="54" t="s">
        <v>399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76</v>
      </c>
      <c r="C43" s="54" t="s">
        <v>372</v>
      </c>
      <c r="D43" s="35" t="str">
        <f t="shared" si="0"/>
        <v>2e Avenue O</v>
      </c>
    </row>
    <row r="44" spans="1:4" x14ac:dyDescent="0.2">
      <c r="A44" s="57">
        <v>100.8</v>
      </c>
      <c r="B44" s="55" t="s">
        <v>82</v>
      </c>
      <c r="C44" s="54" t="s">
        <v>412</v>
      </c>
      <c r="D44" s="35" t="s">
        <v>413</v>
      </c>
    </row>
    <row r="45" spans="1:4" x14ac:dyDescent="0.2">
      <c r="A45" s="57">
        <v>100.9</v>
      </c>
      <c r="B45" s="55" t="s">
        <v>77</v>
      </c>
      <c r="C45" s="54" t="s">
        <v>253</v>
      </c>
      <c r="D45" s="35" t="str">
        <f t="shared" si="0"/>
        <v>1re Rue O</v>
      </c>
    </row>
    <row r="46" spans="1:4" x14ac:dyDescent="0.2">
      <c r="A46" s="57">
        <v>101.3</v>
      </c>
      <c r="B46" s="55" t="s">
        <v>76</v>
      </c>
      <c r="C46" s="54" t="s">
        <v>375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76</v>
      </c>
      <c r="C47" s="54" t="s">
        <v>255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85</v>
      </c>
      <c r="C48" s="53" t="s">
        <v>336</v>
      </c>
      <c r="D48" s="60" t="s">
        <v>342</v>
      </c>
    </row>
    <row r="49" spans="1:16384" x14ac:dyDescent="0.2">
      <c r="A49" s="57">
        <v>107.3</v>
      </c>
      <c r="B49" s="55" t="s">
        <v>82</v>
      </c>
      <c r="C49" s="54" t="s">
        <v>200</v>
      </c>
      <c r="D49" s="35" t="s">
        <v>199</v>
      </c>
    </row>
    <row r="50" spans="1:16384" x14ac:dyDescent="0.2">
      <c r="A50" s="57">
        <f>A48+5.4</f>
        <v>107.30000000000001</v>
      </c>
      <c r="B50" s="55" t="s">
        <v>85</v>
      </c>
      <c r="C50" s="53" t="s">
        <v>338</v>
      </c>
      <c r="D50" s="60" t="s">
        <v>343</v>
      </c>
    </row>
    <row r="51" spans="1:16384" x14ac:dyDescent="0.2">
      <c r="A51" s="57">
        <f t="shared" ref="A51:A52" si="1">A50+5.4</f>
        <v>112.70000000000002</v>
      </c>
      <c r="B51" s="55" t="s">
        <v>85</v>
      </c>
      <c r="C51" s="53" t="s">
        <v>339</v>
      </c>
      <c r="D51" s="60" t="s">
        <v>344</v>
      </c>
    </row>
    <row r="52" spans="1:16384" x14ac:dyDescent="0.2">
      <c r="A52" s="57">
        <f t="shared" si="1"/>
        <v>118.10000000000002</v>
      </c>
      <c r="B52" s="55" t="s">
        <v>85</v>
      </c>
      <c r="C52" s="53" t="s">
        <v>340</v>
      </c>
      <c r="D52" s="60" t="s">
        <v>345</v>
      </c>
    </row>
    <row r="53" spans="1:16384" x14ac:dyDescent="0.2">
      <c r="A53" s="57">
        <v>122.5</v>
      </c>
      <c r="B53" s="55" t="s">
        <v>121</v>
      </c>
      <c r="C53" s="54" t="s">
        <v>260</v>
      </c>
      <c r="D53" s="35" t="s">
        <v>261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47</v>
      </c>
      <c r="C54" s="53" t="s">
        <v>118</v>
      </c>
      <c r="D54" s="60" t="s">
        <v>232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C25" sqref="C2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269</v>
      </c>
      <c r="D2" s="17" t="s">
        <v>292</v>
      </c>
    </row>
    <row r="3" spans="1:4" ht="13" x14ac:dyDescent="0.15">
      <c r="A3" s="7">
        <v>0.7</v>
      </c>
      <c r="B3" s="7" t="s">
        <v>80</v>
      </c>
      <c r="C3" s="5" t="s">
        <v>352</v>
      </c>
      <c r="D3" s="15" t="s">
        <v>353</v>
      </c>
    </row>
    <row r="4" spans="1:4" ht="13" x14ac:dyDescent="0.15">
      <c r="A4" s="7">
        <v>5</v>
      </c>
      <c r="B4" s="7" t="s">
        <v>83</v>
      </c>
      <c r="C4" s="5" t="s">
        <v>10</v>
      </c>
      <c r="D4" s="15" t="s">
        <v>273</v>
      </c>
    </row>
    <row r="5" spans="1:4" ht="13" x14ac:dyDescent="0.15">
      <c r="A5" s="7">
        <v>8.8000000000000007</v>
      </c>
      <c r="B5" s="7" t="s">
        <v>5</v>
      </c>
      <c r="C5" s="8" t="s">
        <v>293</v>
      </c>
      <c r="D5" s="18" t="s">
        <v>293</v>
      </c>
    </row>
    <row r="6" spans="1:4" ht="26" x14ac:dyDescent="0.15">
      <c r="A6" s="7">
        <v>9.3000000000000007</v>
      </c>
      <c r="B6" s="7" t="s">
        <v>74</v>
      </c>
      <c r="C6" s="10" t="s">
        <v>294</v>
      </c>
      <c r="D6" s="19" t="s">
        <v>295</v>
      </c>
    </row>
    <row r="7" spans="1:4" ht="13" x14ac:dyDescent="0.15">
      <c r="A7" s="7">
        <v>29.6</v>
      </c>
      <c r="B7" s="7" t="s">
        <v>77</v>
      </c>
      <c r="C7" s="5" t="s">
        <v>354</v>
      </c>
      <c r="D7" s="15" t="str">
        <f>C7</f>
        <v>Route 397</v>
      </c>
    </row>
    <row r="8" spans="1:4" ht="13" x14ac:dyDescent="0.15">
      <c r="A8" s="7">
        <v>35</v>
      </c>
      <c r="B8" s="7" t="s">
        <v>82</v>
      </c>
      <c r="C8" s="37" t="s">
        <v>201</v>
      </c>
      <c r="D8" s="37" t="s">
        <v>202</v>
      </c>
    </row>
    <row r="9" spans="1:4" ht="13" x14ac:dyDescent="0.15">
      <c r="A9" s="7">
        <v>38</v>
      </c>
      <c r="B9" s="7" t="s">
        <v>75</v>
      </c>
      <c r="C9" s="10" t="s">
        <v>296</v>
      </c>
      <c r="D9" s="19" t="s">
        <v>297</v>
      </c>
    </row>
    <row r="10" spans="1:4" ht="13" x14ac:dyDescent="0.15">
      <c r="A10" s="7">
        <v>55.8</v>
      </c>
      <c r="B10" s="7" t="s">
        <v>5</v>
      </c>
      <c r="C10" s="5" t="s">
        <v>239</v>
      </c>
      <c r="D10" s="15" t="s">
        <v>239</v>
      </c>
    </row>
    <row r="11" spans="1:4" ht="26" x14ac:dyDescent="0.15">
      <c r="A11" s="7">
        <v>56.5</v>
      </c>
      <c r="B11" s="7" t="s">
        <v>85</v>
      </c>
      <c r="C11" s="4" t="s">
        <v>301</v>
      </c>
      <c r="D11" s="17" t="s">
        <v>302</v>
      </c>
    </row>
    <row r="12" spans="1:4" ht="26" x14ac:dyDescent="0.15">
      <c r="A12" s="7">
        <v>67.3</v>
      </c>
      <c r="B12" s="7" t="s">
        <v>74</v>
      </c>
      <c r="C12" s="10" t="s">
        <v>355</v>
      </c>
      <c r="D12" s="19" t="s">
        <v>298</v>
      </c>
    </row>
    <row r="13" spans="1:4" ht="13" x14ac:dyDescent="0.15">
      <c r="A13" s="7">
        <v>71</v>
      </c>
      <c r="B13" s="7" t="s">
        <v>197</v>
      </c>
      <c r="C13" s="8" t="s">
        <v>310</v>
      </c>
      <c r="D13" s="18" t="s">
        <v>309</v>
      </c>
    </row>
    <row r="14" spans="1:4" ht="13" x14ac:dyDescent="0.15">
      <c r="A14" s="7">
        <v>72.3</v>
      </c>
      <c r="B14" s="7" t="s">
        <v>86</v>
      </c>
      <c r="C14" s="5" t="s">
        <v>380</v>
      </c>
      <c r="D14" s="15" t="s">
        <v>381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299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299</v>
      </c>
    </row>
    <row r="17" spans="1:4" ht="13" x14ac:dyDescent="0.15">
      <c r="A17" s="7">
        <v>74.8</v>
      </c>
      <c r="B17" s="7" t="s">
        <v>86</v>
      </c>
      <c r="C17" s="5" t="s">
        <v>380</v>
      </c>
      <c r="D17" s="15" t="s">
        <v>381</v>
      </c>
    </row>
    <row r="18" spans="1:4" ht="13" x14ac:dyDescent="0.15">
      <c r="A18" s="7">
        <v>96.1</v>
      </c>
      <c r="B18" s="7" t="s">
        <v>75</v>
      </c>
      <c r="C18" s="4" t="s">
        <v>311</v>
      </c>
      <c r="D18" s="17" t="s">
        <v>312</v>
      </c>
    </row>
    <row r="19" spans="1:4" ht="13" x14ac:dyDescent="0.15">
      <c r="A19" s="7">
        <v>103.3</v>
      </c>
      <c r="B19" s="7" t="s">
        <v>77</v>
      </c>
      <c r="C19" s="5" t="s">
        <v>356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300</v>
      </c>
      <c r="D20" s="15" t="s">
        <v>300</v>
      </c>
    </row>
    <row r="21" spans="1:4" ht="26" x14ac:dyDescent="0.15">
      <c r="A21" s="7">
        <v>117</v>
      </c>
      <c r="B21" s="7" t="s">
        <v>85</v>
      </c>
      <c r="C21" s="4" t="s">
        <v>304</v>
      </c>
      <c r="D21" s="17" t="s">
        <v>303</v>
      </c>
    </row>
    <row r="22" spans="1:4" ht="16" x14ac:dyDescent="0.2">
      <c r="A22" s="7">
        <v>125</v>
      </c>
      <c r="B22" s="7" t="s">
        <v>82</v>
      </c>
      <c r="C22" s="54" t="s">
        <v>200</v>
      </c>
      <c r="D22" s="35" t="s">
        <v>199</v>
      </c>
    </row>
    <row r="23" spans="1:4" ht="13" x14ac:dyDescent="0.15">
      <c r="A23" s="7">
        <v>139</v>
      </c>
      <c r="B23" s="7" t="s">
        <v>5</v>
      </c>
      <c r="C23" s="5" t="s">
        <v>152</v>
      </c>
      <c r="D23" s="15" t="s">
        <v>152</v>
      </c>
    </row>
    <row r="24" spans="1:4" ht="13" x14ac:dyDescent="0.15">
      <c r="A24" s="7">
        <v>139.30000000000001</v>
      </c>
      <c r="B24" s="7" t="s">
        <v>78</v>
      </c>
      <c r="C24" s="5" t="s">
        <v>382</v>
      </c>
      <c r="D24" s="15" t="s">
        <v>383</v>
      </c>
    </row>
    <row r="25" spans="1:4" ht="13" x14ac:dyDescent="0.15">
      <c r="A25" s="7">
        <v>139.80000000000001</v>
      </c>
      <c r="B25" s="7" t="s">
        <v>76</v>
      </c>
      <c r="C25" s="5" t="s">
        <v>357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76</v>
      </c>
      <c r="C26" s="5" t="s">
        <v>305</v>
      </c>
      <c r="D26" s="15" t="s">
        <v>305</v>
      </c>
    </row>
    <row r="27" spans="1:4" ht="13" x14ac:dyDescent="0.15">
      <c r="A27" s="7">
        <v>142.1</v>
      </c>
      <c r="B27" s="7" t="s">
        <v>76</v>
      </c>
      <c r="C27" s="5" t="s">
        <v>306</v>
      </c>
      <c r="D27" s="15" t="s">
        <v>306</v>
      </c>
    </row>
    <row r="28" spans="1:4" ht="13" x14ac:dyDescent="0.15">
      <c r="A28" s="7">
        <v>143.80000000000001</v>
      </c>
      <c r="B28" s="7" t="s">
        <v>76</v>
      </c>
      <c r="C28" s="5" t="s">
        <v>307</v>
      </c>
      <c r="D28" s="15" t="s">
        <v>307</v>
      </c>
    </row>
    <row r="29" spans="1:4" ht="26" x14ac:dyDescent="0.15">
      <c r="A29" s="7">
        <v>144.6</v>
      </c>
      <c r="B29" s="7" t="s">
        <v>121</v>
      </c>
      <c r="C29" s="5" t="s">
        <v>358</v>
      </c>
      <c r="D29" s="15" t="s">
        <v>359</v>
      </c>
    </row>
    <row r="30" spans="1:4" ht="26" x14ac:dyDescent="0.15">
      <c r="A30" s="7">
        <v>144.9</v>
      </c>
      <c r="B30" s="7" t="s">
        <v>79</v>
      </c>
      <c r="C30" s="8" t="s">
        <v>308</v>
      </c>
      <c r="D30" s="18" t="s">
        <v>308</v>
      </c>
    </row>
    <row r="31" spans="1:4" ht="39" x14ac:dyDescent="0.15">
      <c r="A31" s="7">
        <v>145</v>
      </c>
      <c r="B31" s="13" t="s">
        <v>47</v>
      </c>
      <c r="C31" s="4" t="s">
        <v>350</v>
      </c>
      <c r="D31" s="17" t="s">
        <v>351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4" sqref="A14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41</v>
      </c>
      <c r="D1" s="11" t="s">
        <v>42</v>
      </c>
    </row>
    <row r="2" spans="1:4" x14ac:dyDescent="0.15">
      <c r="A2" t="s">
        <v>67</v>
      </c>
      <c r="B2" t="s">
        <v>65</v>
      </c>
      <c r="C2" s="16" t="s">
        <v>43</v>
      </c>
      <c r="D2" s="16" t="s">
        <v>44</v>
      </c>
    </row>
    <row r="3" spans="1:4" x14ac:dyDescent="0.15">
      <c r="A3" t="s">
        <v>83</v>
      </c>
      <c r="B3" s="16" t="s">
        <v>211</v>
      </c>
      <c r="C3" s="16" t="s">
        <v>6</v>
      </c>
      <c r="D3" s="16" t="s">
        <v>45</v>
      </c>
    </row>
    <row r="4" spans="1:4" x14ac:dyDescent="0.15">
      <c r="A4" t="s">
        <v>84</v>
      </c>
      <c r="B4" t="s">
        <v>62</v>
      </c>
      <c r="C4" s="16" t="s">
        <v>20</v>
      </c>
      <c r="D4" s="16" t="s">
        <v>46</v>
      </c>
    </row>
    <row r="5" spans="1:4" x14ac:dyDescent="0.15">
      <c r="A5" t="s">
        <v>47</v>
      </c>
      <c r="B5" s="16" t="s">
        <v>211</v>
      </c>
      <c r="C5" s="16" t="s">
        <v>7</v>
      </c>
      <c r="D5" s="16" t="s">
        <v>47</v>
      </c>
    </row>
    <row r="6" spans="1:4" x14ac:dyDescent="0.15">
      <c r="A6" t="s">
        <v>25</v>
      </c>
      <c r="B6" t="s">
        <v>61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73</v>
      </c>
      <c r="C7" t="s">
        <v>5</v>
      </c>
      <c r="D7" t="s">
        <v>5</v>
      </c>
    </row>
    <row r="8" spans="1:4" x14ac:dyDescent="0.15">
      <c r="A8" t="s">
        <v>74</v>
      </c>
      <c r="B8" s="16" t="s">
        <v>211</v>
      </c>
      <c r="C8" s="16" t="s">
        <v>8</v>
      </c>
      <c r="D8" s="16" t="s">
        <v>48</v>
      </c>
    </row>
    <row r="9" spans="1:4" x14ac:dyDescent="0.15">
      <c r="A9" t="s">
        <v>75</v>
      </c>
      <c r="B9" t="s">
        <v>63</v>
      </c>
      <c r="C9" s="16" t="s">
        <v>0</v>
      </c>
      <c r="D9" s="16" t="s">
        <v>49</v>
      </c>
    </row>
    <row r="10" spans="1:4" x14ac:dyDescent="0.15">
      <c r="A10" t="s">
        <v>85</v>
      </c>
      <c r="B10" s="16" t="s">
        <v>212</v>
      </c>
      <c r="C10" s="16" t="s">
        <v>9</v>
      </c>
      <c r="D10" s="16" t="s">
        <v>50</v>
      </c>
    </row>
    <row r="11" spans="1:4" ht="14" x14ac:dyDescent="0.15">
      <c r="A11" t="s">
        <v>80</v>
      </c>
      <c r="B11" s="22" t="s">
        <v>70</v>
      </c>
      <c r="C11" s="16" t="s">
        <v>14</v>
      </c>
      <c r="D11" s="16" t="s">
        <v>51</v>
      </c>
    </row>
    <row r="12" spans="1:4" ht="14" x14ac:dyDescent="0.15">
      <c r="A12" t="s">
        <v>77</v>
      </c>
      <c r="B12" s="22" t="s">
        <v>69</v>
      </c>
      <c r="C12" s="16" t="s">
        <v>58</v>
      </c>
      <c r="D12" s="16" t="s">
        <v>52</v>
      </c>
    </row>
    <row r="13" spans="1:4" ht="14" x14ac:dyDescent="0.15">
      <c r="A13" t="s">
        <v>76</v>
      </c>
      <c r="B13" s="22" t="s">
        <v>68</v>
      </c>
      <c r="C13" s="16" t="s">
        <v>59</v>
      </c>
      <c r="D13" s="16" t="s">
        <v>53</v>
      </c>
    </row>
    <row r="14" spans="1:4" ht="14" x14ac:dyDescent="0.15">
      <c r="A14" s="16" t="s">
        <v>78</v>
      </c>
      <c r="B14" s="22" t="s">
        <v>71</v>
      </c>
      <c r="C14" s="16" t="s">
        <v>15</v>
      </c>
      <c r="D14" s="16" t="s">
        <v>54</v>
      </c>
    </row>
    <row r="15" spans="1:4" ht="14" x14ac:dyDescent="0.15">
      <c r="A15" t="s">
        <v>79</v>
      </c>
      <c r="B15" s="22" t="s">
        <v>72</v>
      </c>
      <c r="C15" s="16" t="s">
        <v>16</v>
      </c>
      <c r="D15" s="16" t="s">
        <v>55</v>
      </c>
    </row>
    <row r="16" spans="1:4" x14ac:dyDescent="0.15">
      <c r="A16" t="s">
        <v>86</v>
      </c>
      <c r="B16" t="s">
        <v>60</v>
      </c>
      <c r="C16" s="16" t="s">
        <v>23</v>
      </c>
      <c r="D16" s="16" t="s">
        <v>56</v>
      </c>
    </row>
    <row r="17" spans="1:4" x14ac:dyDescent="0.15">
      <c r="A17" t="s">
        <v>81</v>
      </c>
      <c r="B17" t="s">
        <v>60</v>
      </c>
      <c r="C17" s="16" t="s">
        <v>24</v>
      </c>
      <c r="D17" s="16" t="s">
        <v>57</v>
      </c>
    </row>
    <row r="18" spans="1:4" x14ac:dyDescent="0.15">
      <c r="A18" t="s">
        <v>82</v>
      </c>
      <c r="B18" s="16" t="s">
        <v>213</v>
      </c>
      <c r="C18" t="s">
        <v>87</v>
      </c>
      <c r="D18" t="s">
        <v>88</v>
      </c>
    </row>
    <row r="19" spans="1:4" x14ac:dyDescent="0.15">
      <c r="A19" s="16" t="s">
        <v>121</v>
      </c>
      <c r="B19" t="s">
        <v>124</v>
      </c>
      <c r="C19" t="s">
        <v>122</v>
      </c>
      <c r="D19" t="s">
        <v>123</v>
      </c>
    </row>
    <row r="20" spans="1:4" x14ac:dyDescent="0.15">
      <c r="A20" s="16" t="s">
        <v>197</v>
      </c>
      <c r="B20" s="16" t="s">
        <v>210</v>
      </c>
      <c r="C20" s="16" t="s">
        <v>194</v>
      </c>
      <c r="D20" s="16" t="s">
        <v>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U1" zoomScale="140" zoomScaleNormal="140" workbookViewId="0">
      <selection activeCell="AE7" sqref="AE7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98</v>
      </c>
      <c r="C1" t="s">
        <v>106</v>
      </c>
      <c r="D1" t="s">
        <v>114</v>
      </c>
      <c r="E1" t="s">
        <v>89</v>
      </c>
      <c r="F1" t="s">
        <v>31</v>
      </c>
      <c r="G1" s="24" t="s">
        <v>32</v>
      </c>
      <c r="H1" t="s">
        <v>1</v>
      </c>
      <c r="I1" s="24" t="s">
        <v>27</v>
      </c>
      <c r="J1" t="s">
        <v>93</v>
      </c>
      <c r="K1" t="s">
        <v>94</v>
      </c>
      <c r="L1" t="s">
        <v>38</v>
      </c>
      <c r="M1" t="s">
        <v>95</v>
      </c>
      <c r="N1" t="s">
        <v>116</v>
      </c>
      <c r="O1" t="s">
        <v>96</v>
      </c>
      <c r="P1" s="45" t="s">
        <v>97</v>
      </c>
      <c r="Q1" t="s">
        <v>28</v>
      </c>
      <c r="R1" t="s">
        <v>29</v>
      </c>
      <c r="S1" s="24" t="s">
        <v>30</v>
      </c>
      <c r="T1" s="28" t="s">
        <v>37</v>
      </c>
      <c r="U1" s="16" t="s">
        <v>154</v>
      </c>
      <c r="V1" t="s">
        <v>128</v>
      </c>
      <c r="W1" t="s">
        <v>127</v>
      </c>
      <c r="X1" t="s">
        <v>125</v>
      </c>
      <c r="Y1" t="s">
        <v>126</v>
      </c>
      <c r="Z1" t="s">
        <v>129</v>
      </c>
      <c r="AA1" s="16" t="s">
        <v>132</v>
      </c>
      <c r="AB1" s="16" t="s">
        <v>153</v>
      </c>
      <c r="AC1" s="16" t="s">
        <v>133</v>
      </c>
      <c r="AD1" s="16" t="s">
        <v>134</v>
      </c>
      <c r="AE1" s="16" t="s">
        <v>155</v>
      </c>
      <c r="AF1" s="16" t="s">
        <v>137</v>
      </c>
      <c r="AG1" s="16" t="s">
        <v>138</v>
      </c>
      <c r="AH1" s="31" t="s">
        <v>140</v>
      </c>
      <c r="AI1" s="31" t="s">
        <v>141</v>
      </c>
      <c r="AJ1" t="s">
        <v>166</v>
      </c>
      <c r="AK1" s="16" t="s">
        <v>167</v>
      </c>
      <c r="AL1" s="16" t="s">
        <v>159</v>
      </c>
      <c r="AM1" s="16" t="s">
        <v>158</v>
      </c>
    </row>
    <row r="2" spans="1:39" x14ac:dyDescent="0.15">
      <c r="A2">
        <v>1</v>
      </c>
      <c r="B2" t="s">
        <v>99</v>
      </c>
      <c r="C2" t="s">
        <v>107</v>
      </c>
      <c r="D2" s="25">
        <v>43656</v>
      </c>
      <c r="E2" s="16" t="s">
        <v>402</v>
      </c>
      <c r="F2" t="s">
        <v>119</v>
      </c>
      <c r="G2" s="61" t="s">
        <v>259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181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144</v>
      </c>
      <c r="AD2" s="31" t="s">
        <v>136</v>
      </c>
      <c r="AE2" s="31" t="s">
        <v>156</v>
      </c>
      <c r="AF2" s="31" t="s">
        <v>145</v>
      </c>
      <c r="AG2" s="31" t="s">
        <v>139</v>
      </c>
      <c r="AH2" s="31" t="str">
        <f>Tableau2[[#This Row],[LieuDepFR]]</f>
        <v>Place Agnico-Eagle</v>
      </c>
      <c r="AI2" s="31" t="s">
        <v>143</v>
      </c>
      <c r="AJ2" t="s">
        <v>164</v>
      </c>
      <c r="AK2" t="s">
        <v>172</v>
      </c>
      <c r="AL2" s="30"/>
      <c r="AM2" s="30"/>
    </row>
    <row r="3" spans="1:39" x14ac:dyDescent="0.15">
      <c r="A3">
        <v>2</v>
      </c>
      <c r="B3" t="s">
        <v>100</v>
      </c>
      <c r="C3" t="s">
        <v>108</v>
      </c>
      <c r="D3" s="25">
        <v>43657</v>
      </c>
      <c r="E3" t="s">
        <v>115</v>
      </c>
      <c r="F3" t="s">
        <v>33</v>
      </c>
      <c r="G3" s="24" t="s">
        <v>183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184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135</v>
      </c>
      <c r="AD3" s="31" t="s">
        <v>136</v>
      </c>
      <c r="AE3" s="31" t="s">
        <v>185</v>
      </c>
      <c r="AF3" s="31" t="s">
        <v>142</v>
      </c>
      <c r="AG3" s="31" t="s">
        <v>139</v>
      </c>
      <c r="AH3" s="31" t="str">
        <f>Tableau2[[#This Row],[LieuDepFR]]</f>
        <v>CEGEP</v>
      </c>
      <c r="AI3" s="31" t="s">
        <v>143</v>
      </c>
      <c r="AJ3" t="s">
        <v>165</v>
      </c>
      <c r="AK3" t="s">
        <v>173</v>
      </c>
      <c r="AL3" s="30"/>
      <c r="AM3" s="30"/>
    </row>
    <row r="4" spans="1:39" x14ac:dyDescent="0.15">
      <c r="A4">
        <v>3</v>
      </c>
      <c r="B4" t="s">
        <v>101</v>
      </c>
      <c r="C4" t="s">
        <v>109</v>
      </c>
      <c r="D4" s="25">
        <v>43658</v>
      </c>
      <c r="E4" t="s">
        <v>90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178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136</v>
      </c>
      <c r="AD4" s="31" t="s">
        <v>136</v>
      </c>
      <c r="AE4" s="31" t="s">
        <v>161</v>
      </c>
      <c r="AF4" s="31" t="s">
        <v>139</v>
      </c>
      <c r="AG4" s="31" t="s">
        <v>139</v>
      </c>
      <c r="AH4" s="31" t="s">
        <v>143</v>
      </c>
      <c r="AI4" s="31" t="s">
        <v>143</v>
      </c>
      <c r="AJ4" t="s">
        <v>168</v>
      </c>
      <c r="AK4" t="s">
        <v>176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102</v>
      </c>
      <c r="C5" t="s">
        <v>110</v>
      </c>
      <c r="D5" s="25">
        <v>43658</v>
      </c>
      <c r="E5" s="16" t="s">
        <v>403</v>
      </c>
      <c r="F5" t="s">
        <v>36</v>
      </c>
      <c r="G5" s="45" t="s">
        <v>327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180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149</v>
      </c>
      <c r="AD5" s="31" t="s">
        <v>149</v>
      </c>
      <c r="AE5" s="31" t="s">
        <v>162</v>
      </c>
      <c r="AF5" s="32" t="s">
        <v>150</v>
      </c>
      <c r="AG5" s="31" t="str">
        <f>Tableau2[[#This Row],[LieuDepFR]]</f>
        <v>École secondaire le Tremplin</v>
      </c>
      <c r="AH5" s="31" t="s">
        <v>151</v>
      </c>
      <c r="AI5" s="30" t="str">
        <f>Tableau2[[#This Row],[LieuDepEN]]</f>
        <v>Le Tremplin High School</v>
      </c>
      <c r="AJ5" t="s">
        <v>169</v>
      </c>
      <c r="AK5" t="s">
        <v>174</v>
      </c>
      <c r="AL5" s="30"/>
      <c r="AM5" s="30"/>
    </row>
    <row r="6" spans="1:39" x14ac:dyDescent="0.15">
      <c r="A6">
        <v>5</v>
      </c>
      <c r="B6" t="s">
        <v>103</v>
      </c>
      <c r="C6" t="s">
        <v>111</v>
      </c>
      <c r="D6" s="25">
        <v>43659</v>
      </c>
      <c r="E6" s="16" t="s">
        <v>404</v>
      </c>
      <c r="F6" s="16" t="s">
        <v>426</v>
      </c>
      <c r="G6" s="24" t="s">
        <v>117</v>
      </c>
      <c r="H6">
        <v>11</v>
      </c>
      <c r="I6" s="24">
        <v>0</v>
      </c>
      <c r="J6">
        <v>118.9</v>
      </c>
      <c r="K6">
        <v>3</v>
      </c>
      <c r="L6" s="20">
        <v>0</v>
      </c>
      <c r="M6" s="20">
        <v>0</v>
      </c>
      <c r="N6" s="26">
        <f t="shared" si="0"/>
        <v>115.9</v>
      </c>
      <c r="O6" s="26">
        <f>Tableau2[[#This Row],[KM_par_tours]]*Tableau2[[#This Row],[Nb_tours]]</f>
        <v>0</v>
      </c>
      <c r="P6" s="27">
        <f>Tableau2[[#This Row],[KM_Total]]-Tableau2[[#This Row],[KM_Neutres]]</f>
        <v>115.9</v>
      </c>
      <c r="Q6">
        <v>46</v>
      </c>
      <c r="R6">
        <v>44</v>
      </c>
      <c r="S6" s="24">
        <f t="shared" ref="S6" si="1">IF(R6&gt;0,R6-2,"")</f>
        <v>42</v>
      </c>
      <c r="T6" s="29" t="s">
        <v>427</v>
      </c>
      <c r="U6" t="str">
        <f>TEXT(_xlfn.CONCAT(Tableau2[[#This Row],[Heure_dep]],":",Tableau2[[#This Row],[min_dep]]), "HH:MM")</f>
        <v>11:00</v>
      </c>
      <c r="V6" s="30">
        <v>0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0.40625</v>
      </c>
      <c r="Z6" s="30">
        <f>Tableau2[[#This Row],[Depart]]-Tableau2[[#This Row],[Delai Signature]]</f>
        <v>0.42708333333333331</v>
      </c>
      <c r="AA6" s="30" t="str">
        <f>TEXT((Tableau2[[#This Row],[KM_Total]]-Tableau2[[#This Row],[Distance_en_circuit]])/Tableau2[[#This Row],[Vit_moy]]/24+Tableau2[[#This Row],[Depart]],"HH:MM")</f>
        <v>13:42</v>
      </c>
      <c r="AB6" s="30">
        <f>Tableau2[[#This Row],[KM_Total]]/Tableau2[[#This Row],[Vit_moy]]/24+Tableau2[[#This Row],[Depart]]</f>
        <v>0.5709280303030303</v>
      </c>
      <c r="AC6" s="31" t="s">
        <v>136</v>
      </c>
      <c r="AD6" s="31" t="s">
        <v>136</v>
      </c>
      <c r="AE6" s="31" t="s">
        <v>430</v>
      </c>
      <c r="AF6" s="31" t="s">
        <v>139</v>
      </c>
      <c r="AG6" s="31" t="s">
        <v>139</v>
      </c>
      <c r="AH6" s="31" t="s">
        <v>143</v>
      </c>
      <c r="AI6" s="31" t="s">
        <v>143</v>
      </c>
      <c r="AJ6" s="16" t="s">
        <v>428</v>
      </c>
      <c r="AK6" s="16" t="s">
        <v>429</v>
      </c>
      <c r="AL6" s="30"/>
      <c r="AM6" s="30"/>
    </row>
    <row r="7" spans="1:39" x14ac:dyDescent="0.15">
      <c r="A7">
        <v>6</v>
      </c>
      <c r="B7" t="s">
        <v>104</v>
      </c>
      <c r="C7" t="s">
        <v>112</v>
      </c>
      <c r="D7" s="25">
        <v>43660</v>
      </c>
      <c r="E7" t="s">
        <v>91</v>
      </c>
      <c r="F7" s="61" t="s">
        <v>425</v>
      </c>
      <c r="G7" s="24" t="s">
        <v>117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2">IF(R7&gt;0,R7-2,"")</f>
        <v>42</v>
      </c>
      <c r="T7" s="29" t="s">
        <v>179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136</v>
      </c>
      <c r="AD7" s="31" t="s">
        <v>136</v>
      </c>
      <c r="AE7" s="31" t="s">
        <v>163</v>
      </c>
      <c r="AF7" s="31" t="s">
        <v>139</v>
      </c>
      <c r="AG7" s="31" t="s">
        <v>139</v>
      </c>
      <c r="AH7" s="31" t="s">
        <v>143</v>
      </c>
      <c r="AI7" s="31" t="s">
        <v>143</v>
      </c>
      <c r="AJ7" t="s">
        <v>170</v>
      </c>
      <c r="AK7" t="s">
        <v>177</v>
      </c>
      <c r="AL7" s="30"/>
      <c r="AM7" s="30"/>
    </row>
    <row r="8" spans="1:39" x14ac:dyDescent="0.15">
      <c r="A8">
        <v>7</v>
      </c>
      <c r="B8" t="s">
        <v>105</v>
      </c>
      <c r="C8" t="s">
        <v>113</v>
      </c>
      <c r="D8" s="25">
        <v>43661</v>
      </c>
      <c r="E8" t="s">
        <v>92</v>
      </c>
      <c r="F8" t="s">
        <v>131</v>
      </c>
      <c r="G8" s="24" t="s">
        <v>214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3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2"/>
        <v>42</v>
      </c>
      <c r="T8" s="29" t="s">
        <v>182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146</v>
      </c>
      <c r="AD8" s="31" t="s">
        <v>136</v>
      </c>
      <c r="AE8" s="31" t="s">
        <v>186</v>
      </c>
      <c r="AF8" s="31" t="s">
        <v>147</v>
      </c>
      <c r="AG8" s="31" t="s">
        <v>139</v>
      </c>
      <c r="AH8" s="31" t="s">
        <v>148</v>
      </c>
      <c r="AI8" s="31" t="s">
        <v>143</v>
      </c>
      <c r="AJ8" t="s">
        <v>171</v>
      </c>
      <c r="AK8" t="s">
        <v>175</v>
      </c>
      <c r="AL8" s="30"/>
      <c r="AM8" s="30"/>
    </row>
    <row r="14" spans="1:39" x14ac:dyDescent="0.15">
      <c r="AA14" s="16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C18" sqref="C18:D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233</v>
      </c>
      <c r="D2" s="17" t="s">
        <v>234</v>
      </c>
    </row>
    <row r="3" spans="1:4" ht="13" x14ac:dyDescent="0.15">
      <c r="A3" s="13">
        <v>0.1</v>
      </c>
      <c r="B3" s="13" t="s">
        <v>77</v>
      </c>
      <c r="C3" s="5" t="s">
        <v>235</v>
      </c>
      <c r="D3" s="15" t="s">
        <v>235</v>
      </c>
    </row>
    <row r="4" spans="1:4" ht="13" x14ac:dyDescent="0.15">
      <c r="A4" s="7">
        <v>0.3</v>
      </c>
      <c r="B4" s="7" t="s">
        <v>76</v>
      </c>
      <c r="C4" s="5" t="s">
        <v>236</v>
      </c>
      <c r="D4" s="15" t="s">
        <v>236</v>
      </c>
    </row>
    <row r="5" spans="1:4" ht="13" x14ac:dyDescent="0.15">
      <c r="A5" s="7">
        <v>0.5</v>
      </c>
      <c r="B5" s="7" t="s">
        <v>25</v>
      </c>
      <c r="C5" s="5" t="s">
        <v>237</v>
      </c>
      <c r="D5" s="15" t="s">
        <v>21</v>
      </c>
    </row>
    <row r="6" spans="1:4" ht="26" x14ac:dyDescent="0.15">
      <c r="A6" s="7">
        <v>1</v>
      </c>
      <c r="B6" s="7" t="s">
        <v>86</v>
      </c>
      <c r="C6" s="5" t="s">
        <v>400</v>
      </c>
      <c r="D6" s="15" t="s">
        <v>406</v>
      </c>
    </row>
    <row r="7" spans="1:4" ht="13" x14ac:dyDescent="0.15">
      <c r="A7" s="7">
        <v>3</v>
      </c>
      <c r="B7" s="7" t="s">
        <v>83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239</v>
      </c>
      <c r="D8" s="15" t="str">
        <f>C8</f>
        <v>Val-Senneville</v>
      </c>
    </row>
    <row r="9" spans="1:4" ht="13" x14ac:dyDescent="0.15">
      <c r="A9" s="7">
        <v>20</v>
      </c>
      <c r="B9" s="7" t="s">
        <v>75</v>
      </c>
      <c r="C9" s="63" t="s">
        <v>240</v>
      </c>
      <c r="D9" s="63" t="s">
        <v>241</v>
      </c>
    </row>
    <row r="10" spans="1:4" ht="13" x14ac:dyDescent="0.15">
      <c r="A10" s="7">
        <v>33</v>
      </c>
      <c r="B10" s="7" t="s">
        <v>82</v>
      </c>
      <c r="C10" s="34" t="s">
        <v>201</v>
      </c>
      <c r="D10" s="34" t="s">
        <v>202</v>
      </c>
    </row>
    <row r="11" spans="1:4" ht="13" x14ac:dyDescent="0.15">
      <c r="A11" s="7">
        <v>45.8</v>
      </c>
      <c r="B11" s="7" t="s">
        <v>5</v>
      </c>
      <c r="C11" s="64" t="s">
        <v>401</v>
      </c>
      <c r="D11" s="64" t="str">
        <f>C11</f>
        <v>Barraute</v>
      </c>
    </row>
    <row r="12" spans="1:4" ht="26" x14ac:dyDescent="0.15">
      <c r="A12" s="7">
        <v>47.5</v>
      </c>
      <c r="B12" s="7" t="s">
        <v>74</v>
      </c>
      <c r="C12" s="63" t="s">
        <v>242</v>
      </c>
      <c r="D12" s="63" t="s">
        <v>242</v>
      </c>
    </row>
    <row r="13" spans="1:4" ht="13" x14ac:dyDescent="0.15">
      <c r="A13" s="7">
        <v>58.9</v>
      </c>
      <c r="B13" s="7" t="s">
        <v>77</v>
      </c>
      <c r="C13" s="5" t="s">
        <v>243</v>
      </c>
      <c r="D13" s="15" t="s">
        <v>243</v>
      </c>
    </row>
    <row r="14" spans="1:4" ht="13" x14ac:dyDescent="0.15">
      <c r="A14" s="7">
        <v>72.3</v>
      </c>
      <c r="B14" s="7" t="s">
        <v>75</v>
      </c>
      <c r="C14" s="63" t="s">
        <v>244</v>
      </c>
      <c r="D14" s="63" t="s">
        <v>245</v>
      </c>
    </row>
    <row r="15" spans="1:4" ht="13" x14ac:dyDescent="0.15">
      <c r="A15" s="7">
        <v>79.5</v>
      </c>
      <c r="B15" s="7" t="s">
        <v>25</v>
      </c>
      <c r="C15" s="5" t="s">
        <v>237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246</v>
      </c>
      <c r="D16" s="17" t="s">
        <v>246</v>
      </c>
    </row>
    <row r="17" spans="1:4" ht="26" x14ac:dyDescent="0.15">
      <c r="A17" s="7">
        <v>81.8</v>
      </c>
      <c r="B17" s="7" t="s">
        <v>74</v>
      </c>
      <c r="C17" s="63" t="s">
        <v>247</v>
      </c>
      <c r="D17" s="63" t="s">
        <v>247</v>
      </c>
    </row>
    <row r="18" spans="1:4" ht="13" x14ac:dyDescent="0.15">
      <c r="A18" s="7">
        <v>82.8</v>
      </c>
      <c r="B18" s="7" t="s">
        <v>197</v>
      </c>
      <c r="C18" s="8" t="s">
        <v>410</v>
      </c>
      <c r="D18" s="18" t="s">
        <v>411</v>
      </c>
    </row>
    <row r="19" spans="1:4" ht="13" x14ac:dyDescent="0.15">
      <c r="A19" s="7">
        <v>89.1</v>
      </c>
      <c r="B19" s="7" t="s">
        <v>76</v>
      </c>
      <c r="C19" s="8" t="s">
        <v>248</v>
      </c>
      <c r="D19" s="18" t="s">
        <v>249</v>
      </c>
    </row>
    <row r="20" spans="1:4" ht="13" x14ac:dyDescent="0.15">
      <c r="A20" s="7">
        <v>93.8</v>
      </c>
      <c r="B20" s="7" t="s">
        <v>5</v>
      </c>
      <c r="C20" s="4" t="s">
        <v>136</v>
      </c>
      <c r="D20" s="17" t="s">
        <v>136</v>
      </c>
    </row>
    <row r="21" spans="1:4" ht="13" x14ac:dyDescent="0.15">
      <c r="A21" s="7">
        <v>94.5</v>
      </c>
      <c r="B21" s="7" t="s">
        <v>82</v>
      </c>
      <c r="C21" s="34" t="s">
        <v>200</v>
      </c>
      <c r="D21" s="34" t="s">
        <v>199</v>
      </c>
    </row>
    <row r="22" spans="1:4" ht="26" x14ac:dyDescent="0.15">
      <c r="A22" s="7">
        <v>94.6</v>
      </c>
      <c r="B22" s="7" t="s">
        <v>86</v>
      </c>
      <c r="C22" s="5" t="s">
        <v>405</v>
      </c>
      <c r="D22" s="15" t="s">
        <v>407</v>
      </c>
    </row>
    <row r="23" spans="1:4" ht="13" x14ac:dyDescent="0.15">
      <c r="A23" s="7">
        <v>95.1</v>
      </c>
      <c r="B23" s="7" t="s">
        <v>77</v>
      </c>
      <c r="C23" s="8" t="s">
        <v>408</v>
      </c>
      <c r="D23" s="18" t="s">
        <v>409</v>
      </c>
    </row>
    <row r="24" spans="1:4" ht="13" x14ac:dyDescent="0.15">
      <c r="A24" s="7">
        <v>95.8</v>
      </c>
      <c r="B24" s="7" t="s">
        <v>76</v>
      </c>
      <c r="C24" s="5" t="s">
        <v>250</v>
      </c>
      <c r="D24" s="15" t="s">
        <v>250</v>
      </c>
    </row>
    <row r="25" spans="1:4" ht="13" x14ac:dyDescent="0.15">
      <c r="A25" s="7">
        <v>96.3</v>
      </c>
      <c r="B25" s="7" t="s">
        <v>77</v>
      </c>
      <c r="C25" s="4" t="s">
        <v>251</v>
      </c>
      <c r="D25" s="17" t="s">
        <v>251</v>
      </c>
    </row>
    <row r="26" spans="1:4" ht="13" x14ac:dyDescent="0.15">
      <c r="A26" s="7">
        <v>97</v>
      </c>
      <c r="B26" s="7" t="s">
        <v>76</v>
      </c>
      <c r="C26" s="4" t="s">
        <v>252</v>
      </c>
      <c r="D26" s="17" t="s">
        <v>252</v>
      </c>
    </row>
    <row r="27" spans="1:4" ht="13" x14ac:dyDescent="0.15">
      <c r="A27" s="7">
        <v>97.3</v>
      </c>
      <c r="B27" s="7" t="s">
        <v>77</v>
      </c>
      <c r="C27" s="5" t="s">
        <v>253</v>
      </c>
      <c r="D27" s="17" t="s">
        <v>253</v>
      </c>
    </row>
    <row r="28" spans="1:4" ht="13" x14ac:dyDescent="0.15">
      <c r="A28" s="7">
        <v>97.7</v>
      </c>
      <c r="B28" s="7" t="s">
        <v>76</v>
      </c>
      <c r="C28" s="5" t="s">
        <v>254</v>
      </c>
      <c r="D28" s="17" t="s">
        <v>254</v>
      </c>
    </row>
    <row r="29" spans="1:4" ht="13" x14ac:dyDescent="0.15">
      <c r="A29" s="7">
        <v>97.8</v>
      </c>
      <c r="B29" s="7" t="s">
        <v>76</v>
      </c>
      <c r="C29" s="5" t="s">
        <v>255</v>
      </c>
      <c r="D29" s="17" t="s">
        <v>255</v>
      </c>
    </row>
    <row r="30" spans="1:4" ht="13" x14ac:dyDescent="0.15">
      <c r="A30" s="7">
        <v>98.1</v>
      </c>
      <c r="B30" s="7" t="s">
        <v>85</v>
      </c>
      <c r="C30" s="64" t="s">
        <v>335</v>
      </c>
      <c r="D30" s="65" t="s">
        <v>331</v>
      </c>
    </row>
    <row r="31" spans="1:4" ht="13" x14ac:dyDescent="0.15">
      <c r="A31" s="7">
        <v>98.3</v>
      </c>
      <c r="B31" s="7" t="s">
        <v>77</v>
      </c>
      <c r="C31" s="5" t="s">
        <v>348</v>
      </c>
      <c r="D31" s="15" t="s">
        <v>348</v>
      </c>
    </row>
    <row r="32" spans="1:4" ht="13" x14ac:dyDescent="0.15">
      <c r="A32" s="7">
        <v>98.5</v>
      </c>
      <c r="B32" s="7" t="s">
        <v>77</v>
      </c>
      <c r="C32" s="5" t="s">
        <v>256</v>
      </c>
      <c r="D32" s="15" t="s">
        <v>256</v>
      </c>
    </row>
    <row r="33" spans="1:4" ht="13" x14ac:dyDescent="0.15">
      <c r="A33" s="7">
        <v>98.8</v>
      </c>
      <c r="B33" s="7" t="s">
        <v>76</v>
      </c>
      <c r="C33" s="5" t="s">
        <v>257</v>
      </c>
      <c r="D33" s="15" t="s">
        <v>257</v>
      </c>
    </row>
    <row r="34" spans="1:4" ht="13" x14ac:dyDescent="0.15">
      <c r="A34" s="7">
        <v>99.4</v>
      </c>
      <c r="B34" s="7" t="s">
        <v>76</v>
      </c>
      <c r="C34" s="5" t="s">
        <v>258</v>
      </c>
      <c r="D34" s="15" t="s">
        <v>258</v>
      </c>
    </row>
    <row r="35" spans="1:4" ht="13" x14ac:dyDescent="0.15">
      <c r="A35" s="7">
        <v>100.5</v>
      </c>
      <c r="B35" s="7" t="s">
        <v>76</v>
      </c>
      <c r="C35" s="5" t="s">
        <v>349</v>
      </c>
      <c r="D35" s="15" t="s">
        <v>349</v>
      </c>
    </row>
    <row r="36" spans="1:4" ht="13" x14ac:dyDescent="0.15">
      <c r="A36" s="7">
        <v>101.2</v>
      </c>
      <c r="B36" s="7" t="s">
        <v>76</v>
      </c>
      <c r="C36" s="5" t="s">
        <v>250</v>
      </c>
      <c r="D36" s="15" t="s">
        <v>250</v>
      </c>
    </row>
    <row r="37" spans="1:4" ht="13" x14ac:dyDescent="0.15">
      <c r="A37" s="7">
        <v>101.6</v>
      </c>
      <c r="B37" s="7" t="s">
        <v>77</v>
      </c>
      <c r="C37" s="5" t="s">
        <v>251</v>
      </c>
      <c r="D37" s="15" t="s">
        <v>251</v>
      </c>
    </row>
    <row r="38" spans="1:4" ht="13" x14ac:dyDescent="0.15">
      <c r="A38" s="7">
        <v>102.3</v>
      </c>
      <c r="B38" s="7" t="s">
        <v>76</v>
      </c>
      <c r="C38" s="5" t="s">
        <v>252</v>
      </c>
      <c r="D38" s="15" t="s">
        <v>252</v>
      </c>
    </row>
    <row r="39" spans="1:4" ht="13" x14ac:dyDescent="0.15">
      <c r="A39" s="7">
        <v>102.6</v>
      </c>
      <c r="B39" s="7" t="s">
        <v>77</v>
      </c>
      <c r="C39" s="5" t="s">
        <v>253</v>
      </c>
      <c r="D39" s="15" t="s">
        <v>253</v>
      </c>
    </row>
    <row r="40" spans="1:4" ht="13" x14ac:dyDescent="0.15">
      <c r="A40" s="7">
        <v>103</v>
      </c>
      <c r="B40" s="7" t="s">
        <v>76</v>
      </c>
      <c r="C40" s="5" t="s">
        <v>254</v>
      </c>
      <c r="D40" s="15" t="s">
        <v>254</v>
      </c>
    </row>
    <row r="41" spans="1:4" ht="13" x14ac:dyDescent="0.15">
      <c r="A41" s="7">
        <v>103.2</v>
      </c>
      <c r="B41" s="7" t="s">
        <v>76</v>
      </c>
      <c r="C41" s="5" t="s">
        <v>255</v>
      </c>
      <c r="D41" s="15" t="s">
        <v>255</v>
      </c>
    </row>
    <row r="42" spans="1:4" ht="13" x14ac:dyDescent="0.15">
      <c r="A42" s="7">
        <v>103.5</v>
      </c>
      <c r="B42" s="13" t="s">
        <v>80</v>
      </c>
      <c r="C42" s="4" t="s">
        <v>334</v>
      </c>
      <c r="D42" s="17" t="s">
        <v>332</v>
      </c>
    </row>
    <row r="43" spans="1:4" ht="13" x14ac:dyDescent="0.15">
      <c r="A43" s="7">
        <v>108.9</v>
      </c>
      <c r="B43" s="13" t="s">
        <v>85</v>
      </c>
      <c r="C43" s="64" t="s">
        <v>333</v>
      </c>
      <c r="D43" s="65" t="s">
        <v>330</v>
      </c>
    </row>
    <row r="44" spans="1:4" ht="13" x14ac:dyDescent="0.15">
      <c r="A44" s="7">
        <v>114.3</v>
      </c>
      <c r="B44" s="13" t="s">
        <v>84</v>
      </c>
      <c r="C44" s="4" t="s">
        <v>328</v>
      </c>
      <c r="D44" s="17" t="s">
        <v>329</v>
      </c>
    </row>
    <row r="45" spans="1:4" ht="26" x14ac:dyDescent="0.15">
      <c r="A45" s="7">
        <v>118.7</v>
      </c>
      <c r="B45" s="13" t="s">
        <v>121</v>
      </c>
      <c r="C45" s="4" t="s">
        <v>373</v>
      </c>
      <c r="D45" s="17" t="s">
        <v>374</v>
      </c>
    </row>
    <row r="46" spans="1:4" ht="13" x14ac:dyDescent="0.15">
      <c r="A46" s="7">
        <v>119.7</v>
      </c>
      <c r="B46" s="13" t="s">
        <v>47</v>
      </c>
      <c r="C46" s="64" t="s">
        <v>118</v>
      </c>
      <c r="D46" s="65" t="s">
        <v>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D21" sqref="D2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66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67</v>
      </c>
      <c r="C2" s="38" t="s">
        <v>265</v>
      </c>
      <c r="D2" s="39" t="s">
        <v>266</v>
      </c>
      <c r="F2" s="21"/>
      <c r="K2" s="35"/>
    </row>
    <row r="3" spans="1:11" ht="16" x14ac:dyDescent="0.2">
      <c r="A3" s="36">
        <v>0.1</v>
      </c>
      <c r="B3" s="37" t="s">
        <v>76</v>
      </c>
      <c r="C3" s="37" t="s">
        <v>187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77</v>
      </c>
      <c r="C4" s="37" t="s">
        <v>188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77</v>
      </c>
      <c r="C5" s="37" t="s">
        <v>189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76</v>
      </c>
      <c r="C6" s="37" t="s">
        <v>190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76</v>
      </c>
      <c r="C7" s="37" t="s">
        <v>378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77</v>
      </c>
      <c r="C8" s="37" t="s">
        <v>362</v>
      </c>
      <c r="D8" s="37" t="s">
        <v>363</v>
      </c>
      <c r="F8" s="21"/>
      <c r="K8" s="35"/>
    </row>
    <row r="9" spans="1:11" ht="16" x14ac:dyDescent="0.2">
      <c r="A9" s="52">
        <v>5</v>
      </c>
      <c r="B9" s="37" t="s">
        <v>83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86</v>
      </c>
      <c r="C10" s="5" t="s">
        <v>364</v>
      </c>
      <c r="D10" s="15" t="s">
        <v>365</v>
      </c>
      <c r="F10" s="21"/>
      <c r="K10" s="35"/>
    </row>
    <row r="11" spans="1:11" ht="16" x14ac:dyDescent="0.2">
      <c r="A11" s="36">
        <v>13.4</v>
      </c>
      <c r="B11" s="37" t="s">
        <v>75</v>
      </c>
      <c r="C11" s="38" t="s">
        <v>192</v>
      </c>
      <c r="D11" s="38" t="s">
        <v>191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366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85</v>
      </c>
      <c r="C13" s="38" t="s">
        <v>208</v>
      </c>
      <c r="D13" s="39" t="s">
        <v>206</v>
      </c>
      <c r="F13" s="21"/>
      <c r="K13" s="34"/>
    </row>
    <row r="14" spans="1:11" ht="13" x14ac:dyDescent="0.15">
      <c r="A14" s="36">
        <v>35</v>
      </c>
      <c r="B14" s="37" t="s">
        <v>82</v>
      </c>
      <c r="C14" s="37" t="s">
        <v>201</v>
      </c>
      <c r="D14" s="37" t="s">
        <v>202</v>
      </c>
      <c r="F14" s="21"/>
      <c r="K14" s="34"/>
    </row>
    <row r="15" spans="1:11" ht="26" x14ac:dyDescent="0.2">
      <c r="A15" s="36">
        <v>43.9</v>
      </c>
      <c r="B15" s="37" t="s">
        <v>75</v>
      </c>
      <c r="C15" s="38" t="s">
        <v>346</v>
      </c>
      <c r="D15" s="38" t="s">
        <v>347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367</v>
      </c>
      <c r="D16" s="76" t="s">
        <v>367</v>
      </c>
      <c r="F16" s="21"/>
      <c r="K16" s="34"/>
    </row>
    <row r="17" spans="1:11" ht="26" x14ac:dyDescent="0.2">
      <c r="A17" s="36">
        <v>60.2</v>
      </c>
      <c r="B17" s="40" t="s">
        <v>74</v>
      </c>
      <c r="C17" s="38" t="s">
        <v>193</v>
      </c>
      <c r="D17" s="38" t="s">
        <v>230</v>
      </c>
      <c r="F17" s="21"/>
      <c r="K17" s="35"/>
    </row>
    <row r="18" spans="1:11" ht="16" x14ac:dyDescent="0.2">
      <c r="A18" s="36">
        <v>60.4</v>
      </c>
      <c r="B18" s="37" t="s">
        <v>76</v>
      </c>
      <c r="C18" s="37" t="s">
        <v>369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368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197</v>
      </c>
      <c r="C20" s="8" t="s">
        <v>410</v>
      </c>
      <c r="D20" s="18" t="s">
        <v>411</v>
      </c>
      <c r="F20" s="21"/>
      <c r="K20" s="35"/>
    </row>
    <row r="21" spans="1:11" ht="16" x14ac:dyDescent="0.2">
      <c r="A21" s="36">
        <v>83</v>
      </c>
      <c r="B21" s="37" t="s">
        <v>77</v>
      </c>
      <c r="C21" s="37" t="s">
        <v>196</v>
      </c>
      <c r="D21" s="37" t="s">
        <v>196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76</v>
      </c>
      <c r="C23" s="37" t="s">
        <v>198</v>
      </c>
      <c r="D23" s="37" t="s">
        <v>198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370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85</v>
      </c>
      <c r="C26" s="38" t="s">
        <v>209</v>
      </c>
      <c r="D26" s="39" t="s">
        <v>207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371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82</v>
      </c>
      <c r="C29" s="37" t="s">
        <v>200</v>
      </c>
      <c r="D29" s="37" t="s">
        <v>199</v>
      </c>
      <c r="F29" s="21"/>
      <c r="K29" s="34"/>
    </row>
    <row r="30" spans="1:11" ht="26" x14ac:dyDescent="0.2">
      <c r="A30" s="36">
        <v>112.9</v>
      </c>
      <c r="B30" s="37" t="s">
        <v>74</v>
      </c>
      <c r="C30" s="38" t="s">
        <v>120</v>
      </c>
      <c r="D30" s="38" t="s">
        <v>229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92</v>
      </c>
      <c r="D31" s="37" t="s">
        <v>203</v>
      </c>
      <c r="F31" s="21"/>
      <c r="K31" s="35"/>
    </row>
    <row r="32" spans="1:11" ht="16" x14ac:dyDescent="0.2">
      <c r="A32" s="36">
        <v>129.4</v>
      </c>
      <c r="B32" s="37" t="s">
        <v>77</v>
      </c>
      <c r="C32" s="37" t="s">
        <v>204</v>
      </c>
      <c r="D32" s="37" t="s">
        <v>204</v>
      </c>
      <c r="F32" s="21"/>
      <c r="K32" s="35"/>
    </row>
    <row r="33" spans="1:11" ht="16" x14ac:dyDescent="0.2">
      <c r="A33" s="36">
        <v>129.5</v>
      </c>
      <c r="B33" s="37" t="s">
        <v>76</v>
      </c>
      <c r="C33" s="37" t="s">
        <v>372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77</v>
      </c>
      <c r="C34" s="37" t="s">
        <v>253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121</v>
      </c>
      <c r="C35" s="4" t="s">
        <v>377</v>
      </c>
      <c r="D35" s="17" t="s">
        <v>374</v>
      </c>
      <c r="F35" s="21"/>
      <c r="K35" s="35"/>
    </row>
    <row r="36" spans="1:11" ht="16" x14ac:dyDescent="0.2">
      <c r="A36" s="36">
        <v>130.1</v>
      </c>
      <c r="B36" s="37" t="s">
        <v>76</v>
      </c>
      <c r="C36" s="37" t="s">
        <v>375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76</v>
      </c>
      <c r="C37" s="37" t="s">
        <v>255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47</v>
      </c>
      <c r="C38" s="38" t="s">
        <v>118</v>
      </c>
      <c r="D38" s="39" t="s">
        <v>232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66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83</v>
      </c>
      <c r="C2" s="71" t="s">
        <v>267</v>
      </c>
      <c r="D2" s="71" t="s">
        <v>268</v>
      </c>
    </row>
    <row r="3" spans="1:13" ht="19" x14ac:dyDescent="0.15">
      <c r="A3" s="67">
        <v>0.1</v>
      </c>
      <c r="B3" s="68" t="s">
        <v>76</v>
      </c>
      <c r="C3" s="71" t="s">
        <v>231</v>
      </c>
      <c r="D3" s="71" t="str">
        <f>C3</f>
        <v>4e Avenue Est</v>
      </c>
    </row>
    <row r="4" spans="1:13" ht="19" x14ac:dyDescent="0.15">
      <c r="A4" s="67">
        <v>5</v>
      </c>
      <c r="B4" s="68" t="s">
        <v>81</v>
      </c>
      <c r="C4" s="71" t="s">
        <v>262</v>
      </c>
      <c r="D4" s="71" t="s">
        <v>57</v>
      </c>
    </row>
    <row r="5" spans="1:13" ht="19" x14ac:dyDescent="0.15">
      <c r="A5" s="67">
        <v>9.8000000000000007</v>
      </c>
      <c r="B5" s="68" t="s">
        <v>77</v>
      </c>
      <c r="C5" s="71" t="s">
        <v>205</v>
      </c>
      <c r="D5" s="71" t="str">
        <f>C5</f>
        <v>Rue Principale Nord</v>
      </c>
    </row>
    <row r="6" spans="1:13" ht="19" x14ac:dyDescent="0.15">
      <c r="A6" s="67">
        <v>10</v>
      </c>
      <c r="B6" s="68" t="s">
        <v>47</v>
      </c>
      <c r="C6" s="71" t="s">
        <v>376</v>
      </c>
      <c r="D6" s="71" t="s">
        <v>47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67</v>
      </c>
      <c r="C2" s="4" t="s">
        <v>315</v>
      </c>
      <c r="D2" s="17" t="s">
        <v>316</v>
      </c>
      <c r="F2" s="21"/>
    </row>
    <row r="3" spans="1:6" ht="13" x14ac:dyDescent="0.15">
      <c r="A3" s="3">
        <v>0.6</v>
      </c>
      <c r="B3" s="7" t="s">
        <v>77</v>
      </c>
      <c r="C3" s="5" t="s">
        <v>317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86</v>
      </c>
      <c r="C4" s="5" t="s">
        <v>360</v>
      </c>
      <c r="D4" s="15" t="s">
        <v>361</v>
      </c>
      <c r="F4" s="21"/>
    </row>
    <row r="5" spans="1:6" ht="13" x14ac:dyDescent="0.15">
      <c r="A5" s="3">
        <v>2</v>
      </c>
      <c r="B5" s="13" t="s">
        <v>83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85</v>
      </c>
      <c r="C6" s="8" t="s">
        <v>318</v>
      </c>
      <c r="D6" s="18" t="s">
        <v>319</v>
      </c>
      <c r="F6" s="21"/>
    </row>
    <row r="7" spans="1:6" ht="13" x14ac:dyDescent="0.15">
      <c r="A7" s="3">
        <v>15.6</v>
      </c>
      <c r="B7" s="7" t="s">
        <v>5</v>
      </c>
      <c r="C7" s="5" t="s">
        <v>320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77</v>
      </c>
      <c r="C9" s="10" t="s">
        <v>321</v>
      </c>
      <c r="D9" s="19" t="s">
        <v>321</v>
      </c>
      <c r="F9" s="21"/>
    </row>
    <row r="10" spans="1:6" ht="13" x14ac:dyDescent="0.15">
      <c r="A10" s="3">
        <v>29.8</v>
      </c>
      <c r="B10" s="7" t="s">
        <v>77</v>
      </c>
      <c r="C10" s="5" t="s">
        <v>379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76</v>
      </c>
      <c r="C11" s="4" t="s">
        <v>279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320</v>
      </c>
      <c r="D12" s="15" t="s">
        <v>320</v>
      </c>
      <c r="F12" s="21"/>
    </row>
    <row r="13" spans="1:6" ht="26" x14ac:dyDescent="0.15">
      <c r="A13" s="3">
        <v>44</v>
      </c>
      <c r="B13" s="7" t="s">
        <v>85</v>
      </c>
      <c r="C13" s="8" t="s">
        <v>318</v>
      </c>
      <c r="D13" s="18" t="s">
        <v>319</v>
      </c>
      <c r="F13" s="21"/>
    </row>
    <row r="14" spans="1:6" ht="13" x14ac:dyDescent="0.15">
      <c r="A14" s="3">
        <v>57.8</v>
      </c>
      <c r="B14" s="7" t="s">
        <v>5</v>
      </c>
      <c r="C14" s="8" t="s">
        <v>149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86</v>
      </c>
      <c r="C15" s="4" t="s">
        <v>238</v>
      </c>
      <c r="D15" s="17" t="s">
        <v>322</v>
      </c>
      <c r="F15" s="21"/>
    </row>
    <row r="16" spans="1:6" ht="13" x14ac:dyDescent="0.15">
      <c r="A16" s="3">
        <v>58.7</v>
      </c>
      <c r="B16" s="7" t="s">
        <v>77</v>
      </c>
      <c r="C16" s="8" t="s">
        <v>323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77</v>
      </c>
      <c r="C17" s="8" t="s">
        <v>324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121</v>
      </c>
      <c r="C18" s="8" t="s">
        <v>325</v>
      </c>
      <c r="D18" s="18" t="s">
        <v>326</v>
      </c>
      <c r="F18" s="21"/>
    </row>
    <row r="19" spans="1:6" ht="13" x14ac:dyDescent="0.15">
      <c r="A19" s="3">
        <v>59.5</v>
      </c>
      <c r="B19" s="7" t="s">
        <v>47</v>
      </c>
      <c r="C19" s="5" t="s">
        <v>288</v>
      </c>
      <c r="D19" s="15" t="s">
        <v>232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A11" sqref="A1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80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20.100000000000001</v>
      </c>
      <c r="B6" s="7" t="s">
        <v>5</v>
      </c>
      <c r="C6" s="5" t="s">
        <v>287</v>
      </c>
      <c r="D6" s="15" t="s">
        <v>287</v>
      </c>
      <c r="F6" s="21"/>
    </row>
    <row r="7" spans="1:6" ht="26" x14ac:dyDescent="0.15">
      <c r="A7" s="9">
        <v>20.2</v>
      </c>
      <c r="B7" s="7" t="s">
        <v>85</v>
      </c>
      <c r="C7" s="4" t="s">
        <v>415</v>
      </c>
      <c r="D7" s="17" t="s">
        <v>416</v>
      </c>
      <c r="F7" s="21"/>
    </row>
    <row r="8" spans="1:6" ht="13" x14ac:dyDescent="0.15">
      <c r="A8" s="9">
        <v>33</v>
      </c>
      <c r="B8" s="7" t="s">
        <v>82</v>
      </c>
      <c r="C8" s="5" t="s">
        <v>201</v>
      </c>
      <c r="D8" s="15" t="s">
        <v>202</v>
      </c>
      <c r="F8" s="21"/>
    </row>
    <row r="9" spans="1:6" ht="13" x14ac:dyDescent="0.15">
      <c r="A9" s="9">
        <v>36.299999999999997</v>
      </c>
      <c r="B9" s="7" t="s">
        <v>5</v>
      </c>
      <c r="C9" s="5" t="s">
        <v>283</v>
      </c>
      <c r="D9" s="15" t="s">
        <v>283</v>
      </c>
      <c r="F9" s="21"/>
    </row>
    <row r="10" spans="1:6" ht="13" x14ac:dyDescent="0.15">
      <c r="A10" s="9">
        <v>45.5</v>
      </c>
      <c r="B10" s="7" t="s">
        <v>75</v>
      </c>
      <c r="C10" s="4" t="s">
        <v>418</v>
      </c>
      <c r="D10" s="17" t="s">
        <v>419</v>
      </c>
      <c r="F10" s="21"/>
    </row>
    <row r="11" spans="1:6" ht="13" x14ac:dyDescent="0.15">
      <c r="A11" s="9">
        <v>59.4</v>
      </c>
      <c r="B11" s="7" t="s">
        <v>77</v>
      </c>
      <c r="C11" s="5" t="s">
        <v>279</v>
      </c>
      <c r="D11" s="15" t="s">
        <v>279</v>
      </c>
      <c r="F11" s="21"/>
    </row>
    <row r="12" spans="1:6" ht="13" x14ac:dyDescent="0.15">
      <c r="A12" s="9">
        <v>62.5</v>
      </c>
      <c r="B12" s="7" t="s">
        <v>5</v>
      </c>
      <c r="C12" s="5" t="s">
        <v>162</v>
      </c>
      <c r="D12" s="15" t="s">
        <v>162</v>
      </c>
      <c r="F12" s="21"/>
    </row>
    <row r="13" spans="1:6" ht="26" x14ac:dyDescent="0.15">
      <c r="A13" s="9">
        <v>62.9</v>
      </c>
      <c r="B13" s="7" t="s">
        <v>74</v>
      </c>
      <c r="C13" s="4" t="s">
        <v>280</v>
      </c>
      <c r="D13" s="17" t="s">
        <v>281</v>
      </c>
      <c r="F13" s="21"/>
    </row>
    <row r="14" spans="1:6" ht="13" x14ac:dyDescent="0.15">
      <c r="A14" s="9">
        <v>76.099999999999994</v>
      </c>
      <c r="B14" s="7" t="s">
        <v>5</v>
      </c>
      <c r="C14" s="5" t="s">
        <v>276</v>
      </c>
      <c r="D14" s="15" t="s">
        <v>276</v>
      </c>
      <c r="F14" s="21"/>
    </row>
    <row r="15" spans="1:6" ht="26" x14ac:dyDescent="0.15">
      <c r="A15" s="9">
        <v>76.3</v>
      </c>
      <c r="B15" s="7" t="s">
        <v>85</v>
      </c>
      <c r="C15" s="4" t="s">
        <v>423</v>
      </c>
      <c r="D15" s="17" t="s">
        <v>422</v>
      </c>
      <c r="F15" s="21"/>
    </row>
    <row r="16" spans="1:6" ht="13" x14ac:dyDescent="0.15">
      <c r="A16" s="9">
        <v>76.599999999999994</v>
      </c>
      <c r="B16" s="7" t="s">
        <v>77</v>
      </c>
      <c r="C16" s="5" t="s">
        <v>424</v>
      </c>
      <c r="D16" s="15" t="str">
        <f>C16</f>
        <v>Rue des Quatre-Coins</v>
      </c>
      <c r="F16" s="21"/>
    </row>
    <row r="17" spans="1:6" ht="13" x14ac:dyDescent="0.15">
      <c r="A17" s="9">
        <v>76.7</v>
      </c>
      <c r="B17" s="7" t="s">
        <v>197</v>
      </c>
      <c r="C17" s="8" t="s">
        <v>410</v>
      </c>
      <c r="D17" s="18" t="s">
        <v>411</v>
      </c>
      <c r="F17" s="21"/>
    </row>
    <row r="18" spans="1:6" ht="13" x14ac:dyDescent="0.15">
      <c r="A18" s="9">
        <v>76.900000000000006</v>
      </c>
      <c r="B18" s="7" t="s">
        <v>78</v>
      </c>
      <c r="C18" s="5" t="s">
        <v>282</v>
      </c>
      <c r="D18" s="15" t="s">
        <v>282</v>
      </c>
      <c r="F18" s="21"/>
    </row>
    <row r="19" spans="1:6" ht="26" x14ac:dyDescent="0.15">
      <c r="A19" s="9">
        <v>88.9</v>
      </c>
      <c r="B19" s="7" t="s">
        <v>74</v>
      </c>
      <c r="C19" s="4" t="s">
        <v>420</v>
      </c>
      <c r="D19" s="17" t="s">
        <v>421</v>
      </c>
      <c r="F19" s="21"/>
    </row>
    <row r="20" spans="1:6" ht="13" x14ac:dyDescent="0.15">
      <c r="A20" s="9">
        <v>98.9</v>
      </c>
      <c r="B20" s="7" t="s">
        <v>82</v>
      </c>
      <c r="C20" s="5" t="s">
        <v>200</v>
      </c>
      <c r="D20" s="15" t="s">
        <v>199</v>
      </c>
      <c r="F20" s="21"/>
    </row>
    <row r="21" spans="1:6" ht="13" x14ac:dyDescent="0.15">
      <c r="A21" s="9">
        <v>101.2</v>
      </c>
      <c r="B21" s="7" t="s">
        <v>75</v>
      </c>
      <c r="C21" s="4" t="s">
        <v>289</v>
      </c>
      <c r="D21" s="17" t="s">
        <v>290</v>
      </c>
      <c r="F21" s="21"/>
    </row>
    <row r="22" spans="1:6" ht="13" x14ac:dyDescent="0.15">
      <c r="A22" s="9">
        <v>15.71</v>
      </c>
      <c r="B22" s="7" t="s">
        <v>5</v>
      </c>
      <c r="C22" s="5" t="s">
        <v>274</v>
      </c>
      <c r="D22" s="15" t="s">
        <v>274</v>
      </c>
      <c r="F22" s="21"/>
    </row>
    <row r="23" spans="1:6" ht="13" x14ac:dyDescent="0.15">
      <c r="A23" s="9">
        <v>115.9</v>
      </c>
      <c r="B23" s="7" t="s">
        <v>76</v>
      </c>
      <c r="C23" s="5" t="s">
        <v>198</v>
      </c>
      <c r="D23" s="15" t="s">
        <v>198</v>
      </c>
      <c r="F23" s="21"/>
    </row>
    <row r="24" spans="1:6" ht="39" x14ac:dyDescent="0.15">
      <c r="A24" s="9">
        <v>117.3</v>
      </c>
      <c r="B24" s="7" t="s">
        <v>86</v>
      </c>
      <c r="C24" s="5" t="s">
        <v>386</v>
      </c>
      <c r="D24" s="15" t="s">
        <v>387</v>
      </c>
      <c r="F24" s="21"/>
    </row>
    <row r="25" spans="1:6" ht="13" x14ac:dyDescent="0.15">
      <c r="A25" s="9">
        <v>118.6</v>
      </c>
      <c r="B25" s="7" t="s">
        <v>25</v>
      </c>
      <c r="C25" s="5" t="s">
        <v>237</v>
      </c>
      <c r="D25" s="15" t="s">
        <v>21</v>
      </c>
      <c r="F25" s="21"/>
    </row>
    <row r="26" spans="1:6" ht="15" x14ac:dyDescent="0.2">
      <c r="A26" s="9">
        <v>118.8</v>
      </c>
      <c r="B26" s="7" t="s">
        <v>121</v>
      </c>
      <c r="C26" s="73" t="s">
        <v>313</v>
      </c>
      <c r="D26" s="74" t="s">
        <v>314</v>
      </c>
      <c r="F26" s="21"/>
    </row>
    <row r="27" spans="1:6" ht="13" x14ac:dyDescent="0.15">
      <c r="A27" s="9">
        <v>118.9</v>
      </c>
      <c r="B27" s="7" t="s">
        <v>47</v>
      </c>
      <c r="C27" s="4" t="s">
        <v>288</v>
      </c>
      <c r="D27" s="17" t="s">
        <v>232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zoomScale="150" zoomScaleNormal="150" workbookViewId="0">
      <selection activeCell="D14" sqref="D1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77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12.3</v>
      </c>
      <c r="B6" s="7" t="s">
        <v>5</v>
      </c>
      <c r="C6" s="5" t="s">
        <v>274</v>
      </c>
      <c r="D6" s="15" t="s">
        <v>274</v>
      </c>
      <c r="F6" s="21"/>
    </row>
    <row r="7" spans="1:6" ht="13" x14ac:dyDescent="0.15">
      <c r="A7" s="9">
        <v>17.600000000000001</v>
      </c>
      <c r="B7" s="7" t="s">
        <v>75</v>
      </c>
      <c r="C7" s="4" t="s">
        <v>289</v>
      </c>
      <c r="D7" s="17" t="s">
        <v>290</v>
      </c>
      <c r="F7" s="21"/>
    </row>
    <row r="8" spans="1:6" ht="26" x14ac:dyDescent="0.15">
      <c r="A8" s="9">
        <v>30</v>
      </c>
      <c r="B8" s="7" t="s">
        <v>85</v>
      </c>
      <c r="C8" s="4" t="s">
        <v>291</v>
      </c>
      <c r="D8" s="17" t="s">
        <v>275</v>
      </c>
      <c r="F8" s="21"/>
    </row>
    <row r="9" spans="1:6" ht="13" x14ac:dyDescent="0.15">
      <c r="A9" s="9">
        <v>33</v>
      </c>
      <c r="B9" s="7" t="s">
        <v>82</v>
      </c>
      <c r="C9" s="5" t="s">
        <v>201</v>
      </c>
      <c r="D9" s="15" t="s">
        <v>202</v>
      </c>
      <c r="F9" s="21"/>
    </row>
    <row r="10" spans="1:6" ht="13" x14ac:dyDescent="0.15">
      <c r="A10" s="9">
        <v>41.7</v>
      </c>
      <c r="B10" s="7" t="s">
        <v>5</v>
      </c>
      <c r="C10" s="5" t="s">
        <v>276</v>
      </c>
      <c r="D10" s="15" t="s">
        <v>276</v>
      </c>
      <c r="F10" s="21"/>
    </row>
    <row r="11" spans="1:6" ht="26" x14ac:dyDescent="0.15">
      <c r="A11" s="9">
        <v>42</v>
      </c>
      <c r="B11" s="7" t="s">
        <v>74</v>
      </c>
      <c r="C11" s="4" t="s">
        <v>277</v>
      </c>
      <c r="D11" s="17" t="s">
        <v>278</v>
      </c>
      <c r="F11" s="21"/>
    </row>
    <row r="12" spans="1:6" ht="26" x14ac:dyDescent="0.15">
      <c r="A12" s="9">
        <v>42.6</v>
      </c>
      <c r="B12" s="7" t="s">
        <v>79</v>
      </c>
      <c r="C12" s="5" t="s">
        <v>279</v>
      </c>
      <c r="D12" s="15" t="s">
        <v>279</v>
      </c>
      <c r="F12" s="21"/>
    </row>
    <row r="13" spans="1:6" ht="13" x14ac:dyDescent="0.15">
      <c r="A13" s="9">
        <v>55.2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56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59.5</v>
      </c>
      <c r="B15" s="7" t="s">
        <v>76</v>
      </c>
      <c r="C15" s="5" t="s">
        <v>282</v>
      </c>
      <c r="D15" s="15" t="s">
        <v>282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283</v>
      </c>
      <c r="D16" s="15" t="s">
        <v>283</v>
      </c>
      <c r="F16" s="21"/>
    </row>
    <row r="17" spans="1:6" ht="13" x14ac:dyDescent="0.15">
      <c r="A17" s="9">
        <v>72.3</v>
      </c>
      <c r="B17" s="7" t="s">
        <v>75</v>
      </c>
      <c r="C17" s="4" t="s">
        <v>284</v>
      </c>
      <c r="D17" s="17" t="s">
        <v>285</v>
      </c>
      <c r="F17" s="21"/>
    </row>
    <row r="18" spans="1:6" ht="26" x14ac:dyDescent="0.15">
      <c r="A18" s="9">
        <v>82.3</v>
      </c>
      <c r="B18" s="7" t="s">
        <v>85</v>
      </c>
      <c r="C18" s="4" t="s">
        <v>286</v>
      </c>
      <c r="D18" s="17" t="s">
        <v>417</v>
      </c>
      <c r="F18" s="21"/>
    </row>
    <row r="19" spans="1:6" ht="13" x14ac:dyDescent="0.15">
      <c r="A19" s="9">
        <v>82.5</v>
      </c>
      <c r="B19" s="7" t="s">
        <v>197</v>
      </c>
      <c r="C19" s="8" t="s">
        <v>410</v>
      </c>
      <c r="D19" s="18" t="s">
        <v>411</v>
      </c>
      <c r="F19" s="21"/>
    </row>
    <row r="20" spans="1:6" ht="13" x14ac:dyDescent="0.15">
      <c r="A20" s="9">
        <v>98.2</v>
      </c>
      <c r="B20" s="7" t="s">
        <v>5</v>
      </c>
      <c r="C20" s="5" t="s">
        <v>287</v>
      </c>
      <c r="D20" s="15" t="s">
        <v>287</v>
      </c>
      <c r="F20" s="21"/>
    </row>
    <row r="21" spans="1:6" ht="13" x14ac:dyDescent="0.15">
      <c r="A21" s="9">
        <v>98.9</v>
      </c>
      <c r="B21" s="7" t="s">
        <v>82</v>
      </c>
      <c r="C21" s="5" t="s">
        <v>200</v>
      </c>
      <c r="D21" s="15" t="s">
        <v>199</v>
      </c>
      <c r="F21" s="21"/>
    </row>
    <row r="22" spans="1:6" ht="13" x14ac:dyDescent="0.15">
      <c r="A22" s="9">
        <v>115.9</v>
      </c>
      <c r="B22" s="7" t="s">
        <v>80</v>
      </c>
      <c r="C22" s="5" t="s">
        <v>198</v>
      </c>
      <c r="D22" s="15" t="s">
        <v>198</v>
      </c>
      <c r="F22" s="21"/>
    </row>
    <row r="23" spans="1:6" ht="39" x14ac:dyDescent="0.15">
      <c r="A23" s="9">
        <v>117.3</v>
      </c>
      <c r="B23" s="7" t="s">
        <v>86</v>
      </c>
      <c r="C23" s="5" t="s">
        <v>386</v>
      </c>
      <c r="D23" s="15" t="s">
        <v>387</v>
      </c>
      <c r="F23" s="21"/>
    </row>
    <row r="24" spans="1:6" ht="13" x14ac:dyDescent="0.15">
      <c r="A24" s="9">
        <v>118.6</v>
      </c>
      <c r="B24" s="7" t="s">
        <v>25</v>
      </c>
      <c r="C24" s="5" t="s">
        <v>237</v>
      </c>
      <c r="D24" s="15" t="s">
        <v>21</v>
      </c>
      <c r="F24" s="21"/>
    </row>
    <row r="25" spans="1:6" ht="15" x14ac:dyDescent="0.2">
      <c r="A25" s="9">
        <v>118.8</v>
      </c>
      <c r="B25" s="7" t="s">
        <v>121</v>
      </c>
      <c r="C25" s="73" t="s">
        <v>313</v>
      </c>
      <c r="D25" s="74" t="s">
        <v>314</v>
      </c>
      <c r="F25" s="21"/>
    </row>
    <row r="26" spans="1:6" ht="13" x14ac:dyDescent="0.15">
      <c r="A26" s="9">
        <v>118.9</v>
      </c>
      <c r="B26" s="7" t="s">
        <v>47</v>
      </c>
      <c r="C26" s="4" t="s">
        <v>288</v>
      </c>
      <c r="D26" s="17" t="s">
        <v>232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2023-07-02T23:09:37Z</dcterms:modified>
</cp:coreProperties>
</file>