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D14DD45D-96CF-4A44-909E-DB9EB2FAF01F}" xr6:coauthVersionLast="47" xr6:coauthVersionMax="47" xr10:uidLastSave="{00000000-0000-0000-0000-000000000000}"/>
  <bookViews>
    <workbookView xWindow="0" yWindow="500" windowWidth="33600" windowHeight="20500" activeTab="1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6" l="1"/>
  <c r="E13" i="12"/>
  <c r="E17" i="9"/>
  <c r="E16" i="9"/>
  <c r="E12" i="12"/>
  <c r="E8" i="13"/>
  <c r="E7" i="13"/>
  <c r="E17" i="13"/>
  <c r="E16" i="13"/>
  <c r="E12" i="14"/>
  <c r="E11" i="14"/>
  <c r="E10" i="15"/>
  <c r="E9" i="15"/>
  <c r="E8" i="16"/>
  <c r="E9" i="16"/>
  <c r="E11" i="16"/>
  <c r="E7" i="16"/>
  <c r="C7" i="16"/>
  <c r="C8" i="16"/>
  <c r="C9" i="16"/>
  <c r="E10" i="16"/>
  <c r="C10" i="16"/>
  <c r="C12" i="16"/>
  <c r="C11" i="16"/>
  <c r="E14" i="16"/>
  <c r="E13" i="16"/>
  <c r="E7" i="15"/>
  <c r="C7" i="15"/>
  <c r="E8" i="15"/>
  <c r="C8" i="15"/>
  <c r="C10" i="15"/>
  <c r="C9" i="15"/>
  <c r="E12" i="15"/>
  <c r="E11" i="15"/>
  <c r="E8" i="14"/>
  <c r="E7" i="14"/>
  <c r="C7" i="14"/>
  <c r="C8" i="14"/>
  <c r="E9" i="14"/>
  <c r="C9" i="14"/>
  <c r="E10" i="14"/>
  <c r="C10" i="14"/>
  <c r="C12" i="14"/>
  <c r="C11" i="14"/>
  <c r="E14" i="14"/>
  <c r="E13" i="14"/>
  <c r="E9" i="13"/>
  <c r="F9" i="13"/>
  <c r="C9" i="13"/>
  <c r="C8" i="13"/>
  <c r="G2" i="13"/>
  <c r="E13" i="13"/>
  <c r="C13" i="13"/>
  <c r="E14" i="13"/>
  <c r="C14" i="13"/>
  <c r="E15" i="13"/>
  <c r="C15" i="13"/>
  <c r="C16" i="13"/>
  <c r="C17" i="13"/>
  <c r="E12" i="13"/>
  <c r="C12" i="13"/>
  <c r="C7" i="13"/>
  <c r="E6" i="13"/>
  <c r="C6" i="13"/>
  <c r="E5" i="13"/>
  <c r="C5" i="13"/>
  <c r="E19" i="13"/>
  <c r="E18" i="13"/>
  <c r="E9" i="12"/>
  <c r="E8" i="12"/>
  <c r="C8" i="12"/>
  <c r="C9" i="12"/>
  <c r="E10" i="12"/>
  <c r="C10" i="12"/>
  <c r="E11" i="12"/>
  <c r="C11" i="12"/>
  <c r="C12" i="12"/>
  <c r="C13" i="12"/>
  <c r="E15" i="12"/>
  <c r="E14" i="12"/>
  <c r="E19" i="9"/>
  <c r="E18" i="9"/>
  <c r="E14" i="9"/>
  <c r="E12" i="9"/>
  <c r="E11" i="9"/>
  <c r="C11" i="9"/>
  <c r="C12" i="9"/>
  <c r="C17" i="9"/>
  <c r="C14" i="9"/>
  <c r="E15" i="9"/>
  <c r="C15" i="9"/>
  <c r="C1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<sst xmlns="http://schemas.openxmlformats.org/spreadsheetml/2006/main" count="427" uniqueCount="195">
  <si>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</si>
  <si>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</si>
  <si>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</si>
  <si>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</si>
  <si>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</si>
  <si>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</si>
  <si>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</si>
  <si>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</si>
  <si>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</si>
  <si>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</si>
  <si>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</si>
  <si>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</si>
  <si>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</si>
  <si>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</si>
  <si>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</si>
  <si>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</si>
  <si>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</si>
  <si>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</si>
  <si>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</si>
  <si>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</si>
  <si>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</si>
  <si>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Réunion obligatoire des directeurs sportifs&lt;br/&gt;Challenge Sprint Abitibi&lt;br/&gt;Local : Cafétéria La Calypso</t>
  </si>
  <si>
    <t>Vérification des licences&lt;br/&gt;Tour de l’Abitibi&lt;br/&gt;Local : Cafétéria La Calypso</t>
  </si>
  <si>
    <t>Licence checks&lt;br/&gt;Tour de l’Abitibi&lt;br/&gt;Local : Cafeteria La Calypso</t>
  </si>
  <si>
    <t>Mandatory team managers meeting&lt;br/&gt;Challenge Sprint Abitibi&lt;br/&gt;Local : Cafeteria La Calypso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</si>
  <si>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</si>
  <si>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</si>
  <si>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</si>
  <si>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</si>
  <si>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</si>
  <si>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</si>
  <si>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</si>
  <si>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</si>
  <si>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</si>
  <si>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</si>
  <si>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</si>
  <si>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</si>
  <si>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</si>
  <si>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</si>
  <si>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</si>
  <si>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</si>
  <si>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</si>
  <si>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</si>
  <si>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</si>
  <si>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</si>
  <si>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</si>
  <si>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</si>
  <si>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</si>
  <si>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</si>
  <si>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</si>
  <si>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</si>
  <si>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</si>
  <si>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</si>
  <si>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</si>
  <si>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Mandatory team managers meeting&lt;br/&gt;Cafeteria La Calypso</t>
  </si>
  <si>
    <t>Réunion obligatoire des directeurs sportifs&lt;br/&gt;Local Cafétéria La Calypso</t>
  </si>
  <si>
    <t>8:00 - 13:30 &lt;br/&gt;19:00 - 22:00</t>
  </si>
  <si>
    <t>Bike transportation departure&lt;br/&gt;(for bikes in excess capacity of &lt;br/&gt;Tour de l’Abitibi’s rental cars only)</t>
  </si>
  <si>
    <t>Mandatory team car drivers meeting &lt;br/&gt;Cafeteria La Calypso</t>
  </si>
  <si>
    <t>Réunion obligatoire des chauffeurs &lt;br/&gt;de voitures d’équipes &lt;br/&gt;Local Cafétéria La Calypso</t>
  </si>
  <si>
    <t>Départ du camion de transport de vélos&lt;br/&gt;(pour les vélos excédentaires des &lt;br/&gt;voitures en location du Tour seulement)</t>
  </si>
  <si>
    <t>Delta</t>
  </si>
  <si>
    <t>Heures_Calculees</t>
  </si>
  <si>
    <t>8:00 - 16:30&lt;br/&gt;19:00 - 23:00</t>
  </si>
  <si>
    <t>8:00 - 16:00&lt;br/&gt;20:00 - 22:00</t>
  </si>
  <si>
    <t>15:00 - 1:00am</t>
  </si>
  <si>
    <t>9:00 - 23:00</t>
  </si>
  <si>
    <t>12:00 - 22:00</t>
  </si>
  <si>
    <t>19:00 - 21:30</t>
  </si>
  <si>
    <t>navette</t>
  </si>
  <si>
    <r>
      <t xml:space="preserve">Formation de conduite en &lt;br/&gt;caravane pour les bénévoles &lt;br/&gt;Local </t>
    </r>
    <r>
      <rPr>
        <b/>
        <sz val="16"/>
        <color theme="1"/>
        <rFont val="Trebuchet MS"/>
        <family val="2"/>
      </rPr>
      <t>Cafétéria La Calypso</t>
    </r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</si>
  <si>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Cafeteria La Calypso</t>
    </r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</si>
  <si>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</si>
  <si>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</si>
  <si>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</si>
  <si>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</si>
  <si>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</si>
  <si>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</si>
  <si>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</si>
  <si>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</si>
  <si>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</si>
  <si>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</si>
  <si>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</si>
  <si>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</si>
  <si>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Pré-vérification des vélos de CLMI&lt;br/&gt;Cafétéria La Calypso</t>
  </si>
  <si>
    <t>ITT bikes pre-check&lt;br/&gt;Cafeteria La Calypso</t>
  </si>
  <si>
    <t>Réunion obligatoire des directeurs sportifs – CLMI&lt;br/&gt;Local Cafétéria La Calypso</t>
  </si>
  <si>
    <t>Mandatory team managers meeting- ITT &lt;br/&gt;Cafeteria La Calypso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</si>
  <si>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</si>
  <si>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</si>
  <si>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</si>
  <si>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</si>
  <si>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</si>
  <si>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</si>
  <si>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</si>
  <si>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</si>
  <si>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</si>
  <si>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12:00 - 14:30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</si>
  <si>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</si>
  <si>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</si>
  <si>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</si>
  <si>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</si>
  <si>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</si>
  <si>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</si>
  <si>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</si>
  <si>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</si>
  <si>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</si>
  <si>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</si>
  <si>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</si>
  <si>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</si>
  <si>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</si>
  <si>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</si>
  <si>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</si>
  <si>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</si>
  <si>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</si>
  <si>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</si>
  <si>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</si>
  <si>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</si>
  <si>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</si>
  <si>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</si>
  <si>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</si>
  <si>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</si>
  <si>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</si>
  <si>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</si>
  <si>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</si>
  <si>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</si>
  <si>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</si>
  <si>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10:00 – 11:00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</si>
  <si>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</si>
  <si>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</si>
  <si>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</si>
  <si>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</si>
  <si>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</si>
  <si>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</si>
  <si>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</si>
  <si>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</si>
  <si>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</si>
  <si>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</si>
  <si>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</si>
  <si>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</si>
  <si>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</si>
  <si>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</si>
  <si>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</si>
  <si>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</si>
  <si>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</si>
  <si>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</si>
  <si>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Gala des mérites&lt;br/&gt;Polyvalente La Forêt - Agora</t>
  </si>
  <si>
    <t>Awards Ceremony&lt;br/&gt;Polyvalente La Forêt - Agora</t>
  </si>
  <si>
    <t>Cocktail de fermeture&lt;br/&gt;La Calypso – Salon VIP</t>
  </si>
  <si>
    <t>Closing cocktail&lt;br/&gt;La Calypso – Salon VIP</t>
  </si>
  <si>
    <t>8:00 - 14:00&lt;br/&gt;17:00 - 22:00</t>
  </si>
  <si>
    <t>Randonnée des Directeurs Sportifs &lt;br/&gt;(80 km, selon la météo).</t>
  </si>
  <si>
    <t>Team managers ride &lt;br/&gt;(80 km, weather-permitting)</t>
  </si>
  <si>
    <t>5:00 -10:00</t>
  </si>
  <si>
    <t>5:30 -9:00</t>
  </si>
  <si>
    <t>7:30 -12:00</t>
  </si>
  <si>
    <t>Départ de l’autobus pour Montréal</t>
  </si>
  <si>
    <t>Bus departure for Montreal</t>
  </si>
  <si>
    <t>Check-out</t>
  </si>
  <si>
    <t>07:30</t>
  </si>
  <si>
    <t>11:00</t>
  </si>
  <si>
    <t>20:45</t>
  </si>
  <si>
    <t>21:30</t>
  </si>
  <si>
    <t>10:00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</si>
  <si>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</si>
  <si>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</si>
  <si>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</si>
  <si>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</si>
  <si>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</si>
  <si>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</si>
  <si>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</si>
  <si>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</si>
  <si>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</si>
  <si>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</si>
  <si>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</si>
  <si>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</si>
  <si>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</si>
  <si>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</si>
  <si>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</si>
  <si>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</si>
  <si>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</si>
  <si>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</si>
  <si>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</si>
  <si>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</si>
  <si>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</si>
  <si>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</si>
  <si>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</si>
  <si>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</si>
  <si>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10:30 -11 :30</t>
  </si>
  <si>
    <t>16:30 - 17:00</t>
  </si>
  <si>
    <t>17:30 - 19:00</t>
  </si>
  <si>
    <t>19:15 - 19:30</t>
  </si>
  <si>
    <t>20:00 - 22:00</t>
  </si>
  <si>
    <t>Cocktail d’ouverture&lt;br/&gt;Temple de la Renommée&lt;br/&gt;Théâtre des Eskers</t>
  </si>
  <si>
    <t>Opening Cocktail&lt;br/&gt;Hall of Fame&lt;br/&gt;Théâtre des Eskers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</si>
</sst>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7" sqref="C7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25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65</v>
      </c>
      <c r="D2" s="10" t="s">
        <v>2</v>
      </c>
      <c r="E2" s="3"/>
    </row>
    <row r="3" spans="1:5" ht="22" x14ac:dyDescent="0.2">
      <c r="B3" s="9" t="s">
        <v>3</v>
      </c>
      <c r="C3" s="8" t="s">
        <v>66</v>
      </c>
      <c r="D3" s="10" t="s">
        <v>4</v>
      </c>
      <c r="E3" s="1"/>
    </row>
    <row r="4" spans="1:5" ht="22" x14ac:dyDescent="0.2">
      <c r="B4" s="9" t="s">
        <v>5</v>
      </c>
      <c r="C4" s="8" t="s">
        <v>66</v>
      </c>
      <c r="D4" s="10" t="s">
        <v>6</v>
      </c>
      <c r="E4" s="1"/>
    </row>
    <row r="5" spans="1:5" ht="22" x14ac:dyDescent="0.2">
      <c r="B5" s="9" t="s">
        <v>7</v>
      </c>
      <c r="C5" s="8" t="s">
        <v>67</v>
      </c>
      <c r="D5" s="10" t="s">
        <v>8</v>
      </c>
      <c r="E5" s="3"/>
    </row>
    <row r="6" spans="1:5" ht="22" x14ac:dyDescent="0.2">
      <c r="A6" s="5" t="s">
        <v>26</v>
      </c>
      <c r="B6" s="9" t="s">
        <v>9</v>
      </c>
      <c r="C6" s="8" t="s">
        <v>68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/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2" bestFit="1" customWidth="1"/>
    <col min="4" max="4" width="17" style="42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72</v>
      </c>
      <c r="B1" t="s">
        <v>171</v>
      </c>
      <c r="C1" s="42" t="s">
        <v>74</v>
      </c>
      <c r="D1" s="42" t="s">
        <v>75</v>
      </c>
      <c r="E1" t="s">
        <v>172</v>
      </c>
    </row>
    <row r="2" spans="1:5" x14ac:dyDescent="0.2">
      <c r="A2">
        <v>1</v>
      </c>
      <c r="B2" t="s">
        <v>77</v>
      </c>
      <c r="C2" s="42">
        <v>1462.59375</v>
      </c>
      <c r="D2" s="42">
        <v>1462.6666666666667</v>
      </c>
      <c r="E2" s="42">
        <v>1462.8112689351851</v>
      </c>
    </row>
    <row r="3" spans="1:5" x14ac:dyDescent="0.2">
      <c r="A3">
        <v>2</v>
      </c>
      <c r="B3" t="s">
        <v>76</v>
      </c>
      <c r="C3" s="42">
        <v>1462.5520833333333</v>
      </c>
      <c r="D3" s="42">
        <v>1462.6458333333333</v>
      </c>
      <c r="E3" s="42">
        <v>1462.8007575810186</v>
      </c>
    </row>
    <row r="4" spans="1:5" x14ac:dyDescent="0.2">
      <c r="A4">
        <v>3</v>
      </c>
      <c r="B4" t="s">
        <v>173</v>
      </c>
      <c r="C4" s="42">
        <v>1462.3854166666667</v>
      </c>
      <c r="D4" s="42">
        <v>1462.3854166666667</v>
      </c>
      <c r="E4" s="42">
        <v>1462.4048913078705</v>
      </c>
    </row>
    <row r="5" spans="1:5" x14ac:dyDescent="0.2">
      <c r="A5">
        <v>4</v>
      </c>
      <c r="B5" t="s">
        <v>78</v>
      </c>
      <c r="C5" s="42">
        <v>1462.65625</v>
      </c>
      <c r="D5" s="42">
        <v>1462.7291666666667</v>
      </c>
      <c r="E5" s="42">
        <v>1462.8142210185185</v>
      </c>
    </row>
    <row r="6" spans="1:5" x14ac:dyDescent="0.2">
      <c r="A6">
        <v>5</v>
      </c>
      <c r="B6" t="s">
        <v>174</v>
      </c>
      <c r="C6" s="42">
        <v>1462.4583333333333</v>
      </c>
      <c r="D6" s="42">
        <v>1462.5520833333333</v>
      </c>
      <c r="E6" s="42">
        <v>1462.7238372106481</v>
      </c>
    </row>
    <row r="7" spans="1:5" x14ac:dyDescent="0.2">
      <c r="A7">
        <v>6</v>
      </c>
      <c r="B7" t="s">
        <v>20</v>
      </c>
      <c r="C7" s="42">
        <v>1462.6354166666667</v>
      </c>
      <c r="D7" s="42">
        <v>1462.65625</v>
      </c>
      <c r="E7" s="42">
        <v>1462.8000946990742</v>
      </c>
    </row>
    <row r="8" spans="1:5" x14ac:dyDescent="0.2">
      <c r="A8">
        <v>7</v>
      </c>
      <c r="B8" t="s">
        <v>174</v>
      </c>
      <c r="C8" s="42">
        <v>1462.4791666666667</v>
      </c>
      <c r="D8" s="42">
        <v>1462.5520833333333</v>
      </c>
      <c r="E8" s="42">
        <v>1462.700284085648</v>
      </c>
    </row>
    <row r="9" spans="1:5" x14ac:dyDescent="0.2">
      <c r="E9" s="42"/>
    </row>
    <row r="10" spans="1:5" x14ac:dyDescent="0.2">
      <c r="E10" s="42"/>
    </row>
    <row r="11" spans="1:5" x14ac:dyDescent="0.2">
      <c r="E11" s="42"/>
    </row>
    <row r="12" spans="1:5" x14ac:dyDescent="0.2">
      <c r="E12" s="42"/>
    </row>
    <row r="13" spans="1:5" x14ac:dyDescent="0.2">
      <c r="E13" s="42"/>
    </row>
    <row r="14" spans="1:5" x14ac:dyDescent="0.2">
      <c r="E14" s="42"/>
    </row>
    <row r="18" spans="1:1" x14ac:dyDescent="0.2">
      <c r="A18" s="30" t="s">
        <v>79</v>
      </c>
    </row>
    <row r="20" spans="1:1" x14ac:dyDescent="0.2">
      <c r="A20" s="30" t="s">
        <v>80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tabSelected="1" topLeftCell="A4" workbookViewId="0">
      <selection activeCell="D16" sqref="D16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25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35</v>
      </c>
      <c r="D2" s="13" t="s">
        <v>2</v>
      </c>
      <c r="E2" s="3"/>
    </row>
    <row r="3" spans="1:5" ht="22" x14ac:dyDescent="0.2">
      <c r="A3" s="5" t="s">
        <v>26</v>
      </c>
      <c r="B3" s="12" t="s">
        <v>13</v>
      </c>
      <c r="C3" s="8" t="s">
        <v>36</v>
      </c>
      <c r="D3" s="13" t="s">
        <v>14</v>
      </c>
      <c r="E3" s="1"/>
    </row>
    <row r="4" spans="1:5" ht="22" x14ac:dyDescent="0.2">
      <c r="B4" s="12" t="s">
        <v>3</v>
      </c>
      <c r="C4" s="8" t="s">
        <v>63</v>
      </c>
      <c r="D4" s="13" t="s">
        <v>4</v>
      </c>
      <c r="E4" s="1"/>
    </row>
    <row r="5" spans="1:5" ht="22" x14ac:dyDescent="0.2">
      <c r="B5" s="12" t="s">
        <v>5</v>
      </c>
      <c r="C5" s="8" t="s">
        <v>64</v>
      </c>
      <c r="D5" s="13" t="s">
        <v>6</v>
      </c>
      <c r="E5" s="3"/>
    </row>
    <row r="6" spans="1:5" ht="22" x14ac:dyDescent="0.2">
      <c r="B6" s="12" t="s">
        <v>7</v>
      </c>
      <c r="C6" s="8" t="s">
        <v>32</v>
      </c>
      <c r="D6" s="13" t="s">
        <v>8</v>
      </c>
      <c r="E6" s="4"/>
    </row>
    <row r="7" spans="1:5" ht="22" x14ac:dyDescent="0.2">
      <c r="A7" s="5" t="s">
        <v>26</v>
      </c>
      <c r="B7" s="12" t="s">
        <v>15</v>
      </c>
      <c r="C7" s="8" t="s">
        <v>31</v>
      </c>
      <c r="D7" s="13" t="s">
        <v>16</v>
      </c>
      <c r="E7" s="1"/>
    </row>
    <row r="8" spans="1:5" ht="95" x14ac:dyDescent="0.2">
      <c r="A8" s="5" t="s">
        <v>27</v>
      </c>
      <c r="B8" s="12" t="s">
        <v>21</v>
      </c>
      <c r="C8" s="8" t="s">
        <v>29</v>
      </c>
      <c r="D8" s="13" t="s">
        <v>24</v>
      </c>
      <c r="E8" s="3"/>
    </row>
    <row r="9" spans="1:5" ht="76" x14ac:dyDescent="0.2">
      <c r="A9" s="5" t="s">
        <v>27</v>
      </c>
      <c r="B9" s="12" t="s">
        <v>22</v>
      </c>
      <c r="C9" s="8" t="s">
        <v>30</v>
      </c>
      <c r="D9" s="13" t="s">
        <v>23</v>
      </c>
      <c r="E9" s="3"/>
    </row>
    <row r="10" spans="1:5" ht="152" x14ac:dyDescent="0.2">
      <c r="B10" s="12" t="s">
        <v>33</v>
      </c>
      <c r="C10" s="8" t="s">
        <v>189</v>
      </c>
      <c r="D10" s="13" t="s">
        <v>34</v>
      </c>
    </row>
    <row r="11" spans="1:5" ht="22" x14ac:dyDescent="0.2">
      <c r="A11" s="5" t="s">
        <v>28</v>
      </c>
      <c r="B11" s="12" t="s">
        <v>17</v>
      </c>
      <c r="C11" s="8" t="s">
        <v>190</v>
      </c>
      <c r="D11" s="13" t="s">
        <v>17</v>
      </c>
    </row>
    <row r="12" spans="1:5" ht="22" x14ac:dyDescent="0.2">
      <c r="B12" s="12" t="s">
        <v>18</v>
      </c>
      <c r="C12" s="8" t="s">
        <v>191</v>
      </c>
      <c r="D12" s="13" t="s">
        <v>19</v>
      </c>
    </row>
    <row r="13" spans="1:5" ht="95" x14ac:dyDescent="0.2">
      <c r="B13" s="12" t="s">
        <v>193</v>
      </c>
      <c r="C13" s="29">
        <v>0.82291666666666663</v>
      </c>
      <c r="D13" s="13" t="s">
        <v>194</v>
      </c>
    </row>
    <row r="14" spans="1:5" ht="22" x14ac:dyDescent="0.2">
      <c r="A14" s="5" t="s">
        <v>26</v>
      </c>
      <c r="B14" s="12" t="s">
        <v>9</v>
      </c>
      <c r="C14" s="8" t="s">
        <v>192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workbookViewId="0">
      <selection activeCell="B23" sqref="B2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25</v>
      </c>
      <c r="B1" s="7" t="s">
        <v>11</v>
      </c>
      <c r="C1" s="16" t="s">
        <v>0</v>
      </c>
      <c r="D1" s="7" t="s">
        <v>12</v>
      </c>
      <c r="E1" s="18" t="s">
        <v>62</v>
      </c>
      <c r="F1" s="34" t="s">
        <v>61</v>
      </c>
    </row>
    <row r="2" spans="1:6" ht="22" x14ac:dyDescent="0.2">
      <c r="B2" s="9" t="s">
        <v>1</v>
      </c>
      <c r="C2" s="8" t="s">
        <v>35</v>
      </c>
      <c r="D2" s="10" t="s">
        <v>2</v>
      </c>
      <c r="E2" s="19"/>
    </row>
    <row r="3" spans="1:6" ht="22" x14ac:dyDescent="0.2">
      <c r="A3" s="6" t="s">
        <v>26</v>
      </c>
      <c r="B3" s="9" t="s">
        <v>13</v>
      </c>
      <c r="C3" s="8" t="s">
        <v>36</v>
      </c>
      <c r="D3" s="10" t="s">
        <v>14</v>
      </c>
      <c r="E3" s="20"/>
    </row>
    <row r="4" spans="1:6" ht="22" x14ac:dyDescent="0.2">
      <c r="B4" s="23" t="s">
        <v>3</v>
      </c>
      <c r="C4" s="8" t="s">
        <v>56</v>
      </c>
      <c r="D4" s="24" t="s">
        <v>4</v>
      </c>
      <c r="E4" s="20"/>
    </row>
    <row r="5" spans="1:6" ht="66" x14ac:dyDescent="0.2">
      <c r="A5" s="6" t="s">
        <v>27</v>
      </c>
      <c r="B5" s="9" t="s">
        <v>70</v>
      </c>
      <c r="C5" s="8" t="s">
        <v>37</v>
      </c>
      <c r="D5" s="10" t="s">
        <v>71</v>
      </c>
      <c r="E5" s="21"/>
    </row>
    <row r="6" spans="1:6" ht="22" x14ac:dyDescent="0.2">
      <c r="B6" s="9" t="s">
        <v>38</v>
      </c>
      <c r="C6" s="8" t="s">
        <v>39</v>
      </c>
      <c r="D6" s="10" t="s">
        <v>40</v>
      </c>
      <c r="E6" s="20"/>
    </row>
    <row r="7" spans="1:6" ht="54" customHeight="1" x14ac:dyDescent="0.2">
      <c r="A7" s="6" t="s">
        <v>27</v>
      </c>
      <c r="B7" s="17" t="s">
        <v>55</v>
      </c>
      <c r="C7" s="8" t="s">
        <v>42</v>
      </c>
      <c r="D7" s="25" t="s">
        <v>54</v>
      </c>
      <c r="E7" s="19"/>
    </row>
    <row r="8" spans="1:6" ht="22" x14ac:dyDescent="0.2">
      <c r="B8" s="9" t="s">
        <v>5</v>
      </c>
      <c r="C8" s="8" t="s">
        <v>41</v>
      </c>
      <c r="D8" s="10" t="s">
        <v>6</v>
      </c>
      <c r="E8" s="19"/>
    </row>
    <row r="9" spans="1:6" ht="66" x14ac:dyDescent="0.2">
      <c r="A9" s="6" t="s">
        <v>27</v>
      </c>
      <c r="B9" s="26" t="s">
        <v>59</v>
      </c>
      <c r="C9" s="8" t="s">
        <v>43</v>
      </c>
      <c r="D9" s="25" t="s">
        <v>58</v>
      </c>
    </row>
    <row r="10" spans="1:6" ht="22" x14ac:dyDescent="0.2">
      <c r="A10" s="6" t="s">
        <v>26</v>
      </c>
      <c r="B10" s="9" t="s">
        <v>15</v>
      </c>
      <c r="C10" s="8" t="s">
        <v>44</v>
      </c>
      <c r="D10" s="10" t="s">
        <v>16</v>
      </c>
    </row>
    <row r="11" spans="1:6" ht="88" x14ac:dyDescent="0.2">
      <c r="B11" s="9" t="s">
        <v>60</v>
      </c>
      <c r="C11" s="27" t="str">
        <f>TEXT(E11,"HH:MM")</f>
        <v>14:05</v>
      </c>
      <c r="D11" s="10" t="s">
        <v>57</v>
      </c>
      <c r="E11" s="33">
        <f>E12-F11</f>
        <v>1462.5868055555557</v>
      </c>
      <c r="F11" s="22">
        <v>6.9444444444444441E-3</v>
      </c>
    </row>
    <row r="12" spans="1:6" ht="22" x14ac:dyDescent="0.2">
      <c r="A12" s="6" t="s">
        <v>69</v>
      </c>
      <c r="B12" s="9" t="s">
        <v>175</v>
      </c>
      <c r="C12" s="27" t="str">
        <f>TEXT(E12,"HH:MM")</f>
        <v>14:15</v>
      </c>
      <c r="D12" s="10" t="s">
        <v>176</v>
      </c>
      <c r="E12" s="31">
        <f>Navettes!C2</f>
        <v>1462.59375</v>
      </c>
    </row>
    <row r="13" spans="1:6" ht="44" x14ac:dyDescent="0.2">
      <c r="A13" s="6" t="s">
        <v>27</v>
      </c>
      <c r="B13" s="9" t="s">
        <v>177</v>
      </c>
      <c r="C13" s="8" t="s">
        <v>47</v>
      </c>
      <c r="D13" s="10" t="s">
        <v>178</v>
      </c>
    </row>
    <row r="14" spans="1:6" ht="22" x14ac:dyDescent="0.2">
      <c r="B14" s="9" t="s">
        <v>48</v>
      </c>
      <c r="C14" s="27" t="str">
        <f t="shared" ref="C14:C15" si="0">TEXT(E14,"HH:MM")</f>
        <v>16:00</v>
      </c>
      <c r="D14" s="10" t="s">
        <v>49</v>
      </c>
      <c r="E14" s="31">
        <f>Navettes!D2</f>
        <v>1462.6666666666667</v>
      </c>
    </row>
    <row r="15" spans="1:6" ht="22" x14ac:dyDescent="0.2">
      <c r="B15" s="9" t="s">
        <v>50</v>
      </c>
      <c r="C15" s="27" t="str">
        <f t="shared" si="0"/>
        <v>16:35</v>
      </c>
      <c r="D15" s="10" t="s">
        <v>51</v>
      </c>
      <c r="E15" s="33">
        <f>E16-F15</f>
        <v>0.69097222222222221</v>
      </c>
      <c r="F15" s="22">
        <v>6.9444444444444441E-3</v>
      </c>
    </row>
    <row r="16" spans="1:6" ht="22" x14ac:dyDescent="0.2">
      <c r="A16" s="6" t="s">
        <v>28</v>
      </c>
      <c r="B16" s="26" t="s">
        <v>179</v>
      </c>
      <c r="C16" s="27" t="str">
        <f>TEXT(E16,"HH:MM")</f>
        <v>16:45</v>
      </c>
      <c r="D16" s="25" t="s">
        <v>180</v>
      </c>
      <c r="E16" s="32" t="str">
        <f>Navettes!B2</f>
        <v>16:45</v>
      </c>
    </row>
    <row r="17" spans="1:6" ht="22" x14ac:dyDescent="0.2">
      <c r="A17" s="6" t="s">
        <v>166</v>
      </c>
      <c r="B17" s="9" t="s">
        <v>52</v>
      </c>
      <c r="C17" s="27" t="str">
        <f>TEXT(E17,"HH:MM")</f>
        <v>19:27</v>
      </c>
      <c r="D17" s="10" t="s">
        <v>53</v>
      </c>
      <c r="E17" s="31">
        <f>Navettes!E2-F17</f>
        <v>1462.8105744907407</v>
      </c>
      <c r="F17" s="22">
        <v>6.9444444444444447E-4</v>
      </c>
    </row>
    <row r="18" spans="1:6" ht="22" x14ac:dyDescent="0.2">
      <c r="B18" s="9" t="s">
        <v>18</v>
      </c>
      <c r="C18" s="8" t="s">
        <v>104</v>
      </c>
      <c r="D18" s="10" t="s">
        <v>19</v>
      </c>
      <c r="E18" s="33">
        <f>E17+F18</f>
        <v>1462.8244633796296</v>
      </c>
      <c r="F18" s="22">
        <v>1.3888888888888888E-2</v>
      </c>
    </row>
    <row r="19" spans="1:6" ht="22" x14ac:dyDescent="0.2">
      <c r="A19" s="6" t="s">
        <v>26</v>
      </c>
      <c r="B19" s="9" t="s">
        <v>9</v>
      </c>
      <c r="C19" s="8" t="s">
        <v>183</v>
      </c>
      <c r="D19" s="10" t="s">
        <v>10</v>
      </c>
      <c r="E19" s="33">
        <f>E17+F19</f>
        <v>1462.817518935185</v>
      </c>
      <c r="F19" s="22">
        <v>6.9444444444444441E-3</v>
      </c>
    </row>
    <row r="21" spans="1:6" x14ac:dyDescent="0.2">
      <c r="C21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C16" sqref="C16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25</v>
      </c>
      <c r="B1" s="7" t="s">
        <v>11</v>
      </c>
      <c r="C1" s="16" t="s">
        <v>0</v>
      </c>
      <c r="D1" s="7" t="s">
        <v>12</v>
      </c>
      <c r="E1" s="18" t="s">
        <v>62</v>
      </c>
      <c r="F1" s="34" t="s">
        <v>61</v>
      </c>
    </row>
    <row r="2" spans="1:6" ht="22" x14ac:dyDescent="0.2">
      <c r="B2" s="9" t="s">
        <v>1</v>
      </c>
      <c r="C2" s="8" t="s">
        <v>35</v>
      </c>
      <c r="D2" s="10" t="s">
        <v>2</v>
      </c>
      <c r="E2" s="19"/>
    </row>
    <row r="3" spans="1:6" ht="22" x14ac:dyDescent="0.2">
      <c r="A3" s="6" t="s">
        <v>26</v>
      </c>
      <c r="B3" s="9" t="s">
        <v>13</v>
      </c>
      <c r="C3" s="8" t="s">
        <v>36</v>
      </c>
      <c r="D3" s="10" t="s">
        <v>14</v>
      </c>
      <c r="E3" s="20"/>
    </row>
    <row r="4" spans="1:6" ht="22" x14ac:dyDescent="0.2">
      <c r="B4" s="23" t="s">
        <v>3</v>
      </c>
      <c r="C4" s="8" t="s">
        <v>88</v>
      </c>
      <c r="D4" s="24" t="s">
        <v>4</v>
      </c>
      <c r="E4" s="20"/>
    </row>
    <row r="5" spans="1:6" ht="44" x14ac:dyDescent="0.2">
      <c r="A5" s="6" t="s">
        <v>27</v>
      </c>
      <c r="B5" s="9" t="s">
        <v>86</v>
      </c>
      <c r="C5" s="8" t="s">
        <v>81</v>
      </c>
      <c r="D5" s="10" t="s">
        <v>87</v>
      </c>
      <c r="E5" s="20"/>
    </row>
    <row r="6" spans="1:6" ht="54" customHeight="1" x14ac:dyDescent="0.2">
      <c r="B6" s="17" t="s">
        <v>84</v>
      </c>
      <c r="C6" s="8" t="s">
        <v>82</v>
      </c>
      <c r="D6" s="25" t="s">
        <v>85</v>
      </c>
      <c r="E6" s="19"/>
    </row>
    <row r="7" spans="1:6" ht="22" x14ac:dyDescent="0.2">
      <c r="A7" s="6" t="s">
        <v>26</v>
      </c>
      <c r="B7" s="26" t="s">
        <v>15</v>
      </c>
      <c r="C7" s="8" t="s">
        <v>83</v>
      </c>
      <c r="D7" s="25" t="s">
        <v>16</v>
      </c>
    </row>
    <row r="8" spans="1:6" ht="88" x14ac:dyDescent="0.2">
      <c r="B8" s="9" t="s">
        <v>60</v>
      </c>
      <c r="C8" s="27" t="str">
        <f t="shared" ref="C8:C12" si="0">TEXT(E8,"HH:MM")</f>
        <v>13:05</v>
      </c>
      <c r="D8" s="10" t="s">
        <v>57</v>
      </c>
      <c r="E8" s="33">
        <f>E9-F8</f>
        <v>1462.5451388888889</v>
      </c>
      <c r="F8" s="22">
        <v>6.9444444444444441E-3</v>
      </c>
    </row>
    <row r="9" spans="1:6" ht="22" x14ac:dyDescent="0.2">
      <c r="A9" s="6" t="s">
        <v>69</v>
      </c>
      <c r="B9" s="9" t="s">
        <v>45</v>
      </c>
      <c r="C9" s="27" t="str">
        <f t="shared" si="0"/>
        <v>13:15</v>
      </c>
      <c r="D9" s="10" t="s">
        <v>46</v>
      </c>
      <c r="E9" s="31">
        <f>Navettes!C3</f>
        <v>1462.5520833333333</v>
      </c>
    </row>
    <row r="10" spans="1:6" ht="22" x14ac:dyDescent="0.2">
      <c r="B10" s="9" t="s">
        <v>48</v>
      </c>
      <c r="C10" s="27" t="str">
        <f t="shared" si="0"/>
        <v>15:30</v>
      </c>
      <c r="D10" s="10" t="s">
        <v>49</v>
      </c>
      <c r="E10" s="31">
        <f>Navettes!D3</f>
        <v>1462.6458333333333</v>
      </c>
    </row>
    <row r="11" spans="1:6" ht="22" x14ac:dyDescent="0.2">
      <c r="B11" s="9" t="s">
        <v>50</v>
      </c>
      <c r="C11" s="27" t="str">
        <f t="shared" si="0"/>
        <v>16:05</v>
      </c>
      <c r="D11" s="10" t="s">
        <v>51</v>
      </c>
      <c r="E11" s="33">
        <f>E12-F11</f>
        <v>0.67013888888888895</v>
      </c>
      <c r="F11" s="22">
        <v>6.9444444444444441E-3</v>
      </c>
    </row>
    <row r="12" spans="1:6" ht="22" x14ac:dyDescent="0.2">
      <c r="A12" s="6" t="s">
        <v>28</v>
      </c>
      <c r="B12" s="26" t="s">
        <v>181</v>
      </c>
      <c r="C12" s="27" t="str">
        <f t="shared" si="0"/>
        <v>16:15</v>
      </c>
      <c r="D12" s="25" t="s">
        <v>182</v>
      </c>
      <c r="E12" s="32" t="str">
        <f>Navettes!B3</f>
        <v>16:15</v>
      </c>
    </row>
    <row r="13" spans="1:6" ht="22" x14ac:dyDescent="0.2">
      <c r="A13" s="6" t="s">
        <v>166</v>
      </c>
      <c r="B13" s="9" t="s">
        <v>52</v>
      </c>
      <c r="C13" s="27" t="str">
        <f>TEXT(E13,"HH:MM")</f>
        <v>19:15</v>
      </c>
      <c r="D13" s="10" t="s">
        <v>53</v>
      </c>
      <c r="E13" s="31">
        <f>Navettes!E3+F13</f>
        <v>1462.8021464699075</v>
      </c>
      <c r="F13" s="22">
        <v>1.3888888888888889E-3</v>
      </c>
    </row>
    <row r="14" spans="1:6" ht="22" x14ac:dyDescent="0.2">
      <c r="B14" s="9" t="s">
        <v>18</v>
      </c>
      <c r="C14" s="8" t="s">
        <v>184</v>
      </c>
      <c r="D14" s="10" t="s">
        <v>19</v>
      </c>
      <c r="E14" s="33">
        <f>E13+F14</f>
        <v>1462.8160353587964</v>
      </c>
      <c r="F14" s="22">
        <v>1.3888888888888888E-2</v>
      </c>
    </row>
    <row r="15" spans="1:6" ht="22" x14ac:dyDescent="0.2">
      <c r="A15" s="6" t="s">
        <v>26</v>
      </c>
      <c r="B15" s="9" t="s">
        <v>9</v>
      </c>
      <c r="C15" s="8" t="s">
        <v>183</v>
      </c>
      <c r="D15" s="10" t="s">
        <v>10</v>
      </c>
      <c r="E15" s="33">
        <f>E13+F15</f>
        <v>1462.8090909143518</v>
      </c>
      <c r="F15" s="22">
        <v>6.9444444444444441E-3</v>
      </c>
    </row>
    <row r="17" spans="3:3" x14ac:dyDescent="0.2">
      <c r="C17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C3" sqref="C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5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7" x14ac:dyDescent="0.2">
      <c r="A1" s="7" t="s">
        <v>25</v>
      </c>
      <c r="B1" s="7" t="s">
        <v>11</v>
      </c>
      <c r="C1" s="16" t="s">
        <v>0</v>
      </c>
      <c r="D1" s="7" t="s">
        <v>12</v>
      </c>
      <c r="E1" s="18" t="s">
        <v>62</v>
      </c>
      <c r="F1" s="34" t="s">
        <v>61</v>
      </c>
      <c r="G1" s="5" t="s">
        <v>116</v>
      </c>
    </row>
    <row r="2" spans="1:7" ht="22" x14ac:dyDescent="0.2">
      <c r="B2" s="9" t="s">
        <v>1</v>
      </c>
      <c r="C2" s="8" t="s">
        <v>35</v>
      </c>
      <c r="D2" s="10" t="s">
        <v>2</v>
      </c>
      <c r="E2" s="19"/>
      <c r="G2" s="39">
        <f>20*6</f>
        <v>120</v>
      </c>
    </row>
    <row r="3" spans="1:7" ht="22" x14ac:dyDescent="0.2">
      <c r="A3" s="6" t="s">
        <v>26</v>
      </c>
      <c r="B3" s="9" t="s">
        <v>13</v>
      </c>
      <c r="C3" s="8" t="s">
        <v>186</v>
      </c>
      <c r="D3" s="10" t="s">
        <v>14</v>
      </c>
      <c r="E3" s="20"/>
    </row>
    <row r="4" spans="1:7" ht="22" x14ac:dyDescent="0.2">
      <c r="B4" s="23" t="s">
        <v>3</v>
      </c>
      <c r="C4" s="8" t="s">
        <v>112</v>
      </c>
      <c r="D4" s="24" t="s">
        <v>4</v>
      </c>
      <c r="E4" s="20"/>
    </row>
    <row r="5" spans="1:7" ht="22" x14ac:dyDescent="0.2">
      <c r="B5" s="26" t="s">
        <v>113</v>
      </c>
      <c r="C5" s="27" t="str">
        <f t="shared" ref="C5:C6" si="0">TEXT(E5,"HH:MM")</f>
        <v>09:05</v>
      </c>
      <c r="D5" s="25" t="s">
        <v>89</v>
      </c>
      <c r="E5" s="33">
        <f>$E$7-F5</f>
        <v>0.37847222222222221</v>
      </c>
      <c r="F5" s="22">
        <v>1.7361111111111112E-2</v>
      </c>
    </row>
    <row r="6" spans="1:7" ht="22" x14ac:dyDescent="0.2">
      <c r="B6" s="9" t="s">
        <v>50</v>
      </c>
      <c r="C6" s="27" t="str">
        <f t="shared" si="0"/>
        <v>09:15</v>
      </c>
      <c r="D6" s="10" t="s">
        <v>51</v>
      </c>
      <c r="E6" s="33">
        <f>$E$7-F6</f>
        <v>0.38541666666666663</v>
      </c>
      <c r="F6" s="22">
        <v>1.0416666666666666E-2</v>
      </c>
    </row>
    <row r="7" spans="1:7" s="15" customFormat="1" ht="22" x14ac:dyDescent="0.2">
      <c r="A7" s="6" t="s">
        <v>28</v>
      </c>
      <c r="B7" s="26" t="s">
        <v>90</v>
      </c>
      <c r="C7" s="37" t="str">
        <f>TEXT(E7,"HH:MM")</f>
        <v>09:30</v>
      </c>
      <c r="D7" s="25" t="s">
        <v>91</v>
      </c>
      <c r="E7" s="38" t="str">
        <f>Navettes!B4</f>
        <v>09:30</v>
      </c>
      <c r="F7" s="34"/>
    </row>
    <row r="8" spans="1:7" ht="22" x14ac:dyDescent="0.2">
      <c r="A8" s="6" t="s">
        <v>166</v>
      </c>
      <c r="B8" s="9" t="s">
        <v>92</v>
      </c>
      <c r="C8" s="27" t="str">
        <f>TEXT(E8,"HH:MM")</f>
        <v>09:43</v>
      </c>
      <c r="D8" s="10" t="s">
        <v>94</v>
      </c>
      <c r="E8" s="38">
        <f>Navettes!E4</f>
        <v>1462.4048913078705</v>
      </c>
    </row>
    <row r="9" spans="1:7" ht="22" x14ac:dyDescent="0.2">
      <c r="A9" s="6" t="s">
        <v>166</v>
      </c>
      <c r="B9" s="9" t="s">
        <v>93</v>
      </c>
      <c r="C9" s="27" t="str">
        <f>TEXT(E9,"HH:MM")</f>
        <v>11:53</v>
      </c>
      <c r="D9" s="10" t="s">
        <v>95</v>
      </c>
      <c r="E9" s="33">
        <f>E8+F9</f>
        <v>1462.4951690856483</v>
      </c>
      <c r="F9" s="22">
        <f>(G2+10)/(24*60)</f>
        <v>9.0277777777777776E-2</v>
      </c>
    </row>
    <row r="10" spans="1:7" ht="44" x14ac:dyDescent="0.2">
      <c r="B10" s="26" t="s">
        <v>114</v>
      </c>
      <c r="C10" s="29" t="s">
        <v>96</v>
      </c>
      <c r="D10" s="25" t="s">
        <v>115</v>
      </c>
    </row>
    <row r="11" spans="1:7" ht="22" x14ac:dyDescent="0.2">
      <c r="A11" s="6" t="s">
        <v>26</v>
      </c>
      <c r="B11" s="9" t="s">
        <v>15</v>
      </c>
      <c r="C11" s="8" t="s">
        <v>97</v>
      </c>
      <c r="D11" s="10" t="s">
        <v>16</v>
      </c>
    </row>
    <row r="12" spans="1:7" ht="88" x14ac:dyDescent="0.2">
      <c r="B12" s="9" t="s">
        <v>60</v>
      </c>
      <c r="C12" s="27" t="str">
        <f>TEXT(E12,"HH:MM")</f>
        <v>15:35</v>
      </c>
      <c r="D12" s="10" t="s">
        <v>57</v>
      </c>
      <c r="E12" s="33">
        <f>E13-F12</f>
        <v>1462.6493055555557</v>
      </c>
      <c r="F12" s="22">
        <v>6.9444444444444441E-3</v>
      </c>
    </row>
    <row r="13" spans="1:7" s="6" customFormat="1" ht="22" x14ac:dyDescent="0.2">
      <c r="A13" s="6" t="s">
        <v>69</v>
      </c>
      <c r="B13" s="6" t="s">
        <v>98</v>
      </c>
      <c r="C13" s="27" t="str">
        <f t="shared" ref="C13:C17" si="1">TEXT(E13,"HH:MM")</f>
        <v>15:45</v>
      </c>
      <c r="D13" s="6" t="s">
        <v>99</v>
      </c>
      <c r="E13" s="31">
        <f>Navettes!C5</f>
        <v>1462.65625</v>
      </c>
      <c r="F13" s="22"/>
    </row>
    <row r="14" spans="1:7" ht="22" x14ac:dyDescent="0.2">
      <c r="B14" s="6" t="s">
        <v>48</v>
      </c>
      <c r="C14" s="27" t="str">
        <f t="shared" si="1"/>
        <v>17:30</v>
      </c>
      <c r="D14" s="6" t="s">
        <v>49</v>
      </c>
      <c r="E14" s="31">
        <f>Navettes!D5</f>
        <v>1462.7291666666667</v>
      </c>
    </row>
    <row r="15" spans="1:7" ht="22" x14ac:dyDescent="0.2">
      <c r="B15" s="6" t="s">
        <v>50</v>
      </c>
      <c r="C15" s="27" t="str">
        <f t="shared" si="1"/>
        <v>18:05</v>
      </c>
      <c r="D15" s="6" t="s">
        <v>51</v>
      </c>
      <c r="E15" s="33">
        <f>E16-F15</f>
        <v>0.75347222222222221</v>
      </c>
      <c r="F15" s="22">
        <v>6.9444444444444441E-3</v>
      </c>
    </row>
    <row r="16" spans="1:7" ht="22" x14ac:dyDescent="0.2">
      <c r="A16" s="6" t="s">
        <v>28</v>
      </c>
      <c r="B16" s="7" t="s">
        <v>100</v>
      </c>
      <c r="C16" s="37" t="str">
        <f t="shared" si="1"/>
        <v>18:15</v>
      </c>
      <c r="D16" s="7" t="s">
        <v>101</v>
      </c>
      <c r="E16" s="32" t="str">
        <f>Navettes!B5</f>
        <v>18:15</v>
      </c>
    </row>
    <row r="17" spans="1:6" s="15" customFormat="1" ht="22" x14ac:dyDescent="0.2">
      <c r="A17" s="6" t="s">
        <v>166</v>
      </c>
      <c r="B17" s="6" t="s">
        <v>102</v>
      </c>
      <c r="C17" s="27" t="str">
        <f t="shared" si="1"/>
        <v>19:30</v>
      </c>
      <c r="D17" s="6" t="s">
        <v>103</v>
      </c>
      <c r="E17" s="31">
        <f>Navettes!E5-F17</f>
        <v>1462.8128321296297</v>
      </c>
      <c r="F17" s="22">
        <v>1.3888888888888889E-3</v>
      </c>
    </row>
    <row r="18" spans="1:6" x14ac:dyDescent="0.2">
      <c r="B18" s="6" t="s">
        <v>18</v>
      </c>
      <c r="C18" s="35" t="s">
        <v>104</v>
      </c>
      <c r="D18" s="6" t="s">
        <v>19</v>
      </c>
      <c r="E18" s="33">
        <f>E17+F18</f>
        <v>1462.8267210185186</v>
      </c>
      <c r="F18" s="22">
        <v>1.3888888888888888E-2</v>
      </c>
    </row>
    <row r="19" spans="1:6" x14ac:dyDescent="0.2">
      <c r="A19" s="6" t="s">
        <v>26</v>
      </c>
      <c r="B19" s="6" t="s">
        <v>105</v>
      </c>
      <c r="C19" s="35" t="s">
        <v>106</v>
      </c>
      <c r="D19" s="6" t="s">
        <v>107</v>
      </c>
      <c r="E19" s="33">
        <f>E17+F19</f>
        <v>1462.819776574074</v>
      </c>
      <c r="F19" s="22">
        <v>6.9444444444444441E-3</v>
      </c>
    </row>
    <row r="20" spans="1:6" x14ac:dyDescent="0.2">
      <c r="A20" s="6" t="s">
        <v>69</v>
      </c>
      <c r="B20" s="6" t="s">
        <v>108</v>
      </c>
      <c r="C20" s="40" t="s">
        <v>161</v>
      </c>
      <c r="D20" s="6" t="s">
        <v>110</v>
      </c>
    </row>
    <row r="21" spans="1:6" x14ac:dyDescent="0.2">
      <c r="A21" s="6" t="s">
        <v>69</v>
      </c>
      <c r="B21" s="6" t="s">
        <v>109</v>
      </c>
      <c r="C21" s="41" t="s">
        <v>162</v>
      </c>
      <c r="D21" s="6" t="s">
        <v>111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6"/>
  <sheetViews>
    <sheetView workbookViewId="0">
      <selection activeCell="D6" sqref="D6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25</v>
      </c>
      <c r="B1" s="7" t="s">
        <v>11</v>
      </c>
      <c r="C1" s="16" t="s">
        <v>0</v>
      </c>
      <c r="D1" s="7" t="s">
        <v>12</v>
      </c>
      <c r="E1" s="18" t="s">
        <v>62</v>
      </c>
      <c r="F1" s="34" t="s">
        <v>61</v>
      </c>
    </row>
    <row r="2" spans="1:6" ht="22" x14ac:dyDescent="0.2">
      <c r="B2" s="9" t="s">
        <v>1</v>
      </c>
      <c r="C2" s="8" t="s">
        <v>35</v>
      </c>
      <c r="D2" s="10" t="s">
        <v>2</v>
      </c>
      <c r="E2" s="19"/>
    </row>
    <row r="3" spans="1:6" ht="22" x14ac:dyDescent="0.2">
      <c r="A3" s="6" t="s">
        <v>26</v>
      </c>
      <c r="B3" s="9" t="s">
        <v>13</v>
      </c>
      <c r="C3" s="8" t="s">
        <v>36</v>
      </c>
      <c r="D3" s="10" t="s">
        <v>14</v>
      </c>
      <c r="E3" s="20"/>
    </row>
    <row r="4" spans="1:6" ht="22" x14ac:dyDescent="0.2">
      <c r="B4" s="23" t="s">
        <v>3</v>
      </c>
      <c r="C4" s="8" t="s">
        <v>126</v>
      </c>
      <c r="D4" s="10" t="s">
        <v>4</v>
      </c>
      <c r="E4" s="20"/>
    </row>
    <row r="5" spans="1:6" ht="22" x14ac:dyDescent="0.2">
      <c r="B5" s="9" t="s">
        <v>5</v>
      </c>
      <c r="C5" s="8" t="s">
        <v>41</v>
      </c>
      <c r="D5" s="10" t="s">
        <v>6</v>
      </c>
      <c r="E5" s="20"/>
    </row>
    <row r="6" spans="1:6" ht="54" customHeight="1" x14ac:dyDescent="0.2">
      <c r="A6" s="6" t="s">
        <v>26</v>
      </c>
      <c r="B6" s="17" t="s">
        <v>128</v>
      </c>
      <c r="C6" s="8" t="s">
        <v>127</v>
      </c>
      <c r="D6" s="25" t="s">
        <v>129</v>
      </c>
      <c r="E6" s="19"/>
    </row>
    <row r="7" spans="1:6" ht="88" x14ac:dyDescent="0.2">
      <c r="B7" s="9" t="s">
        <v>60</v>
      </c>
      <c r="C7" s="27" t="str">
        <f t="shared" ref="C7:C10" si="0">TEXT(E7,"HH:MM")</f>
        <v>10:50</v>
      </c>
      <c r="D7" s="10" t="s">
        <v>57</v>
      </c>
      <c r="E7" s="33">
        <f>E8-F7</f>
        <v>1462.4513888888889</v>
      </c>
      <c r="F7" s="22">
        <v>6.9444444444444441E-3</v>
      </c>
    </row>
    <row r="8" spans="1:6" ht="22" x14ac:dyDescent="0.2">
      <c r="A8" s="6" t="s">
        <v>69</v>
      </c>
      <c r="B8" s="9" t="s">
        <v>117</v>
      </c>
      <c r="C8" s="27" t="str">
        <f t="shared" si="0"/>
        <v>11:00</v>
      </c>
      <c r="D8" s="10" t="s">
        <v>118</v>
      </c>
      <c r="E8" s="31">
        <f>Navettes!C6</f>
        <v>1462.4583333333333</v>
      </c>
    </row>
    <row r="9" spans="1:6" ht="22" x14ac:dyDescent="0.2">
      <c r="B9" s="9" t="s">
        <v>48</v>
      </c>
      <c r="C9" s="27" t="str">
        <f t="shared" si="0"/>
        <v>13:15</v>
      </c>
      <c r="D9" s="10" t="s">
        <v>49</v>
      </c>
      <c r="E9" s="31">
        <f>Navettes!D6</f>
        <v>1462.5520833333333</v>
      </c>
    </row>
    <row r="10" spans="1:6" ht="22" x14ac:dyDescent="0.2">
      <c r="B10" s="9" t="s">
        <v>50</v>
      </c>
      <c r="C10" s="27" t="str">
        <f t="shared" si="0"/>
        <v>13:50</v>
      </c>
      <c r="D10" s="10" t="s">
        <v>51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28</v>
      </c>
      <c r="B11" s="26" t="s">
        <v>119</v>
      </c>
      <c r="C11" s="27" t="str">
        <f>TEXT(E11,"HH:MM")</f>
        <v>14:00</v>
      </c>
      <c r="D11" s="25" t="s">
        <v>120</v>
      </c>
      <c r="E11" s="32" t="str">
        <f>Navettes!B6</f>
        <v>14:00</v>
      </c>
    </row>
    <row r="12" spans="1:6" ht="22" x14ac:dyDescent="0.2">
      <c r="A12" s="6" t="s">
        <v>166</v>
      </c>
      <c r="B12" s="9" t="s">
        <v>132</v>
      </c>
      <c r="C12" s="27" t="str">
        <f>TEXT(E12,"HH:MM")</f>
        <v>17:20</v>
      </c>
      <c r="D12" s="10" t="s">
        <v>133</v>
      </c>
      <c r="E12" s="31">
        <f>Navettes!E6-F12</f>
        <v>1462.7224483217592</v>
      </c>
      <c r="F12" s="22">
        <v>1.3888888888888889E-3</v>
      </c>
    </row>
    <row r="13" spans="1:6" ht="44" x14ac:dyDescent="0.2">
      <c r="B13" s="9" t="s">
        <v>130</v>
      </c>
      <c r="C13" s="8" t="s">
        <v>134</v>
      </c>
      <c r="D13" s="10" t="s">
        <v>131</v>
      </c>
      <c r="E13" s="33">
        <f>E12+F13</f>
        <v>1462.7328649884259</v>
      </c>
      <c r="F13" s="22">
        <v>1.0416666666666666E-2</v>
      </c>
    </row>
    <row r="14" spans="1:6" x14ac:dyDescent="0.2">
      <c r="A14" s="6" t="s">
        <v>26</v>
      </c>
      <c r="B14" s="6" t="s">
        <v>121</v>
      </c>
      <c r="C14" s="36" t="s">
        <v>122</v>
      </c>
      <c r="D14" s="6" t="s">
        <v>123</v>
      </c>
      <c r="E14" s="33">
        <f>E12+F14</f>
        <v>1462.7293927662035</v>
      </c>
      <c r="F14" s="22">
        <v>6.9444444444444441E-3</v>
      </c>
    </row>
    <row r="15" spans="1:6" s="6" customFormat="1" x14ac:dyDescent="0.2">
      <c r="A15" s="6" t="s">
        <v>69</v>
      </c>
      <c r="B15" s="6" t="s">
        <v>108</v>
      </c>
      <c r="C15" s="40" t="s">
        <v>164</v>
      </c>
      <c r="D15" s="6" t="s">
        <v>124</v>
      </c>
      <c r="E15" s="22"/>
      <c r="F15" s="22"/>
    </row>
    <row r="16" spans="1:6" x14ac:dyDescent="0.2">
      <c r="A16" s="6" t="s">
        <v>69</v>
      </c>
      <c r="B16" s="6" t="s">
        <v>109</v>
      </c>
      <c r="C16" s="40" t="s">
        <v>165</v>
      </c>
      <c r="D16" s="6" t="s">
        <v>125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4"/>
  <sheetViews>
    <sheetView workbookViewId="0">
      <selection activeCell="C4" sqref="C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25</v>
      </c>
      <c r="B1" s="7" t="s">
        <v>11</v>
      </c>
      <c r="C1" s="16" t="s">
        <v>0</v>
      </c>
      <c r="D1" s="7" t="s">
        <v>12</v>
      </c>
      <c r="E1" s="18" t="s">
        <v>62</v>
      </c>
      <c r="F1" s="34" t="s">
        <v>61</v>
      </c>
    </row>
    <row r="2" spans="1:6" ht="22" x14ac:dyDescent="0.2">
      <c r="B2" s="9" t="s">
        <v>1</v>
      </c>
      <c r="C2" s="8" t="s">
        <v>35</v>
      </c>
      <c r="D2" s="10" t="s">
        <v>2</v>
      </c>
      <c r="E2" s="19"/>
    </row>
    <row r="3" spans="1:6" ht="22" x14ac:dyDescent="0.2">
      <c r="A3" s="6" t="s">
        <v>26</v>
      </c>
      <c r="B3" s="9" t="s">
        <v>13</v>
      </c>
      <c r="C3" s="8" t="s">
        <v>187</v>
      </c>
      <c r="D3" s="10" t="s">
        <v>14</v>
      </c>
      <c r="E3" s="20"/>
    </row>
    <row r="4" spans="1:6" ht="22" x14ac:dyDescent="0.2">
      <c r="B4" s="23" t="s">
        <v>3</v>
      </c>
      <c r="C4" s="8" t="s">
        <v>142</v>
      </c>
      <c r="D4" s="10" t="s">
        <v>4</v>
      </c>
      <c r="E4" s="20"/>
    </row>
    <row r="5" spans="1:6" ht="54" customHeight="1" x14ac:dyDescent="0.2">
      <c r="B5" s="9" t="s">
        <v>5</v>
      </c>
      <c r="C5" s="8" t="s">
        <v>41</v>
      </c>
      <c r="D5" s="10" t="s">
        <v>6</v>
      </c>
      <c r="E5" s="19"/>
    </row>
    <row r="6" spans="1:6" ht="22" x14ac:dyDescent="0.2">
      <c r="A6" s="6" t="s">
        <v>26</v>
      </c>
      <c r="B6" s="9" t="s">
        <v>15</v>
      </c>
      <c r="C6" s="29" t="s">
        <v>135</v>
      </c>
      <c r="D6" s="10" t="s">
        <v>16</v>
      </c>
    </row>
    <row r="7" spans="1:6" ht="22" x14ac:dyDescent="0.2">
      <c r="B7" s="9" t="s">
        <v>48</v>
      </c>
      <c r="C7" s="27" t="str">
        <f t="shared" ref="C7:C8" si="0">TEXT(E7,"HH:MM")</f>
        <v>15:45</v>
      </c>
      <c r="D7" s="10" t="s">
        <v>49</v>
      </c>
      <c r="E7" s="31">
        <f>Navettes!D7</f>
        <v>1462.65625</v>
      </c>
    </row>
    <row r="8" spans="1:6" ht="22" x14ac:dyDescent="0.2">
      <c r="B8" s="9" t="s">
        <v>50</v>
      </c>
      <c r="C8" s="27" t="str">
        <f t="shared" si="0"/>
        <v>16:20</v>
      </c>
      <c r="D8" s="10" t="s">
        <v>51</v>
      </c>
      <c r="E8" s="33">
        <f>E9-F8</f>
        <v>0.68055555555555558</v>
      </c>
      <c r="F8" s="22">
        <v>6.9444444444444441E-3</v>
      </c>
    </row>
    <row r="9" spans="1:6" ht="22" x14ac:dyDescent="0.2">
      <c r="A9" s="6" t="s">
        <v>28</v>
      </c>
      <c r="B9" s="26" t="s">
        <v>136</v>
      </c>
      <c r="C9" s="37" t="str">
        <f>TEXT(E9,"HH:MM")</f>
        <v>16:30</v>
      </c>
      <c r="D9" s="25" t="s">
        <v>137</v>
      </c>
      <c r="E9" s="32" t="str">
        <f>Navettes!B7</f>
        <v>16:30</v>
      </c>
    </row>
    <row r="10" spans="1:6" ht="22" x14ac:dyDescent="0.2">
      <c r="A10" s="6" t="s">
        <v>166</v>
      </c>
      <c r="B10" s="9" t="s">
        <v>138</v>
      </c>
      <c r="C10" s="27" t="str">
        <f>TEXT(E10,"HH:MM")</f>
        <v>19:12</v>
      </c>
      <c r="D10" s="10" t="s">
        <v>139</v>
      </c>
      <c r="E10" s="31">
        <f>Navettes!E7+F10</f>
        <v>1462.8000946990742</v>
      </c>
      <c r="F10" s="22">
        <v>0</v>
      </c>
    </row>
    <row r="11" spans="1:6" ht="22" x14ac:dyDescent="0.2">
      <c r="B11" s="9" t="s">
        <v>18</v>
      </c>
      <c r="C11" s="8" t="s">
        <v>140</v>
      </c>
      <c r="D11" s="10" t="s">
        <v>19</v>
      </c>
      <c r="E11" s="33">
        <f>E10+F11</f>
        <v>1462.8105113657409</v>
      </c>
      <c r="F11" s="22">
        <v>1.0416666666666666E-2</v>
      </c>
    </row>
    <row r="12" spans="1:6" x14ac:dyDescent="0.2">
      <c r="A12" s="6" t="s">
        <v>26</v>
      </c>
      <c r="B12" s="6" t="s">
        <v>9</v>
      </c>
      <c r="C12" s="36" t="s">
        <v>141</v>
      </c>
      <c r="D12" s="6" t="s">
        <v>10</v>
      </c>
      <c r="E12" s="33">
        <f>E10+F12</f>
        <v>1462.8070391435185</v>
      </c>
      <c r="F12" s="22">
        <v>6.9444444444444441E-3</v>
      </c>
    </row>
    <row r="13" spans="1:6" x14ac:dyDescent="0.2">
      <c r="C13" s="36"/>
    </row>
    <row r="14" spans="1:6" s="6" customFormat="1" x14ac:dyDescent="0.2">
      <c r="C14" s="36"/>
      <c r="E14" s="22"/>
      <c r="F14" s="2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C22" sqref="C22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25</v>
      </c>
      <c r="B1" s="7" t="s">
        <v>11</v>
      </c>
      <c r="C1" s="16" t="s">
        <v>0</v>
      </c>
      <c r="D1" s="7" t="s">
        <v>12</v>
      </c>
      <c r="E1" s="18" t="s">
        <v>62</v>
      </c>
      <c r="F1" s="34" t="s">
        <v>61</v>
      </c>
    </row>
    <row r="2" spans="1:6" ht="22" x14ac:dyDescent="0.2">
      <c r="B2" s="9" t="s">
        <v>1</v>
      </c>
      <c r="C2" s="8" t="s">
        <v>35</v>
      </c>
      <c r="D2" s="10" t="s">
        <v>2</v>
      </c>
      <c r="E2" s="19"/>
    </row>
    <row r="3" spans="1:6" ht="22" x14ac:dyDescent="0.2">
      <c r="A3" s="6" t="s">
        <v>26</v>
      </c>
      <c r="B3" s="9" t="s">
        <v>13</v>
      </c>
      <c r="C3" s="8" t="s">
        <v>187</v>
      </c>
      <c r="D3" s="10" t="s">
        <v>14</v>
      </c>
      <c r="E3" s="20"/>
    </row>
    <row r="4" spans="1:6" ht="22" x14ac:dyDescent="0.2">
      <c r="B4" s="23" t="s">
        <v>3</v>
      </c>
      <c r="C4" s="8" t="s">
        <v>150</v>
      </c>
      <c r="D4" s="10" t="s">
        <v>4</v>
      </c>
      <c r="E4" s="20"/>
    </row>
    <row r="5" spans="1:6" ht="44" x14ac:dyDescent="0.2">
      <c r="B5" s="9" t="s">
        <v>151</v>
      </c>
      <c r="C5" s="29" t="s">
        <v>163</v>
      </c>
      <c r="D5" s="10" t="s">
        <v>152</v>
      </c>
      <c r="E5" s="20"/>
    </row>
    <row r="6" spans="1:6" ht="44" x14ac:dyDescent="0.2">
      <c r="A6" s="6" t="s">
        <v>26</v>
      </c>
      <c r="B6" s="17" t="s">
        <v>128</v>
      </c>
      <c r="C6" s="29" t="s">
        <v>188</v>
      </c>
      <c r="D6" s="25" t="s">
        <v>129</v>
      </c>
      <c r="E6" s="20"/>
    </row>
    <row r="7" spans="1:6" ht="88" x14ac:dyDescent="0.2">
      <c r="B7" s="9" t="s">
        <v>60</v>
      </c>
      <c r="C7" s="27" t="str">
        <f t="shared" ref="C7" si="0">TEXT(E7,"HH:MM")</f>
        <v>11:20</v>
      </c>
      <c r="D7" s="10" t="s">
        <v>57</v>
      </c>
      <c r="E7" s="33">
        <f>E8-F7</f>
        <v>1462.4722222222224</v>
      </c>
      <c r="F7" s="22">
        <v>6.9444444444444441E-3</v>
      </c>
    </row>
    <row r="8" spans="1:6" ht="22" x14ac:dyDescent="0.2">
      <c r="A8" s="6" t="s">
        <v>69</v>
      </c>
      <c r="B8" s="9" t="s">
        <v>169</v>
      </c>
      <c r="C8" s="27" t="str">
        <f t="shared" ref="C8" si="1">TEXT(E8,"HH:MM")</f>
        <v>11:30</v>
      </c>
      <c r="D8" s="10" t="s">
        <v>170</v>
      </c>
      <c r="E8" s="31">
        <f>Navettes!C8</f>
        <v>1462.4791666666667</v>
      </c>
    </row>
    <row r="9" spans="1:6" ht="22" x14ac:dyDescent="0.2">
      <c r="B9" s="9" t="s">
        <v>48</v>
      </c>
      <c r="C9" s="27" t="str">
        <f>TEXT(E9,"HH:MM")</f>
        <v>13:15</v>
      </c>
      <c r="D9" s="10" t="s">
        <v>49</v>
      </c>
      <c r="E9" s="31">
        <f>Navettes!D8</f>
        <v>1462.5520833333333</v>
      </c>
    </row>
    <row r="10" spans="1:6" ht="22" x14ac:dyDescent="0.2">
      <c r="B10" s="9" t="s">
        <v>50</v>
      </c>
      <c r="C10" s="27" t="str">
        <f>TEXT(E10,"HH:MM")</f>
        <v>13:50</v>
      </c>
      <c r="D10" s="10" t="s">
        <v>51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28</v>
      </c>
      <c r="B11" s="26" t="s">
        <v>167</v>
      </c>
      <c r="C11" s="37" t="str">
        <f>TEXT(E11,"HH:MM")</f>
        <v>14:00</v>
      </c>
      <c r="D11" s="25" t="s">
        <v>168</v>
      </c>
      <c r="E11" s="32" t="str">
        <f>Navettes!B8</f>
        <v>14:00</v>
      </c>
    </row>
    <row r="12" spans="1:6" ht="22" x14ac:dyDescent="0.2">
      <c r="A12" s="6" t="s">
        <v>166</v>
      </c>
      <c r="B12" s="6" t="s">
        <v>138</v>
      </c>
      <c r="C12" s="27" t="str">
        <f>TEXT(E12,"HH:MM")</f>
        <v>16:46</v>
      </c>
      <c r="D12" s="6" t="s">
        <v>139</v>
      </c>
      <c r="E12" s="31">
        <f>Navettes!E8-F12</f>
        <v>1462.6988951967592</v>
      </c>
      <c r="F12" s="22">
        <v>1.3888888888888889E-3</v>
      </c>
    </row>
    <row r="13" spans="1:6" x14ac:dyDescent="0.2">
      <c r="B13" s="6" t="s">
        <v>18</v>
      </c>
      <c r="C13" s="36" t="s">
        <v>185</v>
      </c>
      <c r="D13" s="6" t="s">
        <v>19</v>
      </c>
      <c r="E13" s="33">
        <f>E12+F13</f>
        <v>1462.7127840856481</v>
      </c>
      <c r="F13" s="22">
        <v>1.3888888888888888E-2</v>
      </c>
    </row>
    <row r="14" spans="1:6" x14ac:dyDescent="0.2">
      <c r="A14" s="6" t="s">
        <v>26</v>
      </c>
      <c r="B14" s="6" t="s">
        <v>9</v>
      </c>
      <c r="C14" s="36" t="s">
        <v>143</v>
      </c>
      <c r="D14" s="6" t="s">
        <v>10</v>
      </c>
      <c r="E14" s="33">
        <f>E12+F14</f>
        <v>1462.7058396412035</v>
      </c>
      <c r="F14" s="22">
        <v>6.9444444444444441E-3</v>
      </c>
    </row>
    <row r="15" spans="1:6" s="6" customFormat="1" x14ac:dyDescent="0.2">
      <c r="B15" s="6" t="s">
        <v>148</v>
      </c>
      <c r="C15" s="35" t="s">
        <v>144</v>
      </c>
      <c r="D15" s="6" t="s">
        <v>149</v>
      </c>
      <c r="E15" s="22"/>
      <c r="F15" s="22"/>
    </row>
    <row r="16" spans="1:6" x14ac:dyDescent="0.2">
      <c r="B16" s="6" t="s">
        <v>146</v>
      </c>
      <c r="C16" s="35" t="s">
        <v>145</v>
      </c>
      <c r="D16" s="6" t="s">
        <v>147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3" sqref="B13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25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153</v>
      </c>
      <c r="D2" s="10" t="s">
        <v>2</v>
      </c>
      <c r="E2" s="3"/>
    </row>
    <row r="3" spans="1:5" ht="22" x14ac:dyDescent="0.2">
      <c r="A3" s="5" t="s">
        <v>26</v>
      </c>
      <c r="B3" s="9" t="s">
        <v>13</v>
      </c>
      <c r="C3" s="8" t="s">
        <v>154</v>
      </c>
      <c r="D3" s="10" t="s">
        <v>14</v>
      </c>
      <c r="E3" s="1"/>
    </row>
    <row r="4" spans="1:5" ht="22" x14ac:dyDescent="0.2">
      <c r="B4" s="9" t="s">
        <v>3</v>
      </c>
      <c r="C4" s="8" t="s">
        <v>155</v>
      </c>
      <c r="D4" s="10" t="s">
        <v>4</v>
      </c>
      <c r="E4" s="1"/>
    </row>
    <row r="5" spans="1:5" ht="22" x14ac:dyDescent="0.2">
      <c r="A5" s="5" t="s">
        <v>69</v>
      </c>
      <c r="B5" s="9" t="s">
        <v>156</v>
      </c>
      <c r="C5" s="29" t="s">
        <v>159</v>
      </c>
      <c r="D5" s="10" t="s">
        <v>157</v>
      </c>
      <c r="E5" s="3"/>
    </row>
    <row r="6" spans="1:5" ht="22" x14ac:dyDescent="0.2">
      <c r="B6" s="9" t="s">
        <v>73</v>
      </c>
      <c r="C6" s="29" t="s">
        <v>160</v>
      </c>
      <c r="D6" s="10" t="s">
        <v>158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w E A A B Q S w M E F A A A C A g A 4 W u u V m R P 4 U W k A A A A 9 g A A A B I A A A B D b 2 5 m a W c v U G F j a 2 F n Z S 5 4 b W y F j 9 0 K g j A A h V 9 F d u / + h A i Z k / A 2 I Q i i 2 z G n j n T G N p v v 1 k W P 1 C t k l N V d l + e c 7 8 A 5 9 + u N 5 V P f R R d l n R 5 M B g j E I F J G D p U 2 T Q Z G X 8 d r k H O 2 E / I k G h X N s H H p 5 H Q G W u / P K U I h B B g S O N g G U Y w J O p b b v W x V L 2 J t n B d G K v B p V f 9 b g L P D a w y n k J A V p D S B m K H F Z K U 2 X 4 D O e 5 / p j 8 m K s f O j V b y 2 c b F h a J E M v T / w B 1 B L A w Q U A A A I C A D h a 6 5 W i / S 3 k H o B A A C U A g A A E w A A A E Z v c m 1 1 b G F z L 1 N l Y 3 R p b 2 4 x L m 2 N k c 9 K A z E Q x u 8 L + w 4 h X r o Q u / 7 D i / R Q 2 o p F E G E r H k o p 6 e 7 Y h m a T Z T K R S u k D 6 W v 0 x c y 6 S 6 v o w V w y m W / 4 5 j c T B z k p a 1 j W 3 O c 3 c R R H b i U R C j Y E k k o 7 1 m M a K I 5 Y O J n 1 m E P I j D Y 5 6 O 6 z x f X C 2 n X n V m n o D q w h M O Q 6 P H 1 y g C 5 d o D d 2 K T 2 t F G A 6 t L k v a z 1 d e l X A x d n F Z Q q 1 T T o m Z Q C l Q n D d j X Y b n g h m v N a C E X p I R N O 7 x Z l n K w A K C A 3 L d j o m K H u 8 V b m 4 V 6 b o 8 a 8 i P t t N h 5 L k r H U 4 4 S N z S v s P A s c q t K V 3 P P h M 5 C L A P 4 a 3 J b g D W Q T 0 z o 9 m g k 1 b u a 9 1 l k s t 0 f V q t F l y c J 6 8 V c B K W 6 g X t X 8 / 2 k 5 Q G v d i s R x Y 7 U t T V 7 n O H x x i u + U j k h V w w c a G r q + 6 d e l O s C 2 / A 4 8 w L 6 D 6 L Z X K / B Z 2 R 6 i + p 7 B T l l t t j Q m B 8 1 W F q t y / w 7 f J M 9 D h 8 x u + m u 3 n J O L I F X Z c S a Q 6 a p g e 5 C s Q w S H B M r U 0 k k I U U m 2 u j 6 h e A f g u i S N l / g N 2 8 w l Q S w M E F A A A C A g A 4 W u u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h a 6 5 W Z E / h R a Q A A A D 2 A A A A E g A A A A A A A A A A A A A A p A E A A A A A Q 2 9 u Z m l n L 1 B h Y 2 t h Z 2 U u e G 1 s U E s B A h Q D F A A A C A g A 4 W u u V o v 0 t 5 B 6 A Q A A l A I A A B M A A A A A A A A A A A A A A K Q B 1 A A A A E Z v c m 1 1 b G F z L 1 N l Y 3 R p b 2 4 x L m 1 Q S w E C F A M U A A A I C A D h a 6 5 W D 8 r p q 6 Q A A A D p A A A A E w A A A A A A A A A A A A A A p A F / A g A A W 0 N v b n R l b n R f V H l w Z X N d L n h t b F B L B Q Y A A A A A A w A D A M I A A A B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D A A A A A A A A L E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V 0 Y W l s c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2 U z M G V h Y j k x L T Y y Y z Y t N G I 3 N S 1 i Z W F j L T Y y M D A y Y 2 U 0 Z j c 2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N F Q x N z o z M T o w M i 4 4 O D g 3 M z g w W i I g L z 4 8 R W 5 0 c n k g V H l w Z T 0 i R m l s b E N v b H V t b l R 5 c G V z I i B W Y W x 1 Z T 0 i c 0 F 3 Q U F B Q U E 9 I i A v P j x F b n R y e S B U e X B l P S J G a W x s Q 2 9 1 b n Q i I F Z h b H V l P S J s M T M i I C 8 + P E V u d H J 5 I F R 5 c G U 9 I k Z p b G x D b 2 x 1 b W 5 O Y W 1 l c y I g V m F s d W U 9 I n N b J n F 1 b 3 Q 7 R X R h c G U m c X V v d D s s J n F 1 b 3 Q 7 R G V w Y X J 0 J n F 1 b 3 Q 7 L C Z x d W 9 0 O 0 h l d X J l X 0 5 h d m V 0 d G U m c X V v d D s s J n F 1 b 3 Q 7 S G V 1 c m U g U 2 l n b m F 0 d X J l J n F 1 b 3 Q 7 L C Z x d W 9 0 O 0 h l d X J l Q X J y a X Z l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0 Y W l s c y 9 B d X R v U m V t b 3 Z l Z E N v b H V t b n M x L n t F d G F w Z S w w f S Z x d W 9 0 O y w m c X V v d D t T Z W N 0 a W 9 u M S 9 E Z X R h a W x z L 0 F 1 d G 9 S Z W 1 v d m V k Q 2 9 s d W 1 u c z E u e 0 R l c G F y d C w x f S Z x d W 9 0 O y w m c X V v d D t T Z W N 0 a W 9 u M S 9 E Z X R h a W x z L 0 F 1 d G 9 S Z W 1 v d m V k Q 2 9 s d W 1 u c z E u e 0 h l d X J l X 0 5 h d m V 0 d G U s M n 0 m c X V v d D s s J n F 1 b 3 Q 7 U 2 V j d G l v b j E v R G V 0 Y W l s c y 9 B d X R v U m V t b 3 Z l Z E N v b H V t b n M x L n t I Z X V y Z S B T a W d u Y X R 1 c m U s M 3 0 m c X V v d D s s J n F 1 b 3 Q 7 U 2 V j d G l v b j E v R G V 0 Y W l s c y 9 B d X R v U m V t b 3 Z l Z E N v b H V t b n M x L n t I Z X V y Z U F y c m l 2 Z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V 0 Y W l s c y 9 B d X R v U m V t b 3 Z l Z E N v b H V t b n M x L n t F d G F w Z S w w f S Z x d W 9 0 O y w m c X V v d D t T Z W N 0 a W 9 u M S 9 E Z X R h a W x z L 0 F 1 d G 9 S Z W 1 v d m V k Q 2 9 s d W 1 u c z E u e 0 R l c G F y d C w x f S Z x d W 9 0 O y w m c X V v d D t T Z W N 0 a W 9 u M S 9 E Z X R h a W x z L 0 F 1 d G 9 S Z W 1 v d m V k Q 2 9 s d W 1 u c z E u e 0 h l d X J l X 0 5 h d m V 0 d G U s M n 0 m c X V v d D s s J n F 1 b 3 Q 7 U 2 V j d G l v b j E v R G V 0 Y W l s c y 9 B d X R v U m V t b 3 Z l Z E N v b H V t b n M x L n t I Z X V y Z S B T a W d u Y X R 1 c m U s M 3 0 m c X V v d D s s J n F 1 b 3 Q 7 U 2 V j d G l v b j E v R G V 0 Y W l s c y 9 B d X R v U m V t b 3 Z l Z E N v b H V t b n M x L n t I Z X V y Z U F y c m l 2 Z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E Z X R h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B d X R y Z X M l M j B j b 2 x v b m 5 l c y U y M H N 1 c H B y a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F H 8 + 4 P Y X u l 7 M A 0 G C S q G S I b 3 D Q E B A Q U A B I I C A B w n L D 9 6 C 3 f l r b f j s + V p n 0 G B j 0 0 Z h 6 h x T Y D B c E 5 f Z u Z P g 3 U B 1 6 Z L d m o A 0 U M 8 g 0 q N h n O I g G m b 6 p 6 y a 4 e f 6 C 6 R j V H 1 4 D 8 o n p i F C j g D 4 W D C j N i T C l e R A x K / 9 z F y a j x 1 4 q l n y g 5 v d R a 6 S m R o m + 6 2 V E o 6 n J n 1 O m T 3 k B s m w L W Y x U d t / F k E D 2 V d X Q H W B 7 3 k n C 9 m V g Y 7 c k s p + L H F 8 J 4 N L w 7 S y X u x y 2 C A d / n t y A g H T V S + 2 k F p C H 0 j d Z T a U + J d B 3 / q K M b d K z q I n y s c s e A D R 9 Z f / G N q 6 w d x f g / m t / 9 y p b L e 2 N m W A 0 m N I x S 2 X q + 9 D x E D T P l 6 g 8 c v N + m I B / J q C / p L e H W 2 5 p M 3 7 b g 5 i h q m W C l q i q o o d k m Z w 3 1 w 3 r C v J w G c 4 k j z Q v h C + S s 3 z i O L x 0 y m K W e + + f 4 Y x f s 0 Q 1 x E t N q v n C 7 v I c R u g K z f E o X U 3 8 5 c g w 0 H s T h W / g + d v R M w d N 8 5 a f f / Q J c s Y P o 4 e P q u A c y B C k S 7 B W o n C Q f 5 Z i 0 x / C P L z 5 g / 9 E M 4 J r 6 / R 7 r K 3 G + + V y V d n 8 a O i s e k + n K c k i l p 0 8 Y L 9 S 9 M / 7 k L n R D w R j 9 k 1 Z k 2 C g T d L d H 5 v a G 4 t t d C 9 F h H o M V t M J d O + F 1 q i p P z r 3 o W 2 j h y d I x w M Q f 7 F o M o u 9 X p r G x K t g y H 4 U O y a m v z F r c e k n Z O Y X U P S S L o t v F t A s R w b / v h P S p G 0 h t l f V 1 N a m 4 h E O c 2 6 Y o Q 8 h C 7 M H w G C S q G S I b 3 D Q E H A T A d B g l g h k g B Z Q M E A S o E E D K q d n r r s U Q Y u R 2 Q g o d E a F m A U N l / S d j P j X D V / W y Q D x 1 X m 7 F s 6 z v V H f 6 e / U / c + J y U j Q 4 1 q F U E 1 g C O f R f F q k u P B 3 k x d y D Q n M c W E i d j Q x l w A X m 0 n g I 3 t Z h F c t 5 0 1 b G c H Y C m l W b V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2023-05-18T01:26:09Z</dcterms:modified>
</cp:coreProperties>
</file>