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E4993A80-51C9-E047-A428-AB62CB5CD268}" xr6:coauthVersionLast="47" xr6:coauthVersionMax="47" xr10:uidLastSave="{00000000-0000-0000-0000-000000000000}"/>
  <bookViews>
    <workbookView xWindow="8420" yWindow="1840" windowWidth="36580" windowHeight="20500" activeTab="3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2" l="1"/>
  <c r="E17" i="9"/>
  <c r="E16" i="9"/>
  <c r="E12" i="12"/>
  <c r="E8" i="13"/>
  <c r="E7" i="13"/>
  <c r="E17" i="13"/>
  <c r="E16" i="13"/>
  <c r="E12" i="14"/>
  <c r="E11" i="14"/>
  <c r="E10" i="15"/>
  <c r="E9" i="15"/>
  <c r="E8" i="16"/>
  <c r="E9" i="16"/>
  <c r="E11" i="16"/>
  <c r="E12" i="16"/>
  <c r="E7" i="16"/>
  <c r="C7" i="16"/>
  <c r="C8" i="16"/>
  <c r="C9" i="16"/>
  <c r="E10" i="16"/>
  <c r="C10" i="16"/>
  <c r="C12" i="16"/>
  <c r="C11" i="16"/>
  <c r="E14" i="16"/>
  <c r="E13" i="16"/>
  <c r="E7" i="15"/>
  <c r="C7" i="15"/>
  <c r="E8" i="15"/>
  <c r="C8" i="15"/>
  <c r="C10" i="15"/>
  <c r="C9" i="15"/>
  <c r="E12" i="15"/>
  <c r="E11" i="15"/>
  <c r="E8" i="14"/>
  <c r="E7" i="14"/>
  <c r="C7" i="14"/>
  <c r="C8" i="14"/>
  <c r="E9" i="14"/>
  <c r="C9" i="14"/>
  <c r="E10" i="14"/>
  <c r="C10" i="14"/>
  <c r="C12" i="14"/>
  <c r="C11" i="14"/>
  <c r="E14" i="14"/>
  <c r="E13" i="14"/>
  <c r="E9" i="13"/>
  <c r="F9" i="13"/>
  <c r="C9" i="13"/>
  <c r="C8" i="13"/>
  <c r="G2" i="13"/>
  <c r="E13" i="13"/>
  <c r="C13" i="13"/>
  <c r="E14" i="13"/>
  <c r="C14" i="13"/>
  <c r="E15" i="13"/>
  <c r="C15" i="13"/>
  <c r="C16" i="13"/>
  <c r="C17" i="13"/>
  <c r="E12" i="13"/>
  <c r="C12" i="13"/>
  <c r="C7" i="13"/>
  <c r="E6" i="13"/>
  <c r="C6" i="13"/>
  <c r="E5" i="13"/>
  <c r="C5" i="13"/>
  <c r="E19" i="13"/>
  <c r="E18" i="13"/>
  <c r="E9" i="12"/>
  <c r="E8" i="12"/>
  <c r="C8" i="12"/>
  <c r="C9" i="12"/>
  <c r="E10" i="12"/>
  <c r="C10" i="12"/>
  <c r="E11" i="12"/>
  <c r="C11" i="12"/>
  <c r="C12" i="12"/>
  <c r="C13" i="12"/>
  <c r="E15" i="12"/>
  <c r="E14" i="12"/>
  <c r="E19" i="9"/>
  <c r="E18" i="9"/>
  <c r="E14" i="9"/>
  <c r="E12" i="9"/>
  <c r="E11" i="9"/>
  <c r="C11" i="9"/>
  <c r="C12" i="9"/>
  <c r="C17" i="9"/>
  <c r="C14" i="9"/>
  <c r="E15" i="9"/>
  <c r="C15" i="9"/>
  <c r="C1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<sst xmlns="http://schemas.openxmlformats.org/spreadsheetml/2006/main" count="428" uniqueCount="197">
  <si>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</si>
  <si>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</si>
  <si>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</si>
  <si>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</si>
  <si>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</si>
  <si>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</si>
  <si>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</si>
  <si>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</si>
  <si>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</si>
  <si>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</si>
  <si>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</si>
  <si>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</si>
  <si>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</si>
  <si>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</si>
  <si>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</si>
  <si>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</si>
  <si>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</si>
  <si>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</si>
  <si>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</si>
  <si>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</si>
  <si>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Cocktail d’ouverture&lt;br/&gt;La Centrale (12 1re Ave O, Amos)</t>
  </si>
  <si>
    <t>Opening Cocktail&lt;br/&gt;La Centrale (12 1st Ave O, Amos)</t>
  </si>
  <si>
    <t>16:30</t>
  </si>
  <si>
    <t>Réunion obligatoire des directeurs sportifs&lt;br/&gt;Challenge Sprint Abitibi&lt;br/&gt;Local : Cafétéria La Calypso</t>
  </si>
  <si>
    <t>Vérification des licences&lt;br/&gt;Tour de l’Abitibi&lt;br/&gt;Local : Cafétéria La Calypso</t>
  </si>
  <si>
    <t>Licence checks&lt;br/&gt;Tour de l’Abitibi&lt;br/&gt;Local : Cafeteria La Calypso</t>
  </si>
  <si>
    <t>Mandatory team managers meeting&lt;br/&gt;Challenge Sprint Abitibi&lt;br/&gt;Local : Cafeteria La Calypso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</si>
  <si>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</si>
  <si>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</si>
  <si>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</si>
  <si>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</si>
  <si>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</si>
  <si>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</si>
  <si>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</si>
  <si>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</si>
  <si>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</si>
  <si>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</si>
  <si>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</si>
  <si>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</si>
  <si>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</si>
  <si>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</si>
  <si>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</si>
  <si>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</si>
  <si>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</si>
  <si>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</si>
  <si>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</si>
  <si>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</si>
  <si>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</si>
  <si>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</si>
  <si>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</si>
  <si>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</si>
  <si>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</si>
  <si>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</si>
  <si>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</si>
  <si>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</si>
  <si>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</si>
  <si>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Mandatory team managers meeting&lt;br/&gt;Cafeteria La Calypso</t>
  </si>
  <si>
    <t>Réunion obligatoire des directeurs sportifs&lt;br/&gt;Local Cafétéria La Calypso</t>
  </si>
  <si>
    <t>8:00 - 13:30 &lt;br/&gt;19:00 - 22:00</t>
  </si>
  <si>
    <t>Bike transportation departure&lt;br/&gt;(for bikes in excess capacity of &lt;br/&gt;Tour de l’Abitibi’s rental cars only)</t>
  </si>
  <si>
    <t>Mandatory team car drivers meeting &lt;br/&gt;Cafeteria La Calypso</t>
  </si>
  <si>
    <t>Réunion obligatoire des chauffeurs &lt;br/&gt;de voitures d’équipes &lt;br/&gt;Local Cafétéria La Calypso</t>
  </si>
  <si>
    <t>Départ du camion de transport de vélos&lt;br/&gt;(pour les vélos excédentaires des &lt;br/&gt;voitures en location du Tour seulement)</t>
  </si>
  <si>
    <t>Delta</t>
  </si>
  <si>
    <t>Heures_Calculees</t>
  </si>
  <si>
    <t>8:00 - 16:30&lt;br/&gt;19:00 - 23:00</t>
  </si>
  <si>
    <t>8:00 - 16:00&lt;br/&gt;20:00 - 22:00</t>
  </si>
  <si>
    <t>17:30 - 18:00</t>
  </si>
  <si>
    <t>18:30 - 20:00</t>
  </si>
  <si>
    <t>20:15 - 20:30</t>
  </si>
  <si>
    <t>19:00 - 22:00</t>
  </si>
  <si>
    <t>15:00 - 1:00am</t>
  </si>
  <si>
    <t>9:00 - 23:00</t>
  </si>
  <si>
    <t>12:00 - 22:00</t>
  </si>
  <si>
    <t>19:00 - 21:30</t>
  </si>
  <si>
    <t>navette</t>
  </si>
  <si>
    <r>
      <t xml:space="preserve">Formation de conduite en &lt;br/&gt;caravane pour les bénévoles &lt;br/&gt;Local </t>
    </r>
    <r>
      <rPr>
        <b/>
        <sz val="16"/>
        <color theme="1"/>
        <rFont val="Trebuchet MS"/>
        <family val="2"/>
      </rPr>
      <t>Cafétéria La Calypso</t>
    </r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</si>
  <si>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Cafeteria La Calypso</t>
    </r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</si>
  <si>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</si>
  <si>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</si>
  <si>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</si>
  <si>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</si>
  <si>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</si>
  <si>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</si>
  <si>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</si>
  <si>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</si>
  <si>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</si>
  <si>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</si>
  <si>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</si>
  <si>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</si>
  <si>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19:30- 21:30</t>
  </si>
  <si>
    <t>Pré-vérification des vélos de CLMI&lt;br/&gt;Cafétéria La Calypso</t>
  </si>
  <si>
    <t>ITT bikes pre-check&lt;br/&gt;Cafeteria La Calypso</t>
  </si>
  <si>
    <t>Réunion obligatoire des directeurs sportifs – CLMI&lt;br/&gt;Local Cafétéria La Calypso</t>
  </si>
  <si>
    <t>Mandatory team managers meeting- ITT &lt;br/&gt;Cafeteria La Calypso</t>
  </si>
  <si>
    <t>8:00 - 14:00&lt;br/&gt;19:00 - 22:00</t>
  </si>
  <si>
    <t>5:00 - 1:00am</t>
  </si>
  <si>
    <t>7:00 - 9:30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</si>
  <si>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</si>
  <si>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</si>
  <si>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</si>
  <si>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</si>
  <si>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</si>
  <si>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</si>
  <si>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</si>
  <si>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</si>
  <si>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12:00 - 14:30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</si>
  <si>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</si>
  <si>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</si>
  <si>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</si>
  <si>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</si>
  <si>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</si>
  <si>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</si>
  <si>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</si>
  <si>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</si>
  <si>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</si>
  <si>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</si>
  <si>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</si>
  <si>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</si>
  <si>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</si>
  <si>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</si>
  <si>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</si>
  <si>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</si>
  <si>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</si>
  <si>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</si>
  <si>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</si>
  <si>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</si>
  <si>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</si>
  <si>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</si>
  <si>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</si>
  <si>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</si>
  <si>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</si>
  <si>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</si>
  <si>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</si>
  <si>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</si>
  <si>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</si>
  <si>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10:00 – 11:00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</si>
  <si>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</si>
  <si>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</si>
  <si>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</si>
  <si>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</si>
  <si>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</si>
  <si>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</si>
  <si>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</si>
  <si>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</si>
  <si>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</si>
  <si>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</si>
  <si>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</si>
  <si>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</si>
  <si>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</si>
  <si>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</si>
  <si>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</si>
  <si>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7:30 - 9:30</t>
  </si>
  <si>
    <t>10:30 -12 :30</t>
  </si>
  <si>
    <t>17:20 -18:00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</si>
  <si>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</si>
  <si>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</si>
  <si>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</si>
  <si>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</si>
  <si>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</si>
  <si>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Cocktail de fermeture&lt;br/&gt;La Calypso – Salon VIP</t>
  </si>
  <si>
    <t>Closing cocktail&lt;br/&gt;La Calypso – Salon VIP</t>
  </si>
  <si>
    <t>8:00 - 14:00&lt;br/&gt;17:00 - 22:00</t>
  </si>
  <si>
    <t>Randonnée des Directeurs Sportifs &lt;br/&gt;(80 km, selon la météo).</t>
  </si>
  <si>
    <t>Team managers ride &lt;br/&gt;(80 km, weather-permitting)</t>
  </si>
  <si>
    <t>5:00 -10:00</t>
  </si>
  <si>
    <t>5:30 -9:00</t>
  </si>
  <si>
    <t>7:30 -12:00</t>
  </si>
  <si>
    <t>Départ de l’autobus pour Montréal</t>
  </si>
  <si>
    <t>Bus departure for Montreal</t>
  </si>
  <si>
    <t>Check-out</t>
  </si>
  <si>
    <t>07:30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</si>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</sst>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71</v>
      </c>
      <c r="D2" s="10" t="s">
        <v>2</v>
      </c>
      <c r="E2" s="3"/>
    </row>
    <row r="3" spans="1:5" ht="22" x14ac:dyDescent="0.2">
      <c r="B3" s="9" t="s">
        <v>3</v>
      </c>
      <c r="C3" s="8" t="s">
        <v>72</v>
      </c>
      <c r="D3" s="10" t="s">
        <v>4</v>
      </c>
      <c r="E3" s="1"/>
    </row>
    <row r="4" spans="1:5" ht="22" x14ac:dyDescent="0.2">
      <c r="B4" s="9" t="s">
        <v>5</v>
      </c>
      <c r="C4" s="8" t="s">
        <v>72</v>
      </c>
      <c r="D4" s="10" t="s">
        <v>6</v>
      </c>
      <c r="E4" s="1"/>
    </row>
    <row r="5" spans="1:5" ht="22" x14ac:dyDescent="0.2">
      <c r="B5" s="9" t="s">
        <v>7</v>
      </c>
      <c r="C5" s="8" t="s">
        <v>73</v>
      </c>
      <c r="D5" s="10" t="s">
        <v>8</v>
      </c>
      <c r="E5" s="3"/>
    </row>
    <row r="6" spans="1:5" ht="22" x14ac:dyDescent="0.2">
      <c r="A6" s="5" t="s">
        <v>28</v>
      </c>
      <c r="B6" s="9" t="s">
        <v>9</v>
      </c>
      <c r="C6" s="8" t="s">
        <v>74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D31" sqref="D31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78</v>
      </c>
      <c r="B1" t="s">
        <v>183</v>
      </c>
      <c r="C1" s="42" t="s">
        <v>80</v>
      </c>
      <c r="D1" s="42" t="s">
        <v>81</v>
      </c>
      <c r="E1" t="s">
        <v>184</v>
      </c>
    </row>
    <row r="2" spans="1:5" x14ac:dyDescent="0.2">
      <c r="A2">
        <v>1</v>
      </c>
      <c r="B2" t="s">
        <v>83</v>
      </c>
      <c r="C2" s="42">
        <v>1462.59375</v>
      </c>
      <c r="D2" s="42">
        <v>1462.6666666666667</v>
      </c>
      <c r="E2" s="42">
        <v>1462.8114583333333</v>
      </c>
    </row>
    <row r="3" spans="1:5" x14ac:dyDescent="0.2">
      <c r="A3">
        <v>2</v>
      </c>
      <c r="B3" t="s">
        <v>82</v>
      </c>
      <c r="C3" s="42">
        <v>1462.5520833333333</v>
      </c>
      <c r="D3" s="42">
        <v>1462.6458333333333</v>
      </c>
      <c r="E3" s="42">
        <v>1462.8007575810186</v>
      </c>
    </row>
    <row r="4" spans="1:5" x14ac:dyDescent="0.2">
      <c r="A4">
        <v>3</v>
      </c>
      <c r="B4" t="s">
        <v>185</v>
      </c>
      <c r="C4" s="42">
        <v>1462.3854166666667</v>
      </c>
      <c r="D4" s="42">
        <v>1462.3854166666667</v>
      </c>
      <c r="E4" s="42">
        <v>1462.4050925925926</v>
      </c>
    </row>
    <row r="5" spans="1:5" x14ac:dyDescent="0.2">
      <c r="A5">
        <v>4</v>
      </c>
      <c r="B5" t="s">
        <v>84</v>
      </c>
      <c r="C5" s="42">
        <v>1462.65625</v>
      </c>
      <c r="D5" s="42">
        <v>1462.7291666666667</v>
      </c>
      <c r="E5" s="42">
        <v>1462.8142210185185</v>
      </c>
    </row>
    <row r="6" spans="1:5" x14ac:dyDescent="0.2">
      <c r="A6">
        <v>5</v>
      </c>
      <c r="B6" t="s">
        <v>186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22</v>
      </c>
      <c r="C7" s="42">
        <v>1462.6354166666667</v>
      </c>
      <c r="D7" s="42">
        <v>1462.65625</v>
      </c>
      <c r="E7" s="42">
        <v>1462.8027131828703</v>
      </c>
    </row>
    <row r="8" spans="1:5" x14ac:dyDescent="0.2">
      <c r="A8">
        <v>7</v>
      </c>
      <c r="B8" t="s">
        <v>186</v>
      </c>
      <c r="C8" s="42">
        <v>1462.4791666666667</v>
      </c>
      <c r="D8" s="42">
        <v>1462.5520833333333</v>
      </c>
      <c r="E8" s="42">
        <v>1462.7079457407408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85</v>
      </c>
    </row>
    <row r="20" spans="1:1" x14ac:dyDescent="0.2">
      <c r="A20" s="30" t="s">
        <v>86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5" sqref="C15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27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37</v>
      </c>
      <c r="D2" s="13" t="s">
        <v>2</v>
      </c>
      <c r="E2" s="3"/>
    </row>
    <row r="3" spans="1:5" ht="22" x14ac:dyDescent="0.2">
      <c r="A3" s="5" t="s">
        <v>28</v>
      </c>
      <c r="B3" s="12" t="s">
        <v>13</v>
      </c>
      <c r="C3" s="8" t="s">
        <v>38</v>
      </c>
      <c r="D3" s="13" t="s">
        <v>14</v>
      </c>
      <c r="E3" s="1"/>
    </row>
    <row r="4" spans="1:5" ht="22" x14ac:dyDescent="0.2">
      <c r="B4" s="12" t="s">
        <v>3</v>
      </c>
      <c r="C4" s="8" t="s">
        <v>65</v>
      </c>
      <c r="D4" s="13" t="s">
        <v>4</v>
      </c>
      <c r="E4" s="1"/>
    </row>
    <row r="5" spans="1:5" ht="22" x14ac:dyDescent="0.2">
      <c r="B5" s="12" t="s">
        <v>5</v>
      </c>
      <c r="C5" s="8" t="s">
        <v>66</v>
      </c>
      <c r="D5" s="13" t="s">
        <v>6</v>
      </c>
      <c r="E5" s="3"/>
    </row>
    <row r="6" spans="1:5" ht="22" x14ac:dyDescent="0.2">
      <c r="B6" s="12" t="s">
        <v>7</v>
      </c>
      <c r="C6" s="8" t="s">
        <v>34</v>
      </c>
      <c r="D6" s="13" t="s">
        <v>8</v>
      </c>
      <c r="E6" s="4"/>
    </row>
    <row r="7" spans="1:5" ht="22" x14ac:dyDescent="0.2">
      <c r="A7" s="5" t="s">
        <v>28</v>
      </c>
      <c r="B7" s="12" t="s">
        <v>15</v>
      </c>
      <c r="C7" s="8" t="s">
        <v>33</v>
      </c>
      <c r="D7" s="13" t="s">
        <v>16</v>
      </c>
      <c r="E7" s="1"/>
    </row>
    <row r="8" spans="1:5" ht="95" x14ac:dyDescent="0.2">
      <c r="A8" s="5" t="s">
        <v>29</v>
      </c>
      <c r="B8" s="12" t="s">
        <v>23</v>
      </c>
      <c r="C8" s="8" t="s">
        <v>31</v>
      </c>
      <c r="D8" s="13" t="s">
        <v>26</v>
      </c>
      <c r="E8" s="3"/>
    </row>
    <row r="9" spans="1:5" ht="76" x14ac:dyDescent="0.2">
      <c r="A9" s="5" t="s">
        <v>29</v>
      </c>
      <c r="B9" s="12" t="s">
        <v>24</v>
      </c>
      <c r="C9" s="8" t="s">
        <v>32</v>
      </c>
      <c r="D9" s="13" t="s">
        <v>25</v>
      </c>
      <c r="E9" s="3"/>
    </row>
    <row r="10" spans="1:5" ht="76" x14ac:dyDescent="0.2">
      <c r="B10" s="12" t="s">
        <v>20</v>
      </c>
      <c r="C10" s="29" t="s">
        <v>22</v>
      </c>
      <c r="D10" s="13" t="s">
        <v>21</v>
      </c>
    </row>
    <row r="11" spans="1:5" ht="152" x14ac:dyDescent="0.2">
      <c r="B11" s="12" t="s">
        <v>35</v>
      </c>
      <c r="C11" s="8" t="s">
        <v>67</v>
      </c>
      <c r="D11" s="13" t="s">
        <v>36</v>
      </c>
    </row>
    <row r="12" spans="1:5" ht="22" x14ac:dyDescent="0.2">
      <c r="A12" s="5" t="s">
        <v>30</v>
      </c>
      <c r="B12" s="12" t="s">
        <v>17</v>
      </c>
      <c r="C12" s="8" t="s">
        <v>68</v>
      </c>
      <c r="D12" s="13" t="s">
        <v>17</v>
      </c>
    </row>
    <row r="13" spans="1:5" ht="22" x14ac:dyDescent="0.2">
      <c r="B13" s="12" t="s">
        <v>18</v>
      </c>
      <c r="C13" s="8" t="s">
        <v>69</v>
      </c>
      <c r="D13" s="13" t="s">
        <v>19</v>
      </c>
    </row>
    <row r="14" spans="1:5" ht="22" x14ac:dyDescent="0.2">
      <c r="A14" s="5" t="s">
        <v>28</v>
      </c>
      <c r="B14" s="12" t="s">
        <v>9</v>
      </c>
      <c r="C14" s="8" t="s">
        <v>70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workbookViewId="0">
      <selection activeCell="C11" sqref="C1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58</v>
      </c>
      <c r="D4" s="24" t="s">
        <v>4</v>
      </c>
      <c r="E4" s="20"/>
    </row>
    <row r="5" spans="1:6" ht="66" x14ac:dyDescent="0.2">
      <c r="A5" s="6" t="s">
        <v>29</v>
      </c>
      <c r="B5" s="9" t="s">
        <v>76</v>
      </c>
      <c r="C5" s="8" t="s">
        <v>39</v>
      </c>
      <c r="D5" s="10" t="s">
        <v>77</v>
      </c>
      <c r="E5" s="21"/>
    </row>
    <row r="6" spans="1:6" ht="22" x14ac:dyDescent="0.2">
      <c r="B6" s="9" t="s">
        <v>40</v>
      </c>
      <c r="C6" s="8" t="s">
        <v>41</v>
      </c>
      <c r="D6" s="10" t="s">
        <v>42</v>
      </c>
      <c r="E6" s="20"/>
    </row>
    <row r="7" spans="1:6" ht="54" customHeight="1" x14ac:dyDescent="0.2">
      <c r="A7" s="6" t="s">
        <v>29</v>
      </c>
      <c r="B7" s="17" t="s">
        <v>57</v>
      </c>
      <c r="C7" s="8" t="s">
        <v>44</v>
      </c>
      <c r="D7" s="25" t="s">
        <v>56</v>
      </c>
      <c r="E7" s="19"/>
    </row>
    <row r="8" spans="1:6" ht="22" x14ac:dyDescent="0.2">
      <c r="B8" s="9" t="s">
        <v>5</v>
      </c>
      <c r="C8" s="8" t="s">
        <v>43</v>
      </c>
      <c r="D8" s="10" t="s">
        <v>6</v>
      </c>
      <c r="E8" s="19"/>
    </row>
    <row r="9" spans="1:6" ht="66" x14ac:dyDescent="0.2">
      <c r="A9" s="6" t="s">
        <v>29</v>
      </c>
      <c r="B9" s="26" t="s">
        <v>61</v>
      </c>
      <c r="C9" s="8" t="s">
        <v>45</v>
      </c>
      <c r="D9" s="25" t="s">
        <v>60</v>
      </c>
    </row>
    <row r="10" spans="1:6" ht="22" x14ac:dyDescent="0.2">
      <c r="A10" s="6" t="s">
        <v>28</v>
      </c>
      <c r="B10" s="9" t="s">
        <v>15</v>
      </c>
      <c r="C10" s="8" t="s">
        <v>46</v>
      </c>
      <c r="D10" s="10" t="s">
        <v>16</v>
      </c>
    </row>
    <row r="11" spans="1:6" ht="88" x14ac:dyDescent="0.2">
      <c r="B11" s="9" t="s">
        <v>62</v>
      </c>
      <c r="C11" s="27" t="str">
        <f>TEXT(E11,"HH:MM")</f>
        <v>14:05</v>
      </c>
      <c r="D11" s="10" t="s">
        <v>59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75</v>
      </c>
      <c r="B12" s="9" t="s">
        <v>187</v>
      </c>
      <c r="C12" s="27" t="str">
        <f>TEXT(E12,"HH:MM")</f>
        <v>14:15</v>
      </c>
      <c r="D12" s="10" t="s">
        <v>188</v>
      </c>
      <c r="E12" s="31">
        <f>Navettes!C2</f>
        <v>1462.59375</v>
      </c>
    </row>
    <row r="13" spans="1:6" ht="44" x14ac:dyDescent="0.2">
      <c r="A13" s="6" t="s">
        <v>29</v>
      </c>
      <c r="B13" s="9" t="s">
        <v>189</v>
      </c>
      <c r="C13" s="8" t="s">
        <v>49</v>
      </c>
      <c r="D13" s="10" t="s">
        <v>190</v>
      </c>
    </row>
    <row r="14" spans="1:6" ht="22" x14ac:dyDescent="0.2">
      <c r="B14" s="9" t="s">
        <v>50</v>
      </c>
      <c r="C14" s="27" t="str">
        <f t="shared" ref="C14:C15" si="0">TEXT(E14,"HH:MM")</f>
        <v>16:00</v>
      </c>
      <c r="D14" s="10" t="s">
        <v>51</v>
      </c>
      <c r="E14" s="31">
        <f>Navettes!D2</f>
        <v>1462.6666666666667</v>
      </c>
    </row>
    <row r="15" spans="1:6" ht="22" x14ac:dyDescent="0.2">
      <c r="B15" s="9" t="s">
        <v>52</v>
      </c>
      <c r="C15" s="27" t="str">
        <f t="shared" si="0"/>
        <v>16:35</v>
      </c>
      <c r="D15" s="10" t="s">
        <v>53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30</v>
      </c>
      <c r="B16" s="26" t="s">
        <v>191</v>
      </c>
      <c r="C16" s="27" t="str">
        <f>TEXT(E16,"HH:MM")</f>
        <v>16:45</v>
      </c>
      <c r="D16" s="25" t="s">
        <v>192</v>
      </c>
      <c r="E16" s="32" t="str">
        <f>Navettes!B2</f>
        <v>16:45</v>
      </c>
    </row>
    <row r="17" spans="1:6" ht="22" x14ac:dyDescent="0.2">
      <c r="A17" s="6" t="s">
        <v>178</v>
      </c>
      <c r="B17" s="9" t="s">
        <v>54</v>
      </c>
      <c r="C17" s="27" t="str">
        <f>TEXT(E17,"HH:MM")</f>
        <v>19:27</v>
      </c>
      <c r="D17" s="10" t="s">
        <v>55</v>
      </c>
      <c r="E17" s="31">
        <f>Navettes!E2-F17</f>
        <v>1462.8107638888889</v>
      </c>
      <c r="F17" s="22">
        <v>6.9444444444444447E-4</v>
      </c>
    </row>
    <row r="18" spans="1:6" ht="22" x14ac:dyDescent="0.2">
      <c r="B18" s="9" t="s">
        <v>18</v>
      </c>
      <c r="C18" s="8" t="s">
        <v>113</v>
      </c>
      <c r="D18" s="10" t="s">
        <v>19</v>
      </c>
      <c r="E18" s="33">
        <f>E17+F18</f>
        <v>1462.8246527777778</v>
      </c>
      <c r="F18" s="22">
        <v>1.3888888888888888E-2</v>
      </c>
    </row>
    <row r="19" spans="1:6" ht="22" x14ac:dyDescent="0.2">
      <c r="A19" s="6" t="s">
        <v>28</v>
      </c>
      <c r="B19" s="9" t="s">
        <v>9</v>
      </c>
      <c r="C19" s="8" t="s">
        <v>195</v>
      </c>
      <c r="D19" s="10" t="s">
        <v>10</v>
      </c>
      <c r="E19" s="33">
        <f>E17+F19</f>
        <v>1462.8177083333333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tabSelected="1" workbookViewId="0">
      <selection activeCell="C18" sqref="C18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95</v>
      </c>
      <c r="D4" s="24" t="s">
        <v>4</v>
      </c>
      <c r="E4" s="20"/>
    </row>
    <row r="5" spans="1:6" ht="44" x14ac:dyDescent="0.2">
      <c r="A5" s="6" t="s">
        <v>29</v>
      </c>
      <c r="B5" s="9" t="s">
        <v>93</v>
      </c>
      <c r="C5" s="8" t="s">
        <v>87</v>
      </c>
      <c r="D5" s="10" t="s">
        <v>94</v>
      </c>
      <c r="E5" s="20"/>
    </row>
    <row r="6" spans="1:6" ht="54" customHeight="1" x14ac:dyDescent="0.2">
      <c r="B6" s="17" t="s">
        <v>91</v>
      </c>
      <c r="C6" s="8" t="s">
        <v>88</v>
      </c>
      <c r="D6" s="25" t="s">
        <v>92</v>
      </c>
      <c r="E6" s="19"/>
    </row>
    <row r="7" spans="1:6" ht="22" x14ac:dyDescent="0.2">
      <c r="A7" s="6" t="s">
        <v>28</v>
      </c>
      <c r="B7" s="26" t="s">
        <v>15</v>
      </c>
      <c r="C7" s="8" t="s">
        <v>89</v>
      </c>
      <c r="D7" s="25" t="s">
        <v>16</v>
      </c>
    </row>
    <row r="8" spans="1:6" ht="88" x14ac:dyDescent="0.2">
      <c r="B8" s="9" t="s">
        <v>62</v>
      </c>
      <c r="C8" s="27" t="str">
        <f t="shared" ref="C8:C12" si="0">TEXT(E8,"HH:MM")</f>
        <v>13:05</v>
      </c>
      <c r="D8" s="10" t="s">
        <v>59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75</v>
      </c>
      <c r="B9" s="9" t="s">
        <v>47</v>
      </c>
      <c r="C9" s="27" t="str">
        <f t="shared" si="0"/>
        <v>13:15</v>
      </c>
      <c r="D9" s="10" t="s">
        <v>48</v>
      </c>
      <c r="E9" s="31">
        <f>Navettes!C3</f>
        <v>1462.5520833333333</v>
      </c>
    </row>
    <row r="10" spans="1:6" ht="22" x14ac:dyDescent="0.2">
      <c r="B10" s="9" t="s">
        <v>50</v>
      </c>
      <c r="C10" s="27" t="str">
        <f t="shared" si="0"/>
        <v>15:30</v>
      </c>
      <c r="D10" s="10" t="s">
        <v>51</v>
      </c>
      <c r="E10" s="31">
        <f>Navettes!D3</f>
        <v>1462.6458333333333</v>
      </c>
    </row>
    <row r="11" spans="1:6" ht="22" x14ac:dyDescent="0.2">
      <c r="B11" s="9" t="s">
        <v>52</v>
      </c>
      <c r="C11" s="27" t="str">
        <f t="shared" si="0"/>
        <v>16:05</v>
      </c>
      <c r="D11" s="10" t="s">
        <v>53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30</v>
      </c>
      <c r="B12" s="26" t="s">
        <v>193</v>
      </c>
      <c r="C12" s="27" t="str">
        <f t="shared" si="0"/>
        <v>16:15</v>
      </c>
      <c r="D12" s="25" t="s">
        <v>194</v>
      </c>
      <c r="E12" s="32" t="str">
        <f>Navettes!B3</f>
        <v>16:15</v>
      </c>
    </row>
    <row r="13" spans="1:6" ht="22" x14ac:dyDescent="0.2">
      <c r="A13" s="6" t="s">
        <v>178</v>
      </c>
      <c r="B13" s="9" t="s">
        <v>54</v>
      </c>
      <c r="C13" s="27" t="str">
        <f>TEXT(E13,"HH:MM")</f>
        <v>19:15</v>
      </c>
      <c r="D13" s="10" t="s">
        <v>55</v>
      </c>
      <c r="E13" s="31">
        <f>Navettes!E3+F13</f>
        <v>1462.8021464699075</v>
      </c>
      <c r="F13" s="22">
        <v>1.3888888888888889E-3</v>
      </c>
    </row>
    <row r="14" spans="1:6" ht="22" x14ac:dyDescent="0.2">
      <c r="B14" s="9" t="s">
        <v>18</v>
      </c>
      <c r="C14" s="8" t="s">
        <v>196</v>
      </c>
      <c r="D14" s="10" t="s">
        <v>19</v>
      </c>
      <c r="E14" s="33">
        <f>E13+F14</f>
        <v>1462.8160353587964</v>
      </c>
      <c r="F14" s="22">
        <v>1.3888888888888888E-2</v>
      </c>
    </row>
    <row r="15" spans="1:6" ht="22" x14ac:dyDescent="0.2">
      <c r="A15" s="6" t="s">
        <v>28</v>
      </c>
      <c r="B15" s="9" t="s">
        <v>9</v>
      </c>
      <c r="C15" s="8" t="s">
        <v>90</v>
      </c>
      <c r="D15" s="10" t="s">
        <v>10</v>
      </c>
      <c r="E15" s="33">
        <f>E13+F15</f>
        <v>1462.8090909143518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9" sqref="E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  <c r="G1" s="5" t="s">
        <v>125</v>
      </c>
    </row>
    <row r="2" spans="1:7" ht="22" x14ac:dyDescent="0.2">
      <c r="B2" s="9" t="s">
        <v>1</v>
      </c>
      <c r="C2" s="8" t="s">
        <v>96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28</v>
      </c>
      <c r="B3" s="9" t="s">
        <v>13</v>
      </c>
      <c r="C3" s="8" t="s">
        <v>97</v>
      </c>
      <c r="D3" s="10" t="s">
        <v>14</v>
      </c>
      <c r="E3" s="20"/>
    </row>
    <row r="4" spans="1:7" ht="22" x14ac:dyDescent="0.2">
      <c r="B4" s="23" t="s">
        <v>3</v>
      </c>
      <c r="C4" s="8" t="s">
        <v>121</v>
      </c>
      <c r="D4" s="24" t="s">
        <v>4</v>
      </c>
      <c r="E4" s="20"/>
    </row>
    <row r="5" spans="1:7" ht="22" x14ac:dyDescent="0.2">
      <c r="B5" s="26" t="s">
        <v>122</v>
      </c>
      <c r="C5" s="27" t="str">
        <f t="shared" ref="C5:C6" si="0">TEXT(E5,"HH:MM")</f>
        <v>09:05</v>
      </c>
      <c r="D5" s="25" t="s">
        <v>98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52</v>
      </c>
      <c r="C6" s="27" t="str">
        <f t="shared" si="0"/>
        <v>09:15</v>
      </c>
      <c r="D6" s="10" t="s">
        <v>53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30</v>
      </c>
      <c r="B7" s="26" t="s">
        <v>99</v>
      </c>
      <c r="C7" s="37" t="str">
        <f>TEXT(E7,"HH:MM")</f>
        <v>09:30</v>
      </c>
      <c r="D7" s="25" t="s">
        <v>100</v>
      </c>
      <c r="E7" s="38" t="str">
        <f>Navettes!B4</f>
        <v>09:30</v>
      </c>
      <c r="F7" s="34"/>
    </row>
    <row r="8" spans="1:7" ht="22" x14ac:dyDescent="0.2">
      <c r="A8" s="6" t="s">
        <v>178</v>
      </c>
      <c r="B8" s="9" t="s">
        <v>101</v>
      </c>
      <c r="C8" s="27" t="str">
        <f>TEXT(E8,"HH:MM")</f>
        <v>09:43</v>
      </c>
      <c r="D8" s="10" t="s">
        <v>103</v>
      </c>
      <c r="E8" s="38">
        <f>Navettes!E4</f>
        <v>1462.4050925925926</v>
      </c>
    </row>
    <row r="9" spans="1:7" ht="22" x14ac:dyDescent="0.2">
      <c r="A9" s="6" t="s">
        <v>178</v>
      </c>
      <c r="B9" s="9" t="s">
        <v>102</v>
      </c>
      <c r="C9" s="27" t="str">
        <f>TEXT(E9,"HH:MM")</f>
        <v>11:53</v>
      </c>
      <c r="D9" s="10" t="s">
        <v>104</v>
      </c>
      <c r="E9" s="33">
        <f>E8+F9</f>
        <v>1462.4953703703704</v>
      </c>
      <c r="F9" s="22">
        <f>(G2+10)/(24*60)</f>
        <v>9.0277777777777776E-2</v>
      </c>
    </row>
    <row r="10" spans="1:7" ht="44" x14ac:dyDescent="0.2">
      <c r="B10" s="26" t="s">
        <v>123</v>
      </c>
      <c r="C10" s="29" t="s">
        <v>105</v>
      </c>
      <c r="D10" s="25" t="s">
        <v>124</v>
      </c>
    </row>
    <row r="11" spans="1:7" ht="22" x14ac:dyDescent="0.2">
      <c r="A11" s="6" t="s">
        <v>28</v>
      </c>
      <c r="B11" s="9" t="s">
        <v>15</v>
      </c>
      <c r="C11" s="8" t="s">
        <v>106</v>
      </c>
      <c r="D11" s="10" t="s">
        <v>16</v>
      </c>
    </row>
    <row r="12" spans="1:7" ht="88" x14ac:dyDescent="0.2">
      <c r="B12" s="9" t="s">
        <v>62</v>
      </c>
      <c r="C12" s="27" t="str">
        <f>TEXT(E12,"HH:MM")</f>
        <v>15:35</v>
      </c>
      <c r="D12" s="10" t="s">
        <v>59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75</v>
      </c>
      <c r="B13" s="6" t="s">
        <v>107</v>
      </c>
      <c r="C13" s="27" t="str">
        <f t="shared" ref="C13:C17" si="1">TEXT(E13,"HH:MM")</f>
        <v>15:45</v>
      </c>
      <c r="D13" s="6" t="s">
        <v>108</v>
      </c>
      <c r="E13" s="31">
        <f>Navettes!C5</f>
        <v>1462.65625</v>
      </c>
      <c r="F13" s="22"/>
    </row>
    <row r="14" spans="1:7" ht="22" x14ac:dyDescent="0.2">
      <c r="B14" s="6" t="s">
        <v>50</v>
      </c>
      <c r="C14" s="27" t="str">
        <f t="shared" si="1"/>
        <v>17:30</v>
      </c>
      <c r="D14" s="6" t="s">
        <v>51</v>
      </c>
      <c r="E14" s="31">
        <f>Navettes!D5</f>
        <v>1462.7291666666667</v>
      </c>
    </row>
    <row r="15" spans="1:7" ht="22" x14ac:dyDescent="0.2">
      <c r="B15" s="6" t="s">
        <v>52</v>
      </c>
      <c r="C15" s="27" t="str">
        <f t="shared" si="1"/>
        <v>18:05</v>
      </c>
      <c r="D15" s="6" t="s">
        <v>53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30</v>
      </c>
      <c r="B16" s="7" t="s">
        <v>109</v>
      </c>
      <c r="C16" s="37" t="str">
        <f t="shared" si="1"/>
        <v>18:15</v>
      </c>
      <c r="D16" s="7" t="s">
        <v>110</v>
      </c>
      <c r="E16" s="32" t="str">
        <f>Navettes!B5</f>
        <v>18:15</v>
      </c>
    </row>
    <row r="17" spans="1:6" s="15" customFormat="1" ht="22" x14ac:dyDescent="0.2">
      <c r="A17" s="6" t="s">
        <v>178</v>
      </c>
      <c r="B17" s="6" t="s">
        <v>111</v>
      </c>
      <c r="C17" s="27" t="str">
        <f t="shared" si="1"/>
        <v>19:30</v>
      </c>
      <c r="D17" s="6" t="s">
        <v>112</v>
      </c>
      <c r="E17" s="31">
        <f>Navettes!E5-F17</f>
        <v>1462.8128321296297</v>
      </c>
      <c r="F17" s="22">
        <v>1.3888888888888889E-3</v>
      </c>
    </row>
    <row r="18" spans="1:6" x14ac:dyDescent="0.2">
      <c r="B18" s="6" t="s">
        <v>18</v>
      </c>
      <c r="C18" s="35" t="s">
        <v>113</v>
      </c>
      <c r="D18" s="6" t="s">
        <v>19</v>
      </c>
      <c r="E18" s="33">
        <f>E17+F18</f>
        <v>1462.8267210185186</v>
      </c>
      <c r="F18" s="22">
        <v>1.3888888888888888E-2</v>
      </c>
    </row>
    <row r="19" spans="1:6" x14ac:dyDescent="0.2">
      <c r="A19" s="6" t="s">
        <v>28</v>
      </c>
      <c r="B19" s="6" t="s">
        <v>114</v>
      </c>
      <c r="C19" s="35" t="s">
        <v>115</v>
      </c>
      <c r="D19" s="6" t="s">
        <v>116</v>
      </c>
      <c r="E19" s="33">
        <f>E17+F19</f>
        <v>1462.819776574074</v>
      </c>
      <c r="F19" s="22">
        <v>6.9444444444444441E-3</v>
      </c>
    </row>
    <row r="20" spans="1:6" x14ac:dyDescent="0.2">
      <c r="A20" s="6" t="s">
        <v>75</v>
      </c>
      <c r="B20" s="6" t="s">
        <v>117</v>
      </c>
      <c r="C20" s="40" t="s">
        <v>173</v>
      </c>
      <c r="D20" s="6" t="s">
        <v>119</v>
      </c>
    </row>
    <row r="21" spans="1:6" x14ac:dyDescent="0.2">
      <c r="A21" s="6" t="s">
        <v>75</v>
      </c>
      <c r="B21" s="6" t="s">
        <v>118</v>
      </c>
      <c r="C21" s="41" t="s">
        <v>174</v>
      </c>
      <c r="D21" s="6" t="s">
        <v>120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6"/>
  <sheetViews>
    <sheetView workbookViewId="0">
      <selection activeCell="E13" sqref="E1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135</v>
      </c>
      <c r="D4" s="10" t="s">
        <v>4</v>
      </c>
      <c r="E4" s="20"/>
    </row>
    <row r="5" spans="1:6" ht="22" x14ac:dyDescent="0.2">
      <c r="B5" s="9" t="s">
        <v>5</v>
      </c>
      <c r="C5" s="8" t="s">
        <v>43</v>
      </c>
      <c r="D5" s="10" t="s">
        <v>6</v>
      </c>
      <c r="E5" s="20"/>
    </row>
    <row r="6" spans="1:6" ht="54" customHeight="1" x14ac:dyDescent="0.2">
      <c r="A6" s="6" t="s">
        <v>28</v>
      </c>
      <c r="B6" s="17" t="s">
        <v>137</v>
      </c>
      <c r="C6" s="8" t="s">
        <v>136</v>
      </c>
      <c r="D6" s="25" t="s">
        <v>138</v>
      </c>
      <c r="E6" s="19"/>
    </row>
    <row r="7" spans="1:6" ht="88" x14ac:dyDescent="0.2">
      <c r="B7" s="9" t="s">
        <v>62</v>
      </c>
      <c r="C7" s="27" t="str">
        <f t="shared" ref="C7:C10" si="0">TEXT(E7,"HH:MM")</f>
        <v>10:50</v>
      </c>
      <c r="D7" s="10" t="s">
        <v>59</v>
      </c>
      <c r="E7" s="33">
        <f>E8-F7</f>
        <v>1462.4513888888889</v>
      </c>
      <c r="F7" s="22">
        <v>6.9444444444444441E-3</v>
      </c>
    </row>
    <row r="8" spans="1:6" ht="22" x14ac:dyDescent="0.2">
      <c r="A8" s="6" t="s">
        <v>75</v>
      </c>
      <c r="B8" s="9" t="s">
        <v>126</v>
      </c>
      <c r="C8" s="27" t="str">
        <f t="shared" si="0"/>
        <v>11:00</v>
      </c>
      <c r="D8" s="10" t="s">
        <v>127</v>
      </c>
      <c r="E8" s="31">
        <f>Navettes!C6</f>
        <v>1462.4583333333333</v>
      </c>
    </row>
    <row r="9" spans="1:6" ht="22" x14ac:dyDescent="0.2">
      <c r="B9" s="9" t="s">
        <v>50</v>
      </c>
      <c r="C9" s="27" t="str">
        <f t="shared" si="0"/>
        <v>13:15</v>
      </c>
      <c r="D9" s="10" t="s">
        <v>51</v>
      </c>
      <c r="E9" s="31">
        <f>Navettes!D6</f>
        <v>1462.5520833333333</v>
      </c>
    </row>
    <row r="10" spans="1:6" ht="22" x14ac:dyDescent="0.2">
      <c r="B10" s="9" t="s">
        <v>52</v>
      </c>
      <c r="C10" s="27" t="str">
        <f t="shared" si="0"/>
        <v>13:50</v>
      </c>
      <c r="D10" s="10" t="s">
        <v>53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128</v>
      </c>
      <c r="C11" s="27" t="str">
        <f>TEXT(E11,"HH:MM")</f>
        <v>14:00</v>
      </c>
      <c r="D11" s="25" t="s">
        <v>129</v>
      </c>
      <c r="E11" s="32" t="str">
        <f>Navettes!B6</f>
        <v>14:00</v>
      </c>
    </row>
    <row r="12" spans="1:6" ht="22" x14ac:dyDescent="0.2">
      <c r="A12" s="6" t="s">
        <v>178</v>
      </c>
      <c r="B12" s="9" t="s">
        <v>141</v>
      </c>
      <c r="C12" s="27" t="str">
        <f>TEXT(E12,"HH:MM")</f>
        <v>17:20</v>
      </c>
      <c r="D12" s="10" t="s">
        <v>142</v>
      </c>
      <c r="E12" s="31">
        <f>Navettes!E6-F12</f>
        <v>1462.7224483217592</v>
      </c>
      <c r="F12" s="22">
        <v>1.3888888888888889E-3</v>
      </c>
    </row>
    <row r="13" spans="1:6" ht="44" x14ac:dyDescent="0.2">
      <c r="B13" s="9" t="s">
        <v>139</v>
      </c>
      <c r="C13" s="8" t="s">
        <v>143</v>
      </c>
      <c r="D13" s="10" t="s">
        <v>140</v>
      </c>
      <c r="E13" s="33">
        <f>E12+F13</f>
        <v>1462.7328649884259</v>
      </c>
      <c r="F13" s="22">
        <v>1.0416666666666666E-2</v>
      </c>
    </row>
    <row r="14" spans="1:6" x14ac:dyDescent="0.2">
      <c r="A14" s="6" t="s">
        <v>28</v>
      </c>
      <c r="B14" s="6" t="s">
        <v>130</v>
      </c>
      <c r="C14" s="36" t="s">
        <v>131</v>
      </c>
      <c r="D14" s="6" t="s">
        <v>132</v>
      </c>
      <c r="E14" s="33">
        <f>E12+F14</f>
        <v>1462.7293927662035</v>
      </c>
      <c r="F14" s="22">
        <v>6.9444444444444441E-3</v>
      </c>
    </row>
    <row r="15" spans="1:6" s="6" customFormat="1" x14ac:dyDescent="0.2">
      <c r="A15" s="6" t="s">
        <v>75</v>
      </c>
      <c r="B15" s="6" t="s">
        <v>117</v>
      </c>
      <c r="C15" s="40" t="s">
        <v>176</v>
      </c>
      <c r="D15" s="6" t="s">
        <v>133</v>
      </c>
      <c r="E15" s="22"/>
      <c r="F15" s="22"/>
    </row>
    <row r="16" spans="1:6" x14ac:dyDescent="0.2">
      <c r="A16" s="6" t="s">
        <v>75</v>
      </c>
      <c r="B16" s="6" t="s">
        <v>118</v>
      </c>
      <c r="C16" s="40" t="s">
        <v>177</v>
      </c>
      <c r="D16" s="6" t="s">
        <v>134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4"/>
  <sheetViews>
    <sheetView workbookViewId="0">
      <selection activeCell="E27" sqref="E27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97</v>
      </c>
      <c r="D3" s="10" t="s">
        <v>14</v>
      </c>
      <c r="E3" s="20"/>
    </row>
    <row r="4" spans="1:6" ht="22" x14ac:dyDescent="0.2">
      <c r="B4" s="23" t="s">
        <v>3</v>
      </c>
      <c r="C4" s="8" t="s">
        <v>151</v>
      </c>
      <c r="D4" s="10" t="s">
        <v>4</v>
      </c>
      <c r="E4" s="20"/>
    </row>
    <row r="5" spans="1:6" ht="54" customHeight="1" x14ac:dyDescent="0.2">
      <c r="B5" s="9" t="s">
        <v>5</v>
      </c>
      <c r="C5" s="8" t="s">
        <v>43</v>
      </c>
      <c r="D5" s="10" t="s">
        <v>6</v>
      </c>
      <c r="E5" s="19"/>
    </row>
    <row r="6" spans="1:6" ht="22" x14ac:dyDescent="0.2">
      <c r="A6" s="6" t="s">
        <v>28</v>
      </c>
      <c r="B6" s="9" t="s">
        <v>15</v>
      </c>
      <c r="C6" s="29" t="s">
        <v>144</v>
      </c>
      <c r="D6" s="10" t="s">
        <v>16</v>
      </c>
    </row>
    <row r="7" spans="1:6" ht="22" x14ac:dyDescent="0.2">
      <c r="B7" s="9" t="s">
        <v>50</v>
      </c>
      <c r="C7" s="27" t="str">
        <f t="shared" ref="C7:C8" si="0">TEXT(E7,"HH:MM")</f>
        <v>15:45</v>
      </c>
      <c r="D7" s="10" t="s">
        <v>51</v>
      </c>
      <c r="E7" s="31">
        <f>Navettes!D7</f>
        <v>1462.65625</v>
      </c>
    </row>
    <row r="8" spans="1:6" ht="22" x14ac:dyDescent="0.2">
      <c r="B8" s="9" t="s">
        <v>52</v>
      </c>
      <c r="C8" s="27" t="str">
        <f t="shared" si="0"/>
        <v>16:20</v>
      </c>
      <c r="D8" s="10" t="s">
        <v>53</v>
      </c>
      <c r="E8" s="33">
        <f>E9-F8</f>
        <v>0.68055555555555558</v>
      </c>
      <c r="F8" s="22">
        <v>6.9444444444444441E-3</v>
      </c>
    </row>
    <row r="9" spans="1:6" ht="22" x14ac:dyDescent="0.2">
      <c r="A9" s="6" t="s">
        <v>30</v>
      </c>
      <c r="B9" s="26" t="s">
        <v>145</v>
      </c>
      <c r="C9" s="37" t="str">
        <f>TEXT(E9,"HH:MM")</f>
        <v>16:30</v>
      </c>
      <c r="D9" s="25" t="s">
        <v>146</v>
      </c>
      <c r="E9" s="32" t="str">
        <f>Navettes!B7</f>
        <v>16:30</v>
      </c>
    </row>
    <row r="10" spans="1:6" ht="22" x14ac:dyDescent="0.2">
      <c r="A10" s="6" t="s">
        <v>178</v>
      </c>
      <c r="B10" s="9" t="s">
        <v>147</v>
      </c>
      <c r="C10" s="27" t="str">
        <f>TEXT(E10,"HH:MM")</f>
        <v>19:15</v>
      </c>
      <c r="D10" s="10" t="s">
        <v>148</v>
      </c>
      <c r="E10" s="31">
        <f>Navettes!E7+F10</f>
        <v>1462.8027131828703</v>
      </c>
      <c r="F10" s="22">
        <v>0</v>
      </c>
    </row>
    <row r="11" spans="1:6" ht="22" x14ac:dyDescent="0.2">
      <c r="B11" s="9" t="s">
        <v>18</v>
      </c>
      <c r="C11" s="8" t="s">
        <v>149</v>
      </c>
      <c r="D11" s="10" t="s">
        <v>19</v>
      </c>
      <c r="E11" s="33">
        <f>E10+F11</f>
        <v>1462.8131298495371</v>
      </c>
      <c r="F11" s="22">
        <v>1.0416666666666666E-2</v>
      </c>
    </row>
    <row r="12" spans="1:6" x14ac:dyDescent="0.2">
      <c r="A12" s="6" t="s">
        <v>28</v>
      </c>
      <c r="B12" s="6" t="s">
        <v>9</v>
      </c>
      <c r="C12" s="36" t="s">
        <v>150</v>
      </c>
      <c r="D12" s="6" t="s">
        <v>10</v>
      </c>
      <c r="E12" s="33">
        <f>E10+F12</f>
        <v>1462.8096576273147</v>
      </c>
      <c r="F12" s="22">
        <v>6.9444444444444441E-3</v>
      </c>
    </row>
    <row r="13" spans="1:6" x14ac:dyDescent="0.2">
      <c r="C13" s="36"/>
    </row>
    <row r="14" spans="1:6" s="6" customFormat="1" x14ac:dyDescent="0.2">
      <c r="C14" s="36"/>
      <c r="E14" s="22"/>
      <c r="F14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D29" sqref="D2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152</v>
      </c>
      <c r="D3" s="10" t="s">
        <v>14</v>
      </c>
      <c r="E3" s="20"/>
    </row>
    <row r="4" spans="1:6" ht="22" x14ac:dyDescent="0.2">
      <c r="B4" s="23" t="s">
        <v>3</v>
      </c>
      <c r="C4" s="8" t="s">
        <v>162</v>
      </c>
      <c r="D4" s="10" t="s">
        <v>4</v>
      </c>
      <c r="E4" s="20"/>
    </row>
    <row r="5" spans="1:6" ht="44" x14ac:dyDescent="0.2">
      <c r="B5" s="9" t="s">
        <v>163</v>
      </c>
      <c r="C5" s="29" t="s">
        <v>175</v>
      </c>
      <c r="D5" s="10" t="s">
        <v>164</v>
      </c>
      <c r="E5" s="20"/>
    </row>
    <row r="6" spans="1:6" ht="22" x14ac:dyDescent="0.2">
      <c r="A6" s="6" t="s">
        <v>28</v>
      </c>
      <c r="B6" s="9" t="s">
        <v>15</v>
      </c>
      <c r="C6" s="29" t="s">
        <v>153</v>
      </c>
      <c r="D6" s="10" t="s">
        <v>16</v>
      </c>
      <c r="E6" s="20"/>
    </row>
    <row r="7" spans="1:6" ht="88" x14ac:dyDescent="0.2">
      <c r="B7" s="9" t="s">
        <v>62</v>
      </c>
      <c r="C7" s="27" t="str">
        <f t="shared" ref="C7" si="0">TEXT(E7,"HH:MM")</f>
        <v>11:20</v>
      </c>
      <c r="D7" s="10" t="s">
        <v>59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75</v>
      </c>
      <c r="B8" s="9" t="s">
        <v>181</v>
      </c>
      <c r="C8" s="27" t="str">
        <f t="shared" ref="C8" si="1">TEXT(E8,"HH:MM")</f>
        <v>11:30</v>
      </c>
      <c r="D8" s="10" t="s">
        <v>182</v>
      </c>
      <c r="E8" s="31">
        <f>Navettes!C8</f>
        <v>1462.4791666666667</v>
      </c>
    </row>
    <row r="9" spans="1:6" ht="22" x14ac:dyDescent="0.2">
      <c r="B9" s="9" t="s">
        <v>50</v>
      </c>
      <c r="C9" s="27" t="str">
        <f>TEXT(E9,"HH:MM")</f>
        <v>13:15</v>
      </c>
      <c r="D9" s="10" t="s">
        <v>51</v>
      </c>
      <c r="E9" s="31">
        <f>Navettes!D8</f>
        <v>1462.5520833333333</v>
      </c>
    </row>
    <row r="10" spans="1:6" ht="22" x14ac:dyDescent="0.2">
      <c r="B10" s="9" t="s">
        <v>52</v>
      </c>
      <c r="C10" s="27" t="str">
        <f>TEXT(E10,"HH:MM")</f>
        <v>13:50</v>
      </c>
      <c r="D10" s="10" t="s">
        <v>53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179</v>
      </c>
      <c r="C11" s="37" t="str">
        <f>TEXT(E11,"HH:MM")</f>
        <v>14:00</v>
      </c>
      <c r="D11" s="25" t="s">
        <v>180</v>
      </c>
      <c r="E11" s="32" t="str">
        <f>Navettes!B8</f>
        <v>14:00</v>
      </c>
    </row>
    <row r="12" spans="1:6" ht="22" x14ac:dyDescent="0.2">
      <c r="A12" s="6" t="s">
        <v>178</v>
      </c>
      <c r="B12" s="6" t="s">
        <v>147</v>
      </c>
      <c r="C12" s="27" t="str">
        <f>TEXT(E12,"HH:MM")</f>
        <v>17:00</v>
      </c>
      <c r="D12" s="6" t="s">
        <v>148</v>
      </c>
      <c r="E12" s="31">
        <f>Navettes!E8+F12</f>
        <v>1462.7086401851852</v>
      </c>
      <c r="F12" s="22">
        <v>6.9444444444444447E-4</v>
      </c>
    </row>
    <row r="13" spans="1:6" x14ac:dyDescent="0.2">
      <c r="B13" s="6" t="s">
        <v>18</v>
      </c>
      <c r="C13" s="36" t="s">
        <v>154</v>
      </c>
      <c r="D13" s="6" t="s">
        <v>19</v>
      </c>
      <c r="E13" s="33">
        <f>E12+F13</f>
        <v>1462.7225290740741</v>
      </c>
      <c r="F13" s="22">
        <v>1.3888888888888888E-2</v>
      </c>
    </row>
    <row r="14" spans="1:6" x14ac:dyDescent="0.2">
      <c r="A14" s="6" t="s">
        <v>28</v>
      </c>
      <c r="B14" s="6" t="s">
        <v>9</v>
      </c>
      <c r="C14" s="36" t="s">
        <v>155</v>
      </c>
      <c r="D14" s="6" t="s">
        <v>10</v>
      </c>
      <c r="E14" s="33">
        <f>E12+F14</f>
        <v>1462.7155846296296</v>
      </c>
      <c r="F14" s="22">
        <v>6.9444444444444441E-3</v>
      </c>
    </row>
    <row r="15" spans="1:6" s="6" customFormat="1" x14ac:dyDescent="0.2">
      <c r="B15" s="6" t="s">
        <v>160</v>
      </c>
      <c r="C15" s="35" t="s">
        <v>156</v>
      </c>
      <c r="D15" s="6" t="s">
        <v>161</v>
      </c>
      <c r="E15" s="22"/>
      <c r="F15" s="22"/>
    </row>
    <row r="16" spans="1:6" x14ac:dyDescent="0.2">
      <c r="B16" s="6" t="s">
        <v>158</v>
      </c>
      <c r="C16" s="35" t="s">
        <v>157</v>
      </c>
      <c r="D16" s="6" t="s">
        <v>159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3" sqref="B1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165</v>
      </c>
      <c r="D2" s="10" t="s">
        <v>2</v>
      </c>
      <c r="E2" s="3"/>
    </row>
    <row r="3" spans="1:5" ht="22" x14ac:dyDescent="0.2">
      <c r="A3" s="5" t="s">
        <v>28</v>
      </c>
      <c r="B3" s="9" t="s">
        <v>13</v>
      </c>
      <c r="C3" s="8" t="s">
        <v>166</v>
      </c>
      <c r="D3" s="10" t="s">
        <v>14</v>
      </c>
      <c r="E3" s="1"/>
    </row>
    <row r="4" spans="1:5" ht="22" x14ac:dyDescent="0.2">
      <c r="B4" s="9" t="s">
        <v>3</v>
      </c>
      <c r="C4" s="8" t="s">
        <v>167</v>
      </c>
      <c r="D4" s="10" t="s">
        <v>4</v>
      </c>
      <c r="E4" s="1"/>
    </row>
    <row r="5" spans="1:5" ht="22" x14ac:dyDescent="0.2">
      <c r="A5" s="5" t="s">
        <v>75</v>
      </c>
      <c r="B5" s="9" t="s">
        <v>168</v>
      </c>
      <c r="C5" s="29" t="s">
        <v>171</v>
      </c>
      <c r="D5" s="10" t="s">
        <v>169</v>
      </c>
      <c r="E5" s="3"/>
    </row>
    <row r="6" spans="1:5" ht="22" x14ac:dyDescent="0.2">
      <c r="B6" s="9" t="s">
        <v>79</v>
      </c>
      <c r="C6" s="29" t="s">
        <v>172</v>
      </c>
      <c r="D6" s="10" t="s">
        <v>170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w E A A B Q S w M E F A A A C A g A i 2 C H V k u 7 N w C k A A A A 9 g A A A B I A A A B D b 2 5 m a W c v U G F j a 2 F n Z S 5 4 b W y F j 0 s K w j A A R K 9 S s m 9 + K k h J U 6 R b C 4 I g b k O a t s E 2 l S Q 1 v Z s L j + Q V r G j V n c u Z e Q M z 9 + u N Z W P X R h d l n e 5 N C g j E I F J G 9 q U 2 d Q o G X 8 V r k H G 2 E / I k a h V N s H H J 6 H Q K G u / P C U I h B B g W s L c 1 o h g T d C y 2 e 9 m o T s T a O C + M V O D T K v + 3 A G e H 1 x h O I S E r S J c U Y o Z m k x X a f A E 6 7 X 2 m P y b L h 9 Y P V v H K x v m G o V k y 9 P 7 A H 1 B L A w Q U A A A I C A C L Y I d W i / S 3 k H o B A A C U A g A A E w A A A E Z v c m 1 1 b G F z L 1 N l Y 3 R p b 2 4 x L m 2 N k c 9 K A z E Q x u 8 L + w 4 h X r o Q u / 7 D i / R Q 2 o p F E G E r H k o p 6 e 7 Y h m a T Z T K R S u k D 6 W v 0 x c y 6 S 6 v o w V w y m W / 4 5 j c T B z k p a 1 j W 3 O c 3 c R R H b i U R C j Y E k k o 7 1 m M a K I 5 Y O J n 1 m E P I j D Y 5 6 O 6 z x f X C 2 n X n V m n o D q w h M O Q 6 P H 1 y g C 5 d o D d 2 K T 2 t F G A 6 t L k v a z 1 d e l X A x d n F Z Q q 1 T T o m Z Q C l Q n D d j X Y b n g h m v N a C E X p I R N O 7 x Z l n K w A K C A 3 L d j o m K H u 8 V b m 4 V 6 b o 8 a 8 i P t t N h 5 L k r H U 4 4 S N z S v s P A s c q t K V 3 P P h M 5 C L A P 4 a 3 J b g D W Q T 0 z o 9 m g k 1 b u a 9 1 l k s t 0 f V q t F l y c J 6 8 V c B K W 6 g X t X 8 / 2 k 5 Q G v d i s R x Y 7 U t T V 7 n O H x x i u + U j k h V w w c a G r q + 6 d e l O s C 2 / A 4 8 w L 6 D 6 L Z X K / B Z 2 R 6 i + p 7 B T l l t t j Q m B 8 1 W F q t y / w 7 f J M 9 D h 8 x u + m u 3 n J O L I F X Z c S a Q 6 a p g e 5 C s Q w S H B M r U 0 k k I U U m 2 u j 6 h e A f g u i S N l / g N 2 8 w l Q S w M E F A A A C A g A i 2 C H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L Y I d W S 7 s 3 A K Q A A A D 2 A A A A E g A A A A A A A A A A A A A A p A E A A A A A Q 2 9 u Z m l n L 1 B h Y 2 t h Z 2 U u e G 1 s U E s B A h Q D F A A A C A g A i 2 C H V o v 0 t 5 B 6 A Q A A l A I A A B M A A A A A A A A A A A A A A K Q B 1 A A A A E Z v c m 1 1 b G F z L 1 N l Y 3 R p b 2 4 x L m 1 Q S w E C F A M U A A A I C A C L Y I d W D 8 r p q 6 Q A A A D p A A A A E w A A A A A A A A A A A A A A p A F / A g A A W 0 N v b n R l b n R f V H l w Z X N d L n h t b F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A A A A A A A A L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0 Y W l s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U z M G V h Y j k x L T Y y Y z Y t N G I 3 N S 1 i Z W F j L T Y y M D A y Y 2 U 0 Z j c 2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w N 1 Q x N j o w N D o y M y 4 2 N j c z O D I w W i I g L z 4 8 R W 5 0 c n k g V H l w Z T 0 i R m l s b E N v d W 5 0 I i B W Y W x 1 Z T 0 i b D E z I i A v P j x F b n R y e S B U e X B l P S J G a W x s Q 2 9 s d W 1 u V H l w Z X M i I F Z h b H V l P S J z Q X d B Q U F B Q T 0 i I C 8 + P E V u d H J 5 I F R 5 c G U 9 I k Z p b G x D b 2 x 1 b W 5 O Y W 1 l c y I g V m F s d W U 9 I n N b J n F 1 b 3 Q 7 R X R h c G U m c X V v d D s s J n F 1 b 3 Q 7 R G V w Y X J 0 J n F 1 b 3 Q 7 L C Z x d W 9 0 O 0 h l d X J l X 0 5 h d m V 0 d G U m c X V v d D s s J n F 1 b 3 Q 7 S G V 1 c m U g U 2 l n b m F 0 d X J l J n F 1 b 3 Q 7 L C Z x d W 9 0 O 0 h l d X J l Q X J y a X Z l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0 Y W l s c y 9 B d X R v U m V t b 3 Z l Z E N v b H V t b n M x L n t F d G F w Z S w w f S Z x d W 9 0 O y w m c X V v d D t T Z W N 0 a W 9 u M S 9 E Z X R h a W x z L 0 F 1 d G 9 S Z W 1 v d m V k Q 2 9 s d W 1 u c z E u e 0 R l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U F y c m l 2 Z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0 Y W l s c y 9 B d X R v U m V t b 3 Z l Z E N v b H V t b n M x L n t F d G F w Z S w w f S Z x d W 9 0 O y w m c X V v d D t T Z W N 0 a W 9 u M S 9 E Z X R h a W x z L 0 F 1 d G 9 S Z W 1 v d m V k Q 2 9 s d W 1 u c z E u e 0 R l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U F y c m l 2 Z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E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B d X R y Z X M l M j B j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H 8 + 4 P Y X u l 7 M A 0 G C S q G S I b 3 D Q E B A Q U A B I I C A G v K F b w G Q E W W b d l P M T x a n 4 K 1 3 9 g x i M w k C Y t + k D S J 1 O c n u 7 + 3 k S l y j d 7 3 M U c D U J S P t L o z W y V Z 2 P y k P 1 c l k i 0 U O z Z z p Q o y K e L p V / m u S 7 7 q N s B q Y B 6 y f 5 3 q V n U q T o z 0 g 5 D 8 I e c 1 9 4 D n h E G V r 1 a R H I B g Q x 4 y i a I N X r 0 K T n 7 s 5 4 a J w s Y e a a N b d 8 Q E r U O Z c c u D t X 4 f U / 4 p v V 4 V k o M x Y w 3 r X l Y 6 P F A u 1 Y X x V 5 B w c D I b R i T Q 2 a H w j / 6 n 4 m J D x x 0 g b j f u 0 Y z E M 7 1 S U Q j g P 2 Q w W E c P M j C o 2 L l N B k L b k b z p b k d / / 9 F a M p R 4 1 4 S c t O f M 5 R h v Q q F H + R E j 2 h c n T d T w D j B T q t 6 u V T z l e 1 i / P c n F Y D b U H i i g 4 j 6 N B + u 9 W a 0 9 d A 8 x m b v 1 V R 3 5 c G 8 P 4 y e d w L L 9 c e + i F g N o P F q m C C p G I N X D / t Y Z G J T z S Z A o c l z 2 / F n E E 0 I 0 B E 3 I i r Q e y A S u f c r G b P 7 2 v O 0 I O u 7 0 q q e f N 2 C F b Y I l n z + I E W i d K D g q J B h m + 9 z F r r l H D Q y v 2 E C 2 v 8 j A / + X z h U I 7 r 8 C L G h P 9 4 e 3 c a I x F 2 W v X w s S o j T c e O l Q e O R g d c W t g G T Z d / 7 4 d Y / J f Y Z 6 l T v B 6 b R e L a L g J u g z e e s 2 + f P c s k P n 4 o k 7 C H D G 2 d 2 f p 9 z v 2 R 2 J i v M y V G + 0 L 9 g Z v Y S F 6 i C f L E U i H l 1 X j E C e h D N k y j b Y u u U O 2 5 p u R h X 7 4 W l 0 W 9 f F 4 M H w G C S q G S I b 3 D Q E H A T A d B g l g h k g B Z Q M E A S o E E K v f c j G q u 0 H / Y P C G 1 s h s 6 5 + A U C a 7 1 2 H 8 U E y O a 7 s 6 K + R K Z G C p 7 p 1 n l P b o f k o 5 v M k V A u J e b + o r m S m c O S 4 6 a x f X o X x z s O a X P u W w F i z / U e 9 J 9 z T H i G 9 f Z H X V d h p d y M 1 e N U v / E N i J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2023-04-07T16:05:16Z</dcterms:modified>
</cp:coreProperties>
</file>