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750F8CE9-F36A-CB46-BD8A-F5B3D7B64A3B}" xr6:coauthVersionLast="47" xr6:coauthVersionMax="47" xr10:uidLastSave="{00000000-0000-0000-0000-000000000000}"/>
  <bookViews>
    <workbookView xWindow="0" yWindow="500" windowWidth="33600" windowHeight="2050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0" l="1"/>
  <c r="F3" i="30"/>
  <c r="D3" i="30"/>
  <c r="E3" i="30" s="1"/>
  <c r="G11" i="29"/>
  <c r="F11" i="29"/>
  <c r="AG7" i="21"/>
  <c r="B2" i="23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1" i="29"/>
  <c r="F31" i="29"/>
  <c r="F30" i="29"/>
  <c r="G29" i="29"/>
  <c r="F29" i="29"/>
  <c r="F28" i="29"/>
  <c r="F27" i="29"/>
  <c r="F26" i="29"/>
  <c r="F25" i="29"/>
  <c r="F24" i="29"/>
  <c r="G23" i="29"/>
  <c r="F23" i="29"/>
  <c r="G22" i="29"/>
  <c r="F22" i="29"/>
  <c r="G21" i="29"/>
  <c r="F21" i="29"/>
  <c r="G20" i="29"/>
  <c r="F20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9" i="30"/>
  <c r="E14" i="30"/>
  <c r="E15" i="30"/>
  <c r="E17" i="30"/>
  <c r="E18" i="30"/>
  <c r="E8" i="30"/>
  <c r="E6" i="30"/>
  <c r="E4" i="30"/>
  <c r="P4" i="21"/>
  <c r="N4" i="21" s="1"/>
  <c r="G19" i="30"/>
  <c r="F19" i="30"/>
  <c r="F18" i="30"/>
  <c r="F17" i="30"/>
  <c r="G16" i="30"/>
  <c r="F16" i="30"/>
  <c r="F15" i="30"/>
  <c r="G14" i="30"/>
  <c r="F14" i="30"/>
  <c r="F13" i="30"/>
  <c r="F12" i="30"/>
  <c r="G11" i="30"/>
  <c r="F11" i="30"/>
  <c r="F10" i="30"/>
  <c r="F9" i="30"/>
  <c r="G8" i="30"/>
  <c r="F8" i="30"/>
  <c r="G7" i="30"/>
  <c r="F7" i="30"/>
  <c r="F6" i="30"/>
  <c r="F5" i="30"/>
  <c r="F4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4" i="29" s="1"/>
  <c r="F15" i="20"/>
  <c r="G5" i="30" s="1"/>
  <c r="F11" i="20"/>
  <c r="G3" i="29" s="1"/>
  <c r="S6" i="21"/>
  <c r="E25" i="29"/>
  <c r="E19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6" i="29"/>
  <c r="G30" i="29"/>
  <c r="G9" i="35"/>
  <c r="G5" i="35"/>
  <c r="G36" i="34"/>
  <c r="G6" i="30"/>
  <c r="G3" i="31"/>
  <c r="G15" i="31"/>
  <c r="G10" i="30"/>
  <c r="G18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9" i="29"/>
  <c r="G27" i="29"/>
  <c r="G24" i="35"/>
  <c r="G16" i="35"/>
  <c r="G12" i="35"/>
  <c r="G4" i="35"/>
  <c r="G39" i="34"/>
  <c r="G15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8" i="29"/>
  <c r="G23" i="35"/>
  <c r="G15" i="35"/>
  <c r="G3" i="35"/>
  <c r="G38" i="34"/>
  <c r="A20" i="31"/>
  <c r="G4" i="30"/>
  <c r="G12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5" i="29"/>
  <c r="G26" i="35"/>
  <c r="G18" i="35"/>
  <c r="G14" i="35"/>
  <c r="G37" i="34"/>
  <c r="G9" i="30"/>
  <c r="G13" i="30"/>
  <c r="G17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<sst xmlns="http://schemas.openxmlformats.org/spreadsheetml/2006/main" count="1204" uniqueCount="626">
  <si>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</si>
  <si>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</si>
  <si>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</si>
  <si>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</si>
  <si>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</si>
  <si>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</si>
  <si>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</si>
  <si>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</si>
  <si>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</si>
  <si>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</si>
  <si>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</si>
  <si>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</si>
  <si>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</si>
  <si>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</si>
  <si>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</si>
  <si>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</si>
  <si>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</si>
  <si>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</si>
  <si>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</si>
  <si>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</si>
  <si>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</si>
  <si>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</si>
  <si>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</si>
  <si>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</si>
  <si>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</si>
  <si>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</si>
  <si>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</si>
  <si>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</si>
  <si>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</si>
  <si>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</si>
  <si>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</si>
  <si>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</si>
  <si>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</si>
  <si>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</si>
  <si>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</si>
  <si>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</si>
  <si>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</si>
  <si>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</si>
  <si>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</si>
  <si>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</si>
  <si>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</si>
  <si>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</si>
  <si>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</si>
  <si>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</si>
  <si>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</si>
  <si>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</si>
  <si>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</si>
  <si>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</si>
  <si>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</si>
  <si>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</si>
  <si>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</si>
  <si>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</si>
  <si>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</si>
  <si>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</si>
  <si>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</si>
  <si>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</si>
  <si>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</si>
  <si>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</si>
  <si>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</si>
  <si>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</si>
  <si>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</si>
  <si>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</si>
  <si>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</si>
  <si>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</si>
  <si>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</si>
  <si>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</si>
  <si>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</si>
  <si>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</si>
  <si>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</si>
  <si>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</si>
  <si>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</si>
  <si>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</si>
  <si>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</si>
  <si>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</si>
  <si>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</si>
  <si>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</si>
  <si>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</si>
  <si>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</si>
  <si>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</si>
  <si>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</si>
  <si>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</si>
  <si>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</si>
  <si>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</si>
  <si>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</si>
  <si>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</si>
  <si>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</si>
  <si>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</si>
  <si>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</si>
  <si>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</si>
  <si>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</si>
  <si>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</si>
  <si>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</si>
  <si>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</si>
  <si>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</si>
  <si>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</si>
  <si>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</si>
  <si>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</si>
  <si>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</si>
  <si>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</si>
  <si>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</si>
  <si>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</si>
  <si>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</si>
  <si>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</si>
  <si>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</si>
  <si>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</si>
  <si>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</si>
  <si>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</si>
  <si>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</si>
  <si>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</si>
  <si>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</si>
  <si>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</si>
  <si>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</si>
  <si>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</si>
  <si>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</si>
  <si>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</si>
  <si>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</si>
  <si>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</si>
  <si>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</si>
  <si>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</si>
  <si>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</si>
  <si>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</si>
  <si>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</si>
  <si>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</si>
  <si>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</si>
  <si>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</si>
  <si>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</si>
  <si>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</si>
  <si>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</si>
  <si>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</si>
  <si>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</si>
  <si>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</si>
  <si>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</si>
  <si>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</si>
  <si>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</si>
  <si>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</si>
  <si>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</si>
  <si>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</si>
  <si>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</si>
  <si>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</si>
  <si>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</si>
  <si>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</si>
  <si>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</si>
  <si>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</si>
  <si>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</si>
  <si>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</si>
  <si>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</si>
  <si>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</si>
  <si>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</si>
  <si>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</si>
  <si>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</si>
  <si>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</si>
  <si>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</si>
  <si>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</si>
  <si>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</si>
  <si>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</si>
  <si>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</si>
  <si>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</si>
  <si>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</si>
  <si>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</si>
  <si>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</si>
  <si>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</si>
  <si>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</si>
  <si>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</si>
  <si>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</si>
  <si>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</si>
  <si>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</si>
  <si>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</si>
  <si>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</si>
  <si>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</si>
  <si>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</si>
  <si>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</si>
  <si>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</si>
  <si>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</si>
  <si>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</si>
  <si>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</si>
  <si>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</si>
  <si>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</si>
  <si>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</si>
  <si>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</si>
  <si>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</si>
  <si>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</si>
  <si>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</si>
  <si>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</si>
  <si>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</si>
  <si>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</si>
  <si>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</si>
  <si>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</si>
  <si>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</si>
  <si>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</si>
  <si>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</si>
  <si>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</si>
  <si>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</si>
  <si>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</si>
  <si>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</si>
  <si>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</si>
  <si>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</si>
  <si>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</si>
  <si>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</si>
  <si>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</si>
  <si>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</si>
  <si>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</si>
  <si>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</si>
  <si>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</si>
  <si>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</si>
  <si>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</si>
  <si>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</si>
  <si>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</si>
  <si>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</si>
  <si>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</si>
  <si>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</si>
  <si>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</si>
  <si>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</si>
  <si>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</si>
  <si>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</si>
  <si>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</si>
  <si>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</si>
  <si>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</si>
  <si>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</si>
  <si>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</si>
  <si>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</si>
  <si>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</si>
  <si>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</si>
  <si>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7 - Senneterre</t>
  </si>
  <si>
    <t xml:space="preserve">Stage 1 - Rouyn-Noranda </t>
  </si>
  <si>
    <t>Stage 2 - Amos</t>
  </si>
  <si>
    <t>Stage 5 - Senneterre Loop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</si>
  <si>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</si>
  <si>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</si>
  <si>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</si>
  <si>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</si>
  <si>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</si>
  <si>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</si>
  <si>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</si>
  <si>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</si>
  <si>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</si>
  <si>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</si>
  <si>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</si>
  <si>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</si>
  <si>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</si>
  <si>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</si>
  <si>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</si>
  <si>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</si>
  <si>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</si>
  <si>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</si>
  <si>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</si>
  <si>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</si>
  <si>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</si>
  <si>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</si>
  <si>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</si>
  <si>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</si>
  <si>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</si>
  <si>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</si>
  <si>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</si>
  <si>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</si>
  <si>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</si>
  <si>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</si>
  <si>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</si>
  <si>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</si>
  <si>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</si>
  <si>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</si>
  <si>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</si>
  <si>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</si>
  <si>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</si>
  <si>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</si>
  <si>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</si>
  <si>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</si>
  <si>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</si>
  <si>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</si>
  <si>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</si>
  <si>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</si>
  <si>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</si>
  <si>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</si>
  <si>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</si>
  <si>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</si>
  <si>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</si>
  <si>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</si>
  <si>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</si>
  <si>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</si>
  <si>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</si>
  <si>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</si>
  <si>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</si>
  <si>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</si>
  <si>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</si>
  <si>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</si>
  <si>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</si>
  <si>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</si>
  <si>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</si>
  <si>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</si>
  <si>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</si>
  <si>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</si>
  <si>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</si>
  <si>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</si>
  <si>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</si>
  <si>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</si>
  <si>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</si>
  <si>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</si>
  <si>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</si>
  <si>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</si>
  <si>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</si>
  <si>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</si>
  <si>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</si>
  <si>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</si>
  <si>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</si>
  <si>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</si>
  <si>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</si>
  <si>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</si>
  <si>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</si>
  <si>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</si>
  <si>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</si>
  <si>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</si>
  <si>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</si>
  <si>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</si>
  <si>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</si>
  <si>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</si>
  <si>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</si>
  <si>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</si>
  <si>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</si>
  <si>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</si>
  <si>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</si>
  <si>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</si>
  <si>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</si>
  <si>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</si>
  <si>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</si>
  <si>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</si>
  <si>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</si>
  <si>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</si>
  <si>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</si>
  <si>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</si>
  <si>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</si>
  <si>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</si>
  <si>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</si>
  <si>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</si>
  <si>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</si>
  <si>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</si>
  <si>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</si>
  <si>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</si>
  <si>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</si>
  <si>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</si>
  <si>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</si>
  <si>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</si>
  <si>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</si>
  <si>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</si>
  <si>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</si>
  <si>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</si>
  <si>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</si>
  <si>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</si>
  <si>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</si>
  <si>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</si>
  <si>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</si>
  <si>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</si>
  <si>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</si>
  <si>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</si>
  <si>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</si>
  <si>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</si>
  <si>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</si>
  <si>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</si>
  <si>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</si>
  <si>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</si>
  <si>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</si>
  <si>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</si>
  <si>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</si>
  <si>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</si>
  <si>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</si>
  <si>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</si>
  <si>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</si>
  <si>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</si>
  <si>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</si>
  <si>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</si>
  <si>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</si>
  <si>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</si>
  <si>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</si>
  <si>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</si>
  <si>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</si>
  <si>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</si>
  <si>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</si>
  <si>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</si>
  <si>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</si>
  <si>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</si>
  <si>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</si>
  <si>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</si>
  <si>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</si>
  <si>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</si>
  <si>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</si>
  <si>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</si>
  <si>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</si>
  <si>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</si>
  <si>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</si>
  <si>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</si>
  <si>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</si>
  <si>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</si>
  <si>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</si>
  <si>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</si>
  <si>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</si>
  <si>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</si>
  <si>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</si>
  <si>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</si>
  <si>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</si>
  <si>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</si>
  <si>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</si>
  <si>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</si>
  <si>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</si>
  <si>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</si>
  <si>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</si>
  <si>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</si>
  <si>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</si>
  <si>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</si>
  <si>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</si>
  <si>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</si>
  <si>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</si>
  <si>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</si>
  <si>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</si>
  <si>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</si>
  <si>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</si>
  <si>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</si>
  <si>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</si>
  <si>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</si>
  <si>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</si>
  <si>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</si>
  <si>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</si>
  <si>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</si>
  <si>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</si>
  <si>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</si>
  <si>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</si>
  <si>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</si>
  <si>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</si>
  <si>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</si>
  <si>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</si>
  <si>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</si>
  <si>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</si>
  <si>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</si>
  <si>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</si>
  <si>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</si>
  <si>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</si>
  <si>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</si>
  <si>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</si>
  <si>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</si>
  <si>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</si>
  <si>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</si>
  <si>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</si>
  <si>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</si>
  <si>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</si>
  <si>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</si>
  <si>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</si>
  <si>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</si>
  <si>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</si>
  <si>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</si>
  <si>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</si>
  <si>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</si>
  <si>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</si>
  <si>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</si>
  <si>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</si>
  <si>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</si>
  <si>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</si>
  <si>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</si>
  <si>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</si>
  <si>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</si>
  <si>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</si>
  <si>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</si>
  <si>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</si>
  <si>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</si>
  <si>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</si>
  <si>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</si>
  <si>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</si>
  <si>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</si>
  <si>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</si>
  <si>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</si>
  <si>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</si>
  <si>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</si>
  <si>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</si>
  <si>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</si>
  <si>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</si>
  <si>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</si>
  <si>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</si>
  <si>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</si>
  <si>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</si>
  <si>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</si>
  <si>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</si>
  <si>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</si>
  <si>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</si>
  <si>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</si>
  <si>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</si>
  <si>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</si>
  <si>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</si>
  <si>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</si>
  <si>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</si>
  <si>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</si>
  <si>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</si>
  <si>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</si>
  <si>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</si>
  <si>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</si>
  <si>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</si>
  <si>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</si>
  <si>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</si>
  <si>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</si>
  <si>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</si>
  <si>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</si>
  <si>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</si>
  <si>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</si>
  <si>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</si>
  <si>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</si>
  <si>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</si>
  <si>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</si>
  <si>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</si>
  <si>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</si>
  <si>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</si>
  <si>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</si>
  <si>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</si>
  <si>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</si>
  <si>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</si>
  <si>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</si>
  <si>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</si>
  <si>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</si>
  <si>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</si>
  <si>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</si>
  <si>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</si>
  <si>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</si>
  <si>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</si>
  <si>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</si>
  <si>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</si>
  <si>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</si>
  <si>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</si>
  <si>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</si>
  <si>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</si>
  <si>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</si>
  <si>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</si>
  <si>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</si>
  <si>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Début 6e tour (5 à faire)</t>
  </si>
  <si>
    <t>Start of 6th lap (5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</si>
  <si>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</si>
  <si>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</si>
  <si>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</si>
  <si>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</si>
  <si>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</si>
  <si>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</si>
  <si>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</si>
  <si>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</si>
  <si>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</si>
  <si>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</si>
  <si>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</si>
  <si>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</si>
  <si>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</si>
  <si>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</si>
  <si>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</si>
  <si>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</si>
  <si>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</si>
  <si>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</si>
  <si>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</si>
  <si>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</si>
  <si>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</si>
  <si>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</si>
  <si>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</si>
  <si>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</si>
  <si>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</si>
  <si>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</si>
  <si>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</si>
  <si>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</si>
  <si>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</si>
  <si>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</si>
  <si>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</si>
  <si>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</si>
  <si>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</si>
  <si>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</si>
  <si>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</si>
  <si>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</si>
  <si>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</si>
  <si>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</si>
  <si>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</si>
  <si>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</si>
  <si>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</si>
  <si>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</si>
  <si>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</si>
  <si>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</si>
  <si>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</si>
  <si>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</si>
  <si>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</si>
  <si>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</si>
  <si>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</si>
  <si>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</si>
  <si>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</si>
  <si>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</si>
  <si>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</si>
  <si>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</si>
  <si>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</si>
  <si>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</si>
  <si>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</si>
  <si>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</si>
  <si>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</si>
  <si>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</si>
  <si>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</si>
  <si>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</si>
  <si>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</si>
  <si>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</si>
  <si>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</si>
  <si>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</si>
  <si>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</si>
  <si>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</si>
  <si>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</si>
  <si>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</si>
  <si>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</si>
  <si>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</si>
  <si>
    <t>Entrée sur le circuit d’arrivée &lt;br/&gt;1er avenue</t>
  </si>
  <si>
    <t>Hôtel de ville</t>
  </si>
  <si>
    <t>Étape 6 - Circuit urbain</t>
  </si>
  <si>
    <t>Stage 6 - Urban circuit</t>
  </si>
  <si>
    <t>Début 4e tour (7 à faire)</t>
  </si>
  <si>
    <t>Start of 4th lap (7 to go)</t>
  </si>
  <si>
    <t>Start of 9th lap (2 laps to go)&lt;br/&gt;Preissac Mayor's sprint (250$)</t>
  </si>
  <si>
    <t>Start of 3rd lap (8 laps to go)&lt;br/&gt;Bonfication sprint - times and points</t>
  </si>
  <si>
    <t>Start of 5th lap (6 to go)&lt;br/&gt;Preissac Mayor's sprint (250$)</t>
  </si>
  <si>
    <t>Début 3e tour (8 tours à faire)&lt;br/&gt;Sprint bonification temps et points</t>
  </si>
  <si>
    <t>Fin du tour 1</t>
  </si>
  <si>
    <t>Fin du tour 2</t>
  </si>
  <si>
    <t>Fin du tour 4</t>
  </si>
  <si>
    <t>fin du tour 5</t>
  </si>
  <si>
    <t>Fin du tour 3</t>
  </si>
  <si>
    <t>fin du tour 6</t>
  </si>
  <si>
    <t>Fin du tour 8</t>
  </si>
  <si>
    <t>Senneterre Mayor's sprint 250$&lt;br/&gt;(Chemin Paré -Val-Senneville)</t>
  </si>
  <si>
    <t>À gauche du terre-plein&lt;br/&gt;intersection 7e rue&lt;br/&gt;Début circulation à contre-sens (voie sud)</t>
  </si>
  <si>
    <t>Left of the central median&lt;br/&gt;7th street intersection&lt;br/&gt;Start of counterflow traffic (southbound lane)</t>
  </si>
  <si>
    <t>Sprint du maire de Senneterre 250$ &lt;br/&gt;(Camping le Huard)</t>
  </si>
  <si>
    <t>Sprint du maire de Senneterre 250$ &lt;br/&gt;(Chemin Paré - Val-Senneville)</t>
  </si>
  <si>
    <t>Début 7e tour (6 tours à faire)&lt;br/&gt;Sprint de la Mairesse de Val-d'Or 250$</t>
  </si>
  <si>
    <t>Début 11e tour (2 tours à faire)&lt;br/&gt;Sprint de la Mairesse de Val-d'Or 250$</t>
  </si>
  <si>
    <t>Début 5e tour (6 à faire)&lt;br/&gt;Sprint du Maire de Preissac 250$</t>
  </si>
  <si>
    <t>Début 9e tour (2 tours à faire)&lt;br/&gt;Sprint du Maire de Preissac 250$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</si>
</sst>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260</v>
      </c>
    </row>
    <row r="7" spans="1:3" x14ac:dyDescent="0.15">
      <c r="A7" s="4" t="s">
        <v>348</v>
      </c>
    </row>
    <row r="8" spans="1:3" x14ac:dyDescent="0.15">
      <c r="A8" s="4" t="s">
        <v>349</v>
      </c>
    </row>
    <row r="9" spans="1:3" x14ac:dyDescent="0.15">
      <c r="A9" s="4" t="s">
        <v>350</v>
      </c>
    </row>
    <row r="10" spans="1:3" x14ac:dyDescent="0.15">
      <c r="A10" s="4" t="s">
        <v>351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abSelected="1" topLeftCell="A20" zoomScale="150" zoomScaleNormal="150" workbookViewId="0">
      <selection activeCell="D44" sqref="D44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34.8320312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15" x14ac:dyDescent="0.2">
      <c r="A2" s="30">
        <v>0</v>
      </c>
      <c r="B2" s="29" t="s">
        <v>63</v>
      </c>
      <c r="C2" s="29" t="s">
        <v>261</v>
      </c>
      <c r="D2" s="23" t="s">
        <v>449</v>
      </c>
      <c r="E2" s="23" t="s">
        <v>450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488</v>
      </c>
      <c r="D3" s="23" t="s">
        <v>489</v>
      </c>
      <c r="E3" s="23" t="s">
        <v>489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0.31</v>
      </c>
      <c r="B4" s="29" t="s">
        <v>73</v>
      </c>
      <c r="C4" s="29" t="s">
        <v>490</v>
      </c>
      <c r="D4" s="23" t="s">
        <v>491</v>
      </c>
      <c r="E4" s="23" t="s">
        <v>491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492</v>
      </c>
      <c r="D5" s="23" t="s">
        <v>491</v>
      </c>
      <c r="E5" s="23" t="s">
        <v>491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0.71</v>
      </c>
      <c r="B6" s="29" t="s">
        <v>75</v>
      </c>
      <c r="C6" s="29" t="s">
        <v>493</v>
      </c>
      <c r="D6" s="23" t="s">
        <v>494</v>
      </c>
      <c r="E6" s="23" t="s">
        <v>494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495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293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495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444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492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496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264</v>
      </c>
      <c r="D13" s="23" t="s">
        <v>497</v>
      </c>
      <c r="E13" s="23" t="s">
        <v>498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495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499</v>
      </c>
      <c r="D15" s="23" t="s">
        <v>500</v>
      </c>
      <c r="E15" s="23" t="s">
        <v>500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501</v>
      </c>
      <c r="D16" s="44" t="s">
        <v>588</v>
      </c>
      <c r="E16" s="62" t="s">
        <v>589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502</v>
      </c>
      <c r="D17" s="24" t="s">
        <v>22</v>
      </c>
      <c r="E17" s="25" t="s">
        <v>503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504</v>
      </c>
      <c r="D18" s="24" t="s">
        <v>22</v>
      </c>
      <c r="E18" s="25" t="s">
        <v>503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504</v>
      </c>
      <c r="D19" s="24" t="s">
        <v>22</v>
      </c>
      <c r="E19" s="25" t="s">
        <v>503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522</v>
      </c>
      <c r="D20" s="44" t="s">
        <v>590</v>
      </c>
      <c r="E20" s="62" t="s">
        <v>591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506</v>
      </c>
      <c r="D21" s="25" t="s">
        <v>507</v>
      </c>
      <c r="E21" s="25" t="s">
        <v>508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69.25</v>
      </c>
      <c r="B22" s="29" t="s">
        <v>76</v>
      </c>
      <c r="C22" s="29" t="s">
        <v>509</v>
      </c>
      <c r="D22" s="23" t="s">
        <v>587</v>
      </c>
      <c r="E22" s="23" t="s">
        <v>510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511</v>
      </c>
      <c r="D23" s="23" t="s">
        <v>337</v>
      </c>
      <c r="E23" s="23" t="s">
        <v>337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512</v>
      </c>
      <c r="D24" s="23" t="s">
        <v>513</v>
      </c>
      <c r="E24" s="23" t="s">
        <v>513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514</v>
      </c>
      <c r="D25" s="23" t="s">
        <v>515</v>
      </c>
      <c r="E25" s="23" t="s">
        <v>515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264</v>
      </c>
      <c r="D26" s="23" t="s">
        <v>516</v>
      </c>
      <c r="E26" s="23" t="s">
        <v>516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15" x14ac:dyDescent="0.2">
      <c r="A27" s="30">
        <v>70.62</v>
      </c>
      <c r="B27" s="29" t="s">
        <v>73</v>
      </c>
      <c r="C27" s="29" t="s">
        <v>517</v>
      </c>
      <c r="D27" s="26" t="s">
        <v>339</v>
      </c>
      <c r="E27" s="26" t="s">
        <v>339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518</v>
      </c>
      <c r="D28" s="23" t="s">
        <v>519</v>
      </c>
      <c r="E28" s="23" t="s">
        <v>519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v>71.98</v>
      </c>
      <c r="B29" s="29" t="s">
        <v>73</v>
      </c>
      <c r="C29" s="29" t="s">
        <v>520</v>
      </c>
      <c r="D29" s="23" t="s">
        <v>521</v>
      </c>
      <c r="E29" s="23" t="s">
        <v>521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522</v>
      </c>
      <c r="D30" s="24" t="s">
        <v>505</v>
      </c>
      <c r="E30" s="24" t="s">
        <v>505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512</v>
      </c>
      <c r="D31" s="23" t="s">
        <v>513</v>
      </c>
      <c r="E31" s="23" t="s">
        <v>513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523</v>
      </c>
      <c r="D32" s="24" t="s">
        <v>333</v>
      </c>
      <c r="E32" s="24" t="s">
        <v>333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524</v>
      </c>
      <c r="D33" s="23" t="s">
        <v>525</v>
      </c>
      <c r="E33" s="23" t="s">
        <v>525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610</v>
      </c>
      <c r="D34" s="23" t="s">
        <v>592</v>
      </c>
      <c r="E34" s="23" t="s">
        <v>593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70</v>
      </c>
      <c r="C35" s="32" t="s">
        <v>611</v>
      </c>
      <c r="D35" s="23" t="s">
        <v>609</v>
      </c>
      <c r="E35" s="23" t="s">
        <v>607</v>
      </c>
      <c r="F35" s="35" t="str">
        <f>VLOOKUP(B35,Lexique!A:F,5,)</f>
        <v>Sprint bonification temps et points&lt;br/&gt; Lieu précis Ville</v>
      </c>
      <c r="G35" s="35" t="str">
        <f>VLOOKUP(B35,Lexique!A:F,6,)</f>
        <v>Bonification Sprint - times and points&lt;br/&gt; Lieu précis Ville</v>
      </c>
    </row>
    <row r="36" spans="1:7" ht="15" x14ac:dyDescent="0.2">
      <c r="A36" s="37">
        <f>A35+5.175</f>
        <v>84.774999999999991</v>
      </c>
      <c r="B36" s="29" t="s">
        <v>76</v>
      </c>
      <c r="C36" s="32" t="s">
        <v>614</v>
      </c>
      <c r="D36" s="27" t="s">
        <v>604</v>
      </c>
      <c r="E36" s="27" t="s">
        <v>605</v>
      </c>
      <c r="F36" s="35"/>
      <c r="G36" s="35"/>
    </row>
    <row r="37" spans="1:7" ht="14" x14ac:dyDescent="0.2">
      <c r="A37" s="37">
        <f>A36+5.175</f>
        <v>89.949999999999989</v>
      </c>
      <c r="B37" s="31" t="s">
        <v>81</v>
      </c>
      <c r="C37" s="32" t="s">
        <v>612</v>
      </c>
      <c r="D37" s="27" t="s">
        <v>624</v>
      </c>
      <c r="E37" s="27" t="s">
        <v>608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264</v>
      </c>
      <c r="D38" s="23" t="s">
        <v>516</v>
      </c>
      <c r="E38" s="23" t="s">
        <v>516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 t="s">
        <v>613</v>
      </c>
      <c r="D39" s="27" t="s">
        <v>526</v>
      </c>
      <c r="E39" s="27" t="s">
        <v>527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615</v>
      </c>
      <c r="D40" s="27" t="s">
        <v>528</v>
      </c>
      <c r="E40" s="27" t="s">
        <v>529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444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530</v>
      </c>
      <c r="D42" s="27" t="s">
        <v>531</v>
      </c>
      <c r="E42" s="27" t="s">
        <v>532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616</v>
      </c>
      <c r="D43" s="23" t="s">
        <v>625</v>
      </c>
      <c r="E43" s="23" t="s">
        <v>606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533</v>
      </c>
      <c r="D44" s="27" t="s">
        <v>534</v>
      </c>
      <c r="E44" s="27" t="s">
        <v>535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536</v>
      </c>
      <c r="D45" s="27" t="s">
        <v>346</v>
      </c>
      <c r="E45" s="27" t="s">
        <v>347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276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236</v>
      </c>
      <c r="F1" s="22" t="s">
        <v>237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238</v>
      </c>
      <c r="F2" s="4" t="s">
        <v>239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240</v>
      </c>
      <c r="F4" s="4" t="s">
        <v>241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243</v>
      </c>
      <c r="F6" s="4" t="s">
        <v>244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242</v>
      </c>
      <c r="F7" s="4" t="s">
        <v>242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245</v>
      </c>
      <c r="F8" s="4" t="s">
        <v>246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247</v>
      </c>
      <c r="F9" s="4" t="s">
        <v>248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250</v>
      </c>
      <c r="F10" s="4" t="s">
        <v>249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251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251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251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251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251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259</v>
      </c>
      <c r="F16" s="4" t="s">
        <v>258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252</v>
      </c>
      <c r="F18" s="4" t="s">
        <v>253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254</v>
      </c>
      <c r="F19" s="4" t="s">
        <v>255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256</v>
      </c>
      <c r="F20" s="4" t="s">
        <v>257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AB1" zoomScale="130" zoomScaleNormal="130" workbookViewId="0">
      <selection activeCell="AE22" sqref="AE2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594</v>
      </c>
      <c r="F2" s="4" t="s">
        <v>207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355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211</v>
      </c>
      <c r="AD2" s="16" t="s">
        <v>212</v>
      </c>
      <c r="AE2" s="16" t="s">
        <v>213</v>
      </c>
      <c r="AF2" s="16" t="s">
        <v>129</v>
      </c>
      <c r="AG2" s="16" t="s">
        <v>601</v>
      </c>
      <c r="AH2" s="16" t="str">
        <f>Tableau2[[#This Row],[LieuDepFR]]</f>
        <v>CEGEP</v>
      </c>
      <c r="AI2" s="16" t="s">
        <v>218</v>
      </c>
      <c r="AJ2" s="4" t="s">
        <v>219</v>
      </c>
      <c r="AK2" s="4" t="s">
        <v>223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595</v>
      </c>
      <c r="F3" s="4" t="s">
        <v>208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230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212</v>
      </c>
      <c r="AE3" s="16" t="s">
        <v>135</v>
      </c>
      <c r="AF3" s="16" t="s">
        <v>126</v>
      </c>
      <c r="AG3" s="16" t="s">
        <v>601</v>
      </c>
      <c r="AH3" s="16" t="str">
        <f>Tableau2[[#This Row],[LieuDepFR]]</f>
        <v>Cathédrale</v>
      </c>
      <c r="AI3" s="16" t="s">
        <v>218</v>
      </c>
      <c r="AJ3" s="4" t="s">
        <v>220</v>
      </c>
      <c r="AK3" s="4" t="s">
        <v>224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596</v>
      </c>
      <c r="F4" s="4" t="s">
        <v>206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356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212</v>
      </c>
      <c r="AD4" s="16" t="s">
        <v>212</v>
      </c>
      <c r="AE4" s="16"/>
      <c r="AF4" s="16" t="s">
        <v>217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597</v>
      </c>
      <c r="F5" s="4" t="s">
        <v>229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228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232</v>
      </c>
      <c r="AG5" s="16" t="str">
        <f>Tableau2[[#This Row],[LieuDepFR]]</f>
        <v>Musée minéralogique de l'A-T</v>
      </c>
      <c r="AH5" s="16" t="s">
        <v>233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598</v>
      </c>
      <c r="F6" s="4" t="s">
        <v>227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231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214</v>
      </c>
      <c r="AF6" s="16" t="s">
        <v>601</v>
      </c>
      <c r="AG6" s="16" t="s">
        <v>234</v>
      </c>
      <c r="AH6" s="16" t="s">
        <v>218</v>
      </c>
      <c r="AI6" s="16" t="s">
        <v>235</v>
      </c>
      <c r="AJ6" s="4" t="s">
        <v>221</v>
      </c>
      <c r="AK6" s="4" t="s">
        <v>225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275</v>
      </c>
      <c r="F7" s="19" t="s">
        <v>209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446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212</v>
      </c>
      <c r="AD7" s="16" t="s">
        <v>212</v>
      </c>
      <c r="AE7" s="16"/>
      <c r="AF7" s="21" t="s">
        <v>601</v>
      </c>
      <c r="AG7" s="16" t="str">
        <f>Tableau2[[#This Row],[LieuDepFR]]</f>
        <v>Hôtel de ville</v>
      </c>
      <c r="AH7" s="16" t="s">
        <v>218</v>
      </c>
      <c r="AI7" s="16" t="s">
        <v>218</v>
      </c>
      <c r="AJ7" s="4" t="s">
        <v>602</v>
      </c>
      <c r="AK7" s="4" t="s">
        <v>603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599</v>
      </c>
      <c r="F8" s="4" t="s">
        <v>210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487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212</v>
      </c>
      <c r="AE8" s="16" t="s">
        <v>215</v>
      </c>
      <c r="AF8" s="16" t="s">
        <v>601</v>
      </c>
      <c r="AG8" s="16" t="s">
        <v>216</v>
      </c>
      <c r="AH8" s="16" t="s">
        <v>218</v>
      </c>
      <c r="AI8" s="16" t="s">
        <v>218</v>
      </c>
      <c r="AJ8" s="4" t="s">
        <v>222</v>
      </c>
      <c r="AK8" s="4" t="s">
        <v>226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28" zoomScale="150" zoomScaleNormal="150" workbookViewId="0">
      <selection activeCell="D36" sqref="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15" x14ac:dyDescent="0.2">
      <c r="A2" s="30">
        <v>0</v>
      </c>
      <c r="B2" s="29" t="s">
        <v>63</v>
      </c>
      <c r="C2" s="29" t="s">
        <v>261</v>
      </c>
      <c r="D2" s="23" t="s">
        <v>453</v>
      </c>
      <c r="E2" s="23" t="s">
        <v>454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278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279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292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280</v>
      </c>
      <c r="D6" s="23" t="s">
        <v>306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262</v>
      </c>
      <c r="D7" s="23" t="s">
        <v>307</v>
      </c>
      <c r="E7" s="23" t="s">
        <v>308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293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263</v>
      </c>
      <c r="D9" s="23" t="s">
        <v>263</v>
      </c>
      <c r="E9" s="23" t="s">
        <v>309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294</v>
      </c>
      <c r="D12" s="23" t="s">
        <v>294</v>
      </c>
      <c r="E12" s="25" t="s">
        <v>312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264</v>
      </c>
      <c r="D14" s="25" t="s">
        <v>310</v>
      </c>
      <c r="E14" s="25" t="s">
        <v>311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295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265</v>
      </c>
      <c r="D17" s="43" t="s">
        <v>313</v>
      </c>
      <c r="E17" s="43" t="s">
        <v>314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266</v>
      </c>
      <c r="D18" s="23" t="s">
        <v>315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267</v>
      </c>
      <c r="D19" s="23" t="s">
        <v>316</v>
      </c>
      <c r="E19" s="23" t="s">
        <v>317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296</v>
      </c>
      <c r="D20" s="23" t="s">
        <v>296</v>
      </c>
      <c r="E20" s="23" t="s">
        <v>318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268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268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269</v>
      </c>
      <c r="D23" s="43" t="s">
        <v>319</v>
      </c>
      <c r="E23" s="43" t="s">
        <v>320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270</v>
      </c>
      <c r="D24" s="23" t="s">
        <v>270</v>
      </c>
      <c r="E24" s="44" t="s">
        <v>321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297</v>
      </c>
      <c r="D25" s="23" t="s">
        <v>322</v>
      </c>
      <c r="E25" s="23" t="s">
        <v>323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271</v>
      </c>
      <c r="D26" s="23" t="s">
        <v>22</v>
      </c>
      <c r="E26" s="23" t="s">
        <v>324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298</v>
      </c>
      <c r="D27" s="23" t="s">
        <v>204</v>
      </c>
      <c r="E27" s="23" t="s">
        <v>205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272</v>
      </c>
      <c r="D28" s="23" t="s">
        <v>272</v>
      </c>
      <c r="E28" s="23" t="s">
        <v>325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273</v>
      </c>
      <c r="D29" s="23" t="s">
        <v>352</v>
      </c>
      <c r="E29" s="23" t="s">
        <v>353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277</v>
      </c>
      <c r="D30" s="24" t="s">
        <v>277</v>
      </c>
      <c r="E30" s="24" t="s">
        <v>354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274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275</v>
      </c>
      <c r="D32" s="23" t="s">
        <v>275</v>
      </c>
      <c r="E32" s="23" t="s">
        <v>326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281</v>
      </c>
      <c r="D33" s="23" t="s">
        <v>328</v>
      </c>
      <c r="E33" s="23" t="s">
        <v>329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282</v>
      </c>
      <c r="D34" s="23" t="s">
        <v>327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418</v>
      </c>
      <c r="D35" s="25" t="s">
        <v>419</v>
      </c>
      <c r="E35" s="25" t="s">
        <v>420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283</v>
      </c>
      <c r="D36" s="23" t="s">
        <v>330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284</v>
      </c>
      <c r="D37" s="23" t="s">
        <v>331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299</v>
      </c>
      <c r="D38" s="23" t="s">
        <v>600</v>
      </c>
      <c r="E38" s="23" t="s">
        <v>332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285</v>
      </c>
      <c r="D39" s="23" t="s">
        <v>333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286</v>
      </c>
      <c r="D40" s="23" t="s">
        <v>334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300</v>
      </c>
      <c r="D41" s="23" t="s">
        <v>335</v>
      </c>
      <c r="E41" s="23" t="s">
        <v>336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287</v>
      </c>
      <c r="D42" s="23" t="s">
        <v>337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288</v>
      </c>
      <c r="D43" s="24" t="s">
        <v>338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289</v>
      </c>
      <c r="D44" s="23" t="s">
        <v>341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290</v>
      </c>
      <c r="D45" s="23" t="s">
        <v>339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291</v>
      </c>
      <c r="D46" s="24" t="s">
        <v>340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288</v>
      </c>
      <c r="D47" s="26" t="s">
        <v>338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285</v>
      </c>
      <c r="D48" s="26" t="s">
        <v>333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286</v>
      </c>
      <c r="D49" s="26" t="s">
        <v>334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301</v>
      </c>
      <c r="D50" s="23" t="s">
        <v>342</v>
      </c>
      <c r="E50" s="23" t="s">
        <v>343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302</v>
      </c>
      <c r="D51" s="26" t="s">
        <v>344</v>
      </c>
      <c r="E51" s="26" t="s">
        <v>435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345</v>
      </c>
      <c r="D52" s="26" t="s">
        <v>346</v>
      </c>
      <c r="E52" s="26" t="s">
        <v>347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276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15" x14ac:dyDescent="0.2">
      <c r="A2" s="30">
        <v>0</v>
      </c>
      <c r="B2" s="29" t="s">
        <v>63</v>
      </c>
      <c r="C2" s="29" t="s">
        <v>261</v>
      </c>
      <c r="D2" s="23" t="s">
        <v>451</v>
      </c>
      <c r="E2" s="23" t="s">
        <v>452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537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538</v>
      </c>
      <c r="D4" s="23" t="s">
        <v>539</v>
      </c>
      <c r="E4" s="23" t="s">
        <v>539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540</v>
      </c>
      <c r="D5" s="23" t="s">
        <v>579</v>
      </c>
      <c r="E5" s="23" t="s">
        <v>580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541</v>
      </c>
      <c r="D6" s="23" t="s">
        <v>577</v>
      </c>
      <c r="E6" s="23" t="s">
        <v>578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542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543</v>
      </c>
      <c r="D8" s="23" t="s">
        <v>544</v>
      </c>
      <c r="E8" s="23" t="s">
        <v>544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565</v>
      </c>
      <c r="D9" s="23" t="s">
        <v>565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545</v>
      </c>
      <c r="D10" s="23" t="s">
        <v>567</v>
      </c>
      <c r="E10" s="24" t="s">
        <v>566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546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264</v>
      </c>
      <c r="D12" s="23" t="s">
        <v>571</v>
      </c>
      <c r="E12" s="23" t="s">
        <v>572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547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548</v>
      </c>
      <c r="D14" s="25" t="s">
        <v>549</v>
      </c>
      <c r="E14" s="25" t="s">
        <v>549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495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495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550</v>
      </c>
      <c r="D17" s="26" t="s">
        <v>551</v>
      </c>
      <c r="E17" s="25" t="s">
        <v>551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552</v>
      </c>
      <c r="D18" s="23" t="s">
        <v>568</v>
      </c>
      <c r="E18" s="23" t="s">
        <v>553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537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554</v>
      </c>
      <c r="D20" s="25" t="s">
        <v>554</v>
      </c>
      <c r="E20" s="25" t="s">
        <v>555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264</v>
      </c>
      <c r="D21" s="23" t="s">
        <v>573</v>
      </c>
      <c r="E21" s="23" t="s">
        <v>574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495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556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545</v>
      </c>
      <c r="D24" s="23" t="s">
        <v>585</v>
      </c>
      <c r="E24" s="24" t="s">
        <v>586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557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583</v>
      </c>
      <c r="D26" s="25" t="s">
        <v>584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558</v>
      </c>
      <c r="D27" s="23" t="s">
        <v>575</v>
      </c>
      <c r="E27" s="23" t="s">
        <v>576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537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559</v>
      </c>
      <c r="D29" s="25" t="s">
        <v>507</v>
      </c>
      <c r="E29" s="25" t="s">
        <v>508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560</v>
      </c>
      <c r="D30" s="23" t="s">
        <v>335</v>
      </c>
      <c r="E30" s="23" t="s">
        <v>570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511</v>
      </c>
      <c r="D31" s="23" t="s">
        <v>337</v>
      </c>
      <c r="E31" s="23" t="s">
        <v>337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512</v>
      </c>
      <c r="D32" s="63" t="s">
        <v>513</v>
      </c>
      <c r="E32" s="28" t="s">
        <v>513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514</v>
      </c>
      <c r="D33" s="23" t="s">
        <v>515</v>
      </c>
      <c r="E33" s="23" t="s">
        <v>515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264</v>
      </c>
      <c r="D34" s="23" t="s">
        <v>516</v>
      </c>
      <c r="E34" s="23" t="s">
        <v>516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517</v>
      </c>
      <c r="D35" s="26" t="s">
        <v>339</v>
      </c>
      <c r="E35" s="26" t="s">
        <v>339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561</v>
      </c>
      <c r="D36" s="23" t="s">
        <v>519</v>
      </c>
      <c r="E36" s="23" t="s">
        <v>519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512</v>
      </c>
      <c r="D37" s="23" t="s">
        <v>513</v>
      </c>
      <c r="E37" s="23" t="s">
        <v>513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523</v>
      </c>
      <c r="D38" s="24" t="s">
        <v>333</v>
      </c>
      <c r="E38" s="24" t="s">
        <v>333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524</v>
      </c>
      <c r="D39" s="23" t="s">
        <v>525</v>
      </c>
      <c r="E39" s="23" t="s">
        <v>525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562</v>
      </c>
      <c r="D40" s="23" t="s">
        <v>581</v>
      </c>
      <c r="E40" s="23" t="s">
        <v>582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563</v>
      </c>
      <c r="D41" s="23" t="s">
        <v>564</v>
      </c>
      <c r="E41" s="23" t="s">
        <v>569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536</v>
      </c>
      <c r="D42" s="63" t="s">
        <v>346</v>
      </c>
      <c r="E42" s="27" t="s">
        <v>347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276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6"/>
  <sheetViews>
    <sheetView zoomScale="150" zoomScaleNormal="150" workbookViewId="0">
      <selection activeCell="C4" sqref="C4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5" t="s">
        <v>304</v>
      </c>
      <c r="G1" s="45" t="s">
        <v>305</v>
      </c>
    </row>
    <row r="2" spans="1:7" ht="15" x14ac:dyDescent="0.15">
      <c r="A2" s="30">
        <v>0</v>
      </c>
      <c r="B2" s="29" t="s">
        <v>79</v>
      </c>
      <c r="C2" s="29"/>
      <c r="D2" s="23" t="s">
        <v>378</v>
      </c>
      <c r="E2" s="23" t="s">
        <v>379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0.6</v>
      </c>
      <c r="B3" s="29" t="s">
        <v>73</v>
      </c>
      <c r="C3" s="29" t="s">
        <v>366</v>
      </c>
      <c r="D3" s="23" t="str">
        <f>C3</f>
        <v>Rue Allard</v>
      </c>
      <c r="E3" s="23" t="str">
        <f>D3</f>
        <v>Rue Allard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0.83</v>
      </c>
      <c r="B4" s="29" t="s">
        <v>72</v>
      </c>
      <c r="C4" s="29" t="s">
        <v>357</v>
      </c>
      <c r="D4" s="23" t="s">
        <v>357</v>
      </c>
      <c r="E4" s="23" t="str">
        <f>D4</f>
        <v>Boulevard Dennisson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0.98</v>
      </c>
      <c r="B5" s="29" t="s">
        <v>75</v>
      </c>
      <c r="C5" s="29" t="s">
        <v>358</v>
      </c>
      <c r="D5" s="23" t="s">
        <v>370</v>
      </c>
      <c r="E5" s="23" t="s">
        <v>371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15" x14ac:dyDescent="0.15">
      <c r="A6" s="30">
        <v>1.69</v>
      </c>
      <c r="B6" s="29" t="s">
        <v>73</v>
      </c>
      <c r="C6" s="29" t="s">
        <v>359</v>
      </c>
      <c r="D6" s="23" t="s">
        <v>363</v>
      </c>
      <c r="E6" s="23" t="str">
        <f>D6</f>
        <v>Rue Self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30" x14ac:dyDescent="0.15">
      <c r="A7" s="30">
        <v>2.58</v>
      </c>
      <c r="B7" s="29" t="s">
        <v>74</v>
      </c>
      <c r="C7" s="29" t="s">
        <v>369</v>
      </c>
      <c r="D7" s="23" t="s">
        <v>618</v>
      </c>
      <c r="E7" s="23" t="s">
        <v>619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2.7</v>
      </c>
      <c r="B8" s="29" t="s">
        <v>76</v>
      </c>
      <c r="C8" s="29" t="s">
        <v>330</v>
      </c>
      <c r="D8" s="23" t="s">
        <v>330</v>
      </c>
      <c r="E8" s="23" t="str">
        <f>D8</f>
        <v>Boulevard des Pins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3.71</v>
      </c>
      <c r="B9" s="29" t="s">
        <v>73</v>
      </c>
      <c r="C9" s="29" t="s">
        <v>327</v>
      </c>
      <c r="D9" s="23" t="s">
        <v>327</v>
      </c>
      <c r="E9" s="23" t="str">
        <f t="shared" ref="E9:E18" si="0">D9</f>
        <v>Boulevard Sabourin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4.04</v>
      </c>
      <c r="B10" s="29" t="s">
        <v>73</v>
      </c>
      <c r="C10" s="29" t="s">
        <v>360</v>
      </c>
      <c r="D10" s="23" t="s">
        <v>372</v>
      </c>
      <c r="E10" s="23" t="s">
        <v>373</v>
      </c>
      <c r="F10" s="47" t="str">
        <f>VLOOKUP(B10,Lexique!A:F,5,)</f>
        <v>Nom route / rue</v>
      </c>
      <c r="G10" s="47" t="str">
        <f>VLOOKUP(B10,Lexique!A:F,6,)</f>
        <v>Nom route / rue</v>
      </c>
    </row>
    <row r="11" spans="1:7" ht="15" x14ac:dyDescent="0.15">
      <c r="A11" s="30">
        <v>4.1399999999999997</v>
      </c>
      <c r="B11" s="29" t="s">
        <v>77</v>
      </c>
      <c r="C11" s="29" t="s">
        <v>361</v>
      </c>
      <c r="D11" s="23" t="s">
        <v>361</v>
      </c>
      <c r="E11" s="23" t="s">
        <v>377</v>
      </c>
      <c r="F11" s="47" t="str">
        <f>VLOOKUP(B11,Lexique!A:F,5,)</f>
        <v>Demi-tour</v>
      </c>
      <c r="G11" s="47" t="str">
        <f>VLOOKUP(B11,Lexique!A:F,6,)</f>
        <v>U-turn</v>
      </c>
    </row>
    <row r="12" spans="1:7" ht="30" x14ac:dyDescent="0.15">
      <c r="A12" s="30">
        <v>4.24</v>
      </c>
      <c r="B12" s="29" t="s">
        <v>72</v>
      </c>
      <c r="C12" s="29" t="s">
        <v>362</v>
      </c>
      <c r="D12" s="49" t="s">
        <v>374</v>
      </c>
      <c r="E12" s="23" t="s">
        <v>376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4.54</v>
      </c>
      <c r="B13" s="29" t="s">
        <v>72</v>
      </c>
      <c r="C13" s="29" t="s">
        <v>330</v>
      </c>
      <c r="D13" s="23" t="s">
        <v>380</v>
      </c>
      <c r="E13" s="23" t="s">
        <v>410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15" x14ac:dyDescent="0.15">
      <c r="A14" s="30">
        <v>5.54</v>
      </c>
      <c r="B14" s="29" t="s">
        <v>76</v>
      </c>
      <c r="C14" s="29" t="s">
        <v>363</v>
      </c>
      <c r="D14" s="23" t="s">
        <v>363</v>
      </c>
      <c r="E14" s="23" t="str">
        <f t="shared" si="0"/>
        <v>Rue Self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30" x14ac:dyDescent="0.15">
      <c r="A15" s="30">
        <v>6.54</v>
      </c>
      <c r="B15" s="29" t="s">
        <v>72</v>
      </c>
      <c r="C15" s="29" t="s">
        <v>364</v>
      </c>
      <c r="D15" s="23" t="s">
        <v>357</v>
      </c>
      <c r="E15" s="23" t="str">
        <f t="shared" si="0"/>
        <v>Boulevard Dennisson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6.95</v>
      </c>
      <c r="B16" s="29" t="s">
        <v>75</v>
      </c>
      <c r="C16" s="29" t="s">
        <v>365</v>
      </c>
      <c r="D16" s="23" t="s">
        <v>370</v>
      </c>
      <c r="E16" s="23" t="s">
        <v>371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7.4</v>
      </c>
      <c r="B17" s="29" t="s">
        <v>73</v>
      </c>
      <c r="C17" s="29" t="s">
        <v>366</v>
      </c>
      <c r="D17" s="49" t="s">
        <v>366</v>
      </c>
      <c r="E17" s="23" t="str">
        <f t="shared" si="0"/>
        <v>Rue Allard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7.66</v>
      </c>
      <c r="B18" s="29" t="s">
        <v>72</v>
      </c>
      <c r="C18" s="29" t="s">
        <v>367</v>
      </c>
      <c r="D18" s="50" t="s">
        <v>375</v>
      </c>
      <c r="E18" s="23" t="str">
        <f t="shared" si="0"/>
        <v>Avenue Perreault</v>
      </c>
      <c r="F18" s="47" t="str">
        <f>VLOOKUP(B18,Lexique!A:F,5,)</f>
        <v>Nom route / rue</v>
      </c>
      <c r="G18" s="47" t="str">
        <f>VLOOKUP(B18,Lexique!A:F,6,)</f>
        <v>Nom route / rue</v>
      </c>
    </row>
    <row r="19" spans="1:7" ht="15" x14ac:dyDescent="0.15">
      <c r="A19" s="30">
        <v>8.3000000000000007</v>
      </c>
      <c r="B19" s="29" t="s">
        <v>43</v>
      </c>
      <c r="C19" s="29" t="s">
        <v>368</v>
      </c>
      <c r="D19" s="23" t="s">
        <v>198</v>
      </c>
      <c r="E19" s="23" t="s">
        <v>43</v>
      </c>
      <c r="F19" s="47" t="str">
        <f>VLOOKUP(B19,Lexique!A:F,5,)</f>
        <v>Arrivée&lt;br/&gt;Bonification en temps et points</v>
      </c>
      <c r="G19" s="47" t="str">
        <f>VLOOKUP(B19,Lexique!A:F,6,)</f>
        <v>Finish&lt;br/&gt;Time and points bonus</v>
      </c>
    </row>
    <row r="20" spans="1:7" ht="14" x14ac:dyDescent="0.15">
      <c r="A20" s="30"/>
      <c r="B20" s="29"/>
      <c r="C20" s="29"/>
      <c r="D20" s="23"/>
      <c r="E20" s="23"/>
      <c r="F20" s="47"/>
      <c r="G20" s="47"/>
    </row>
    <row r="21" spans="1:7" ht="14" x14ac:dyDescent="0.15">
      <c r="A21" s="30"/>
      <c r="B21" s="29"/>
      <c r="C21" s="29"/>
      <c r="D21" s="49"/>
      <c r="E21" s="49"/>
      <c r="F21" s="47"/>
      <c r="G21" s="47"/>
    </row>
    <row r="22" spans="1:7" ht="14" x14ac:dyDescent="0.15">
      <c r="A22" s="30"/>
      <c r="B22" s="29"/>
      <c r="C22" s="29"/>
      <c r="D22" s="23"/>
      <c r="E22" s="23"/>
      <c r="F22" s="47"/>
      <c r="G22" s="47"/>
    </row>
    <row r="23" spans="1:7" ht="14" x14ac:dyDescent="0.15">
      <c r="A23" s="30"/>
      <c r="B23" s="29"/>
      <c r="C23" s="29"/>
      <c r="D23" s="50"/>
      <c r="E23" s="50"/>
      <c r="F23" s="47"/>
      <c r="G23" s="47"/>
    </row>
    <row r="24" spans="1:7" ht="14" x14ac:dyDescent="0.15">
      <c r="A24" s="30"/>
      <c r="B24" s="29"/>
      <c r="C24" s="29"/>
      <c r="D24" s="23"/>
      <c r="E24" s="44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23"/>
      <c r="E29" s="23"/>
      <c r="F29" s="47"/>
      <c r="G29" s="47"/>
    </row>
    <row r="30" spans="1:7" ht="14" x14ac:dyDescent="0.15">
      <c r="A30" s="30"/>
      <c r="B30" s="29"/>
      <c r="C30" s="29"/>
      <c r="D30" s="49"/>
      <c r="E30" s="49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23"/>
      <c r="E42" s="23"/>
      <c r="F42" s="47"/>
      <c r="G42" s="47"/>
    </row>
    <row r="43" spans="1:7" ht="14" x14ac:dyDescent="0.15">
      <c r="A43" s="30"/>
      <c r="B43" s="29"/>
      <c r="C43" s="29"/>
      <c r="D43" s="49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23"/>
      <c r="E45" s="23"/>
      <c r="F45" s="47"/>
      <c r="G45" s="47"/>
    </row>
    <row r="46" spans="1:7" ht="14" x14ac:dyDescent="0.15">
      <c r="A46" s="30"/>
      <c r="B46" s="29"/>
      <c r="C46" s="29"/>
      <c r="D46" s="49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54"/>
      <c r="E49" s="23"/>
      <c r="F49" s="47"/>
      <c r="G49" s="47"/>
    </row>
    <row r="50" spans="1:7" ht="14" x14ac:dyDescent="0.15">
      <c r="A50" s="51"/>
      <c r="B50" s="52"/>
      <c r="C50" s="53"/>
      <c r="D50" s="23"/>
      <c r="E50" s="23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ht="14" x14ac:dyDescent="0.15">
      <c r="A53" s="51"/>
      <c r="B53" s="52"/>
      <c r="C53" s="53"/>
      <c r="D53" s="54"/>
      <c r="E53" s="54"/>
      <c r="F53" s="47"/>
      <c r="G53" s="47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x14ac:dyDescent="0.15"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  <row r="326" spans="1:5" s="59" customFormat="1" x14ac:dyDescent="0.15">
      <c r="A326" s="55"/>
      <c r="B326" s="56"/>
      <c r="C326" s="57"/>
      <c r="D326" s="58"/>
      <c r="E326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3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30" x14ac:dyDescent="0.2">
      <c r="A2" s="61">
        <v>0</v>
      </c>
      <c r="B2" s="29" t="s">
        <v>63</v>
      </c>
      <c r="C2" s="29"/>
      <c r="D2" s="23" t="s">
        <v>483</v>
      </c>
      <c r="E2" s="23" t="s">
        <v>484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455</v>
      </c>
      <c r="D3" s="23" t="s">
        <v>473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456</v>
      </c>
      <c r="D4" s="23" t="s">
        <v>478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457</v>
      </c>
      <c r="D5" s="23" t="s">
        <v>479</v>
      </c>
      <c r="E5" s="23" t="s">
        <v>480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271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458</v>
      </c>
      <c r="D7" s="23" t="s">
        <v>476</v>
      </c>
      <c r="E7" s="23" t="s">
        <v>477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459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460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461</v>
      </c>
      <c r="D10" s="23" t="s">
        <v>184</v>
      </c>
      <c r="E10" s="23" t="s">
        <v>185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186</v>
      </c>
      <c r="D11" s="23" t="s">
        <v>186</v>
      </c>
      <c r="E11" s="23" t="s">
        <v>186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462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463</v>
      </c>
      <c r="D14" s="23" t="s">
        <v>187</v>
      </c>
      <c r="E14" s="23" t="s">
        <v>187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464</v>
      </c>
      <c r="D15" s="23" t="s">
        <v>199</v>
      </c>
      <c r="E15" s="24" t="s">
        <v>199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465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186</v>
      </c>
      <c r="D17" s="23" t="s">
        <v>186</v>
      </c>
      <c r="E17" s="25" t="s">
        <v>186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466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461</v>
      </c>
      <c r="D19" s="23" t="s">
        <v>184</v>
      </c>
      <c r="E19" s="25" t="s">
        <v>185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467</v>
      </c>
      <c r="D21" s="23" t="s">
        <v>474</v>
      </c>
      <c r="E21" s="23" t="s">
        <v>475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271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472</v>
      </c>
      <c r="D23" s="23" t="s">
        <v>479</v>
      </c>
      <c r="E23" s="23" t="s">
        <v>480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468</v>
      </c>
      <c r="D24" s="28" t="s">
        <v>481</v>
      </c>
      <c r="E24" s="28" t="s">
        <v>482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469</v>
      </c>
      <c r="D25" s="23" t="s">
        <v>485</v>
      </c>
      <c r="E25" s="23" t="s">
        <v>486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470</v>
      </c>
      <c r="D26" s="23" t="s">
        <v>471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276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opLeftCell="A5" zoomScale="150" zoomScaleNormal="150" workbookViewId="0">
      <selection activeCell="D22" sqref="D2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303</v>
      </c>
      <c r="D1" s="39" t="s">
        <v>17</v>
      </c>
      <c r="E1" s="39" t="s">
        <v>18</v>
      </c>
      <c r="F1" s="41" t="s">
        <v>304</v>
      </c>
      <c r="G1" s="41" t="s">
        <v>305</v>
      </c>
    </row>
    <row r="2" spans="1:9" ht="15" x14ac:dyDescent="0.2">
      <c r="A2" s="30">
        <v>0</v>
      </c>
      <c r="B2" s="29" t="s">
        <v>63</v>
      </c>
      <c r="C2" s="29"/>
      <c r="D2" s="23" t="s">
        <v>449</v>
      </c>
      <c r="E2" s="23" t="s">
        <v>450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190</v>
      </c>
      <c r="E3" s="23" t="s">
        <v>191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192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621</v>
      </c>
      <c r="E11" s="23" t="s">
        <v>617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193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181</v>
      </c>
      <c r="E13" s="23" t="s">
        <v>180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200</v>
      </c>
      <c r="E14" s="23" t="s">
        <v>201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200</v>
      </c>
      <c r="E17" s="23" t="s">
        <v>201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182</v>
      </c>
      <c r="E18" s="23" t="s">
        <v>183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194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620</v>
      </c>
      <c r="E21" s="23" t="s">
        <v>175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202</v>
      </c>
      <c r="E24" s="23" t="s">
        <v>203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195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176</v>
      </c>
      <c r="E26" s="23" t="s">
        <v>176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177</v>
      </c>
      <c r="E27" s="23" t="s">
        <v>177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178</v>
      </c>
      <c r="E28" s="23" t="s">
        <v>178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196</v>
      </c>
      <c r="E29" s="23" t="s">
        <v>197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179</v>
      </c>
      <c r="E30" s="23" t="s">
        <v>179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188</v>
      </c>
      <c r="E31" s="23" t="s">
        <v>189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11" zoomScale="150" zoomScaleNormal="150" workbookViewId="0">
      <selection activeCell="D27" sqref="D27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15" x14ac:dyDescent="0.2">
      <c r="A2" s="30">
        <v>0</v>
      </c>
      <c r="B2" s="29" t="s">
        <v>79</v>
      </c>
      <c r="C2" s="29" t="s">
        <v>261</v>
      </c>
      <c r="D2" s="23" t="s">
        <v>381</v>
      </c>
      <c r="E2" s="23" t="s">
        <v>382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383</v>
      </c>
      <c r="D3" s="23" t="s">
        <v>337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384</v>
      </c>
      <c r="D4" s="23" t="s">
        <v>338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385</v>
      </c>
      <c r="D5" s="23" t="s">
        <v>408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386</v>
      </c>
      <c r="D6" s="23" t="s">
        <v>409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387</v>
      </c>
      <c r="D7" s="23" t="s">
        <v>411</v>
      </c>
      <c r="E7" s="23" t="s">
        <v>412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388</v>
      </c>
      <c r="D8" s="23" t="s">
        <v>327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330</v>
      </c>
      <c r="D9" s="23" t="s">
        <v>447</v>
      </c>
      <c r="E9" s="23" t="s">
        <v>448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389</v>
      </c>
      <c r="D10" s="23" t="s">
        <v>413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390</v>
      </c>
      <c r="D11" s="24" t="s">
        <v>414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391</v>
      </c>
      <c r="D12" s="23" t="s">
        <v>327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392</v>
      </c>
      <c r="D13" s="23" t="s">
        <v>330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393</v>
      </c>
      <c r="D14" s="25" t="s">
        <v>331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384</v>
      </c>
      <c r="D15" s="23" t="s">
        <v>338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394</v>
      </c>
      <c r="D16" s="24" t="s">
        <v>333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395</v>
      </c>
      <c r="D17" s="43" t="s">
        <v>334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396</v>
      </c>
      <c r="D18" s="23" t="s">
        <v>442</v>
      </c>
      <c r="E18" s="23" t="s">
        <v>443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397</v>
      </c>
      <c r="D19" s="23" t="s">
        <v>423</v>
      </c>
      <c r="E19" s="23" t="s">
        <v>429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415</v>
      </c>
      <c r="D20" s="25" t="s">
        <v>422</v>
      </c>
      <c r="E20" s="25" t="s">
        <v>421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398</v>
      </c>
      <c r="D21" s="23" t="s">
        <v>424</v>
      </c>
      <c r="E21" s="23" t="s">
        <v>430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444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399</v>
      </c>
      <c r="D23" s="23" t="s">
        <v>440</v>
      </c>
      <c r="E23" s="23" t="s">
        <v>441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400</v>
      </c>
      <c r="D24" s="23" t="s">
        <v>425</v>
      </c>
      <c r="E24" s="23" t="s">
        <v>431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416</v>
      </c>
      <c r="D25" s="25" t="s">
        <v>422</v>
      </c>
      <c r="E25" s="25" t="s">
        <v>421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401</v>
      </c>
      <c r="D26" s="23" t="s">
        <v>622</v>
      </c>
      <c r="E26" s="23" t="s">
        <v>437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402</v>
      </c>
      <c r="D27" s="23" t="s">
        <v>426</v>
      </c>
      <c r="E27" s="23" t="s">
        <v>432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403</v>
      </c>
      <c r="D28" s="23" t="s">
        <v>427</v>
      </c>
      <c r="E28" s="23" t="s">
        <v>433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417</v>
      </c>
      <c r="D29" s="25" t="s">
        <v>422</v>
      </c>
      <c r="E29" s="25" t="s">
        <v>421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404</v>
      </c>
      <c r="D30" s="23" t="s">
        <v>438</v>
      </c>
      <c r="E30" s="23" t="s">
        <v>439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405</v>
      </c>
      <c r="D31" s="23" t="s">
        <v>623</v>
      </c>
      <c r="E31" s="23" t="s">
        <v>436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445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406</v>
      </c>
      <c r="D33" s="23" t="s">
        <v>428</v>
      </c>
      <c r="E33" s="23" t="s">
        <v>434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346</v>
      </c>
      <c r="E34" s="26" t="s">
        <v>347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407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2024-07-06T16:49:37Z</dcterms:modified>
</cp:coreProperties>
</file>