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1B5B9E4C-4570-5D41-B799-928640306D2D}" xr6:coauthVersionLast="47" xr6:coauthVersionMax="47" xr10:uidLastSave="{00000000-0000-0000-0000-000000000000}"/>
  <bookViews>
    <workbookView xWindow="34140" yWindow="560" windowWidth="34080" windowHeight="28180" activeTab="2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F9" i="13"/>
  <c r="E11" i="18"/>
  <c r="E13" i="18" s="1"/>
  <c r="E10" i="18"/>
  <c r="C10" i="18" s="1"/>
  <c r="E8" i="18"/>
  <c r="C8" i="18" s="1"/>
  <c r="E7" i="18"/>
  <c r="C7" i="18" s="1"/>
  <c r="E12" i="16"/>
  <c r="C12" i="16" s="1"/>
  <c r="E12" i="12"/>
  <c r="C12" i="12" s="1"/>
  <c r="E17" i="9"/>
  <c r="C17" i="9" s="1"/>
  <c r="E16" i="9"/>
  <c r="C16" i="9" s="1"/>
  <c r="E11" i="12"/>
  <c r="E10" i="12" s="1"/>
  <c r="C10" i="12" s="1"/>
  <c r="E8" i="13"/>
  <c r="C8" i="13" s="1"/>
  <c r="E7" i="13"/>
  <c r="C7" i="13" s="1"/>
  <c r="E17" i="13"/>
  <c r="E19" i="13" s="1"/>
  <c r="E16" i="13"/>
  <c r="C16" i="13" s="1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13" i="13"/>
  <c r="C13" i="13" s="1"/>
  <c r="E14" i="13"/>
  <c r="C14" i="13" s="1"/>
  <c r="E8" i="12"/>
  <c r="E7" i="12" s="1"/>
  <c r="C7" i="12" s="1"/>
  <c r="E9" i="12"/>
  <c r="C9" i="12" s="1"/>
  <c r="E14" i="9"/>
  <c r="C14" i="9" s="1"/>
  <c r="E12" i="9"/>
  <c r="E11" i="9" s="1"/>
  <c r="C11" i="9" s="1"/>
  <c r="E15" i="13" l="1"/>
  <c r="C15" i="13" s="1"/>
  <c r="E6" i="18"/>
  <c r="C6" i="18" s="1"/>
  <c r="E9" i="13"/>
  <c r="C9" i="13" s="1"/>
  <c r="E13" i="12"/>
  <c r="C11" i="18"/>
  <c r="E10" i="14"/>
  <c r="C7" i="14"/>
  <c r="E11" i="14"/>
  <c r="E9" i="18"/>
  <c r="C9" i="18" s="1"/>
  <c r="E12" i="18"/>
  <c r="E15" i="9"/>
  <c r="C15" i="9" s="1"/>
  <c r="E14" i="12"/>
  <c r="E5" i="13"/>
  <c r="C5" i="13" s="1"/>
  <c r="E6" i="13"/>
  <c r="C6" i="13" s="1"/>
  <c r="C11" i="12"/>
  <c r="E18" i="9"/>
  <c r="C8" i="14"/>
  <c r="C8" i="16"/>
  <c r="E19" i="9"/>
  <c r="C17" i="13"/>
  <c r="E18" i="13"/>
  <c r="C11" i="16"/>
  <c r="C8" i="15"/>
  <c r="C8" i="12"/>
  <c r="E12" i="13"/>
  <c r="C12" i="13" s="1"/>
  <c r="C12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<sst xmlns="http://schemas.openxmlformats.org/spreadsheetml/2006/main" count="453" uniqueCount="199">
  <si>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</si>
  <si>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</si>
  <si>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</si>
  <si>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</si>
  <si>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</si>
  <si>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</si>
  <si>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</si>
  <si>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</si>
  <si>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</si>
  <si>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</si>
  <si>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</si>
  <si>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</si>
  <si>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</si>
  <si>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</si>
  <si>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</si>
  <si>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</si>
  <si>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</si>
  <si>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</si>
  <si>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</si>
  <si>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</si>
  <si>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</si>
  <si>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</si>
  <si>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</si>
  <si>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</si>
  <si>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</si>
  <si>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</si>
  <si>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</si>
  <si>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</si>
  <si>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</si>
  <si>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</si>
  <si>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</si>
  <si>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</si>
  <si>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</si>
  <si>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</si>
  <si>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</si>
  <si>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</si>
  <si>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</si>
  <si>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</si>
  <si>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</si>
  <si>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</si>
  <si>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</si>
  <si>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</si>
  <si>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</si>
  <si>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</si>
  <si>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</si>
  <si>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</si>
  <si>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</si>
  <si>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</si>
  <si>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</si>
  <si>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</si>
  <si>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</si>
  <si>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</si>
  <si>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</si>
  <si>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</si>
  <si>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</si>
  <si>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</si>
  <si>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</si>
  <si>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</si>
  <si>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</si>
  <si>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</si>
  <si>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</si>
  <si>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</si>
  <si>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</si>
  <si>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</si>
  <si>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</si>
  <si>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</si>
  <si>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</si>
  <si>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</si>
  <si>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</si>
  <si>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</si>
  <si>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</si>
  <si>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</si>
  <si>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</si>
  <si>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</si>
  <si>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</si>
  <si>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</si>
  <si>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</si>
  <si>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</si>
  <si>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</si>
  <si>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</si>
  <si>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</si>
  <si>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</si>
  <si>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</si>
  <si>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</si>
  <si>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</si>
  <si>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</si>
  <si>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</si>
  <si>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</si>
  <si>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</si>
  <si>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</si>
  <si>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</si>
  <si>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</si>
  <si>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</si>
  <si>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</si>
  <si>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</si>
  <si>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</si>
  <si>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</si>
  <si>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</si>
  <si>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</si>
  <si>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</si>
  <si>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</si>
  <si>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</si>
  <si>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</si>
  <si>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</si>
  <si>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</si>
  <si>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</si>
  <si>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</si>
  <si>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</si>
  <si>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</si>
  <si>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</si>
  <si>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</si>
  <si>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</si>
  <si>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</si>
  <si>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</si>
  <si>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</si>
  <si>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</si>
  <si>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</si>
  <si>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</si>
  <si>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</si>
  <si>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</si>
  <si>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</si>
  <si>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</si>
  <si>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</si>
  <si>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</si>
  <si>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</si>
  <si>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</si>
  <si>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</si>
  <si>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</si>
  <si>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</si>
  <si>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</si>
  <si>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</si>
  <si>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</si>
  <si>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</si>
  <si>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</si>
  <si>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</si>
  <si>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</si>
  <si>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</si>
  <si>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</si>
  <si>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</si>
  <si>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</si>
  <si>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</si>
  <si>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</si>
  <si>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</si>
  <si>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</si>
  <si>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</si>
  <si>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</si>
  <si>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</si>
  <si>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</si>
  <si>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</si>
  <si>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</si>
  <si>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</si>
  <si>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</si>
  <si>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</si>
  <si>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</si>
  <si>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</si>
  <si>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</si>
  <si>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</si>
  <si>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</si>
  <si>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</si>
  <si>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</si>
  <si>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</si>
  <si>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</si>
  <si>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</si>
  <si>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</si>
  <si>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</si>
  <si>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</si>
  <si>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</si>
  <si>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</si>
  <si>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</si>
  <si>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</si>
  <si>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</si>
  <si>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</si>
  <si>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</si>
  <si>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</si>
  <si>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</si>
  <si>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</si>
  <si>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</si>
  <si>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</si>
  <si>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</si>
  <si>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</si>
  <si>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8:00 - 12:00&lt;br/&gt;17:00 - 20:30</t>
  </si>
  <si>
    <t>19:00 - 20:30</t>
  </si>
  <si>
    <t>Vérification des licences&lt;br/&gt;Tour de l’Abitibi&lt;br/&gt;Local : 1031</t>
  </si>
  <si>
    <t>Licence checks&lt;br/&gt;Tour de l’Abitibi&lt;br/&gt;Local : 1031</t>
  </si>
  <si>
    <t>11:20 – 11:40</t>
  </si>
  <si>
    <t>Gala des mérites&lt;br/&gt;CMAC-Thyssen&lt;br/&gt;Polyvalente La Forêt - Agora</t>
  </si>
  <si>
    <t>CMAC-Thyssen&lt;br/&gt;Awards Ceremony&lt;br/&gt;Polyvalente La Forêt - Agora</t>
  </si>
  <si>
    <t>Douches 2023</t>
  </si>
  <si>
    <t>2023 Showers</t>
  </si>
  <si>
    <t>17:00 - 17:30</t>
  </si>
  <si>
    <t>18:00 - 19:30</t>
  </si>
  <si>
    <t>19:30 - 19:45</t>
  </si>
  <si>
    <t>17:00</t>
  </si>
  <si>
    <t>09:00</t>
  </si>
  <si>
    <t>Réunion obligatoire des directeurs sportifs – CLMI&lt;br/&gt;Local 2152 (à confirmer)</t>
  </si>
  <si>
    <t>Mandatory team managers meeting- ITT &lt;br/&gt;Local 2152 (to be confirmed)</t>
  </si>
  <si>
    <t>11:00 - 11:30</t>
  </si>
  <si>
    <t>Réunion production TV &lt;br/&gt;Local TBD</t>
  </si>
  <si>
    <t>TV production meeting &lt;br/&gt;Local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</si>
</sst>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A26" sqref="A26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187</v>
      </c>
      <c r="C2" s="8" t="s">
        <v>55</v>
      </c>
      <c r="D2" s="10" t="s">
        <v>188</v>
      </c>
      <c r="E2" s="3"/>
    </row>
    <row r="3" spans="1:5" ht="22" x14ac:dyDescent="0.2">
      <c r="B3" s="9" t="s">
        <v>3</v>
      </c>
      <c r="C3" s="8" t="s">
        <v>162</v>
      </c>
      <c r="D3" s="10" t="s">
        <v>4</v>
      </c>
      <c r="E3" s="1"/>
    </row>
    <row r="4" spans="1:5" ht="22" x14ac:dyDescent="0.2">
      <c r="B4" s="9" t="s">
        <v>5</v>
      </c>
      <c r="C4" s="8" t="s">
        <v>161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159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D29" sqref="D29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136</v>
      </c>
      <c r="C1" s="41" t="s">
        <v>60</v>
      </c>
      <c r="D1" s="41" t="s">
        <v>61</v>
      </c>
      <c r="E1" t="s">
        <v>137</v>
      </c>
    </row>
    <row r="2" spans="1:5" x14ac:dyDescent="0.2">
      <c r="A2">
        <v>1</v>
      </c>
      <c r="B2" t="s">
        <v>62</v>
      </c>
      <c r="C2" s="41">
        <v>1462.5729166666667</v>
      </c>
      <c r="D2" s="41">
        <v>1462.6666666666667</v>
      </c>
      <c r="E2" s="41">
        <v>1462.8102272685185</v>
      </c>
    </row>
    <row r="3" spans="1:5" x14ac:dyDescent="0.2">
      <c r="A3">
        <v>2</v>
      </c>
      <c r="B3" t="s">
        <v>192</v>
      </c>
      <c r="C3" s="41">
        <v>1462.6145833333333</v>
      </c>
      <c r="D3" s="41">
        <v>1462.6770833333333</v>
      </c>
      <c r="E3" s="41">
        <v>1462.8091856018518</v>
      </c>
    </row>
    <row r="4" spans="1:5" x14ac:dyDescent="0.2">
      <c r="A4">
        <v>3</v>
      </c>
      <c r="B4" t="s">
        <v>193</v>
      </c>
      <c r="C4" s="41">
        <v>1462.3645833333333</v>
      </c>
      <c r="D4" s="41">
        <v>1462.3645833333333</v>
      </c>
      <c r="E4" s="41">
        <v>1462.3825181134259</v>
      </c>
    </row>
    <row r="5" spans="1:5" x14ac:dyDescent="0.2">
      <c r="A5">
        <v>4</v>
      </c>
      <c r="B5" t="s">
        <v>63</v>
      </c>
      <c r="C5" s="41">
        <v>1462.6666666666667</v>
      </c>
      <c r="D5" s="41">
        <v>1462.7291666666667</v>
      </c>
      <c r="E5" s="41">
        <v>1462.8152173958333</v>
      </c>
    </row>
    <row r="6" spans="1:5" x14ac:dyDescent="0.2">
      <c r="A6">
        <v>5</v>
      </c>
      <c r="B6" t="s">
        <v>138</v>
      </c>
      <c r="C6" s="41">
        <v>1462.4895833333333</v>
      </c>
      <c r="D6" s="41">
        <v>1462.5520833333333</v>
      </c>
      <c r="E6" s="41">
        <v>1462.7238372106481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1462.8056818171297</v>
      </c>
    </row>
    <row r="8" spans="1:5" x14ac:dyDescent="0.2">
      <c r="A8">
        <v>7</v>
      </c>
      <c r="B8" t="s">
        <v>138</v>
      </c>
      <c r="C8" s="41">
        <v>1462.4895833333333</v>
      </c>
      <c r="D8" s="41">
        <v>1462.5520833333333</v>
      </c>
      <c r="E8" s="41">
        <v>1462.6982007523147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64</v>
      </c>
    </row>
    <row r="20" spans="1:1" x14ac:dyDescent="0.2">
      <c r="A20" s="29" t="s">
        <v>65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104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105</v>
      </c>
      <c r="C5" s="8" t="s">
        <v>152</v>
      </c>
      <c r="D5" s="24" t="s">
        <v>106</v>
      </c>
      <c r="E5" s="19"/>
    </row>
    <row r="6" spans="1:6" ht="88" x14ac:dyDescent="0.2">
      <c r="B6" s="9" t="s">
        <v>51</v>
      </c>
      <c r="C6" s="26" t="str">
        <f t="shared" ref="C6:C9" si="0">TEXT(E6,"HH:MM")</f>
        <v>11:35</v>
      </c>
      <c r="D6" s="10" t="s">
        <v>50</v>
      </c>
      <c r="E6" s="32">
        <f>E7-F6</f>
        <v>1462.4826388888889</v>
      </c>
      <c r="F6" s="21">
        <v>6.9444444444444441E-3</v>
      </c>
    </row>
    <row r="7" spans="1:6" ht="22" x14ac:dyDescent="0.2">
      <c r="A7" s="6" t="s">
        <v>57</v>
      </c>
      <c r="B7" s="9" t="s">
        <v>95</v>
      </c>
      <c r="C7" s="26" t="str">
        <f t="shared" si="0"/>
        <v>11:45</v>
      </c>
      <c r="D7" s="10" t="s">
        <v>96</v>
      </c>
      <c r="E7" s="30">
        <f>Navettes!C6</f>
        <v>1462.4895833333333</v>
      </c>
    </row>
    <row r="8" spans="1:6" ht="22" x14ac:dyDescent="0.2">
      <c r="B8" s="9" t="s">
        <v>43</v>
      </c>
      <c r="C8" s="26" t="str">
        <f t="shared" si="0"/>
        <v>13:15</v>
      </c>
      <c r="D8" s="10" t="s">
        <v>44</v>
      </c>
      <c r="E8" s="30">
        <f>Navettes!D6</f>
        <v>1462.5520833333333</v>
      </c>
    </row>
    <row r="9" spans="1:6" ht="22" x14ac:dyDescent="0.2">
      <c r="B9" s="9" t="s">
        <v>45</v>
      </c>
      <c r="C9" s="26" t="str">
        <f t="shared" si="0"/>
        <v>13:50</v>
      </c>
      <c r="D9" s="10" t="s">
        <v>46</v>
      </c>
      <c r="E9" s="32">
        <f>E10-F9</f>
        <v>0.57638888888888895</v>
      </c>
      <c r="F9" s="21">
        <v>6.9444444444444441E-3</v>
      </c>
    </row>
    <row r="10" spans="1:6" ht="22" x14ac:dyDescent="0.2">
      <c r="A10" s="6" t="s">
        <v>24</v>
      </c>
      <c r="B10" s="25" t="s">
        <v>97</v>
      </c>
      <c r="C10" s="26" t="str">
        <f>TEXT(E10,"HH:MM")</f>
        <v>14:00</v>
      </c>
      <c r="D10" s="24" t="s">
        <v>98</v>
      </c>
      <c r="E10" s="31" t="str">
        <f>Navettes!B6</f>
        <v>14:00</v>
      </c>
    </row>
    <row r="11" spans="1:6" ht="22" x14ac:dyDescent="0.2">
      <c r="A11" s="6" t="s">
        <v>131</v>
      </c>
      <c r="B11" s="9" t="s">
        <v>109</v>
      </c>
      <c r="C11" s="26" t="str">
        <f>TEXT(E11,"HH:MM")</f>
        <v>17:20</v>
      </c>
      <c r="D11" s="10" t="s">
        <v>110</v>
      </c>
      <c r="E11" s="30">
        <f>Navettes!E6-F11</f>
        <v>1462.7224483217592</v>
      </c>
      <c r="F11" s="21">
        <v>1.3888888888888889E-3</v>
      </c>
    </row>
    <row r="12" spans="1:6" ht="44" x14ac:dyDescent="0.2">
      <c r="B12" s="9" t="s">
        <v>107</v>
      </c>
      <c r="C12" s="8" t="s">
        <v>111</v>
      </c>
      <c r="D12" s="10" t="s">
        <v>108</v>
      </c>
      <c r="E12" s="32">
        <f>E11+F12</f>
        <v>1462.7328649884259</v>
      </c>
      <c r="F12" s="21">
        <v>1.0416666666666666E-2</v>
      </c>
    </row>
    <row r="13" spans="1:6" x14ac:dyDescent="0.2">
      <c r="A13" s="6" t="s">
        <v>22</v>
      </c>
      <c r="B13" s="6" t="s">
        <v>99</v>
      </c>
      <c r="C13" s="35" t="s">
        <v>100</v>
      </c>
      <c r="D13" s="6" t="s">
        <v>101</v>
      </c>
      <c r="E13" s="32">
        <f>E11+F13</f>
        <v>1462.7293927662035</v>
      </c>
      <c r="F13" s="21">
        <v>6.9444444444444441E-3</v>
      </c>
    </row>
    <row r="14" spans="1:6" s="6" customFormat="1" x14ac:dyDescent="0.2">
      <c r="A14" s="6" t="s">
        <v>57</v>
      </c>
      <c r="B14" s="6" t="s">
        <v>86</v>
      </c>
      <c r="C14" s="39" t="s">
        <v>129</v>
      </c>
      <c r="D14" s="6" t="s">
        <v>102</v>
      </c>
      <c r="E14" s="21"/>
      <c r="F14" s="21"/>
    </row>
    <row r="15" spans="1:6" x14ac:dyDescent="0.2">
      <c r="A15" s="6" t="s">
        <v>57</v>
      </c>
      <c r="B15" s="6" t="s">
        <v>87</v>
      </c>
      <c r="C15" s="39" t="s">
        <v>130</v>
      </c>
      <c r="D15" s="6" t="s">
        <v>103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3"/>
  <sheetViews>
    <sheetView workbookViewId="0">
      <selection activeCell="C19" sqref="C19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187</v>
      </c>
      <c r="C2" s="8" t="s">
        <v>31</v>
      </c>
      <c r="D2" s="13" t="s">
        <v>188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163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169</v>
      </c>
      <c r="C8" s="8" t="s">
        <v>25</v>
      </c>
      <c r="D8" s="13" t="s">
        <v>170</v>
      </c>
      <c r="E8" s="3"/>
    </row>
    <row r="9" spans="1:5" ht="57" x14ac:dyDescent="0.2">
      <c r="A9" s="5" t="s">
        <v>23</v>
      </c>
      <c r="B9" s="12" t="s">
        <v>182</v>
      </c>
      <c r="C9" s="8" t="s">
        <v>26</v>
      </c>
      <c r="D9" s="13" t="s">
        <v>183</v>
      </c>
      <c r="E9" s="3"/>
    </row>
    <row r="10" spans="1:5" ht="152" x14ac:dyDescent="0.2">
      <c r="B10" s="12" t="s">
        <v>29</v>
      </c>
      <c r="C10" s="8" t="s">
        <v>189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190</v>
      </c>
      <c r="D11" s="13" t="s">
        <v>17</v>
      </c>
    </row>
    <row r="12" spans="1:5" ht="22" x14ac:dyDescent="0.2">
      <c r="B12" s="12" t="s">
        <v>18</v>
      </c>
      <c r="C12" s="8" t="s">
        <v>191</v>
      </c>
      <c r="D12" s="13" t="s">
        <v>19</v>
      </c>
    </row>
    <row r="13" spans="1:5" ht="22" x14ac:dyDescent="0.2">
      <c r="A13" s="5" t="s">
        <v>22</v>
      </c>
      <c r="B13" s="12" t="s">
        <v>9</v>
      </c>
      <c r="C13" s="8" t="s">
        <v>160</v>
      </c>
      <c r="D13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abSelected="1" workbookViewId="0">
      <selection activeCell="C11" sqref="C1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171</v>
      </c>
      <c r="C6" s="8" t="s">
        <v>37</v>
      </c>
      <c r="D6" s="24" t="s">
        <v>172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173</v>
      </c>
      <c r="C8" s="8" t="s">
        <v>38</v>
      </c>
      <c r="D8" s="24" t="s">
        <v>174</v>
      </c>
    </row>
    <row r="9" spans="1:6" ht="22" x14ac:dyDescent="0.2">
      <c r="A9" s="6" t="s">
        <v>23</v>
      </c>
      <c r="B9" s="25" t="s">
        <v>197</v>
      </c>
      <c r="C9" s="8" t="s">
        <v>196</v>
      </c>
      <c r="D9" s="24" t="s">
        <v>198</v>
      </c>
    </row>
    <row r="10" spans="1:6" ht="22" x14ac:dyDescent="0.2">
      <c r="A10" s="6" t="s">
        <v>22</v>
      </c>
      <c r="B10" s="9" t="s">
        <v>15</v>
      </c>
      <c r="C10" s="8" t="s">
        <v>39</v>
      </c>
      <c r="D10" s="10" t="s">
        <v>16</v>
      </c>
    </row>
    <row r="11" spans="1:6" ht="88" x14ac:dyDescent="0.2">
      <c r="B11" s="9" t="s">
        <v>51</v>
      </c>
      <c r="C11" s="26" t="str">
        <f>TEXT(E11,"HH:MM")</f>
        <v>13:35</v>
      </c>
      <c r="D11" s="10" t="s">
        <v>50</v>
      </c>
      <c r="E11" s="32">
        <f>E12-F11</f>
        <v>1462.5659722222224</v>
      </c>
      <c r="F11" s="21">
        <v>6.9444444444444441E-3</v>
      </c>
    </row>
    <row r="12" spans="1:6" ht="22" x14ac:dyDescent="0.2">
      <c r="A12" s="6" t="s">
        <v>57</v>
      </c>
      <c r="B12" s="9" t="s">
        <v>139</v>
      </c>
      <c r="C12" s="26" t="str">
        <f>TEXT(E12,"HH:MM")</f>
        <v>13:45</v>
      </c>
      <c r="D12" s="10" t="s">
        <v>140</v>
      </c>
      <c r="E12" s="30">
        <f>Navettes!C2</f>
        <v>1462.5729166666667</v>
      </c>
    </row>
    <row r="13" spans="1:6" ht="44" x14ac:dyDescent="0.2">
      <c r="A13" s="6" t="s">
        <v>23</v>
      </c>
      <c r="B13" s="9" t="s">
        <v>141</v>
      </c>
      <c r="C13" s="8" t="s">
        <v>42</v>
      </c>
      <c r="D13" s="10" t="s">
        <v>142</v>
      </c>
    </row>
    <row r="14" spans="1:6" ht="22" x14ac:dyDescent="0.2">
      <c r="B14" s="9" t="s">
        <v>43</v>
      </c>
      <c r="C14" s="26" t="str">
        <f t="shared" ref="C14:C15" si="0">TEXT(E14,"HH:MM")</f>
        <v>16:00</v>
      </c>
      <c r="D14" s="10" t="s">
        <v>44</v>
      </c>
      <c r="E14" s="30">
        <f>Navettes!D2</f>
        <v>1462.6666666666667</v>
      </c>
    </row>
    <row r="15" spans="1:6" ht="22" x14ac:dyDescent="0.2">
      <c r="B15" s="9" t="s">
        <v>45</v>
      </c>
      <c r="C15" s="26" t="str">
        <f t="shared" si="0"/>
        <v>16:35</v>
      </c>
      <c r="D15" s="10" t="s">
        <v>46</v>
      </c>
      <c r="E15" s="32">
        <f>E16-F15</f>
        <v>0.69097222222222221</v>
      </c>
      <c r="F15" s="21">
        <v>6.9444444444444441E-3</v>
      </c>
    </row>
    <row r="16" spans="1:6" ht="22" x14ac:dyDescent="0.2">
      <c r="A16" s="6" t="s">
        <v>24</v>
      </c>
      <c r="B16" s="25" t="s">
        <v>143</v>
      </c>
      <c r="C16" s="26" t="str">
        <f>TEXT(E16,"HH:MM")</f>
        <v>16:45</v>
      </c>
      <c r="D16" s="24" t="s">
        <v>144</v>
      </c>
      <c r="E16" s="31" t="str">
        <f>Navettes!B2</f>
        <v>16:45</v>
      </c>
    </row>
    <row r="17" spans="1:6" ht="22" x14ac:dyDescent="0.2">
      <c r="A17" s="6" t="s">
        <v>131</v>
      </c>
      <c r="B17" s="9" t="s">
        <v>47</v>
      </c>
      <c r="C17" s="26" t="str">
        <f>TEXT(E17,"HH:MM")</f>
        <v>19:23</v>
      </c>
      <c r="D17" s="10" t="s">
        <v>48</v>
      </c>
      <c r="E17" s="30">
        <f>Navettes!E2-F17</f>
        <v>1462.8081439351852</v>
      </c>
      <c r="F17" s="21">
        <v>2.0833333333333333E-3</v>
      </c>
    </row>
    <row r="18" spans="1:6" ht="22" x14ac:dyDescent="0.2">
      <c r="B18" s="9" t="s">
        <v>18</v>
      </c>
      <c r="C18" s="8" t="s">
        <v>82</v>
      </c>
      <c r="D18" s="10" t="s">
        <v>19</v>
      </c>
      <c r="E18" s="32">
        <f>E17+F18</f>
        <v>1462.8220328240741</v>
      </c>
      <c r="F18" s="21">
        <v>1.3888888888888888E-2</v>
      </c>
    </row>
    <row r="19" spans="1:6" ht="22" x14ac:dyDescent="0.2">
      <c r="A19" s="6" t="s">
        <v>22</v>
      </c>
      <c r="B19" s="9" t="s">
        <v>9</v>
      </c>
      <c r="C19" s="8" t="s">
        <v>147</v>
      </c>
      <c r="D19" s="10" t="s">
        <v>10</v>
      </c>
      <c r="E19" s="32">
        <f>E17+F19</f>
        <v>1462.8150883796295</v>
      </c>
      <c r="F19" s="21">
        <v>6.9444444444444441E-3</v>
      </c>
    </row>
    <row r="21" spans="1:6" x14ac:dyDescent="0.2">
      <c r="C21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6"/>
  <sheetViews>
    <sheetView workbookViewId="0">
      <selection activeCell="D18" sqref="D18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68</v>
      </c>
      <c r="D4" s="23" t="s">
        <v>4</v>
      </c>
      <c r="E4" s="20"/>
    </row>
    <row r="5" spans="1:6" ht="44" x14ac:dyDescent="0.2">
      <c r="A5" s="6" t="s">
        <v>23</v>
      </c>
      <c r="B5" s="9" t="s">
        <v>194</v>
      </c>
      <c r="C5" s="8" t="s">
        <v>66</v>
      </c>
      <c r="D5" s="10" t="s">
        <v>195</v>
      </c>
      <c r="E5" s="20"/>
    </row>
    <row r="6" spans="1:6" ht="22" x14ac:dyDescent="0.2">
      <c r="A6" s="6" t="s">
        <v>22</v>
      </c>
      <c r="B6" s="25" t="s">
        <v>15</v>
      </c>
      <c r="C6" s="8" t="s">
        <v>67</v>
      </c>
      <c r="D6" s="24" t="s">
        <v>16</v>
      </c>
    </row>
    <row r="7" spans="1:6" ht="88" x14ac:dyDescent="0.2">
      <c r="B7" s="9" t="s">
        <v>51</v>
      </c>
      <c r="C7" s="26" t="str">
        <f t="shared" ref="C7:C11" si="0">TEXT(E7,"HH:MM")</f>
        <v>14:35</v>
      </c>
      <c r="D7" s="10" t="s">
        <v>50</v>
      </c>
      <c r="E7" s="32">
        <f>E8-F7</f>
        <v>1462.6076388888889</v>
      </c>
      <c r="F7" s="21">
        <v>6.9444444444444441E-3</v>
      </c>
    </row>
    <row r="8" spans="1:6" ht="22" x14ac:dyDescent="0.2">
      <c r="A8" s="6" t="s">
        <v>57</v>
      </c>
      <c r="B8" s="9" t="s">
        <v>40</v>
      </c>
      <c r="C8" s="26" t="str">
        <f t="shared" si="0"/>
        <v>14:45</v>
      </c>
      <c r="D8" s="10" t="s">
        <v>41</v>
      </c>
      <c r="E8" s="30">
        <f>Navettes!C3</f>
        <v>1462.6145833333333</v>
      </c>
    </row>
    <row r="9" spans="1:6" ht="22" x14ac:dyDescent="0.2">
      <c r="B9" s="9" t="s">
        <v>43</v>
      </c>
      <c r="C9" s="26" t="str">
        <f t="shared" si="0"/>
        <v>16:15</v>
      </c>
      <c r="D9" s="10" t="s">
        <v>44</v>
      </c>
      <c r="E9" s="30">
        <f>Navettes!D3</f>
        <v>1462.6770833333333</v>
      </c>
    </row>
    <row r="10" spans="1:6" ht="22" x14ac:dyDescent="0.2">
      <c r="B10" s="9" t="s">
        <v>45</v>
      </c>
      <c r="C10" s="26" t="str">
        <f t="shared" si="0"/>
        <v>16:50</v>
      </c>
      <c r="D10" s="10" t="s">
        <v>46</v>
      </c>
      <c r="E10" s="32">
        <f>E11-F10</f>
        <v>0.70138888888888895</v>
      </c>
      <c r="F10" s="21">
        <v>6.9444444444444441E-3</v>
      </c>
    </row>
    <row r="11" spans="1:6" ht="22" x14ac:dyDescent="0.2">
      <c r="A11" s="6" t="s">
        <v>24</v>
      </c>
      <c r="B11" s="25" t="s">
        <v>145</v>
      </c>
      <c r="C11" s="26" t="str">
        <f t="shared" si="0"/>
        <v>17:00</v>
      </c>
      <c r="D11" s="24" t="s">
        <v>146</v>
      </c>
      <c r="E11" s="31" t="str">
        <f>Navettes!B3</f>
        <v>17:00</v>
      </c>
    </row>
    <row r="12" spans="1:6" ht="22" x14ac:dyDescent="0.2">
      <c r="A12" s="6" t="s">
        <v>131</v>
      </c>
      <c r="B12" s="9" t="s">
        <v>47</v>
      </c>
      <c r="C12" s="26" t="str">
        <f>TEXT(E12,"HH:MM")</f>
        <v>19:27</v>
      </c>
      <c r="D12" s="10" t="s">
        <v>48</v>
      </c>
      <c r="E12" s="30">
        <f>Navettes!E3+F12</f>
        <v>1462.8105744907407</v>
      </c>
      <c r="F12" s="21">
        <v>1.3888888888888889E-3</v>
      </c>
    </row>
    <row r="13" spans="1:6" ht="22" x14ac:dyDescent="0.2">
      <c r="B13" s="9" t="s">
        <v>18</v>
      </c>
      <c r="C13" s="8" t="s">
        <v>148</v>
      </c>
      <c r="D13" s="10" t="s">
        <v>19</v>
      </c>
      <c r="E13" s="32">
        <f>E12+F13</f>
        <v>1462.8244633796296</v>
      </c>
      <c r="F13" s="21">
        <v>1.3888888888888888E-2</v>
      </c>
    </row>
    <row r="14" spans="1:6" ht="22" x14ac:dyDescent="0.2">
      <c r="A14" s="6" t="s">
        <v>22</v>
      </c>
      <c r="B14" s="9" t="s">
        <v>9</v>
      </c>
      <c r="C14" s="8" t="s">
        <v>147</v>
      </c>
      <c r="D14" s="10" t="s">
        <v>10</v>
      </c>
      <c r="E14" s="32">
        <f>E12+F14</f>
        <v>1462.817518935185</v>
      </c>
      <c r="F14" s="21">
        <v>6.9444444444444441E-3</v>
      </c>
    </row>
    <row r="16" spans="1:6" x14ac:dyDescent="0.2">
      <c r="C16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94</v>
      </c>
    </row>
    <row r="2" spans="1:7" ht="22" x14ac:dyDescent="0.2">
      <c r="B2" s="9" t="s">
        <v>187</v>
      </c>
      <c r="C2" s="8" t="s">
        <v>31</v>
      </c>
      <c r="D2" s="10" t="s">
        <v>188</v>
      </c>
      <c r="E2" s="19"/>
      <c r="G2" s="38">
        <f>13*6</f>
        <v>78</v>
      </c>
    </row>
    <row r="3" spans="1:7" ht="22" x14ac:dyDescent="0.2">
      <c r="A3" s="6" t="s">
        <v>22</v>
      </c>
      <c r="B3" s="9" t="s">
        <v>13</v>
      </c>
      <c r="C3" s="8" t="s">
        <v>150</v>
      </c>
      <c r="D3" s="10" t="s">
        <v>14</v>
      </c>
      <c r="E3" s="20"/>
    </row>
    <row r="4" spans="1:7" ht="22" x14ac:dyDescent="0.2">
      <c r="B4" s="22" t="s">
        <v>3</v>
      </c>
      <c r="C4" s="8" t="s">
        <v>90</v>
      </c>
      <c r="D4" s="23" t="s">
        <v>4</v>
      </c>
      <c r="E4" s="20"/>
    </row>
    <row r="5" spans="1:7" ht="22" x14ac:dyDescent="0.2">
      <c r="B5" s="25" t="s">
        <v>91</v>
      </c>
      <c r="C5" s="26" t="str">
        <f t="shared" ref="C5:C6" si="0">TEXT(E5,"HH:MM")</f>
        <v>08:35</v>
      </c>
      <c r="D5" s="24" t="s">
        <v>69</v>
      </c>
      <c r="E5" s="32">
        <f>$E$7-F5</f>
        <v>0.3576388888888889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08:45</v>
      </c>
      <c r="D6" s="10" t="s">
        <v>46</v>
      </c>
      <c r="E6" s="32">
        <f>$E$7-F6</f>
        <v>0.36458333333333331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70</v>
      </c>
      <c r="C7" s="36" t="str">
        <f>TEXT(E7,"HH:MM")</f>
        <v>09:00</v>
      </c>
      <c r="D7" s="24" t="s">
        <v>71</v>
      </c>
      <c r="E7" s="37" t="str">
        <f>Navettes!B4</f>
        <v>09:00</v>
      </c>
      <c r="F7" s="33"/>
    </row>
    <row r="8" spans="1:7" ht="22" x14ac:dyDescent="0.2">
      <c r="A8" s="6" t="s">
        <v>131</v>
      </c>
      <c r="B8" s="9" t="s">
        <v>72</v>
      </c>
      <c r="C8" s="26" t="str">
        <f>TEXT(E8,"HH:MM")</f>
        <v>09:10</v>
      </c>
      <c r="D8" s="10" t="s">
        <v>74</v>
      </c>
      <c r="E8" s="37">
        <f>Navettes!E4</f>
        <v>1462.3825181134259</v>
      </c>
    </row>
    <row r="9" spans="1:7" ht="22" x14ac:dyDescent="0.2">
      <c r="A9" s="6" t="s">
        <v>131</v>
      </c>
      <c r="B9" s="9" t="s">
        <v>73</v>
      </c>
      <c r="C9" s="26" t="str">
        <f>TEXT(E9,"HH:MM")</f>
        <v>10:38</v>
      </c>
      <c r="D9" s="10" t="s">
        <v>75</v>
      </c>
      <c r="E9" s="32">
        <f>E8+F9</f>
        <v>1462.4436292245371</v>
      </c>
      <c r="F9" s="21">
        <f>(G2+10)/(24*60)</f>
        <v>6.1111111111111109E-2</v>
      </c>
    </row>
    <row r="10" spans="1:7" ht="44" x14ac:dyDescent="0.2">
      <c r="B10" s="25" t="s">
        <v>92</v>
      </c>
      <c r="C10" s="28" t="s">
        <v>184</v>
      </c>
      <c r="D10" s="24" t="s">
        <v>93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15:50</v>
      </c>
      <c r="D12" s="10" t="s">
        <v>50</v>
      </c>
      <c r="E12" s="32">
        <f>E13-F12</f>
        <v>1462.6597222222224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76</v>
      </c>
      <c r="C13" s="26" t="str">
        <f t="shared" ref="C13:C17" si="1">TEXT(E13,"HH:MM")</f>
        <v>16:00</v>
      </c>
      <c r="D13" s="6" t="s">
        <v>77</v>
      </c>
      <c r="E13" s="30">
        <f>Navettes!C5</f>
        <v>1462.6666666666667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78</v>
      </c>
      <c r="C16" s="36" t="str">
        <f t="shared" si="1"/>
        <v>18:15</v>
      </c>
      <c r="D16" s="7" t="s">
        <v>79</v>
      </c>
      <c r="E16" s="31" t="str">
        <f>Navettes!B5</f>
        <v>18:15</v>
      </c>
    </row>
    <row r="17" spans="1:6" s="15" customFormat="1" ht="22" x14ac:dyDescent="0.2">
      <c r="A17" s="6" t="s">
        <v>131</v>
      </c>
      <c r="B17" s="6" t="s">
        <v>80</v>
      </c>
      <c r="C17" s="26" t="str">
        <f t="shared" si="1"/>
        <v>19:31</v>
      </c>
      <c r="D17" s="6" t="s">
        <v>81</v>
      </c>
      <c r="E17" s="30">
        <f>Navettes!E5-F17</f>
        <v>1462.8138285069444</v>
      </c>
      <c r="F17" s="21">
        <v>1.3888888888888889E-3</v>
      </c>
    </row>
    <row r="18" spans="1:6" x14ac:dyDescent="0.2">
      <c r="B18" s="6" t="s">
        <v>18</v>
      </c>
      <c r="C18" s="34" t="s">
        <v>82</v>
      </c>
      <c r="D18" s="6" t="s">
        <v>19</v>
      </c>
      <c r="E18" s="32">
        <f>E17+F18</f>
        <v>1462.8277173958334</v>
      </c>
      <c r="F18" s="21">
        <v>1.3888888888888888E-2</v>
      </c>
    </row>
    <row r="19" spans="1:6" x14ac:dyDescent="0.2">
      <c r="A19" s="6" t="s">
        <v>22</v>
      </c>
      <c r="B19" s="6" t="s">
        <v>83</v>
      </c>
      <c r="C19" s="34" t="s">
        <v>84</v>
      </c>
      <c r="D19" s="6" t="s">
        <v>85</v>
      </c>
      <c r="E19" s="32">
        <f>E17+F19</f>
        <v>1462.8207729513888</v>
      </c>
      <c r="F19" s="21">
        <v>6.9444444444444441E-3</v>
      </c>
    </row>
    <row r="20" spans="1:6" x14ac:dyDescent="0.2">
      <c r="A20" s="6" t="s">
        <v>57</v>
      </c>
      <c r="B20" s="6" t="s">
        <v>86</v>
      </c>
      <c r="C20" s="39" t="s">
        <v>127</v>
      </c>
      <c r="D20" s="6" t="s">
        <v>88</v>
      </c>
    </row>
    <row r="21" spans="1:6" x14ac:dyDescent="0.2">
      <c r="A21" s="6" t="s">
        <v>57</v>
      </c>
      <c r="B21" s="6" t="s">
        <v>87</v>
      </c>
      <c r="C21" s="40" t="s">
        <v>128</v>
      </c>
      <c r="D21" s="6" t="s">
        <v>89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zoomScaleNormal="100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151</v>
      </c>
      <c r="D3" s="10" t="s">
        <v>14</v>
      </c>
      <c r="E3" s="20"/>
    </row>
    <row r="4" spans="1:6" ht="22" x14ac:dyDescent="0.2">
      <c r="B4" s="22" t="s">
        <v>3</v>
      </c>
      <c r="C4" s="8" t="s">
        <v>175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13:15</v>
      </c>
      <c r="D5" s="10" t="s">
        <v>44</v>
      </c>
      <c r="E5" s="30">
        <f>Navettes!D6</f>
        <v>1462.5520833333333</v>
      </c>
    </row>
    <row r="6" spans="1:6" ht="22" x14ac:dyDescent="0.2">
      <c r="B6" s="9" t="s">
        <v>45</v>
      </c>
      <c r="C6" s="26" t="str">
        <f t="shared" si="0"/>
        <v>13:50</v>
      </c>
      <c r="D6" s="10" t="s">
        <v>46</v>
      </c>
      <c r="E6" s="32">
        <f>E7-F6</f>
        <v>0.57638888888888895</v>
      </c>
      <c r="F6" s="21">
        <v>6.9444444444444441E-3</v>
      </c>
    </row>
    <row r="7" spans="1:6" ht="22" x14ac:dyDescent="0.2">
      <c r="A7" s="6" t="s">
        <v>24</v>
      </c>
      <c r="B7" s="25" t="s">
        <v>176</v>
      </c>
      <c r="C7" s="26" t="str">
        <f>TEXT(E7,"HH:MM")</f>
        <v>14:00</v>
      </c>
      <c r="D7" s="24" t="s">
        <v>177</v>
      </c>
      <c r="E7" s="31" t="str">
        <f>Navettes!B6</f>
        <v>14:00</v>
      </c>
    </row>
    <row r="8" spans="1:6" ht="22" x14ac:dyDescent="0.2">
      <c r="A8" s="6" t="s">
        <v>131</v>
      </c>
      <c r="B8" s="9" t="s">
        <v>115</v>
      </c>
      <c r="C8" s="26" t="str">
        <f>TEXT(E8,"HH:MM")</f>
        <v>17:20</v>
      </c>
      <c r="D8" s="10" t="s">
        <v>116</v>
      </c>
      <c r="E8" s="30">
        <f>Navettes!E6-F8</f>
        <v>1462.7224483217592</v>
      </c>
      <c r="F8" s="21">
        <v>1.3888888888888889E-3</v>
      </c>
    </row>
    <row r="9" spans="1:6" ht="22" x14ac:dyDescent="0.2">
      <c r="B9" s="9" t="s">
        <v>18</v>
      </c>
      <c r="C9" s="8" t="s">
        <v>178</v>
      </c>
      <c r="D9" s="10" t="s">
        <v>19</v>
      </c>
      <c r="E9" s="32">
        <f>E8+F9</f>
        <v>1462.7328649884259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179</v>
      </c>
      <c r="D10" s="10" t="s">
        <v>16</v>
      </c>
      <c r="E10" s="32">
        <f>E7+F10</f>
        <v>0.59027777777777779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181</v>
      </c>
      <c r="D11" s="10" t="s">
        <v>10</v>
      </c>
      <c r="E11" s="32">
        <f>E8+F11</f>
        <v>1462.7293927662035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151</v>
      </c>
      <c r="D3" s="10" t="s">
        <v>14</v>
      </c>
      <c r="E3" s="20"/>
    </row>
    <row r="4" spans="1:6" ht="22" x14ac:dyDescent="0.2">
      <c r="B4" s="22" t="s">
        <v>3</v>
      </c>
      <c r="C4" s="8" t="s">
        <v>119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112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113</v>
      </c>
      <c r="C8" s="36" t="str">
        <f>TEXT(E8,"HH:MM")</f>
        <v>16:30</v>
      </c>
      <c r="D8" s="24" t="s">
        <v>114</v>
      </c>
      <c r="E8" s="31" t="str">
        <f>Navettes!B7</f>
        <v>16:30</v>
      </c>
    </row>
    <row r="9" spans="1:6" ht="22" x14ac:dyDescent="0.2">
      <c r="A9" s="6" t="s">
        <v>131</v>
      </c>
      <c r="B9" s="9" t="s">
        <v>115</v>
      </c>
      <c r="C9" s="26" t="str">
        <f>TEXT(E9,"HH:MM")</f>
        <v>19:20</v>
      </c>
      <c r="D9" s="10" t="s">
        <v>116</v>
      </c>
      <c r="E9" s="30">
        <f>Navettes!E7+F9</f>
        <v>1462.8056818171297</v>
      </c>
      <c r="F9" s="21">
        <v>0</v>
      </c>
    </row>
    <row r="10" spans="1:6" ht="22" x14ac:dyDescent="0.2">
      <c r="B10" s="9" t="s">
        <v>18</v>
      </c>
      <c r="C10" s="8" t="s">
        <v>117</v>
      </c>
      <c r="D10" s="10" t="s">
        <v>19</v>
      </c>
      <c r="E10" s="32">
        <f>E9+F10</f>
        <v>1462.8160984837964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118</v>
      </c>
      <c r="D11" s="6" t="s">
        <v>10</v>
      </c>
      <c r="E11" s="32">
        <f>E9+F11</f>
        <v>1462.812626261574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151</v>
      </c>
      <c r="D3" s="10" t="s">
        <v>14</v>
      </c>
      <c r="E3" s="20"/>
    </row>
    <row r="4" spans="1:6" ht="22" x14ac:dyDescent="0.2">
      <c r="B4" s="22" t="s">
        <v>3</v>
      </c>
      <c r="C4" s="8" t="s">
        <v>180</v>
      </c>
      <c r="D4" s="10" t="s">
        <v>4</v>
      </c>
      <c r="E4" s="20"/>
    </row>
    <row r="5" spans="1:6" ht="44" x14ac:dyDescent="0.2">
      <c r="B5" s="9" t="s">
        <v>166</v>
      </c>
      <c r="C5" s="28" t="s">
        <v>168</v>
      </c>
      <c r="D5" s="10" t="s">
        <v>167</v>
      </c>
      <c r="E5" s="20"/>
    </row>
    <row r="6" spans="1:6" ht="44" x14ac:dyDescent="0.2">
      <c r="A6" s="6" t="s">
        <v>22</v>
      </c>
      <c r="B6" s="17" t="s">
        <v>105</v>
      </c>
      <c r="C6" s="28" t="s">
        <v>153</v>
      </c>
      <c r="D6" s="24" t="s">
        <v>106</v>
      </c>
      <c r="E6" s="20"/>
    </row>
    <row r="7" spans="1:6" ht="88" x14ac:dyDescent="0.2">
      <c r="B7" s="9" t="s">
        <v>51</v>
      </c>
      <c r="C7" s="26" t="str">
        <f t="shared" ref="C7" si="0">TEXT(E7,"HH:MM")</f>
        <v>11:35</v>
      </c>
      <c r="D7" s="10" t="s">
        <v>50</v>
      </c>
      <c r="E7" s="32">
        <f>E8-F7</f>
        <v>1462.4826388888889</v>
      </c>
      <c r="F7" s="21">
        <v>6.9444444444444441E-3</v>
      </c>
    </row>
    <row r="8" spans="1:6" ht="22" x14ac:dyDescent="0.2">
      <c r="A8" s="6" t="s">
        <v>57</v>
      </c>
      <c r="B8" s="9" t="s">
        <v>134</v>
      </c>
      <c r="C8" s="26" t="str">
        <f t="shared" ref="C8" si="1">TEXT(E8,"HH:MM")</f>
        <v>11:45</v>
      </c>
      <c r="D8" s="10" t="s">
        <v>135</v>
      </c>
      <c r="E8" s="30">
        <f>Navettes!C8</f>
        <v>1462.4895833333333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132</v>
      </c>
      <c r="C11" s="36" t="str">
        <f>TEXT(E11,"HH:MM")</f>
        <v>14:00</v>
      </c>
      <c r="D11" s="24" t="s">
        <v>133</v>
      </c>
      <c r="E11" s="31" t="str">
        <f>Navettes!B8</f>
        <v>14:00</v>
      </c>
    </row>
    <row r="12" spans="1:6" ht="22" x14ac:dyDescent="0.2">
      <c r="A12" s="6" t="s">
        <v>131</v>
      </c>
      <c r="B12" s="6" t="s">
        <v>115</v>
      </c>
      <c r="C12" s="26" t="str">
        <f>TEXT(E12,"HH:MM")</f>
        <v>16:43</v>
      </c>
      <c r="D12" s="6" t="s">
        <v>116</v>
      </c>
      <c r="E12" s="30">
        <f>Navettes!E8-F12</f>
        <v>1462.6968118634259</v>
      </c>
      <c r="F12" s="21">
        <v>1.3888888888888889E-3</v>
      </c>
    </row>
    <row r="13" spans="1:6" x14ac:dyDescent="0.2">
      <c r="B13" s="6" t="s">
        <v>18</v>
      </c>
      <c r="C13" s="35" t="s">
        <v>149</v>
      </c>
      <c r="D13" s="6" t="s">
        <v>19</v>
      </c>
      <c r="E13" s="32">
        <f>E12+F13</f>
        <v>1462.7107007523148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120</v>
      </c>
      <c r="D14" s="6" t="s">
        <v>10</v>
      </c>
      <c r="E14" s="32">
        <f>E12+F14</f>
        <v>1462.7037563078702</v>
      </c>
      <c r="F14" s="21">
        <v>6.9444444444444441E-3</v>
      </c>
    </row>
    <row r="15" spans="1:6" s="6" customFormat="1" x14ac:dyDescent="0.2">
      <c r="B15" s="6" t="s">
        <v>165</v>
      </c>
      <c r="C15" s="34" t="s">
        <v>121</v>
      </c>
      <c r="D15" s="6" t="s">
        <v>164</v>
      </c>
      <c r="E15" s="21"/>
      <c r="F15" s="21"/>
    </row>
    <row r="16" spans="1:6" x14ac:dyDescent="0.2">
      <c r="B16" s="6" t="s">
        <v>185</v>
      </c>
      <c r="C16" s="34" t="s">
        <v>122</v>
      </c>
      <c r="D16" s="6" t="s">
        <v>186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D23" sqref="D2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187</v>
      </c>
      <c r="C2" s="8" t="s">
        <v>123</v>
      </c>
      <c r="D2" s="10" t="s">
        <v>188</v>
      </c>
      <c r="E2" s="3"/>
    </row>
    <row r="3" spans="1:5" ht="44" x14ac:dyDescent="0.2">
      <c r="A3" s="5" t="s">
        <v>22</v>
      </c>
      <c r="B3" s="17" t="s">
        <v>157</v>
      </c>
      <c r="C3" s="8" t="s">
        <v>32</v>
      </c>
      <c r="D3" s="24" t="s">
        <v>158</v>
      </c>
      <c r="E3" s="1"/>
    </row>
    <row r="4" spans="1:5" ht="22" x14ac:dyDescent="0.2">
      <c r="B4" s="9" t="s">
        <v>3</v>
      </c>
      <c r="C4" s="8" t="s">
        <v>124</v>
      </c>
      <c r="D4" s="10" t="s">
        <v>4</v>
      </c>
      <c r="E4" s="1"/>
    </row>
    <row r="5" spans="1:5" ht="44" x14ac:dyDescent="0.2">
      <c r="A5" s="5" t="s">
        <v>57</v>
      </c>
      <c r="B5" s="9" t="s">
        <v>155</v>
      </c>
      <c r="C5" s="28" t="s">
        <v>154</v>
      </c>
      <c r="D5" s="10" t="s">
        <v>156</v>
      </c>
      <c r="E5" s="3"/>
    </row>
    <row r="6" spans="1:5" ht="22" x14ac:dyDescent="0.2">
      <c r="B6" s="9" t="s">
        <v>59</v>
      </c>
      <c r="C6" s="28" t="s">
        <v>126</v>
      </c>
      <c r="D6" s="10" t="s">
        <v>125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w E A A B Q S w M E F A A A C A g A d F W M W M 8 P U E e k A A A A 9 g A A A B I A A A B D b 2 5 m a W c v U G F j a 2 F n Z S 5 4 b W y F j 7 0 O g j A A h F + F d K d / D h B S S g y r J C Y m x r U p B R u h m L Z Y 3 s 3 B R / I V x C j q 5 n h 3 3 y V 3 9 + u N F V P f R R d l n R 5 M D g j E I F J G D r U 2 b Q 5 G 3 8 Q p K D j b C n k S r Y p m 2 L h s c j o H R + / P G U I h B B h W c L A t o h g T d K g 2 O 3 l U v Y i 1 c V 4 Y q c C n V f 9 v A c 7 2 r z G c Q k I T S J I U Y o Y W k 1 X a f A E 6 7 3 2 m P y Y r x 8 6 P V v H G x u W a o U U y 9 P 7 A H 1 B L A w Q U A A A I C A B 0 V Y x Y 3 0 y h q n o B A A C U A g A A E w A A A E Z v c m 1 1 b G F z L 1 N l Y 3 R p b 2 4 x L m 2 N k c F K A z E Q h u 8 L + w 4 h X r o Q u 1 r E i / R Q b M U i i L A V D 6 V I u j t t g 9 l k m U y k U v p A + h p 9 M b P u 0 l r q w V w y m X / 4 5 5 u J g 5 y U N S x r 7 s u b O I o j t 5 I I B R s C S a U d 6 z M N F E c s n M x 6 z C F k R u s c d P f F 4 t v c 2 r f O n d L Q v b W G w J D r 8 P T Z A b p 0 j t 7 Y p f S 0 U o D p 0 O a + r P V 0 6 V U B v Y v e V Q q 1 T T o m Z Q C l Q n D d t X Z r n g h m v N a C E X p I R N O 7 x X n N V g A U E B q W z X R M U P Z 5 q 3 L x o E z R 5 z 9 F f L a d D i X J W e t w x k f m n H Z f B I 5 V a E v v e P C Z y H m A f w p v S 3 A P s g j o n a N m g k 1 b e a B 1 l k s t 0 f V r t F m y d 5 5 8 V M B K W 6 i F 2 n 0 e b C c o j V t Y L G + t 9 q W p q 1 z n D w 6 x 2 f A R y Q q 4 Y G N D 1 1 f d u n Q r 2 I b f g 0 d 4 L a A 6 l U p l T o X t A W r g K e y U 5 V Z b Y 0 L g f F W h K n e f 8 G v y D H T 4 / I a v Z j u e R B y 4 w o 4 r i V R H D d O j f A c i 2 C d Y p p Z G U o h C q s 0 N E N U 7 A N 8 m c a T M f 8 B u v g F Q S w M E F A A A C A g A d F W M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0 V Y x Y z w 9 Q R 6 Q A A A D 2 A A A A E g A A A A A A A A A A A A A A p I E A A A A A Q 2 9 u Z m l n L 1 B h Y 2 t h Z 2 U u e G 1 s U E s B A h Q D F A A A C A g A d F W M W N 9 M o a p 6 A Q A A l A I A A B M A A A A A A A A A A A A A A K S B 1 A A A A E Z v c m 1 1 b G F z L 1 N l Y 3 R p b 2 4 x L m 1 Q S w E C F A M U A A A I C A B 0 V Y x Y D 8 r p q 6 Q A A A D p A A A A E w A A A A A A A A A A A A A A p I F / A g A A W 0 N v b n R l b n R f V H l w Z X N d L n h t b F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L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U z M G V h Y j k x L T Y y Y z Y t N G I 3 N S 1 i Z W F j L T Y y M D A y Y 2 U 0 Z j c 2 N y I g L z 4 8 R W 5 0 c n k g V H l w Z T 0 i R m l s b E x h c 3 R V c G R h d G V k I i B W Y W x 1 Z T 0 i Z D I w M j Q t M D Q t M T J U M T Q 6 N D M 6 N D E u O D Q w N T M 5 M F o i I C 8 + P E V u d H J 5 I F R 5 c G U 9 I k Z p b G x D b 2 x 1 b W 5 U e X B l c y I g V m F s d W U 9 I n N B d 0 F B Q U F B P S I g L z 4 8 R W 5 0 c n k g V H l w Z T 0 i R m l s b E V y c m 9 y Q 2 9 1 b n Q i I F Z h b H V l P S J s M C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B d X R y Z X M l M j B j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H 8 + 4 P Y X u l 7 M A 0 G C S q G S I b 3 D Q E B A Q U A B I I C A F k o n M + S c T p / 3 Q 9 a j c w 9 8 o 1 I I e 0 h p 2 d f I c F p o o m + l h T 9 k p H j M i 3 2 e l I / N M L S x V 6 F 4 3 J c w E v J u / 3 v Z Z 8 r x 5 M R 0 Q k Z + 7 j 6 S c + d j r 1 U I x 2 s C Q 7 H c J g V H 2 k I I 9 R E / r K B S P / 5 j h T a N Q K 6 9 O L / s e C Z G S G J X j q N F z B c z q a 4 G q 1 W R 6 Z H U z Y u n J x 8 E 1 J B V r I c F i 5 n 7 W c U F J d G S 8 o V D Y a D C L A + K j 9 n E k / 6 N V F k M U w T A M z 0 Q z s c F A T 5 m 6 a n R m R J n r n 1 r s R k 1 0 h P 6 J n l 0 X 6 0 8 V C D m 2 C c 2 s A E l 9 V P 3 m 2 y N I y v E 3 S k e K N u 4 H Z C s C x U + j I W 3 3 w y a 7 V c d N O y z 2 I z B 1 m q X h v 8 N c 7 W w o u b L y Z 4 E A A V 6 U L P R w H t n S m a 0 b c 3 7 Q u C T t Z r N P 7 p 2 A D Y + z B v R 0 7 2 x f W j v V 5 Y v M P a e f D G N F I i 0 O m a S 3 R f 5 z m Q O l P b O 1 j K B R F R 5 + E E A c M c U F + m s c Y C p D 4 H 9 b a o z H J N 5 m K N Y 2 9 Z p a P d f G + 8 4 w z 8 m P h C V N 5 K D T m m f W e 0 G Y 3 c 9 E j M / 2 7 2 y Q v e 9 t F n R G m n 8 T a A k X d j X a d 0 D p y M f k K y 5 E i P n Y u i R q A G u N p 5 K x R U 0 M H f s 4 Y b g D p A U p 9 F C D G j M 8 d P g J r u p k R p x C U K u e Q u v T T r j 6 a 3 K 9 T I C J H 0 Q T P d 6 f A z 8 K d h S N n F w X G H 9 C R 1 G n O y 8 G J m x K b H b 6 t O B 8 l R F p 1 m r 6 3 j s 5 / T X h I F X q S n v 6 W H M H w G C S q G S I b 3 D Q E H A T A d B g l g h k g B Z Q M E A S o E E H C 2 s i S T 7 D j T R m C / v Q Z b w v 2 A U D L E 9 d F 6 T I Z j j Q m r r + N b g H 7 Q q T U K Q B m i u T g N 6 w 1 L P 0 l L L b e O f 5 K k i u t S d Q q 5 / C o O a b 4 Y L J 7 H O O k 2 + i R 6 H y C y r u R o E e c C e 8 S G + P s x S n l R w C 4 C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2024-05-02T11:47:12Z</dcterms:modified>
</cp:coreProperties>
</file>