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9271C75-9C79-EC4F-9FDF-ECF6E92435D6}" xr6:coauthVersionLast="47" xr6:coauthVersionMax="47" xr10:uidLastSave="{00000000-0000-0000-0000-000000000000}"/>
  <bookViews>
    <workbookView xWindow="0" yWindow="500" windowWidth="33600" windowHeight="20500" tabRatio="758" activeTab="5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0" l="1"/>
  <c r="F3" i="30"/>
  <c r="D3" i="30"/>
  <c r="E3" i="30" s="1"/>
  <c r="G11" i="29"/>
  <c r="F11" i="29"/>
  <c r="AG7" i="2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9" i="30"/>
  <c r="E14" i="30"/>
  <c r="E15" i="30"/>
  <c r="E17" i="30"/>
  <c r="E18" i="30"/>
  <c r="E8" i="30"/>
  <c r="E6" i="30"/>
  <c r="E4" i="30"/>
  <c r="P4" i="21"/>
  <c r="N4" i="21" s="1"/>
  <c r="G19" i="30"/>
  <c r="F19" i="30"/>
  <c r="F18" i="30"/>
  <c r="F17" i="30"/>
  <c r="G16" i="30"/>
  <c r="F16" i="30"/>
  <c r="F15" i="30"/>
  <c r="G14" i="30"/>
  <c r="F14" i="30"/>
  <c r="F13" i="30"/>
  <c r="F12" i="30"/>
  <c r="G11" i="30"/>
  <c r="F11" i="30"/>
  <c r="F10" i="30"/>
  <c r="F9" i="30"/>
  <c r="G8" i="30"/>
  <c r="F8" i="30"/>
  <c r="G7" i="30"/>
  <c r="F7" i="30"/>
  <c r="F6" i="30"/>
  <c r="F5" i="30"/>
  <c r="F4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5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6" i="30"/>
  <c r="G3" i="31"/>
  <c r="G15" i="31"/>
  <c r="G10" i="30"/>
  <c r="G18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5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4" i="30"/>
  <c r="G12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9" i="30"/>
  <c r="G13" i="30"/>
  <c r="G17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<sst xmlns="http://schemas.openxmlformats.org/spreadsheetml/2006/main" count="1204" uniqueCount="626">
  <si>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</si>
  <si>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</si>
  <si>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</si>
  <si>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</si>
  <si>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</si>
  <si>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</si>
  <si>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</si>
  <si>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</si>
  <si>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</si>
  <si>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</si>
  <si>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</si>
  <si>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</si>
  <si>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</si>
  <si>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</si>
  <si>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</si>
  <si>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</si>
  <si>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</si>
  <si>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</si>
  <si>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</si>
  <si>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</si>
  <si>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</si>
  <si>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</si>
  <si>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</si>
  <si>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</si>
  <si>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</si>
  <si>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</si>
  <si>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</si>
  <si>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</si>
  <si>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</si>
  <si>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</si>
  <si>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</si>
  <si>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</si>
  <si>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</si>
  <si>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</si>
  <si>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</si>
  <si>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</si>
  <si>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</si>
  <si>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</si>
  <si>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</si>
  <si>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</si>
  <si>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</si>
  <si>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</si>
  <si>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</si>
  <si>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</si>
  <si>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</si>
  <si>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</si>
  <si>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</si>
  <si>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</si>
  <si>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</si>
  <si>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</si>
  <si>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</si>
  <si>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</si>
  <si>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</si>
  <si>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</si>
  <si>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</si>
  <si>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</si>
  <si>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</si>
  <si>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</si>
  <si>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</si>
  <si>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</si>
  <si>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</si>
  <si>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</si>
  <si>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</si>
  <si>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</si>
  <si>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</si>
  <si>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</si>
  <si>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</si>
  <si>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</si>
  <si>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</si>
  <si>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</si>
  <si>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</si>
  <si>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</si>
  <si>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</si>
  <si>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</si>
  <si>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</si>
  <si>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</si>
  <si>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</si>
  <si>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</si>
  <si>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</si>
  <si>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</si>
  <si>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</si>
  <si>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</si>
  <si>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</si>
  <si>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</si>
  <si>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</si>
  <si>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</si>
  <si>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</si>
  <si>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</si>
  <si>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</si>
  <si>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</si>
  <si>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</si>
  <si>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</si>
  <si>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</si>
  <si>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</si>
  <si>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</si>
  <si>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</si>
  <si>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</si>
  <si>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</si>
  <si>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</si>
  <si>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</si>
  <si>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</si>
  <si>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</si>
  <si>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</si>
  <si>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</si>
  <si>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</si>
  <si>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</si>
  <si>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</si>
  <si>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</si>
  <si>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</si>
  <si>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</si>
  <si>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</si>
  <si>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</si>
  <si>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</si>
  <si>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</si>
  <si>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</si>
  <si>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</si>
  <si>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</si>
  <si>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</si>
  <si>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</si>
  <si>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</si>
  <si>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</si>
  <si>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</si>
  <si>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</si>
  <si>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</si>
  <si>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</si>
  <si>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</si>
  <si>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</si>
  <si>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</si>
  <si>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</si>
  <si>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</si>
  <si>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</si>
  <si>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</si>
  <si>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</si>
  <si>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</si>
  <si>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</si>
  <si>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</si>
  <si>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</si>
  <si>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</si>
  <si>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</si>
  <si>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</si>
  <si>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</si>
  <si>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</si>
  <si>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</si>
  <si>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</si>
  <si>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</si>
  <si>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</si>
  <si>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</si>
  <si>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</si>
  <si>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</si>
  <si>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</si>
  <si>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</si>
  <si>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</si>
  <si>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</si>
  <si>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</si>
  <si>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</si>
  <si>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</si>
  <si>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</si>
  <si>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</si>
  <si>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</si>
  <si>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</si>
  <si>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</si>
  <si>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</si>
  <si>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</si>
  <si>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</si>
  <si>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</si>
  <si>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</si>
  <si>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</si>
  <si>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</si>
  <si>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</si>
  <si>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</si>
  <si>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</si>
  <si>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</si>
  <si>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</si>
  <si>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</si>
  <si>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</si>
  <si>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</si>
  <si>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</si>
  <si>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</si>
  <si>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</si>
  <si>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</si>
  <si>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</si>
  <si>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</si>
  <si>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</si>
  <si>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</si>
  <si>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</si>
  <si>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</si>
  <si>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</si>
  <si>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</si>
  <si>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</si>
  <si>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</si>
  <si>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</si>
  <si>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</si>
  <si>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</si>
  <si>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</si>
  <si>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</si>
  <si>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</si>
  <si>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</si>
  <si>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</si>
  <si>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</si>
  <si>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</si>
  <si>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</si>
  <si>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</si>
  <si>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</si>
  <si>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</si>
  <si>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</si>
  <si>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</si>
  <si>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</si>
  <si>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</si>
  <si>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</si>
  <si>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</si>
  <si>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</si>
  <si>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</si>
  <si>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</si>
  <si>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</si>
  <si>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</si>
  <si>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</si>
  <si>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</si>
  <si>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</si>
  <si>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</si>
  <si>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</si>
  <si>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</si>
  <si>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</si>
  <si>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</si>
  <si>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</si>
  <si>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</si>
  <si>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</si>
  <si>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</si>
  <si>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</si>
  <si>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</si>
  <si>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</si>
  <si>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</si>
  <si>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</si>
  <si>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</si>
  <si>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</si>
  <si>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</si>
  <si>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</si>
  <si>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</si>
  <si>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</si>
  <si>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</si>
  <si>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</si>
  <si>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</si>
  <si>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</si>
  <si>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</si>
  <si>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</si>
  <si>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</si>
  <si>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</si>
  <si>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</si>
  <si>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</si>
  <si>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</si>
  <si>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</si>
  <si>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</si>
  <si>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</si>
  <si>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</si>
  <si>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</si>
  <si>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</si>
  <si>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</si>
  <si>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</si>
  <si>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</si>
  <si>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</si>
  <si>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</si>
  <si>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</si>
  <si>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</si>
  <si>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</si>
  <si>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</si>
  <si>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</si>
  <si>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</si>
  <si>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</si>
  <si>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</si>
  <si>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</si>
  <si>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</si>
  <si>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</si>
  <si>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</si>
  <si>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</si>
  <si>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</si>
  <si>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</si>
  <si>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</si>
  <si>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</si>
  <si>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</si>
  <si>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</si>
  <si>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</si>
  <si>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</si>
  <si>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</si>
  <si>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</si>
  <si>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</si>
  <si>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</si>
  <si>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</si>
  <si>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</si>
  <si>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</si>
  <si>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</si>
  <si>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</si>
  <si>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</si>
  <si>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</si>
  <si>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</si>
  <si>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</si>
  <si>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</si>
  <si>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</si>
  <si>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</si>
  <si>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</si>
  <si>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</si>
  <si>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</si>
  <si>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</si>
  <si>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</si>
  <si>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</si>
  <si>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</si>
  <si>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</si>
  <si>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</si>
  <si>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</si>
  <si>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</si>
  <si>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</si>
  <si>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</si>
  <si>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</si>
  <si>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</si>
  <si>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</si>
  <si>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</si>
  <si>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</si>
  <si>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</si>
  <si>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</si>
  <si>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</si>
  <si>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</si>
  <si>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</si>
  <si>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</si>
  <si>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</si>
  <si>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</si>
  <si>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</si>
  <si>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</si>
  <si>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</si>
  <si>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</si>
  <si>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</si>
  <si>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</si>
  <si>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</si>
  <si>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</si>
  <si>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</si>
  <si>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</si>
  <si>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</si>
  <si>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</si>
  <si>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</si>
  <si>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</si>
  <si>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</si>
  <si>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</si>
  <si>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</si>
  <si>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</si>
  <si>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</si>
  <si>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</si>
  <si>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</si>
  <si>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</si>
  <si>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</si>
  <si>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</si>
  <si>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</si>
  <si>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</si>
  <si>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</si>
  <si>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</si>
  <si>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</si>
  <si>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</si>
  <si>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</si>
  <si>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</si>
  <si>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</si>
  <si>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</si>
  <si>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</si>
  <si>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</si>
  <si>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</si>
  <si>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</si>
  <si>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</si>
  <si>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</si>
  <si>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</si>
  <si>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</si>
  <si>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</si>
  <si>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</si>
  <si>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</si>
  <si>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</si>
  <si>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</si>
  <si>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</si>
  <si>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</si>
  <si>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</si>
  <si>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</si>
  <si>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</si>
  <si>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</si>
  <si>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</si>
  <si>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</si>
  <si>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</si>
  <si>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</si>
  <si>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</si>
  <si>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</si>
  <si>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</si>
  <si>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</si>
  <si>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</si>
  <si>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</si>
  <si>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</si>
  <si>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</si>
  <si>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</si>
  <si>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</si>
  <si>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</si>
  <si>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</si>
  <si>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</si>
  <si>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</si>
  <si>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</si>
  <si>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</si>
  <si>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</si>
  <si>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</si>
  <si>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</si>
  <si>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</si>
  <si>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</si>
  <si>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</si>
  <si>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</si>
  <si>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</si>
  <si>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</si>
  <si>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</si>
  <si>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</si>
  <si>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</si>
  <si>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</si>
  <si>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</si>
  <si>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</si>
  <si>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</si>
  <si>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</si>
  <si>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</si>
  <si>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</si>
  <si>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</si>
  <si>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</si>
  <si>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</si>
  <si>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</si>
  <si>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</si>
  <si>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</si>
  <si>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</si>
  <si>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</si>
  <si>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</si>
  <si>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</si>
  <si>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</si>
  <si>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</si>
  <si>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</si>
  <si>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</si>
  <si>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</si>
  <si>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</si>
  <si>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</si>
  <si>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</si>
  <si>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</si>
  <si>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</si>
  <si>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</si>
  <si>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</si>
  <si>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</si>
  <si>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</si>
  <si>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</si>
  <si>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</si>
  <si>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</si>
  <si>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</si>
  <si>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</si>
  <si>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</si>
  <si>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</si>
  <si>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</si>
  <si>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</si>
  <si>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</si>
  <si>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</si>
  <si>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</si>
  <si>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</si>
  <si>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</si>
  <si>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</si>
  <si>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</si>
  <si>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</si>
  <si>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</si>
  <si>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</si>
  <si>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</si>
  <si>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</si>
  <si>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</si>
  <si>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</si>
  <si>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</si>
  <si>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</si>
  <si>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</si>
  <si>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</si>
  <si>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</si>
  <si>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</si>
  <si>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</si>
  <si>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</si>
  <si>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</si>
  <si>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</si>
  <si>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</si>
  <si>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</si>
  <si>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</si>
  <si>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</si>
  <si>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</si>
  <si>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</si>
  <si>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</si>
  <si>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</si>
  <si>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</si>
  <si>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</si>
  <si>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</si>
  <si>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</si>
  <si>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</si>
  <si>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</si>
  <si>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</si>
  <si>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</si>
  <si>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</si>
  <si>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</si>
  <si>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</si>
  <si>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</si>
  <si>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</si>
  <si>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</si>
  <si>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</si>
  <si>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</si>
  <si>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</si>
  <si>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</si>
  <si>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</si>
  <si>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</si>
  <si>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</si>
  <si>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</si>
  <si>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</si>
  <si>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</si>
  <si>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</si>
  <si>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</si>
  <si>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</si>
  <si>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</si>
  <si>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</si>
  <si>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</si>
  <si>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</si>
  <si>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</si>
  <si>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</si>
  <si>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</si>
  <si>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</si>
  <si>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</si>
  <si>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</si>
  <si>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</si>
  <si>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</si>
  <si>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</si>
  <si>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</si>
  <si>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</si>
  <si>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</si>
  <si>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</si>
  <si>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</si>
  <si>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</si>
  <si>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</si>
  <si>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</si>
  <si>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</si>
  <si>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Début 6e tour (5 à faire)</t>
  </si>
  <si>
    <t>Start of 6th lap (5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</si>
  <si>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</si>
  <si>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</si>
  <si>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</si>
  <si>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</si>
  <si>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</si>
  <si>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</si>
  <si>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</si>
  <si>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</si>
  <si>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</si>
  <si>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</si>
  <si>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</si>
  <si>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</si>
  <si>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</si>
  <si>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</si>
  <si>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</si>
  <si>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</si>
  <si>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</si>
  <si>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</si>
  <si>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</si>
  <si>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</si>
  <si>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</si>
  <si>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</si>
  <si>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</si>
  <si>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</si>
  <si>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</si>
  <si>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</si>
  <si>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</si>
  <si>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</si>
  <si>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</si>
  <si>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</si>
  <si>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</si>
  <si>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</si>
  <si>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</si>
  <si>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</si>
  <si>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</si>
  <si>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</si>
  <si>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</si>
  <si>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</si>
  <si>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</si>
  <si>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</si>
  <si>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</si>
  <si>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</si>
  <si>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</si>
  <si>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</si>
  <si>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</si>
  <si>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</si>
  <si>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</si>
  <si>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</si>
  <si>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</si>
  <si>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</si>
  <si>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</si>
  <si>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</si>
  <si>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</si>
  <si>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</si>
  <si>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</si>
  <si>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</si>
  <si>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</si>
  <si>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</si>
  <si>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</si>
  <si>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</si>
  <si>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</si>
  <si>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</si>
  <si>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</si>
  <si>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</si>
  <si>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</si>
  <si>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</si>
  <si>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</si>
  <si>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</si>
  <si>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</si>
  <si>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</si>
  <si>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</si>
  <si>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</si>
  <si>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</si>
  <si>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</si>
  <si>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</si>
  <si>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</si>
  <si>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Début 4e tour (7 à faire)</t>
  </si>
  <si>
    <t>Start of 4th lap (7 to go)</t>
  </si>
  <si>
    <t>Début 9e tour (2 tours à faire)&lt;br/&gt;Sprint du Maire de Preissac (250$)</t>
  </si>
  <si>
    <t>Start of 9th lap (2 laps to go)&lt;br/&gt;Preissac Mayor's sprint (250$)</t>
  </si>
  <si>
    <t>Start of 3rd lap (8 laps to go)&lt;br/&gt;Bonfication sprint - times and points</t>
  </si>
  <si>
    <t>Start of 5th lap (6 to go)&lt;br/&gt;Preissac Mayor's sprint (250$)</t>
  </si>
  <si>
    <t>Début 5e tour (6 à faire)&lt;br/&gt;Sprint du Maire de Preissac (250$)</t>
  </si>
  <si>
    <t>Début 3e tour (8 tours à faire)&lt;br/&gt;Sprint bonification temps et points</t>
  </si>
  <si>
    <t>Fin du tour 1</t>
  </si>
  <si>
    <t>Fin du tour 2</t>
  </si>
  <si>
    <t>Fin du tour 4</t>
  </si>
  <si>
    <t>fin du tour 5</t>
  </si>
  <si>
    <t>Fin du tour 3</t>
  </si>
  <si>
    <t>fin du tour 6</t>
  </si>
  <si>
    <t>Fin du tour 8</t>
  </si>
  <si>
    <t>Sprint du maire de Senneterre 250$&lt;br/&gt;(Chemin Paré - Val-Senneville)</t>
  </si>
  <si>
    <t>Senneterre Mayor's sprint 250$&lt;br/&gt;(Chemin Paré -Val-Senneville)</t>
  </si>
  <si>
    <t>À gauche du terre-plein&lt;br/&gt;intersection 7e rue&lt;br/&gt;Début circulation à contre-sens (voie sud)</t>
  </si>
  <si>
    <t>Left of the central median&lt;br/&gt;7th street intersection&lt;br/&gt;Start of counterflow traffic (southbound 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</si>
</sst>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261</v>
      </c>
    </row>
    <row r="7" spans="1:3" x14ac:dyDescent="0.15">
      <c r="A7" s="4" t="s">
        <v>349</v>
      </c>
    </row>
    <row r="8" spans="1:3" x14ac:dyDescent="0.15">
      <c r="A8" s="4" t="s">
        <v>350</v>
      </c>
    </row>
    <row r="9" spans="1:3" x14ac:dyDescent="0.15">
      <c r="A9" s="4" t="s">
        <v>351</v>
      </c>
    </row>
    <row r="10" spans="1:3" x14ac:dyDescent="0.15">
      <c r="A10" s="4" t="s">
        <v>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C35" sqref="C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34.8320312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452</v>
      </c>
      <c r="E2" s="23" t="s">
        <v>453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491</v>
      </c>
      <c r="D3" s="23" t="s">
        <v>492</v>
      </c>
      <c r="E3" s="23" t="s">
        <v>492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0.31</v>
      </c>
      <c r="B4" s="29" t="s">
        <v>73</v>
      </c>
      <c r="C4" s="29" t="s">
        <v>493</v>
      </c>
      <c r="D4" s="23" t="s">
        <v>494</v>
      </c>
      <c r="E4" s="23" t="s">
        <v>494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495</v>
      </c>
      <c r="D5" s="23" t="s">
        <v>494</v>
      </c>
      <c r="E5" s="23" t="s">
        <v>494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0.71</v>
      </c>
      <c r="B6" s="29" t="s">
        <v>75</v>
      </c>
      <c r="C6" s="29" t="s">
        <v>496</v>
      </c>
      <c r="D6" s="23" t="s">
        <v>497</v>
      </c>
      <c r="E6" s="23" t="s">
        <v>497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498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294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498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447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495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499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265</v>
      </c>
      <c r="D13" s="23" t="s">
        <v>500</v>
      </c>
      <c r="E13" s="23" t="s">
        <v>501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498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502</v>
      </c>
      <c r="D15" s="23" t="s">
        <v>503</v>
      </c>
      <c r="E15" s="23" t="s">
        <v>503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504</v>
      </c>
      <c r="D16" s="44" t="s">
        <v>591</v>
      </c>
      <c r="E16" s="62" t="s">
        <v>592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505</v>
      </c>
      <c r="D17" s="24" t="s">
        <v>22</v>
      </c>
      <c r="E17" s="25" t="s">
        <v>506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507</v>
      </c>
      <c r="D18" s="24" t="s">
        <v>22</v>
      </c>
      <c r="E18" s="25" t="s">
        <v>506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507</v>
      </c>
      <c r="D19" s="24" t="s">
        <v>22</v>
      </c>
      <c r="E19" s="25" t="s">
        <v>506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525</v>
      </c>
      <c r="D20" s="44" t="s">
        <v>593</v>
      </c>
      <c r="E20" s="62" t="s">
        <v>594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509</v>
      </c>
      <c r="D21" s="25" t="s">
        <v>510</v>
      </c>
      <c r="E21" s="25" t="s">
        <v>511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69.25</v>
      </c>
      <c r="B22" s="29" t="s">
        <v>76</v>
      </c>
      <c r="C22" s="29" t="s">
        <v>512</v>
      </c>
      <c r="D22" s="23" t="s">
        <v>590</v>
      </c>
      <c r="E22" s="23" t="s">
        <v>513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514</v>
      </c>
      <c r="D23" s="23" t="s">
        <v>338</v>
      </c>
      <c r="E23" s="23" t="s">
        <v>338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515</v>
      </c>
      <c r="D24" s="23" t="s">
        <v>516</v>
      </c>
      <c r="E24" s="23" t="s">
        <v>516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517</v>
      </c>
      <c r="D25" s="23" t="s">
        <v>518</v>
      </c>
      <c r="E25" s="23" t="s">
        <v>518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265</v>
      </c>
      <c r="D26" s="23" t="s">
        <v>519</v>
      </c>
      <c r="E26" s="23" t="s">
        <v>519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15" x14ac:dyDescent="0.2">
      <c r="A27" s="30">
        <v>70.62</v>
      </c>
      <c r="B27" s="29" t="s">
        <v>73</v>
      </c>
      <c r="C27" s="29" t="s">
        <v>520</v>
      </c>
      <c r="D27" s="26" t="s">
        <v>340</v>
      </c>
      <c r="E27" s="26" t="s">
        <v>340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521</v>
      </c>
      <c r="D28" s="23" t="s">
        <v>522</v>
      </c>
      <c r="E28" s="23" t="s">
        <v>522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v>71.98</v>
      </c>
      <c r="B29" s="29" t="s">
        <v>73</v>
      </c>
      <c r="C29" s="29" t="s">
        <v>523</v>
      </c>
      <c r="D29" s="23" t="s">
        <v>524</v>
      </c>
      <c r="E29" s="23" t="s">
        <v>524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525</v>
      </c>
      <c r="D30" s="24" t="s">
        <v>508</v>
      </c>
      <c r="E30" s="24" t="s">
        <v>508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515</v>
      </c>
      <c r="D31" s="23" t="s">
        <v>516</v>
      </c>
      <c r="E31" s="23" t="s">
        <v>516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526</v>
      </c>
      <c r="D32" s="24" t="s">
        <v>334</v>
      </c>
      <c r="E32" s="24" t="s">
        <v>334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527</v>
      </c>
      <c r="D33" s="23" t="s">
        <v>528</v>
      </c>
      <c r="E33" s="23" t="s">
        <v>528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615</v>
      </c>
      <c r="D34" s="23" t="s">
        <v>595</v>
      </c>
      <c r="E34" s="23" t="s">
        <v>596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70</v>
      </c>
      <c r="C35" s="32" t="s">
        <v>616</v>
      </c>
      <c r="D35" s="23" t="s">
        <v>614</v>
      </c>
      <c r="E35" s="23" t="s">
        <v>611</v>
      </c>
      <c r="F35" s="35" t="str">
        <f>VLOOKUP(B35,Lexique!A:F,5,)</f>
        <v>Sprint bonification temps et points&lt;br/&gt; Lieu précis Ville</v>
      </c>
      <c r="G35" s="35" t="str">
        <f>VLOOKUP(B35,Lexique!A:F,6,)</f>
        <v>Bonification Sprint - times and points&lt;br/&gt; Lieu précis Ville</v>
      </c>
    </row>
    <row r="36" spans="1:7" ht="15" x14ac:dyDescent="0.2">
      <c r="A36" s="37">
        <f>A35+5.175</f>
        <v>84.774999999999991</v>
      </c>
      <c r="B36" s="29" t="s">
        <v>76</v>
      </c>
      <c r="C36" s="32" t="s">
        <v>619</v>
      </c>
      <c r="D36" s="27" t="s">
        <v>607</v>
      </c>
      <c r="E36" s="27" t="s">
        <v>608</v>
      </c>
      <c r="F36" s="35"/>
      <c r="G36" s="35"/>
    </row>
    <row r="37" spans="1:7" ht="14" x14ac:dyDescent="0.2">
      <c r="A37" s="37">
        <f>A36+5.175</f>
        <v>89.949999999999989</v>
      </c>
      <c r="B37" s="31" t="s">
        <v>81</v>
      </c>
      <c r="C37" s="32" t="s">
        <v>617</v>
      </c>
      <c r="D37" s="27" t="s">
        <v>613</v>
      </c>
      <c r="E37" s="27" t="s">
        <v>612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265</v>
      </c>
      <c r="D38" s="23" t="s">
        <v>519</v>
      </c>
      <c r="E38" s="23" t="s">
        <v>519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 t="s">
        <v>618</v>
      </c>
      <c r="D39" s="27" t="s">
        <v>529</v>
      </c>
      <c r="E39" s="27" t="s">
        <v>530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620</v>
      </c>
      <c r="D40" s="27" t="s">
        <v>531</v>
      </c>
      <c r="E40" s="27" t="s">
        <v>532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447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533</v>
      </c>
      <c r="D42" s="27" t="s">
        <v>534</v>
      </c>
      <c r="E42" s="27" t="s">
        <v>535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621</v>
      </c>
      <c r="D43" s="23" t="s">
        <v>609</v>
      </c>
      <c r="E43" s="23" t="s">
        <v>610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536</v>
      </c>
      <c r="D44" s="27" t="s">
        <v>537</v>
      </c>
      <c r="E44" s="27" t="s">
        <v>538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539</v>
      </c>
      <c r="D45" s="27" t="s">
        <v>347</v>
      </c>
      <c r="E45" s="27" t="s">
        <v>348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277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237</v>
      </c>
      <c r="F1" s="22" t="s">
        <v>238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239</v>
      </c>
      <c r="F2" s="4" t="s">
        <v>240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241</v>
      </c>
      <c r="F4" s="4" t="s">
        <v>242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244</v>
      </c>
      <c r="F6" s="4" t="s">
        <v>245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243</v>
      </c>
      <c r="F7" s="4" t="s">
        <v>243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246</v>
      </c>
      <c r="F8" s="4" t="s">
        <v>247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248</v>
      </c>
      <c r="F9" s="4" t="s">
        <v>249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251</v>
      </c>
      <c r="F10" s="4" t="s">
        <v>250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252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252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252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252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252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260</v>
      </c>
      <c r="F16" s="4" t="s">
        <v>259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253</v>
      </c>
      <c r="F18" s="4" t="s">
        <v>254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255</v>
      </c>
      <c r="F19" s="4" t="s">
        <v>256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257</v>
      </c>
      <c r="F20" s="4" t="s">
        <v>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597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356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604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224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598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231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604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225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599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357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600</v>
      </c>
      <c r="F5" s="4" t="s">
        <v>230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229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233</v>
      </c>
      <c r="AG5" s="16" t="str">
        <f>Tableau2[[#This Row],[LieuDepFR]]</f>
        <v>Musée minéralogique de l'A-T</v>
      </c>
      <c r="AH5" s="16" t="s">
        <v>234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601</v>
      </c>
      <c r="F6" s="4" t="s">
        <v>228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232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604</v>
      </c>
      <c r="AG6" s="16" t="s">
        <v>235</v>
      </c>
      <c r="AH6" s="16" t="s">
        <v>219</v>
      </c>
      <c r="AI6" s="16" t="s">
        <v>236</v>
      </c>
      <c r="AJ6" s="4" t="s">
        <v>222</v>
      </c>
      <c r="AK6" s="4" t="s">
        <v>226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276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449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604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605</v>
      </c>
      <c r="AK7" s="4" t="s">
        <v>606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602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490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604</v>
      </c>
      <c r="AG8" s="16" t="s">
        <v>217</v>
      </c>
      <c r="AH8" s="16" t="s">
        <v>219</v>
      </c>
      <c r="AI8" s="16" t="s">
        <v>219</v>
      </c>
      <c r="AJ8" s="4" t="s">
        <v>223</v>
      </c>
      <c r="AK8" s="4" t="s">
        <v>227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279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280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293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281</v>
      </c>
      <c r="D6" s="23" t="s">
        <v>307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263</v>
      </c>
      <c r="D7" s="23" t="s">
        <v>308</v>
      </c>
      <c r="E7" s="23" t="s">
        <v>309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264</v>
      </c>
      <c r="D9" s="23" t="s">
        <v>264</v>
      </c>
      <c r="E9" s="23" t="s">
        <v>310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295</v>
      </c>
      <c r="D12" s="23" t="s">
        <v>295</v>
      </c>
      <c r="E12" s="25" t="s">
        <v>313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265</v>
      </c>
      <c r="D14" s="25" t="s">
        <v>311</v>
      </c>
      <c r="E14" s="25" t="s">
        <v>312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296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266</v>
      </c>
      <c r="D17" s="43" t="s">
        <v>314</v>
      </c>
      <c r="E17" s="43" t="s">
        <v>315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267</v>
      </c>
      <c r="D18" s="23" t="s">
        <v>316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268</v>
      </c>
      <c r="D19" s="23" t="s">
        <v>317</v>
      </c>
      <c r="E19" s="23" t="s">
        <v>318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297</v>
      </c>
      <c r="D20" s="23" t="s">
        <v>297</v>
      </c>
      <c r="E20" s="23" t="s">
        <v>319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269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269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270</v>
      </c>
      <c r="D23" s="43" t="s">
        <v>320</v>
      </c>
      <c r="E23" s="43" t="s">
        <v>321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271</v>
      </c>
      <c r="D24" s="23" t="s">
        <v>271</v>
      </c>
      <c r="E24" s="44" t="s">
        <v>322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298</v>
      </c>
      <c r="D25" s="23" t="s">
        <v>323</v>
      </c>
      <c r="E25" s="23" t="s">
        <v>324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272</v>
      </c>
      <c r="D26" s="23" t="s">
        <v>22</v>
      </c>
      <c r="E26" s="23" t="s">
        <v>325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299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273</v>
      </c>
      <c r="D28" s="23" t="s">
        <v>273</v>
      </c>
      <c r="E28" s="23" t="s">
        <v>326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274</v>
      </c>
      <c r="D29" s="23" t="s">
        <v>353</v>
      </c>
      <c r="E29" s="23" t="s">
        <v>354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278</v>
      </c>
      <c r="D30" s="24" t="s">
        <v>278</v>
      </c>
      <c r="E30" s="24" t="s">
        <v>355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275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276</v>
      </c>
      <c r="D32" s="23" t="s">
        <v>276</v>
      </c>
      <c r="E32" s="23" t="s">
        <v>327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282</v>
      </c>
      <c r="D33" s="23" t="s">
        <v>329</v>
      </c>
      <c r="E33" s="23" t="s">
        <v>330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283</v>
      </c>
      <c r="D34" s="23" t="s">
        <v>328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419</v>
      </c>
      <c r="D35" s="25" t="s">
        <v>420</v>
      </c>
      <c r="E35" s="25" t="s">
        <v>421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284</v>
      </c>
      <c r="D36" s="23" t="s">
        <v>331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285</v>
      </c>
      <c r="D37" s="23" t="s">
        <v>332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300</v>
      </c>
      <c r="D38" s="23" t="s">
        <v>603</v>
      </c>
      <c r="E38" s="23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286</v>
      </c>
      <c r="D39" s="23" t="s">
        <v>334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287</v>
      </c>
      <c r="D40" s="23" t="s">
        <v>335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301</v>
      </c>
      <c r="D41" s="23" t="s">
        <v>336</v>
      </c>
      <c r="E41" s="23" t="s">
        <v>337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288</v>
      </c>
      <c r="D42" s="23" t="s">
        <v>338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289</v>
      </c>
      <c r="D43" s="24" t="s">
        <v>339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290</v>
      </c>
      <c r="D44" s="23" t="s">
        <v>342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291</v>
      </c>
      <c r="D45" s="23" t="s">
        <v>340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292</v>
      </c>
      <c r="D46" s="24" t="s">
        <v>341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289</v>
      </c>
      <c r="D47" s="26" t="s">
        <v>339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286</v>
      </c>
      <c r="D48" s="26" t="s">
        <v>334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287</v>
      </c>
      <c r="D49" s="26" t="s">
        <v>335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302</v>
      </c>
      <c r="D50" s="23" t="s">
        <v>343</v>
      </c>
      <c r="E50" s="23" t="s">
        <v>344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303</v>
      </c>
      <c r="D51" s="26" t="s">
        <v>345</v>
      </c>
      <c r="E51" s="26" t="s">
        <v>436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346</v>
      </c>
      <c r="D52" s="26" t="s">
        <v>347</v>
      </c>
      <c r="E52" s="26" t="s">
        <v>348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277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540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541</v>
      </c>
      <c r="D4" s="23" t="s">
        <v>542</v>
      </c>
      <c r="E4" s="23" t="s">
        <v>542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543</v>
      </c>
      <c r="D5" s="23" t="s">
        <v>582</v>
      </c>
      <c r="E5" s="23" t="s">
        <v>583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544</v>
      </c>
      <c r="D6" s="23" t="s">
        <v>580</v>
      </c>
      <c r="E6" s="23" t="s">
        <v>581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545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546</v>
      </c>
      <c r="D8" s="23" t="s">
        <v>547</v>
      </c>
      <c r="E8" s="23" t="s">
        <v>547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568</v>
      </c>
      <c r="D9" s="23" t="s">
        <v>568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548</v>
      </c>
      <c r="D10" s="23" t="s">
        <v>570</v>
      </c>
      <c r="E10" s="24" t="s">
        <v>569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549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265</v>
      </c>
      <c r="D12" s="23" t="s">
        <v>574</v>
      </c>
      <c r="E12" s="23" t="s">
        <v>575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550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551</v>
      </c>
      <c r="D14" s="25" t="s">
        <v>552</v>
      </c>
      <c r="E14" s="25" t="s">
        <v>552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498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498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553</v>
      </c>
      <c r="D17" s="26" t="s">
        <v>554</v>
      </c>
      <c r="E17" s="25" t="s">
        <v>554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555</v>
      </c>
      <c r="D18" s="23" t="s">
        <v>571</v>
      </c>
      <c r="E18" s="23" t="s">
        <v>556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540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557</v>
      </c>
      <c r="D20" s="25" t="s">
        <v>557</v>
      </c>
      <c r="E20" s="25" t="s">
        <v>558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265</v>
      </c>
      <c r="D21" s="23" t="s">
        <v>576</v>
      </c>
      <c r="E21" s="23" t="s">
        <v>577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498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559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548</v>
      </c>
      <c r="D24" s="23" t="s">
        <v>588</v>
      </c>
      <c r="E24" s="24" t="s">
        <v>589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560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586</v>
      </c>
      <c r="D26" s="25" t="s">
        <v>587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561</v>
      </c>
      <c r="D27" s="23" t="s">
        <v>578</v>
      </c>
      <c r="E27" s="23" t="s">
        <v>579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540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562</v>
      </c>
      <c r="D29" s="25" t="s">
        <v>510</v>
      </c>
      <c r="E29" s="25" t="s">
        <v>511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563</v>
      </c>
      <c r="D30" s="23" t="s">
        <v>336</v>
      </c>
      <c r="E30" s="23" t="s">
        <v>573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514</v>
      </c>
      <c r="D31" s="23" t="s">
        <v>338</v>
      </c>
      <c r="E31" s="23" t="s">
        <v>338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515</v>
      </c>
      <c r="D32" s="63" t="s">
        <v>516</v>
      </c>
      <c r="E32" s="28" t="s">
        <v>516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517</v>
      </c>
      <c r="D33" s="23" t="s">
        <v>518</v>
      </c>
      <c r="E33" s="23" t="s">
        <v>518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265</v>
      </c>
      <c r="D34" s="23" t="s">
        <v>519</v>
      </c>
      <c r="E34" s="23" t="s">
        <v>519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520</v>
      </c>
      <c r="D35" s="26" t="s">
        <v>340</v>
      </c>
      <c r="E35" s="26" t="s">
        <v>340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564</v>
      </c>
      <c r="D36" s="23" t="s">
        <v>522</v>
      </c>
      <c r="E36" s="23" t="s">
        <v>522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515</v>
      </c>
      <c r="D37" s="23" t="s">
        <v>516</v>
      </c>
      <c r="E37" s="23" t="s">
        <v>516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526</v>
      </c>
      <c r="D38" s="24" t="s">
        <v>334</v>
      </c>
      <c r="E38" s="24" t="s">
        <v>334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527</v>
      </c>
      <c r="D39" s="23" t="s">
        <v>528</v>
      </c>
      <c r="E39" s="23" t="s">
        <v>528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565</v>
      </c>
      <c r="D40" s="23" t="s">
        <v>584</v>
      </c>
      <c r="E40" s="23" t="s">
        <v>585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566</v>
      </c>
      <c r="D41" s="23" t="s">
        <v>567</v>
      </c>
      <c r="E41" s="23" t="s">
        <v>572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539</v>
      </c>
      <c r="D42" s="63" t="s">
        <v>347</v>
      </c>
      <c r="E42" s="27" t="s">
        <v>348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277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6"/>
  <sheetViews>
    <sheetView tabSelected="1" zoomScale="150" zoomScaleNormal="150" workbookViewId="0">
      <selection activeCell="C4" sqref="C4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5" t="s">
        <v>305</v>
      </c>
      <c r="G1" s="45" t="s">
        <v>306</v>
      </c>
    </row>
    <row r="2" spans="1:7" ht="15" x14ac:dyDescent="0.15">
      <c r="A2" s="30">
        <v>0</v>
      </c>
      <c r="B2" s="29" t="s">
        <v>79</v>
      </c>
      <c r="C2" s="29"/>
      <c r="D2" s="23" t="s">
        <v>379</v>
      </c>
      <c r="E2" s="23" t="s">
        <v>380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0.6</v>
      </c>
      <c r="B3" s="29" t="s">
        <v>73</v>
      </c>
      <c r="C3" s="29" t="s">
        <v>367</v>
      </c>
      <c r="D3" s="23" t="str">
        <f>C3</f>
        <v>Rue Allard</v>
      </c>
      <c r="E3" s="23" t="str">
        <f>D3</f>
        <v>Rue Allard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0.83</v>
      </c>
      <c r="B4" s="29" t="s">
        <v>72</v>
      </c>
      <c r="C4" s="29" t="s">
        <v>358</v>
      </c>
      <c r="D4" s="23" t="s">
        <v>358</v>
      </c>
      <c r="E4" s="23" t="str">
        <f>D4</f>
        <v>Boulevard Dennisson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0.98</v>
      </c>
      <c r="B5" s="29" t="s">
        <v>75</v>
      </c>
      <c r="C5" s="29" t="s">
        <v>359</v>
      </c>
      <c r="D5" s="23" t="s">
        <v>371</v>
      </c>
      <c r="E5" s="23" t="s">
        <v>372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15" x14ac:dyDescent="0.15">
      <c r="A6" s="30">
        <v>1.69</v>
      </c>
      <c r="B6" s="29" t="s">
        <v>73</v>
      </c>
      <c r="C6" s="29" t="s">
        <v>360</v>
      </c>
      <c r="D6" s="23" t="s">
        <v>364</v>
      </c>
      <c r="E6" s="23" t="str">
        <f>D6</f>
        <v>Rue Self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30" x14ac:dyDescent="0.15">
      <c r="A7" s="30">
        <v>2.58</v>
      </c>
      <c r="B7" s="29" t="s">
        <v>74</v>
      </c>
      <c r="C7" s="29" t="s">
        <v>370</v>
      </c>
      <c r="D7" s="23" t="s">
        <v>624</v>
      </c>
      <c r="E7" s="23" t="s">
        <v>625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2.7</v>
      </c>
      <c r="B8" s="29" t="s">
        <v>76</v>
      </c>
      <c r="C8" s="29" t="s">
        <v>331</v>
      </c>
      <c r="D8" s="23" t="s">
        <v>331</v>
      </c>
      <c r="E8" s="23" t="str">
        <f>D8</f>
        <v>Boulevard des Pins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3.71</v>
      </c>
      <c r="B9" s="29" t="s">
        <v>73</v>
      </c>
      <c r="C9" s="29" t="s">
        <v>328</v>
      </c>
      <c r="D9" s="23" t="s">
        <v>328</v>
      </c>
      <c r="E9" s="23" t="str">
        <f t="shared" ref="E9:E18" si="0">D9</f>
        <v>Boulevard Sabourin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4.04</v>
      </c>
      <c r="B10" s="29" t="s">
        <v>73</v>
      </c>
      <c r="C10" s="29" t="s">
        <v>361</v>
      </c>
      <c r="D10" s="23" t="s">
        <v>373</v>
      </c>
      <c r="E10" s="23" t="s">
        <v>374</v>
      </c>
      <c r="F10" s="47" t="str">
        <f>VLOOKUP(B10,Lexique!A:F,5,)</f>
        <v>Nom route / rue</v>
      </c>
      <c r="G10" s="47" t="str">
        <f>VLOOKUP(B10,Lexique!A:F,6,)</f>
        <v>Nom route / rue</v>
      </c>
    </row>
    <row r="11" spans="1:7" ht="15" x14ac:dyDescent="0.15">
      <c r="A11" s="30">
        <v>4.1399999999999997</v>
      </c>
      <c r="B11" s="29" t="s">
        <v>77</v>
      </c>
      <c r="C11" s="29" t="s">
        <v>362</v>
      </c>
      <c r="D11" s="23" t="s">
        <v>362</v>
      </c>
      <c r="E11" s="23" t="s">
        <v>378</v>
      </c>
      <c r="F11" s="47" t="str">
        <f>VLOOKUP(B11,Lexique!A:F,5,)</f>
        <v>Demi-tour</v>
      </c>
      <c r="G11" s="47" t="str">
        <f>VLOOKUP(B11,Lexique!A:F,6,)</f>
        <v>U-turn</v>
      </c>
    </row>
    <row r="12" spans="1:7" ht="30" x14ac:dyDescent="0.15">
      <c r="A12" s="30">
        <v>4.24</v>
      </c>
      <c r="B12" s="29" t="s">
        <v>72</v>
      </c>
      <c r="C12" s="29" t="s">
        <v>363</v>
      </c>
      <c r="D12" s="49" t="s">
        <v>375</v>
      </c>
      <c r="E12" s="23" t="s">
        <v>377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4.54</v>
      </c>
      <c r="B13" s="29" t="s">
        <v>72</v>
      </c>
      <c r="C13" s="29" t="s">
        <v>331</v>
      </c>
      <c r="D13" s="23" t="s">
        <v>381</v>
      </c>
      <c r="E13" s="23" t="s">
        <v>411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15" x14ac:dyDescent="0.15">
      <c r="A14" s="30">
        <v>5.54</v>
      </c>
      <c r="B14" s="29" t="s">
        <v>76</v>
      </c>
      <c r="C14" s="29" t="s">
        <v>364</v>
      </c>
      <c r="D14" s="23" t="s">
        <v>364</v>
      </c>
      <c r="E14" s="23" t="str">
        <f t="shared" si="0"/>
        <v>Rue Self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30" x14ac:dyDescent="0.15">
      <c r="A15" s="30">
        <v>6.54</v>
      </c>
      <c r="B15" s="29" t="s">
        <v>72</v>
      </c>
      <c r="C15" s="29" t="s">
        <v>365</v>
      </c>
      <c r="D15" s="23" t="s">
        <v>358</v>
      </c>
      <c r="E15" s="23" t="str">
        <f t="shared" si="0"/>
        <v>Boulevard Dennisson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6.95</v>
      </c>
      <c r="B16" s="29" t="s">
        <v>75</v>
      </c>
      <c r="C16" s="29" t="s">
        <v>366</v>
      </c>
      <c r="D16" s="23" t="s">
        <v>371</v>
      </c>
      <c r="E16" s="23" t="s">
        <v>372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7.4</v>
      </c>
      <c r="B17" s="29" t="s">
        <v>73</v>
      </c>
      <c r="C17" s="29" t="s">
        <v>367</v>
      </c>
      <c r="D17" s="49" t="s">
        <v>367</v>
      </c>
      <c r="E17" s="23" t="str">
        <f t="shared" si="0"/>
        <v>Rue Allard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7.66</v>
      </c>
      <c r="B18" s="29" t="s">
        <v>72</v>
      </c>
      <c r="C18" s="29" t="s">
        <v>368</v>
      </c>
      <c r="D18" s="50" t="s">
        <v>376</v>
      </c>
      <c r="E18" s="23" t="str">
        <f t="shared" si="0"/>
        <v>Avenue Perreault</v>
      </c>
      <c r="F18" s="47" t="str">
        <f>VLOOKUP(B18,Lexique!A:F,5,)</f>
        <v>Nom route / rue</v>
      </c>
      <c r="G18" s="47" t="str">
        <f>VLOOKUP(B18,Lexique!A:F,6,)</f>
        <v>Nom route / rue</v>
      </c>
    </row>
    <row r="19" spans="1:7" ht="15" x14ac:dyDescent="0.15">
      <c r="A19" s="30">
        <v>8.3000000000000007</v>
      </c>
      <c r="B19" s="29" t="s">
        <v>43</v>
      </c>
      <c r="C19" s="29" t="s">
        <v>369</v>
      </c>
      <c r="D19" s="23" t="s">
        <v>199</v>
      </c>
      <c r="E19" s="23" t="s">
        <v>43</v>
      </c>
      <c r="F19" s="47" t="str">
        <f>VLOOKUP(B19,Lexique!A:F,5,)</f>
        <v>Arrivée&lt;br/&gt;Bonification en temps et points</v>
      </c>
      <c r="G19" s="47" t="str">
        <f>VLOOKUP(B19,Lexique!A:F,6,)</f>
        <v>Finish&lt;br/&gt;Time and points bonus</v>
      </c>
    </row>
    <row r="20" spans="1:7" ht="14" x14ac:dyDescent="0.15">
      <c r="A20" s="30"/>
      <c r="B20" s="29"/>
      <c r="C20" s="29"/>
      <c r="D20" s="23"/>
      <c r="E20" s="23"/>
      <c r="F20" s="47"/>
      <c r="G20" s="47"/>
    </row>
    <row r="21" spans="1:7" ht="14" x14ac:dyDescent="0.15">
      <c r="A21" s="30"/>
      <c r="B21" s="29"/>
      <c r="C21" s="29"/>
      <c r="D21" s="49"/>
      <c r="E21" s="49"/>
      <c r="F21" s="47"/>
      <c r="G21" s="47"/>
    </row>
    <row r="22" spans="1:7" ht="14" x14ac:dyDescent="0.15">
      <c r="A22" s="30"/>
      <c r="B22" s="29"/>
      <c r="C22" s="29"/>
      <c r="D22" s="23"/>
      <c r="E22" s="23"/>
      <c r="F22" s="47"/>
      <c r="G22" s="47"/>
    </row>
    <row r="23" spans="1:7" ht="14" x14ac:dyDescent="0.15">
      <c r="A23" s="30"/>
      <c r="B23" s="29"/>
      <c r="C23" s="29"/>
      <c r="D23" s="50"/>
      <c r="E23" s="50"/>
      <c r="F23" s="47"/>
      <c r="G23" s="47"/>
    </row>
    <row r="24" spans="1:7" ht="14" x14ac:dyDescent="0.15">
      <c r="A24" s="30"/>
      <c r="B24" s="29"/>
      <c r="C24" s="29"/>
      <c r="D24" s="23"/>
      <c r="E24" s="44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23"/>
      <c r="E29" s="23"/>
      <c r="F29" s="47"/>
      <c r="G29" s="47"/>
    </row>
    <row r="30" spans="1:7" ht="14" x14ac:dyDescent="0.15">
      <c r="A30" s="30"/>
      <c r="B30" s="29"/>
      <c r="C30" s="29"/>
      <c r="D30" s="49"/>
      <c r="E30" s="49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23"/>
      <c r="E42" s="23"/>
      <c r="F42" s="47"/>
      <c r="G42" s="47"/>
    </row>
    <row r="43" spans="1:7" ht="14" x14ac:dyDescent="0.15">
      <c r="A43" s="30"/>
      <c r="B43" s="29"/>
      <c r="C43" s="29"/>
      <c r="D43" s="49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23"/>
      <c r="E45" s="23"/>
      <c r="F45" s="47"/>
      <c r="G45" s="47"/>
    </row>
    <row r="46" spans="1:7" ht="14" x14ac:dyDescent="0.15">
      <c r="A46" s="30"/>
      <c r="B46" s="29"/>
      <c r="C46" s="29"/>
      <c r="D46" s="49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54"/>
      <c r="E49" s="23"/>
      <c r="F49" s="47"/>
      <c r="G49" s="47"/>
    </row>
    <row r="50" spans="1:7" ht="14" x14ac:dyDescent="0.15">
      <c r="A50" s="51"/>
      <c r="B50" s="52"/>
      <c r="C50" s="53"/>
      <c r="D50" s="23"/>
      <c r="E50" s="23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ht="14" x14ac:dyDescent="0.15">
      <c r="A53" s="51"/>
      <c r="B53" s="52"/>
      <c r="C53" s="53"/>
      <c r="D53" s="54"/>
      <c r="E53" s="54"/>
      <c r="F53" s="47"/>
      <c r="G53" s="47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x14ac:dyDescent="0.15"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  <row r="326" spans="1:5" s="59" customFormat="1" x14ac:dyDescent="0.15">
      <c r="A326" s="55"/>
      <c r="B326" s="56"/>
      <c r="C326" s="57"/>
      <c r="D326" s="58"/>
      <c r="E326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3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30" x14ac:dyDescent="0.2">
      <c r="A2" s="61">
        <v>0</v>
      </c>
      <c r="B2" s="29" t="s">
        <v>63</v>
      </c>
      <c r="C2" s="29"/>
      <c r="D2" s="23" t="s">
        <v>486</v>
      </c>
      <c r="E2" s="23" t="s">
        <v>487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458</v>
      </c>
      <c r="D3" s="23" t="s">
        <v>476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459</v>
      </c>
      <c r="D4" s="23" t="s">
        <v>481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460</v>
      </c>
      <c r="D5" s="23" t="s">
        <v>482</v>
      </c>
      <c r="E5" s="23" t="s">
        <v>483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272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461</v>
      </c>
      <c r="D7" s="23" t="s">
        <v>479</v>
      </c>
      <c r="E7" s="23" t="s">
        <v>480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462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463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464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465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466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467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468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469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464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470</v>
      </c>
      <c r="D21" s="23" t="s">
        <v>477</v>
      </c>
      <c r="E21" s="23" t="s">
        <v>478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272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475</v>
      </c>
      <c r="D23" s="23" t="s">
        <v>482</v>
      </c>
      <c r="E23" s="23" t="s">
        <v>483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471</v>
      </c>
      <c r="D24" s="28" t="s">
        <v>484</v>
      </c>
      <c r="E24" s="28" t="s">
        <v>485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472</v>
      </c>
      <c r="D25" s="23" t="s">
        <v>488</v>
      </c>
      <c r="E25" s="23" t="s">
        <v>489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473</v>
      </c>
      <c r="D26" s="23" t="s">
        <v>474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277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4" zoomScale="150" zoomScaleNormal="150" workbookViewId="0">
      <selection activeCell="D12" sqref="D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304</v>
      </c>
      <c r="D1" s="39" t="s">
        <v>17</v>
      </c>
      <c r="E1" s="39" t="s">
        <v>18</v>
      </c>
      <c r="F1" s="41" t="s">
        <v>305</v>
      </c>
      <c r="G1" s="41" t="s">
        <v>306</v>
      </c>
    </row>
    <row r="2" spans="1:9" ht="15" x14ac:dyDescent="0.2">
      <c r="A2" s="30">
        <v>0</v>
      </c>
      <c r="B2" s="29" t="s">
        <v>63</v>
      </c>
      <c r="C2" s="29"/>
      <c r="D2" s="23" t="s">
        <v>452</v>
      </c>
      <c r="E2" s="23" t="s">
        <v>453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622</v>
      </c>
      <c r="E11" s="23" t="s">
        <v>623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194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182</v>
      </c>
      <c r="E13" s="23" t="s">
        <v>181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201</v>
      </c>
      <c r="E14" s="23" t="s">
        <v>202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201</v>
      </c>
      <c r="E17" s="23" t="s">
        <v>202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183</v>
      </c>
      <c r="E18" s="23" t="s">
        <v>184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195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176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203</v>
      </c>
      <c r="E24" s="23" t="s">
        <v>204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196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177</v>
      </c>
      <c r="E26" s="23" t="s">
        <v>177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178</v>
      </c>
      <c r="E27" s="23" t="s">
        <v>178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179</v>
      </c>
      <c r="E28" s="23" t="s">
        <v>179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197</v>
      </c>
      <c r="E29" s="23" t="s">
        <v>198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180</v>
      </c>
      <c r="E30" s="23" t="s">
        <v>180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189</v>
      </c>
      <c r="E31" s="23" t="s">
        <v>190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1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79</v>
      </c>
      <c r="C2" s="29" t="s">
        <v>262</v>
      </c>
      <c r="D2" s="23" t="s">
        <v>382</v>
      </c>
      <c r="E2" s="23" t="s">
        <v>383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384</v>
      </c>
      <c r="D3" s="23" t="s">
        <v>338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385</v>
      </c>
      <c r="D4" s="23" t="s">
        <v>339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386</v>
      </c>
      <c r="D5" s="23" t="s">
        <v>409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387</v>
      </c>
      <c r="D6" s="23" t="s">
        <v>410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388</v>
      </c>
      <c r="D7" s="23" t="s">
        <v>412</v>
      </c>
      <c r="E7" s="23" t="s">
        <v>413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389</v>
      </c>
      <c r="D8" s="23" t="s">
        <v>328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331</v>
      </c>
      <c r="D9" s="23" t="s">
        <v>450</v>
      </c>
      <c r="E9" s="23" t="s">
        <v>451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390</v>
      </c>
      <c r="D10" s="23" t="s">
        <v>414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391</v>
      </c>
      <c r="D11" s="24" t="s">
        <v>415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392</v>
      </c>
      <c r="D12" s="23" t="s">
        <v>328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393</v>
      </c>
      <c r="D13" s="23" t="s">
        <v>331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394</v>
      </c>
      <c r="D14" s="25" t="s">
        <v>332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385</v>
      </c>
      <c r="D15" s="23" t="s">
        <v>339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395</v>
      </c>
      <c r="D16" s="24" t="s">
        <v>334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396</v>
      </c>
      <c r="D17" s="43" t="s">
        <v>335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397</v>
      </c>
      <c r="D18" s="23" t="s">
        <v>445</v>
      </c>
      <c r="E18" s="23" t="s">
        <v>446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398</v>
      </c>
      <c r="D19" s="23" t="s">
        <v>424</v>
      </c>
      <c r="E19" s="23" t="s">
        <v>430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416</v>
      </c>
      <c r="D20" s="25" t="s">
        <v>423</v>
      </c>
      <c r="E20" s="25" t="s">
        <v>422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399</v>
      </c>
      <c r="D21" s="23" t="s">
        <v>425</v>
      </c>
      <c r="E21" s="23" t="s">
        <v>431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447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400</v>
      </c>
      <c r="D23" s="23" t="s">
        <v>443</v>
      </c>
      <c r="E23" s="23" t="s">
        <v>444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401</v>
      </c>
      <c r="D24" s="23" t="s">
        <v>426</v>
      </c>
      <c r="E24" s="23" t="s">
        <v>432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417</v>
      </c>
      <c r="D25" s="25" t="s">
        <v>423</v>
      </c>
      <c r="E25" s="25" t="s">
        <v>422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402</v>
      </c>
      <c r="D26" s="23" t="s">
        <v>437</v>
      </c>
      <c r="E26" s="23" t="s">
        <v>440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403</v>
      </c>
      <c r="D27" s="23" t="s">
        <v>427</v>
      </c>
      <c r="E27" s="23" t="s">
        <v>433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404</v>
      </c>
      <c r="D28" s="23" t="s">
        <v>428</v>
      </c>
      <c r="E28" s="23" t="s">
        <v>434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418</v>
      </c>
      <c r="D29" s="25" t="s">
        <v>423</v>
      </c>
      <c r="E29" s="25" t="s">
        <v>422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405</v>
      </c>
      <c r="D30" s="23" t="s">
        <v>441</v>
      </c>
      <c r="E30" s="23" t="s">
        <v>442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406</v>
      </c>
      <c r="D31" s="23" t="s">
        <v>438</v>
      </c>
      <c r="E31" s="23" t="s">
        <v>439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448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407</v>
      </c>
      <c r="D33" s="23" t="s">
        <v>429</v>
      </c>
      <c r="E33" s="23" t="s">
        <v>435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347</v>
      </c>
      <c r="E34" s="26" t="s">
        <v>348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408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2024-07-05T01:43:02Z</dcterms:modified>
</cp:coreProperties>
</file>