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7DB74E8C-F022-3748-A47D-02CFA3F6181B}" xr6:coauthVersionLast="47" xr6:coauthVersionMax="47" xr10:uidLastSave="{00000000-0000-0000-0000-000000000000}"/>
  <bookViews>
    <workbookView xWindow="0" yWindow="500" windowWidth="33600" windowHeight="20500" tabRatio="758" activeTab="3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0" i="29"/>
  <c r="F30" i="29"/>
  <c r="F29" i="29"/>
  <c r="G28" i="29"/>
  <c r="F28" i="29"/>
  <c r="F27" i="29"/>
  <c r="F26" i="29"/>
  <c r="F25" i="29"/>
  <c r="F24" i="29"/>
  <c r="F23" i="29"/>
  <c r="G22" i="29"/>
  <c r="F22" i="29"/>
  <c r="G21" i="29"/>
  <c r="F21" i="29"/>
  <c r="G20" i="29"/>
  <c r="F20" i="29"/>
  <c r="G19" i="29"/>
  <c r="F19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3" i="29" s="1"/>
  <c r="F15" i="20"/>
  <c r="G4" i="30" s="1"/>
  <c r="F11" i="20"/>
  <c r="G3" i="29" s="1"/>
  <c r="S6" i="21"/>
  <c r="E24" i="29"/>
  <c r="E18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7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5" i="29"/>
  <c r="G29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8" i="29"/>
  <c r="G26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7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4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<sst xmlns="http://schemas.openxmlformats.org/spreadsheetml/2006/main" count="1196" uniqueCount="619">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</sst>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263</v>
      </c>
    </row>
    <row r="7" spans="1:3" x14ac:dyDescent="0.15">
      <c r="A7" s="4" t="s">
        <v>351</v>
      </c>
    </row>
    <row r="8" spans="1:3" x14ac:dyDescent="0.15">
      <c r="A8" s="4" t="s">
        <v>352</v>
      </c>
    </row>
    <row r="9" spans="1:3" x14ac:dyDescent="0.15">
      <c r="A9" s="4" t="s">
        <v>353</v>
      </c>
    </row>
    <row r="10" spans="1:3" x14ac:dyDescent="0.15">
      <c r="A10" s="4" t="s">
        <v>354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495</v>
      </c>
      <c r="D3" s="23" t="s">
        <v>496</v>
      </c>
      <c r="E3" s="23" t="s">
        <v>496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497</v>
      </c>
      <c r="D4" s="23" t="s">
        <v>498</v>
      </c>
      <c r="E4" s="23" t="s">
        <v>498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499</v>
      </c>
      <c r="D5" s="23" t="s">
        <v>498</v>
      </c>
      <c r="E5" s="23" t="s">
        <v>498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500</v>
      </c>
      <c r="D6" s="23" t="s">
        <v>501</v>
      </c>
      <c r="E6" s="23" t="s">
        <v>501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502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296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502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451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499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503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267</v>
      </c>
      <c r="D13" s="23" t="s">
        <v>504</v>
      </c>
      <c r="E13" s="23" t="s">
        <v>505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502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506</v>
      </c>
      <c r="D15" s="23" t="s">
        <v>507</v>
      </c>
      <c r="E15" s="23" t="s">
        <v>507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508</v>
      </c>
      <c r="D16" s="44" t="s">
        <v>606</v>
      </c>
      <c r="E16" s="62" t="s">
        <v>607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509</v>
      </c>
      <c r="D17" s="24" t="s">
        <v>22</v>
      </c>
      <c r="E17" s="25" t="s">
        <v>510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511</v>
      </c>
      <c r="D18" s="24" t="s">
        <v>22</v>
      </c>
      <c r="E18" s="25" t="s">
        <v>510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511</v>
      </c>
      <c r="D19" s="24" t="s">
        <v>22</v>
      </c>
      <c r="E19" s="25" t="s">
        <v>510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529</v>
      </c>
      <c r="D20" s="44" t="s">
        <v>608</v>
      </c>
      <c r="E20" s="62" t="s">
        <v>609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513</v>
      </c>
      <c r="D21" s="25" t="s">
        <v>514</v>
      </c>
      <c r="E21" s="25" t="s">
        <v>515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516</v>
      </c>
      <c r="D22" s="23" t="s">
        <v>605</v>
      </c>
      <c r="E22" s="23" t="s">
        <v>517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518</v>
      </c>
      <c r="D23" s="23" t="s">
        <v>340</v>
      </c>
      <c r="E23" s="23" t="s">
        <v>340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519</v>
      </c>
      <c r="D24" s="23" t="s">
        <v>520</v>
      </c>
      <c r="E24" s="23" t="s">
        <v>520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521</v>
      </c>
      <c r="D25" s="23" t="s">
        <v>522</v>
      </c>
      <c r="E25" s="23" t="s">
        <v>522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267</v>
      </c>
      <c r="D26" s="23" t="s">
        <v>523</v>
      </c>
      <c r="E26" s="23" t="s">
        <v>523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524</v>
      </c>
      <c r="D27" s="26" t="s">
        <v>342</v>
      </c>
      <c r="E27" s="26" t="s">
        <v>342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525</v>
      </c>
      <c r="D28" s="23" t="s">
        <v>526</v>
      </c>
      <c r="E28" s="23" t="s">
        <v>526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527</v>
      </c>
      <c r="D29" s="23" t="s">
        <v>528</v>
      </c>
      <c r="E29" s="23" t="s">
        <v>528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529</v>
      </c>
      <c r="D30" s="24" t="s">
        <v>512</v>
      </c>
      <c r="E30" s="24" t="s">
        <v>512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519</v>
      </c>
      <c r="D31" s="23" t="s">
        <v>520</v>
      </c>
      <c r="E31" s="23" t="s">
        <v>520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530</v>
      </c>
      <c r="D32" s="24" t="s">
        <v>336</v>
      </c>
      <c r="E32" s="24" t="s">
        <v>336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531</v>
      </c>
      <c r="D33" s="23" t="s">
        <v>532</v>
      </c>
      <c r="E33" s="23" t="s">
        <v>532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534</v>
      </c>
      <c r="D34" s="23" t="s">
        <v>610</v>
      </c>
      <c r="E34" s="23" t="s">
        <v>611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534</v>
      </c>
      <c r="D35" s="23" t="s">
        <v>535</v>
      </c>
      <c r="E35" s="23" t="s">
        <v>536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537</v>
      </c>
      <c r="E36" s="27" t="s">
        <v>538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539</v>
      </c>
      <c r="E37" s="27" t="s">
        <v>540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267</v>
      </c>
      <c r="D38" s="23" t="s">
        <v>523</v>
      </c>
      <c r="E38" s="23" t="s">
        <v>523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541</v>
      </c>
      <c r="E39" s="27" t="s">
        <v>542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543</v>
      </c>
      <c r="D40" s="27" t="s">
        <v>544</v>
      </c>
      <c r="E40" s="27" t="s">
        <v>545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451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546</v>
      </c>
      <c r="D42" s="27" t="s">
        <v>547</v>
      </c>
      <c r="E42" s="27" t="s">
        <v>548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533</v>
      </c>
      <c r="D43" s="23" t="s">
        <v>549</v>
      </c>
      <c r="E43" s="23" t="s">
        <v>550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551</v>
      </c>
      <c r="D44" s="27" t="s">
        <v>552</v>
      </c>
      <c r="E44" s="27" t="s">
        <v>553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554</v>
      </c>
      <c r="D45" s="27" t="s">
        <v>349</v>
      </c>
      <c r="E45" s="27" t="s">
        <v>350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279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239</v>
      </c>
      <c r="F1" s="22" t="s">
        <v>240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241</v>
      </c>
      <c r="F2" s="4" t="s">
        <v>242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243</v>
      </c>
      <c r="F4" s="4" t="s">
        <v>244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246</v>
      </c>
      <c r="F6" s="4" t="s">
        <v>247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245</v>
      </c>
      <c r="F7" s="4" t="s">
        <v>245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248</v>
      </c>
      <c r="F8" s="4" t="s">
        <v>249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250</v>
      </c>
      <c r="F9" s="4" t="s">
        <v>251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253</v>
      </c>
      <c r="F10" s="4" t="s">
        <v>252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254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254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254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254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254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262</v>
      </c>
      <c r="F16" s="4" t="s">
        <v>261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255</v>
      </c>
      <c r="F18" s="4" t="s">
        <v>256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257</v>
      </c>
      <c r="F19" s="4" t="s">
        <v>258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259</v>
      </c>
      <c r="F20" s="4" t="s">
        <v>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E9" sqref="E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612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358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217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225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613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233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217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226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614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359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615</v>
      </c>
      <c r="F5" s="4" t="s">
        <v>232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231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235</v>
      </c>
      <c r="AG5" s="16" t="str">
        <f>Tableau2[[#This Row],[LieuDepFR]]</f>
        <v>Musée minéralogique de l'A-T</v>
      </c>
      <c r="AH5" s="16" t="s">
        <v>236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616</v>
      </c>
      <c r="F6" s="4" t="s">
        <v>230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234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217</v>
      </c>
      <c r="AG6" s="16" t="s">
        <v>237</v>
      </c>
      <c r="AH6" s="16" t="s">
        <v>219</v>
      </c>
      <c r="AI6" s="16" t="s">
        <v>238</v>
      </c>
      <c r="AJ6" s="4" t="s">
        <v>222</v>
      </c>
      <c r="AK6" s="4" t="s">
        <v>227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278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453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217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223</v>
      </c>
      <c r="AK7" s="4" t="s">
        <v>228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617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494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217</v>
      </c>
      <c r="AG8" s="16" t="s">
        <v>217</v>
      </c>
      <c r="AH8" s="16" t="s">
        <v>219</v>
      </c>
      <c r="AI8" s="16" t="s">
        <v>219</v>
      </c>
      <c r="AJ8" s="4" t="s">
        <v>224</v>
      </c>
      <c r="AK8" s="4" t="s">
        <v>229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abSelected="1"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460</v>
      </c>
      <c r="E2" s="23" t="s">
        <v>461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281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282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295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283</v>
      </c>
      <c r="D6" s="23" t="s">
        <v>309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265</v>
      </c>
      <c r="D7" s="23" t="s">
        <v>310</v>
      </c>
      <c r="E7" s="23" t="s">
        <v>311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296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266</v>
      </c>
      <c r="D9" s="23" t="s">
        <v>266</v>
      </c>
      <c r="E9" s="23" t="s">
        <v>312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297</v>
      </c>
      <c r="D12" s="23" t="s">
        <v>297</v>
      </c>
      <c r="E12" s="25" t="s">
        <v>315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267</v>
      </c>
      <c r="D14" s="25" t="s">
        <v>313</v>
      </c>
      <c r="E14" s="25" t="s">
        <v>314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298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268</v>
      </c>
      <c r="D17" s="43" t="s">
        <v>316</v>
      </c>
      <c r="E17" s="43" t="s">
        <v>317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269</v>
      </c>
      <c r="D18" s="23" t="s">
        <v>318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270</v>
      </c>
      <c r="D19" s="23" t="s">
        <v>319</v>
      </c>
      <c r="E19" s="23" t="s">
        <v>320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299</v>
      </c>
      <c r="D20" s="23" t="s">
        <v>299</v>
      </c>
      <c r="E20" s="23" t="s">
        <v>321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271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271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272</v>
      </c>
      <c r="D23" s="43" t="s">
        <v>322</v>
      </c>
      <c r="E23" s="43" t="s">
        <v>323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273</v>
      </c>
      <c r="D24" s="23" t="s">
        <v>273</v>
      </c>
      <c r="E24" s="44" t="s">
        <v>324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300</v>
      </c>
      <c r="D25" s="23" t="s">
        <v>325</v>
      </c>
      <c r="E25" s="23" t="s">
        <v>326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274</v>
      </c>
      <c r="D26" s="23" t="s">
        <v>22</v>
      </c>
      <c r="E26" s="23" t="s">
        <v>327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301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275</v>
      </c>
      <c r="D28" s="23" t="s">
        <v>275</v>
      </c>
      <c r="E28" s="23" t="s">
        <v>328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276</v>
      </c>
      <c r="D29" s="23" t="s">
        <v>355</v>
      </c>
      <c r="E29" s="23" t="s">
        <v>356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280</v>
      </c>
      <c r="D30" s="24" t="s">
        <v>280</v>
      </c>
      <c r="E30" s="24" t="s">
        <v>357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277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278</v>
      </c>
      <c r="D32" s="23" t="s">
        <v>278</v>
      </c>
      <c r="E32" s="23" t="s">
        <v>329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284</v>
      </c>
      <c r="D33" s="23" t="s">
        <v>331</v>
      </c>
      <c r="E33" s="23" t="s">
        <v>332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285</v>
      </c>
      <c r="D34" s="23" t="s">
        <v>330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423</v>
      </c>
      <c r="D35" s="25" t="s">
        <v>424</v>
      </c>
      <c r="E35" s="25" t="s">
        <v>425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286</v>
      </c>
      <c r="D36" s="23" t="s">
        <v>333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287</v>
      </c>
      <c r="D37" s="23" t="s">
        <v>334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302</v>
      </c>
      <c r="D38" s="23" t="s">
        <v>618</v>
      </c>
      <c r="E38" s="23" t="s">
        <v>335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288</v>
      </c>
      <c r="D39" s="23" t="s">
        <v>336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289</v>
      </c>
      <c r="D40" s="23" t="s">
        <v>337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303</v>
      </c>
      <c r="D41" s="23" t="s">
        <v>338</v>
      </c>
      <c r="E41" s="23" t="s">
        <v>339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290</v>
      </c>
      <c r="D42" s="23" t="s">
        <v>340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291</v>
      </c>
      <c r="D43" s="24" t="s">
        <v>341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292</v>
      </c>
      <c r="D44" s="23" t="s">
        <v>344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293</v>
      </c>
      <c r="D45" s="23" t="s">
        <v>342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294</v>
      </c>
      <c r="D46" s="24" t="s">
        <v>343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291</v>
      </c>
      <c r="D47" s="26" t="s">
        <v>341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288</v>
      </c>
      <c r="D48" s="26" t="s">
        <v>336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289</v>
      </c>
      <c r="D49" s="26" t="s">
        <v>337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304</v>
      </c>
      <c r="D50" s="23" t="s">
        <v>345</v>
      </c>
      <c r="E50" s="23" t="s">
        <v>346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305</v>
      </c>
      <c r="D51" s="26" t="s">
        <v>347</v>
      </c>
      <c r="E51" s="26" t="s">
        <v>440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348</v>
      </c>
      <c r="D52" s="26" t="s">
        <v>349</v>
      </c>
      <c r="E52" s="26" t="s">
        <v>350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279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63</v>
      </c>
      <c r="C2" s="29" t="s">
        <v>264</v>
      </c>
      <c r="D2" s="23" t="s">
        <v>458</v>
      </c>
      <c r="E2" s="23" t="s">
        <v>459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555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556</v>
      </c>
      <c r="D4" s="23" t="s">
        <v>557</v>
      </c>
      <c r="E4" s="23" t="s">
        <v>557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558</v>
      </c>
      <c r="D5" s="23" t="s">
        <v>597</v>
      </c>
      <c r="E5" s="23" t="s">
        <v>598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559</v>
      </c>
      <c r="D6" s="23" t="s">
        <v>595</v>
      </c>
      <c r="E6" s="23" t="s">
        <v>596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560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561</v>
      </c>
      <c r="D8" s="23" t="s">
        <v>562</v>
      </c>
      <c r="E8" s="23" t="s">
        <v>562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583</v>
      </c>
      <c r="D9" s="23" t="s">
        <v>583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563</v>
      </c>
      <c r="D10" s="23" t="s">
        <v>585</v>
      </c>
      <c r="E10" s="24" t="s">
        <v>584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564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267</v>
      </c>
      <c r="D12" s="23" t="s">
        <v>589</v>
      </c>
      <c r="E12" s="23" t="s">
        <v>590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565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566</v>
      </c>
      <c r="D14" s="25" t="s">
        <v>567</v>
      </c>
      <c r="E14" s="25" t="s">
        <v>567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502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502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568</v>
      </c>
      <c r="D17" s="26" t="s">
        <v>569</v>
      </c>
      <c r="E17" s="25" t="s">
        <v>569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570</v>
      </c>
      <c r="D18" s="23" t="s">
        <v>586</v>
      </c>
      <c r="E18" s="23" t="s">
        <v>571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555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572</v>
      </c>
      <c r="D20" s="25" t="s">
        <v>572</v>
      </c>
      <c r="E20" s="25" t="s">
        <v>573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267</v>
      </c>
      <c r="D21" s="23" t="s">
        <v>591</v>
      </c>
      <c r="E21" s="23" t="s">
        <v>592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502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574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563</v>
      </c>
      <c r="D24" s="23" t="s">
        <v>603</v>
      </c>
      <c r="E24" s="24" t="s">
        <v>604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575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601</v>
      </c>
      <c r="D26" s="25" t="s">
        <v>602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576</v>
      </c>
      <c r="D27" s="23" t="s">
        <v>593</v>
      </c>
      <c r="E27" s="23" t="s">
        <v>594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555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577</v>
      </c>
      <c r="D29" s="25" t="s">
        <v>514</v>
      </c>
      <c r="E29" s="25" t="s">
        <v>515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578</v>
      </c>
      <c r="D30" s="23" t="s">
        <v>338</v>
      </c>
      <c r="E30" s="23" t="s">
        <v>588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518</v>
      </c>
      <c r="D31" s="23" t="s">
        <v>340</v>
      </c>
      <c r="E31" s="23" t="s">
        <v>340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519</v>
      </c>
      <c r="D32" s="63" t="s">
        <v>520</v>
      </c>
      <c r="E32" s="28" t="s">
        <v>520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521</v>
      </c>
      <c r="D33" s="23" t="s">
        <v>522</v>
      </c>
      <c r="E33" s="23" t="s">
        <v>522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267</v>
      </c>
      <c r="D34" s="23" t="s">
        <v>523</v>
      </c>
      <c r="E34" s="23" t="s">
        <v>523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524</v>
      </c>
      <c r="D35" s="26" t="s">
        <v>342</v>
      </c>
      <c r="E35" s="26" t="s">
        <v>342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579</v>
      </c>
      <c r="D36" s="23" t="s">
        <v>526</v>
      </c>
      <c r="E36" s="23" t="s">
        <v>526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519</v>
      </c>
      <c r="D37" s="23" t="s">
        <v>520</v>
      </c>
      <c r="E37" s="23" t="s">
        <v>520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530</v>
      </c>
      <c r="D38" s="24" t="s">
        <v>336</v>
      </c>
      <c r="E38" s="24" t="s">
        <v>336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531</v>
      </c>
      <c r="D39" s="23" t="s">
        <v>532</v>
      </c>
      <c r="E39" s="23" t="s">
        <v>532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580</v>
      </c>
      <c r="D40" s="23" t="s">
        <v>599</v>
      </c>
      <c r="E40" s="23" t="s">
        <v>600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581</v>
      </c>
      <c r="D41" s="23" t="s">
        <v>582</v>
      </c>
      <c r="E41" s="23" t="s">
        <v>587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554</v>
      </c>
      <c r="D42" s="63" t="s">
        <v>349</v>
      </c>
      <c r="E42" s="27" t="s">
        <v>350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279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5" t="s">
        <v>307</v>
      </c>
      <c r="G1" s="45" t="s">
        <v>308</v>
      </c>
    </row>
    <row r="2" spans="1:7" ht="15" x14ac:dyDescent="0.15">
      <c r="A2" s="30">
        <v>0</v>
      </c>
      <c r="B2" s="29" t="s">
        <v>79</v>
      </c>
      <c r="C2" s="29"/>
      <c r="D2" s="23" t="s">
        <v>382</v>
      </c>
      <c r="E2" s="23" t="s">
        <v>383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360</v>
      </c>
      <c r="D3" s="23" t="s">
        <v>360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361</v>
      </c>
      <c r="D4" s="23" t="s">
        <v>373</v>
      </c>
      <c r="E4" s="23" t="s">
        <v>374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362</v>
      </c>
      <c r="D5" s="23" t="s">
        <v>366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372</v>
      </c>
      <c r="D6" s="23" t="s">
        <v>415</v>
      </c>
      <c r="E6" s="23" t="s">
        <v>375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333</v>
      </c>
      <c r="D7" s="23" t="s">
        <v>333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330</v>
      </c>
      <c r="D8" s="23" t="s">
        <v>330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363</v>
      </c>
      <c r="D9" s="23" t="s">
        <v>376</v>
      </c>
      <c r="E9" s="23" t="s">
        <v>377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364</v>
      </c>
      <c r="D10" s="23" t="s">
        <v>364</v>
      </c>
      <c r="E10" s="23" t="s">
        <v>381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365</v>
      </c>
      <c r="D11" s="49" t="s">
        <v>378</v>
      </c>
      <c r="E11" s="23" t="s">
        <v>380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333</v>
      </c>
      <c r="D12" s="23" t="s">
        <v>384</v>
      </c>
      <c r="E12" s="23" t="s">
        <v>414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366</v>
      </c>
      <c r="D13" s="23" t="s">
        <v>366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367</v>
      </c>
      <c r="D14" s="23" t="s">
        <v>360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368</v>
      </c>
      <c r="D15" s="23" t="s">
        <v>373</v>
      </c>
      <c r="E15" s="23" t="s">
        <v>374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369</v>
      </c>
      <c r="D16" s="49" t="s">
        <v>369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370</v>
      </c>
      <c r="D17" s="50" t="s">
        <v>379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371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30" x14ac:dyDescent="0.2">
      <c r="A2" s="61">
        <v>0</v>
      </c>
      <c r="B2" s="29" t="s">
        <v>63</v>
      </c>
      <c r="C2" s="29"/>
      <c r="D2" s="23" t="s">
        <v>490</v>
      </c>
      <c r="E2" s="23" t="s">
        <v>491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462</v>
      </c>
      <c r="D3" s="23" t="s">
        <v>480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463</v>
      </c>
      <c r="D4" s="23" t="s">
        <v>485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464</v>
      </c>
      <c r="D5" s="23" t="s">
        <v>486</v>
      </c>
      <c r="E5" s="23" t="s">
        <v>487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274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465</v>
      </c>
      <c r="D7" s="23" t="s">
        <v>483</v>
      </c>
      <c r="E7" s="23" t="s">
        <v>484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466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467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468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469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470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471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472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473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468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474</v>
      </c>
      <c r="D21" s="23" t="s">
        <v>481</v>
      </c>
      <c r="E21" s="23" t="s">
        <v>482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274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479</v>
      </c>
      <c r="D23" s="23" t="s">
        <v>486</v>
      </c>
      <c r="E23" s="23" t="s">
        <v>487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475</v>
      </c>
      <c r="D24" s="28" t="s">
        <v>488</v>
      </c>
      <c r="E24" s="28" t="s">
        <v>489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476</v>
      </c>
      <c r="D25" s="23" t="s">
        <v>492</v>
      </c>
      <c r="E25" s="23" t="s">
        <v>493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477</v>
      </c>
      <c r="D26" s="23" t="s">
        <v>478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279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7"/>
  <sheetViews>
    <sheetView topLeftCell="A2" zoomScale="150" zoomScaleNormal="150" workbookViewId="0">
      <selection activeCell="D11" sqref="D1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306</v>
      </c>
      <c r="D1" s="39" t="s">
        <v>17</v>
      </c>
      <c r="E1" s="39" t="s">
        <v>18</v>
      </c>
      <c r="F1" s="41" t="s">
        <v>307</v>
      </c>
      <c r="G1" s="41" t="s">
        <v>308</v>
      </c>
    </row>
    <row r="2" spans="1:9" ht="15" x14ac:dyDescent="0.2">
      <c r="A2" s="30">
        <v>0</v>
      </c>
      <c r="B2" s="29" t="s">
        <v>63</v>
      </c>
      <c r="C2" s="29"/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67.3</v>
      </c>
      <c r="B11" s="29" t="s">
        <v>70</v>
      </c>
      <c r="C11" s="29"/>
      <c r="D11" s="23" t="s">
        <v>194</v>
      </c>
      <c r="E11" s="23" t="s">
        <v>172</v>
      </c>
      <c r="F11" s="35" t="str">
        <f>VLOOKUP(B11,Lexique!A:F,5,)</f>
        <v>Sprint bonification temps et points&lt;br/&gt; Lieu précis Ville</v>
      </c>
      <c r="G11" s="35" t="str">
        <f>VLOOKUP(B11,Lexique!A:F,6,)</f>
        <v>Bonification Sprint - times and points&lt;br/&gt; Lieu précis Ville</v>
      </c>
      <c r="I11" s="6"/>
    </row>
    <row r="12" spans="1:9" ht="15" x14ac:dyDescent="0.2">
      <c r="A12" s="30">
        <v>71</v>
      </c>
      <c r="B12" s="29" t="s">
        <v>152</v>
      </c>
      <c r="C12" s="29"/>
      <c r="D12" s="23" t="s">
        <v>182</v>
      </c>
      <c r="E12" s="23" t="s">
        <v>181</v>
      </c>
      <c r="F12" s="35" t="str">
        <f>VLOOKUP(B12,Lexique!A:F,5,)</f>
        <v>Zone déchets (sur xxx m)</v>
      </c>
      <c r="G12" s="35" t="str">
        <f>VLOOKUP(B12,Lexique!A:F,6,)</f>
        <v>Trash zone (on xxx m)</v>
      </c>
      <c r="I12" s="6"/>
    </row>
    <row r="13" spans="1:9" ht="15" x14ac:dyDescent="0.2">
      <c r="A13" s="30">
        <v>72.3</v>
      </c>
      <c r="B13" s="29" t="s">
        <v>82</v>
      </c>
      <c r="C13" s="29"/>
      <c r="D13" s="23" t="s">
        <v>201</v>
      </c>
      <c r="E13" s="23" t="s">
        <v>202</v>
      </c>
      <c r="F13" s="35" t="str">
        <f>VLOOKUP(B13,Lexique!A:F,5,)</f>
        <v>Carrefour giratoire, Xe sortie tout droit/droite/gauche&lt;br/&gt;rue</v>
      </c>
      <c r="G13" s="35" t="str">
        <f>VLOOKUP(B13,Lexique!A:F,6,)</f>
        <v>Round about Xnd exit straight ahead/right/left&lt;br&gt; rue</v>
      </c>
      <c r="I13" s="6"/>
    </row>
    <row r="14" spans="1:9" ht="15" x14ac:dyDescent="0.2">
      <c r="A14" s="30">
        <v>72.8</v>
      </c>
      <c r="B14" s="29" t="s">
        <v>25</v>
      </c>
      <c r="C14" s="29"/>
      <c r="D14" s="23" t="s">
        <v>22</v>
      </c>
      <c r="E14" s="23" t="s">
        <v>173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  <c r="I14" s="6"/>
    </row>
    <row r="15" spans="1:9" ht="15" x14ac:dyDescent="0.2">
      <c r="A15" s="30">
        <v>73.900000000000006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74.8</v>
      </c>
      <c r="B16" s="29" t="s">
        <v>82</v>
      </c>
      <c r="C16" s="29"/>
      <c r="D16" s="23" t="s">
        <v>201</v>
      </c>
      <c r="E16" s="23" t="s">
        <v>202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  <c r="I16" s="6"/>
    </row>
    <row r="17" spans="1:9" ht="15" x14ac:dyDescent="0.2">
      <c r="A17" s="30">
        <v>96.1</v>
      </c>
      <c r="B17" s="29" t="s">
        <v>71</v>
      </c>
      <c r="C17" s="29"/>
      <c r="D17" s="23" t="s">
        <v>183</v>
      </c>
      <c r="E17" s="23" t="s">
        <v>184</v>
      </c>
      <c r="F17" s="35" t="str">
        <f>VLOOKUP(B17,Lexique!A:F,5,)</f>
        <v>Points GPM&lt;br/&gt; Lieu précis Ville</v>
      </c>
      <c r="G17" s="35" t="str">
        <f>VLOOKUP(B17,Lexique!A:F,6,)</f>
        <v>KOM Points&lt;br/&gt; Lieu précis Ville</v>
      </c>
      <c r="I17" s="6"/>
    </row>
    <row r="18" spans="1:9" ht="15" x14ac:dyDescent="0.2">
      <c r="A18" s="30">
        <v>103.3</v>
      </c>
      <c r="B18" s="29" t="s">
        <v>73</v>
      </c>
      <c r="C18" s="29"/>
      <c r="D18" s="23" t="s">
        <v>195</v>
      </c>
      <c r="E18" s="23" t="str">
        <f>D18</f>
        <v>Route 113</v>
      </c>
      <c r="F18" s="35" t="str">
        <f>VLOOKUP(B18,Lexique!A:F,5,)</f>
        <v>Nom route / rue</v>
      </c>
      <c r="G18" s="35" t="str">
        <f>VLOOKUP(B18,Lexique!A:F,6,)</f>
        <v>Nom route / rue</v>
      </c>
      <c r="I18" s="6"/>
    </row>
    <row r="19" spans="1:9" ht="15" x14ac:dyDescent="0.2">
      <c r="A19" s="30">
        <v>116.6</v>
      </c>
      <c r="B19" s="29" t="s">
        <v>5</v>
      </c>
      <c r="C19" s="29"/>
      <c r="D19" s="23" t="s">
        <v>174</v>
      </c>
      <c r="E19" s="23" t="s">
        <v>174</v>
      </c>
      <c r="F19" s="35" t="str">
        <f>VLOOKUP(B19,Lexique!A:F,5,)</f>
        <v>Ville</v>
      </c>
      <c r="G19" s="35" t="str">
        <f>VLOOKUP(B19,Lexique!A:F,6,)</f>
        <v>Ville</v>
      </c>
      <c r="I19" s="6"/>
    </row>
    <row r="20" spans="1:9" ht="30" x14ac:dyDescent="0.2">
      <c r="A20" s="30">
        <v>117</v>
      </c>
      <c r="B20" s="29" t="s">
        <v>81</v>
      </c>
      <c r="C20" s="29"/>
      <c r="D20" s="23" t="s">
        <v>176</v>
      </c>
      <c r="E20" s="23" t="s">
        <v>175</v>
      </c>
      <c r="F20" s="35" t="str">
        <f>VLOOKUP(B20,Lexique!A:F,5,)</f>
        <v>Sprint du maire Ville $250&lt;br/&gt; Lieu précis Ville</v>
      </c>
      <c r="G20" s="35" t="str">
        <f>VLOOKUP(B20,Lexique!A:F,6,)</f>
        <v>Ville Mayor's sprint $250&lt;br/&gt; Lieu précis Ville</v>
      </c>
      <c r="I20" s="6"/>
    </row>
    <row r="21" spans="1:9" ht="15" x14ac:dyDescent="0.2">
      <c r="A21" s="30">
        <v>125</v>
      </c>
      <c r="B21" s="29" t="s">
        <v>78</v>
      </c>
      <c r="C21" s="29"/>
      <c r="D21" s="23" t="s">
        <v>154</v>
      </c>
      <c r="E21" s="23" t="s">
        <v>153</v>
      </c>
      <c r="F21" s="35" t="str">
        <f>VLOOKUP(B21,Lexique!A:F,5,)</f>
        <v>Début du ravitaillement / Fin du ravitaillement</v>
      </c>
      <c r="G21" s="35" t="str">
        <f>VLOOKUP(B21,Lexique!A:F,6,)</f>
        <v>Feed open / Feed closed</v>
      </c>
      <c r="I21" s="6"/>
    </row>
    <row r="22" spans="1:9" ht="15" x14ac:dyDescent="0.2">
      <c r="A22" s="30">
        <v>139</v>
      </c>
      <c r="B22" s="29" t="s">
        <v>5</v>
      </c>
      <c r="C22" s="29"/>
      <c r="D22" s="23" t="s">
        <v>131</v>
      </c>
      <c r="E22" s="23" t="s">
        <v>131</v>
      </c>
      <c r="F22" s="35" t="str">
        <f>VLOOKUP(B22,Lexique!A:F,5,)</f>
        <v>Ville</v>
      </c>
      <c r="G22" s="35" t="str">
        <f>VLOOKUP(B22,Lexique!A:F,6,)</f>
        <v>Ville</v>
      </c>
      <c r="I22" s="6"/>
    </row>
    <row r="23" spans="1:9" ht="15" x14ac:dyDescent="0.2">
      <c r="A23" s="30">
        <v>139.30000000000001</v>
      </c>
      <c r="B23" s="29" t="s">
        <v>74</v>
      </c>
      <c r="C23" s="29"/>
      <c r="D23" s="23" t="s">
        <v>203</v>
      </c>
      <c r="E23" s="23" t="s">
        <v>204</v>
      </c>
      <c r="F23" s="35" t="str">
        <f>VLOOKUP(B23,Lexique!A:F,5,)</f>
        <v>Nom route / rue</v>
      </c>
      <c r="G23" s="35" t="str">
        <f>VLOOKUP(B23,Lexique!A:F,6,)</f>
        <v>Nom route / rue</v>
      </c>
      <c r="I23" s="6"/>
    </row>
    <row r="24" spans="1:9" ht="15" x14ac:dyDescent="0.2">
      <c r="A24" s="30">
        <v>139.80000000000001</v>
      </c>
      <c r="B24" s="29" t="s">
        <v>72</v>
      </c>
      <c r="C24" s="29"/>
      <c r="D24" s="23" t="s">
        <v>196</v>
      </c>
      <c r="E24" s="23" t="str">
        <f>D24</f>
        <v>10e Avenue/ Route 386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140.5</v>
      </c>
      <c r="B25" s="29" t="s">
        <v>72</v>
      </c>
      <c r="C25" s="29"/>
      <c r="D25" s="23" t="s">
        <v>177</v>
      </c>
      <c r="E25" s="23" t="s">
        <v>177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142.1</v>
      </c>
      <c r="B26" s="29" t="s">
        <v>72</v>
      </c>
      <c r="C26" s="29"/>
      <c r="D26" s="23" t="s">
        <v>178</v>
      </c>
      <c r="E26" s="23" t="s">
        <v>178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143.80000000000001</v>
      </c>
      <c r="B27" s="29" t="s">
        <v>72</v>
      </c>
      <c r="C27" s="29"/>
      <c r="D27" s="23" t="s">
        <v>179</v>
      </c>
      <c r="E27" s="23" t="s">
        <v>179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30" x14ac:dyDescent="0.2">
      <c r="A28" s="30">
        <v>144.6</v>
      </c>
      <c r="B28" s="29" t="s">
        <v>110</v>
      </c>
      <c r="C28" s="29"/>
      <c r="D28" s="23" t="s">
        <v>197</v>
      </c>
      <c r="E28" s="23" t="s">
        <v>198</v>
      </c>
      <c r="F28" s="35" t="str">
        <f>VLOOKUP(B28,Lexique!A:F,5,)</f>
        <v>Déviation de la caravance&lt;br/&gt; À droite/gauche sur rue</v>
      </c>
      <c r="G28" s="35" t="str">
        <f>VLOOKUP(B28,Lexique!A:F,6,)</f>
        <v>Caravan bypass&lt;br/&gt;Right/left on rue</v>
      </c>
      <c r="I28" s="6"/>
    </row>
    <row r="29" spans="1:9" ht="15" x14ac:dyDescent="0.2">
      <c r="A29" s="30">
        <v>144.9</v>
      </c>
      <c r="B29" s="29" t="s">
        <v>75</v>
      </c>
      <c r="C29" s="29"/>
      <c r="D29" s="23" t="s">
        <v>180</v>
      </c>
      <c r="E29" s="23" t="s">
        <v>180</v>
      </c>
      <c r="F29" s="35" t="str">
        <f>VLOOKUP(B29,Lexique!A:F,5,)</f>
        <v>Nom route / rue</v>
      </c>
      <c r="G29" s="35" t="str">
        <f>VLOOKUP(B29,Lexique!A:F,6,)</f>
        <v>Nom route / rue</v>
      </c>
      <c r="I29" s="6"/>
    </row>
    <row r="30" spans="1:9" ht="30" x14ac:dyDescent="0.2">
      <c r="A30" s="30">
        <v>145</v>
      </c>
      <c r="B30" s="29" t="s">
        <v>43</v>
      </c>
      <c r="C30" s="29"/>
      <c r="D30" s="23" t="s">
        <v>189</v>
      </c>
      <c r="E30" s="23" t="s">
        <v>190</v>
      </c>
      <c r="F30" s="35" t="str">
        <f>VLOOKUP(B30,Lexique!A:F,5,)</f>
        <v>Arrivée&lt;br/&gt;Bonification en temps et points</v>
      </c>
      <c r="G30" s="35" t="str">
        <f>VLOOKUP(B30,Lexique!A:F,6,)</f>
        <v>Finish&lt;br/&gt;Time and points bonus</v>
      </c>
      <c r="I30" s="6"/>
    </row>
    <row r="31" spans="1:9" ht="14" x14ac:dyDescent="0.2">
      <c r="A31" s="30"/>
      <c r="B31" s="29"/>
      <c r="C31" s="29"/>
      <c r="D31" s="23"/>
      <c r="E31" s="23"/>
      <c r="F31" s="35"/>
      <c r="G31" s="35"/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47.25" customHeight="1" x14ac:dyDescent="0.2">
      <c r="A41" s="36"/>
      <c r="B41" s="31"/>
      <c r="C41" s="32"/>
      <c r="D41" s="23"/>
      <c r="E41" s="23"/>
      <c r="F41" s="35"/>
      <c r="G41" s="35"/>
    </row>
    <row r="42" spans="1:9" ht="14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F46" s="35"/>
      <c r="G46" s="35"/>
    </row>
    <row r="47" spans="1:9" ht="14" x14ac:dyDescent="0.2">
      <c r="A47" s="36"/>
      <c r="B47" s="31"/>
      <c r="C47" s="32"/>
      <c r="F47" s="35"/>
      <c r="G47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306</v>
      </c>
      <c r="D1" s="40" t="s">
        <v>17</v>
      </c>
      <c r="E1" s="40" t="s">
        <v>18</v>
      </c>
      <c r="F1" s="41" t="s">
        <v>307</v>
      </c>
      <c r="G1" s="41" t="s">
        <v>308</v>
      </c>
    </row>
    <row r="2" spans="1:7" ht="15" x14ac:dyDescent="0.2">
      <c r="A2" s="30">
        <v>0</v>
      </c>
      <c r="B2" s="29" t="s">
        <v>79</v>
      </c>
      <c r="C2" s="29" t="s">
        <v>264</v>
      </c>
      <c r="D2" s="23" t="s">
        <v>385</v>
      </c>
      <c r="E2" s="23" t="s">
        <v>386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387</v>
      </c>
      <c r="D3" s="23" t="s">
        <v>340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388</v>
      </c>
      <c r="D4" s="23" t="s">
        <v>341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389</v>
      </c>
      <c r="D5" s="23" t="s">
        <v>412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390</v>
      </c>
      <c r="D6" s="23" t="s">
        <v>413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391</v>
      </c>
      <c r="D7" s="23" t="s">
        <v>416</v>
      </c>
      <c r="E7" s="23" t="s">
        <v>417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392</v>
      </c>
      <c r="D8" s="23" t="s">
        <v>330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333</v>
      </c>
      <c r="D9" s="23" t="s">
        <v>454</v>
      </c>
      <c r="E9" s="23" t="s">
        <v>455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393</v>
      </c>
      <c r="D10" s="23" t="s">
        <v>418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394</v>
      </c>
      <c r="D11" s="24" t="s">
        <v>419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395</v>
      </c>
      <c r="D12" s="23" t="s">
        <v>330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396</v>
      </c>
      <c r="D13" s="23" t="s">
        <v>333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397</v>
      </c>
      <c r="D14" s="25" t="s">
        <v>334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388</v>
      </c>
      <c r="D15" s="23" t="s">
        <v>341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398</v>
      </c>
      <c r="D16" s="24" t="s">
        <v>336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399</v>
      </c>
      <c r="D17" s="43" t="s">
        <v>337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400</v>
      </c>
      <c r="D18" s="23" t="s">
        <v>449</v>
      </c>
      <c r="E18" s="23" t="s">
        <v>450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401</v>
      </c>
      <c r="D19" s="23" t="s">
        <v>428</v>
      </c>
      <c r="E19" s="23" t="s">
        <v>434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420</v>
      </c>
      <c r="D20" s="25" t="s">
        <v>427</v>
      </c>
      <c r="E20" s="25" t="s">
        <v>426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402</v>
      </c>
      <c r="D21" s="23" t="s">
        <v>429</v>
      </c>
      <c r="E21" s="23" t="s">
        <v>435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451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403</v>
      </c>
      <c r="D23" s="23" t="s">
        <v>447</v>
      </c>
      <c r="E23" s="23" t="s">
        <v>448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404</v>
      </c>
      <c r="D24" s="23" t="s">
        <v>430</v>
      </c>
      <c r="E24" s="23" t="s">
        <v>436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421</v>
      </c>
      <c r="D25" s="25" t="s">
        <v>427</v>
      </c>
      <c r="E25" s="25" t="s">
        <v>426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405</v>
      </c>
      <c r="D26" s="23" t="s">
        <v>441</v>
      </c>
      <c r="E26" s="23" t="s">
        <v>444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406</v>
      </c>
      <c r="D27" s="23" t="s">
        <v>431</v>
      </c>
      <c r="E27" s="23" t="s">
        <v>437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407</v>
      </c>
      <c r="D28" s="23" t="s">
        <v>432</v>
      </c>
      <c r="E28" s="23" t="s">
        <v>438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422</v>
      </c>
      <c r="D29" s="25" t="s">
        <v>427</v>
      </c>
      <c r="E29" s="25" t="s">
        <v>426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408</v>
      </c>
      <c r="D30" s="23" t="s">
        <v>445</v>
      </c>
      <c r="E30" s="23" t="s">
        <v>446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409</v>
      </c>
      <c r="D31" s="23" t="s">
        <v>442</v>
      </c>
      <c r="E31" s="23" t="s">
        <v>443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452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410</v>
      </c>
      <c r="D33" s="23" t="s">
        <v>433</v>
      </c>
      <c r="E33" s="23" t="s">
        <v>439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349</v>
      </c>
      <c r="E34" s="26" t="s">
        <v>350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411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2024-06-13T01:41:27Z</dcterms:modified>
</cp:coreProperties>
</file>