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C681A3B9-8771-4F94-B398-37DF6B9C395E}" xr6:coauthVersionLast="47" xr6:coauthVersionMax="47" xr10:uidLastSave="{00000000-0000-0000-0000-000000000000}"/>
  <bookViews>
    <workbookView xWindow="-110" yWindow="-110" windowWidth="19420" windowHeight="115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6" i="11" l="1"/>
  <c r="F14" i="11"/>
  <c r="E14" i="11"/>
  <c r="F26" i="11"/>
  <c r="E26" i="11"/>
  <c r="F25" i="11"/>
  <c r="E16" i="11"/>
  <c r="F15" i="11"/>
  <c r="H24" i="11"/>
  <c r="H25" i="11"/>
  <c r="H26" i="11"/>
  <c r="E3" i="11"/>
  <c r="H7" i="11"/>
  <c r="E9" i="11" l="1"/>
  <c r="F9" i="11" l="1"/>
  <c r="E10" i="11" s="1"/>
  <c r="I5" i="11"/>
  <c r="H17" i="11"/>
  <c r="H12" i="11"/>
  <c r="H8" i="11"/>
  <c r="F10" i="11" l="1"/>
  <c r="E11" i="11" s="1"/>
  <c r="F11" i="11" s="1"/>
  <c r="H9" i="11"/>
  <c r="I6" i="11"/>
  <c r="E13" i="11" l="1"/>
  <c r="F13" i="11" s="1"/>
  <c r="E18" i="11"/>
  <c r="F18" i="11" s="1"/>
  <c r="E19" i="11" s="1"/>
  <c r="F19" i="11" s="1"/>
  <c r="E20" i="11" s="1"/>
  <c r="F20" i="11" s="1"/>
  <c r="E21" i="11" s="1"/>
  <c r="F21" i="11" s="1"/>
  <c r="E22" i="11" s="1"/>
  <c r="F22" i="11" s="1"/>
  <c r="E23" i="11" s="1"/>
  <c r="F23" i="11" s="1"/>
  <c r="H10" i="11"/>
  <c r="J5" i="11"/>
  <c r="K5" i="11" s="1"/>
  <c r="L5" i="11" s="1"/>
  <c r="M5" i="11" s="1"/>
  <c r="N5" i="11" s="1"/>
  <c r="O5" i="11" s="1"/>
  <c r="P5" i="11" s="1"/>
  <c r="I4" i="11"/>
  <c r="H18" i="11" l="1"/>
  <c r="H13" i="11"/>
  <c r="H11" i="1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9" i="11"/>
  <c r="H14" i="11"/>
  <c r="H16" i="11" l="1"/>
  <c r="H15" i="11"/>
</calcChain>
</file>

<file path=xl/sharedStrings.xml><?xml version="1.0" encoding="utf-8"?>
<sst xmlns="http://schemas.openxmlformats.org/spreadsheetml/2006/main" count="69" uniqueCount="63">
  <si>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</si>
  <si>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</si>
  <si>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</si>
  <si>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</si>
  <si>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</si>
  <si>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</si>
  <si>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</si>
  <si>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</si>
  <si>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</si>
  <si>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</si>
  <si>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</si>
  <si>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</si>
  <si>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</si>
  <si>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</si>
  <si>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</si>
  <si>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</si>
  <si>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</si>
  <si>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</si>
  <si>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</si>
  <si>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</si>
  <si>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</si>
  <si>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</si>
  <si>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</si>
  <si>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</si>
  <si>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</si>
  <si>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</si>
  <si>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</si>
  <si>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</si>
  <si>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</si>
  <si>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</si>
  <si>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</si>
  <si>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</si>
  <si>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</si>
  <si>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</si>
  <si>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</si>
  <si>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Tourify</t>
  </si>
  <si>
    <t>Arbeitsaufteilung</t>
  </si>
  <si>
    <t>Jeder</t>
  </si>
  <si>
    <t>Zeitplan erstellen</t>
  </si>
  <si>
    <t>Johannes</t>
  </si>
  <si>
    <t>Mockup</t>
  </si>
  <si>
    <t>Alex, Johannes</t>
  </si>
  <si>
    <t>Planung</t>
  </si>
  <si>
    <t>Tests</t>
  </si>
  <si>
    <t>Frontend</t>
  </si>
  <si>
    <t>Backend</t>
  </si>
  <si>
    <t>Login / Register</t>
  </si>
  <si>
    <t>Lukas, Tobias</t>
  </si>
  <si>
    <t>Editor</t>
  </si>
  <si>
    <t>Project Seite</t>
  </si>
  <si>
    <t>Landing Page</t>
  </si>
  <si>
    <t>Tobias</t>
  </si>
  <si>
    <t>Lukas</t>
  </si>
  <si>
    <t>DB einbinden</t>
  </si>
  <si>
    <t>User authenication</t>
  </si>
  <si>
    <t>Unitests</t>
  </si>
  <si>
    <t>Integrationtests</t>
  </si>
  <si>
    <t>Gabriel</t>
  </si>
  <si>
    <t>Infrastructure monitoring</t>
  </si>
  <si>
    <t>skalability verbessern</t>
  </si>
  <si>
    <t>Routen erstellen</t>
  </si>
  <si>
    <t>Load Balancing</t>
  </si>
  <si>
    <t>Tobias,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</si>
</sst>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FF000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0" fontId="23" fillId="0" borderId="9" xfId="0" applyFont="1" applyBorder="1" applyAlignment="1">
      <alignment vertical="center"/>
    </xf>
    <xf numFmtId="0" fontId="23" fillId="0" borderId="9" xfId="0" applyFont="1" applyBorder="1" applyAlignment="1">
      <alignment horizontal="right" vertical="center"/>
    </xf>
    <xf numFmtId="169" fontId="7" fillId="2" borderId="2" xfId="10" applyNumberFormat="1"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NumberFormat="1"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NumberFormat="1"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NumberFormat="1" applyFill="1">
      <alignment horizontal="center" vertical="center"/>
    </xf>
    <xf numFmtId="0" fontId="23" fillId="13" borderId="9" xfId="0" applyFont="1" applyFill="1" applyBorder="1" applyAlignment="1">
      <alignment vertical="center"/>
    </xf>
    <xf numFmtId="0" fontId="0" fillId="10" borderId="2" xfId="12" applyFont="1" applyFill="1">
      <alignment horizontal="left" vertical="center" indent="2"/>
    </xf>
    <xf numFmtId="0" fontId="0" fillId="9" borderId="2" xfId="12" applyFont="1" applyFill="1">
      <alignment horizontal="left" vertical="center" indent="2"/>
    </xf>
    <xf numFmtId="0" fontId="0" fillId="10" borderId="2" xfId="11" applyFont="1" applyFill="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4" fontId="7" fillId="0" borderId="3" xfId="9" applyNumberFormat="1">
      <alignment horizontal="center" vertical="center"/>
    </xf>
    <xf numFmtId="0" fontId="7" fillId="0" borderId="0" xfId="8">
      <alignment horizontal="right" indent="1"/>
    </xf>
    <xf numFmtId="0" fontId="7"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zoomScale="70" zoomScaleNormal="70" zoomScalePageLayoutView="70" workbookViewId="0">
      <pane ySplit="6" topLeftCell="A10" activePane="bottomLeft" state="frozen"/>
      <selection pane="bottomLeft" activeCell="T25" sqref="T25"/>
    </sheetView>
  </sheetViews>
  <sheetFormatPr defaultRowHeight="30" customHeight="1" x14ac:dyDescent="0.35"/>
  <cols>
    <col min="1" max="1" width="2.6328125" style="43" customWidth="1"/>
    <col min="2" max="2" width="25" bestFit="1"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x14ac:dyDescent="0.65">
      <c r="A1" s="44" t="s">
        <v>25</v>
      </c>
      <c r="B1" s="47" t="s">
        <v>35</v>
      </c>
      <c r="C1" s="1"/>
      <c r="D1" s="2"/>
      <c r="E1" s="4"/>
      <c r="F1" s="32"/>
      <c r="H1" s="2"/>
      <c r="I1" s="60"/>
    </row>
    <row r="2" spans="1:64" ht="30" customHeight="1" x14ac:dyDescent="0.45">
      <c r="A2" s="43" t="s">
        <v>23</v>
      </c>
      <c r="B2" s="48"/>
      <c r="I2" s="61"/>
    </row>
    <row r="3" spans="1:64" ht="30" customHeight="1" x14ac:dyDescent="0.35">
      <c r="A3" s="43" t="s">
        <v>32</v>
      </c>
      <c r="B3" s="49"/>
      <c r="C3" s="83" t="s">
        <v>0</v>
      </c>
      <c r="D3" s="84"/>
      <c r="E3" s="82">
        <f>DATE(2022,3,21)</f>
        <v>44641</v>
      </c>
      <c r="F3" s="82"/>
    </row>
    <row r="4" spans="1:64" ht="30" customHeight="1" x14ac:dyDescent="0.35">
      <c r="A4" s="44" t="s">
        <v>26</v>
      </c>
      <c r="C4" s="83" t="s">
        <v>7</v>
      </c>
      <c r="D4" s="84"/>
      <c r="E4" s="7">
        <v>1</v>
      </c>
      <c r="I4" s="79">
        <f>I5</f>
        <v>44641</v>
      </c>
      <c r="J4" s="80"/>
      <c r="K4" s="80"/>
      <c r="L4" s="80"/>
      <c r="M4" s="80"/>
      <c r="N4" s="80"/>
      <c r="O4" s="81"/>
      <c r="P4" s="79">
        <f>P5</f>
        <v>44648</v>
      </c>
      <c r="Q4" s="80"/>
      <c r="R4" s="80"/>
      <c r="S4" s="80"/>
      <c r="T4" s="80"/>
      <c r="U4" s="80"/>
      <c r="V4" s="81"/>
      <c r="W4" s="79">
        <f>W5</f>
        <v>44655</v>
      </c>
      <c r="X4" s="80"/>
      <c r="Y4" s="80"/>
      <c r="Z4" s="80"/>
      <c r="AA4" s="80"/>
      <c r="AB4" s="80"/>
      <c r="AC4" s="81"/>
      <c r="AD4" s="79">
        <f>AD5</f>
        <v>44662</v>
      </c>
      <c r="AE4" s="80"/>
      <c r="AF4" s="80"/>
      <c r="AG4" s="80"/>
      <c r="AH4" s="80"/>
      <c r="AI4" s="80"/>
      <c r="AJ4" s="81"/>
      <c r="AK4" s="79">
        <f>AK5</f>
        <v>44669</v>
      </c>
      <c r="AL4" s="80"/>
      <c r="AM4" s="80"/>
      <c r="AN4" s="80"/>
      <c r="AO4" s="80"/>
      <c r="AP4" s="80"/>
      <c r="AQ4" s="81"/>
      <c r="AR4" s="79">
        <f>AR5</f>
        <v>44676</v>
      </c>
      <c r="AS4" s="80"/>
      <c r="AT4" s="80"/>
      <c r="AU4" s="80"/>
      <c r="AV4" s="80"/>
      <c r="AW4" s="80"/>
      <c r="AX4" s="81"/>
      <c r="AY4" s="79">
        <f>AY5</f>
        <v>44683</v>
      </c>
      <c r="AZ4" s="80"/>
      <c r="BA4" s="80"/>
      <c r="BB4" s="80"/>
      <c r="BC4" s="80"/>
      <c r="BD4" s="80"/>
      <c r="BE4" s="81"/>
      <c r="BF4" s="79">
        <f>BF5</f>
        <v>44690</v>
      </c>
      <c r="BG4" s="80"/>
      <c r="BH4" s="80"/>
      <c r="BI4" s="80"/>
      <c r="BJ4" s="80"/>
      <c r="BK4" s="80"/>
      <c r="BL4" s="81"/>
    </row>
    <row r="5" spans="1:64" ht="15" customHeight="1" x14ac:dyDescent="0.35">
      <c r="A5" s="44" t="s">
        <v>27</v>
      </c>
      <c r="B5" s="59"/>
      <c r="C5" s="59"/>
      <c r="D5" s="59"/>
      <c r="E5" s="59"/>
      <c r="F5" s="59"/>
      <c r="G5" s="59"/>
      <c r="I5" s="11">
        <f>Project_Start-WEEKDAY(Project_Start,1)+2+7*(Display_Week-1)</f>
        <v>44641</v>
      </c>
      <c r="J5" s="10">
        <f>I5+1</f>
        <v>44642</v>
      </c>
      <c r="K5" s="10">
        <f t="shared" ref="K5:AX5" si="0">J5+1</f>
        <v>44643</v>
      </c>
      <c r="L5" s="10">
        <f t="shared" si="0"/>
        <v>44644</v>
      </c>
      <c r="M5" s="10">
        <f t="shared" si="0"/>
        <v>44645</v>
      </c>
      <c r="N5" s="10">
        <f t="shared" si="0"/>
        <v>44646</v>
      </c>
      <c r="O5" s="12">
        <f t="shared" si="0"/>
        <v>44647</v>
      </c>
      <c r="P5" s="11">
        <f>O5+1</f>
        <v>44648</v>
      </c>
      <c r="Q5" s="10">
        <f>P5+1</f>
        <v>44649</v>
      </c>
      <c r="R5" s="10">
        <f t="shared" si="0"/>
        <v>44650</v>
      </c>
      <c r="S5" s="10">
        <f t="shared" si="0"/>
        <v>44651</v>
      </c>
      <c r="T5" s="10">
        <f t="shared" si="0"/>
        <v>44652</v>
      </c>
      <c r="U5" s="10">
        <f t="shared" si="0"/>
        <v>44653</v>
      </c>
      <c r="V5" s="12">
        <f t="shared" si="0"/>
        <v>44654</v>
      </c>
      <c r="W5" s="11">
        <f>V5+1</f>
        <v>44655</v>
      </c>
      <c r="X5" s="10">
        <f>W5+1</f>
        <v>44656</v>
      </c>
      <c r="Y5" s="10">
        <f t="shared" si="0"/>
        <v>44657</v>
      </c>
      <c r="Z5" s="10">
        <f t="shared" si="0"/>
        <v>44658</v>
      </c>
      <c r="AA5" s="10">
        <f t="shared" si="0"/>
        <v>44659</v>
      </c>
      <c r="AB5" s="10">
        <f t="shared" si="0"/>
        <v>44660</v>
      </c>
      <c r="AC5" s="12">
        <f t="shared" si="0"/>
        <v>44661</v>
      </c>
      <c r="AD5" s="11">
        <f>AC5+1</f>
        <v>44662</v>
      </c>
      <c r="AE5" s="10">
        <f>AD5+1</f>
        <v>44663</v>
      </c>
      <c r="AF5" s="10">
        <f t="shared" si="0"/>
        <v>44664</v>
      </c>
      <c r="AG5" s="10">
        <f t="shared" si="0"/>
        <v>44665</v>
      </c>
      <c r="AH5" s="10">
        <f t="shared" si="0"/>
        <v>44666</v>
      </c>
      <c r="AI5" s="10">
        <f t="shared" si="0"/>
        <v>44667</v>
      </c>
      <c r="AJ5" s="12">
        <f t="shared" si="0"/>
        <v>44668</v>
      </c>
      <c r="AK5" s="11">
        <f>AJ5+1</f>
        <v>44669</v>
      </c>
      <c r="AL5" s="10">
        <f>AK5+1</f>
        <v>44670</v>
      </c>
      <c r="AM5" s="10">
        <f t="shared" si="0"/>
        <v>44671</v>
      </c>
      <c r="AN5" s="10">
        <f t="shared" si="0"/>
        <v>44672</v>
      </c>
      <c r="AO5" s="10">
        <f t="shared" si="0"/>
        <v>44673</v>
      </c>
      <c r="AP5" s="10">
        <f t="shared" si="0"/>
        <v>44674</v>
      </c>
      <c r="AQ5" s="12">
        <f t="shared" si="0"/>
        <v>44675</v>
      </c>
      <c r="AR5" s="11">
        <f>AQ5+1</f>
        <v>44676</v>
      </c>
      <c r="AS5" s="10">
        <f>AR5+1</f>
        <v>44677</v>
      </c>
      <c r="AT5" s="10">
        <f t="shared" si="0"/>
        <v>44678</v>
      </c>
      <c r="AU5" s="10">
        <f t="shared" si="0"/>
        <v>44679</v>
      </c>
      <c r="AV5" s="10">
        <f t="shared" si="0"/>
        <v>44680</v>
      </c>
      <c r="AW5" s="10">
        <f t="shared" si="0"/>
        <v>44681</v>
      </c>
      <c r="AX5" s="12">
        <f t="shared" si="0"/>
        <v>44682</v>
      </c>
      <c r="AY5" s="11">
        <f>AX5+1</f>
        <v>44683</v>
      </c>
      <c r="AZ5" s="10">
        <f>AY5+1</f>
        <v>44684</v>
      </c>
      <c r="BA5" s="10">
        <f t="shared" ref="BA5:BE5" si="1">AZ5+1</f>
        <v>44685</v>
      </c>
      <c r="BB5" s="10">
        <f t="shared" si="1"/>
        <v>44686</v>
      </c>
      <c r="BC5" s="10">
        <f t="shared" si="1"/>
        <v>44687</v>
      </c>
      <c r="BD5" s="10">
        <f t="shared" si="1"/>
        <v>44688</v>
      </c>
      <c r="BE5" s="12">
        <f t="shared" si="1"/>
        <v>44689</v>
      </c>
      <c r="BF5" s="11">
        <f>BE5+1</f>
        <v>44690</v>
      </c>
      <c r="BG5" s="10">
        <f>BF5+1</f>
        <v>44691</v>
      </c>
      <c r="BH5" s="10">
        <f t="shared" ref="BH5:BL5" si="2">BG5+1</f>
        <v>44692</v>
      </c>
      <c r="BI5" s="10">
        <f t="shared" si="2"/>
        <v>44693</v>
      </c>
      <c r="BJ5" s="10">
        <f t="shared" si="2"/>
        <v>44694</v>
      </c>
      <c r="BK5" s="10">
        <f t="shared" si="2"/>
        <v>44695</v>
      </c>
      <c r="BL5" s="12">
        <f t="shared" si="2"/>
        <v>44696</v>
      </c>
    </row>
    <row r="6" spans="1:64" ht="30" customHeight="1" thickBot="1" x14ac:dyDescent="0.4">
      <c r="A6" s="44" t="s">
        <v>28</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43" t="s">
        <v>33</v>
      </c>
      <c r="C7" s="46"/>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4">
      <c r="A8" s="44" t="s">
        <v>29</v>
      </c>
      <c r="B8" s="17" t="s">
        <v>42</v>
      </c>
      <c r="C8" s="50"/>
      <c r="D8" s="18"/>
      <c r="E8" s="19"/>
      <c r="F8" s="20"/>
      <c r="G8" s="16"/>
      <c r="H8" s="16" t="str">
        <f t="shared" ref="H8:H26"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4">
      <c r="A9" s="44" t="s">
        <v>34</v>
      </c>
      <c r="B9" s="57" t="s">
        <v>36</v>
      </c>
      <c r="C9" s="51" t="s">
        <v>37</v>
      </c>
      <c r="D9" s="21">
        <v>1</v>
      </c>
      <c r="E9" s="65">
        <f>Project_Start</f>
        <v>44641</v>
      </c>
      <c r="F9" s="65">
        <f>E9+0</f>
        <v>44641</v>
      </c>
      <c r="G9" s="16"/>
      <c r="H9" s="16">
        <f t="shared" si="6"/>
        <v>1</v>
      </c>
      <c r="I9" s="31"/>
      <c r="J9" s="63"/>
      <c r="K9" s="63"/>
      <c r="L9" s="75"/>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63"/>
      <c r="AT9" s="63"/>
      <c r="AU9" s="63"/>
      <c r="AV9" s="31"/>
      <c r="AW9" s="31"/>
      <c r="AX9" s="31"/>
      <c r="AY9" s="31"/>
      <c r="AZ9" s="31"/>
      <c r="BA9" s="31"/>
      <c r="BB9" s="31"/>
      <c r="BC9" s="31"/>
      <c r="BD9" s="31"/>
      <c r="BE9" s="31"/>
      <c r="BF9" s="31"/>
      <c r="BG9" s="31"/>
      <c r="BH9" s="31"/>
      <c r="BI9" s="31"/>
      <c r="BJ9" s="31"/>
      <c r="BK9" s="31"/>
      <c r="BL9" s="31"/>
    </row>
    <row r="10" spans="1:64" s="3" customFormat="1" ht="30" customHeight="1" thickBot="1" x14ac:dyDescent="0.4">
      <c r="A10" s="44" t="s">
        <v>30</v>
      </c>
      <c r="B10" s="57" t="s">
        <v>38</v>
      </c>
      <c r="C10" s="51" t="s">
        <v>39</v>
      </c>
      <c r="D10" s="21">
        <v>1</v>
      </c>
      <c r="E10" s="65">
        <f>F9</f>
        <v>44641</v>
      </c>
      <c r="F10" s="65">
        <f>E10+0</f>
        <v>44641</v>
      </c>
      <c r="G10" s="16"/>
      <c r="H10" s="16">
        <f t="shared" si="6"/>
        <v>1</v>
      </c>
      <c r="I10" s="31"/>
      <c r="J10" s="63"/>
      <c r="K10" s="63"/>
      <c r="L10" s="63"/>
      <c r="M10" s="63"/>
      <c r="N10" s="63"/>
      <c r="O10" s="63"/>
      <c r="P10" s="63"/>
      <c r="Q10" s="63"/>
      <c r="R10" s="63"/>
      <c r="S10" s="63"/>
      <c r="T10" s="63"/>
      <c r="U10" s="64"/>
      <c r="V10" s="64"/>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4">
      <c r="A11" s="43"/>
      <c r="B11" s="57" t="s">
        <v>40</v>
      </c>
      <c r="C11" s="51" t="s">
        <v>41</v>
      </c>
      <c r="D11" s="21">
        <v>1</v>
      </c>
      <c r="E11" s="65">
        <f>F10</f>
        <v>44641</v>
      </c>
      <c r="F11" s="65">
        <f>E11+1</f>
        <v>44642</v>
      </c>
      <c r="G11" s="16"/>
      <c r="H11" s="16">
        <f t="shared" si="6"/>
        <v>2</v>
      </c>
      <c r="I11" s="31"/>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4">
      <c r="A12" s="44" t="s">
        <v>31</v>
      </c>
      <c r="B12" s="22" t="s">
        <v>44</v>
      </c>
      <c r="C12" s="52"/>
      <c r="D12" s="23"/>
      <c r="E12" s="66"/>
      <c r="F12" s="67"/>
      <c r="G12" s="16"/>
      <c r="H12" s="16" t="str">
        <f t="shared" si="6"/>
        <v/>
      </c>
      <c r="I12" s="31"/>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4">
      <c r="A13" s="44"/>
      <c r="B13" s="58" t="s">
        <v>46</v>
      </c>
      <c r="C13" s="53" t="s">
        <v>47</v>
      </c>
      <c r="D13" s="24">
        <v>1</v>
      </c>
      <c r="E13" s="68">
        <f>F11+0</f>
        <v>44642</v>
      </c>
      <c r="F13" s="68">
        <f>E13+3</f>
        <v>44645</v>
      </c>
      <c r="G13" s="16"/>
      <c r="H13" s="16">
        <f t="shared" si="6"/>
        <v>4</v>
      </c>
      <c r="I13" s="31"/>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4">
      <c r="A14" s="43"/>
      <c r="B14" s="58" t="s">
        <v>48</v>
      </c>
      <c r="C14" s="53" t="s">
        <v>51</v>
      </c>
      <c r="D14" s="24">
        <v>1</v>
      </c>
      <c r="E14" s="68">
        <f>E13+4</f>
        <v>44646</v>
      </c>
      <c r="F14" s="68">
        <f>E14+15</f>
        <v>44661</v>
      </c>
      <c r="G14" s="16"/>
      <c r="H14" s="16">
        <f t="shared" si="6"/>
        <v>16</v>
      </c>
      <c r="I14" s="31"/>
      <c r="J14" s="63"/>
      <c r="K14" s="63"/>
      <c r="L14" s="63"/>
      <c r="M14" s="63"/>
      <c r="N14" s="63"/>
      <c r="O14" s="63"/>
      <c r="P14" s="63"/>
      <c r="Q14" s="63"/>
      <c r="R14" s="63"/>
      <c r="S14" s="63"/>
      <c r="T14" s="63"/>
      <c r="U14" s="64"/>
      <c r="V14" s="64"/>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4">
      <c r="A15" s="43"/>
      <c r="B15" s="58" t="s">
        <v>49</v>
      </c>
      <c r="C15" s="53" t="s">
        <v>52</v>
      </c>
      <c r="D15" s="24">
        <v>1</v>
      </c>
      <c r="E15" s="68">
        <v>44642</v>
      </c>
      <c r="F15" s="68">
        <f>E15+9</f>
        <v>44651</v>
      </c>
      <c r="G15" s="16"/>
      <c r="H15" s="16">
        <f t="shared" si="6"/>
        <v>10</v>
      </c>
      <c r="I15" s="31"/>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4">
      <c r="A16" s="43"/>
      <c r="B16" s="58" t="s">
        <v>50</v>
      </c>
      <c r="C16" s="53" t="s">
        <v>62</v>
      </c>
      <c r="D16" s="24">
        <v>1</v>
      </c>
      <c r="E16" s="68">
        <f>E15+4</f>
        <v>44646</v>
      </c>
      <c r="F16" s="68">
        <f>E16+15</f>
        <v>44661</v>
      </c>
      <c r="G16" s="16"/>
      <c r="H16" s="16">
        <f t="shared" si="6"/>
        <v>16</v>
      </c>
      <c r="I16" s="31"/>
      <c r="J16" s="63"/>
      <c r="K16" s="63"/>
      <c r="L16" s="63"/>
      <c r="M16" s="63"/>
      <c r="N16" s="63"/>
      <c r="O16" s="63"/>
      <c r="P16" s="63"/>
      <c r="Q16" s="63"/>
      <c r="R16" s="63"/>
      <c r="S16" s="63"/>
      <c r="T16" s="63"/>
      <c r="U16" s="63"/>
      <c r="V16" s="63"/>
      <c r="W16" s="63"/>
      <c r="X16" s="63"/>
      <c r="Y16" s="64"/>
      <c r="Z16" s="63"/>
      <c r="AA16" s="63"/>
      <c r="AB16" s="63"/>
      <c r="AC16" s="63"/>
      <c r="AD16" s="63"/>
      <c r="AE16" s="63"/>
      <c r="AF16" s="63"/>
      <c r="AG16" s="63"/>
      <c r="AH16" s="63"/>
      <c r="AI16" s="63"/>
      <c r="AJ16" s="63"/>
      <c r="AK16" s="63"/>
      <c r="AL16" s="63"/>
      <c r="AM16" s="63"/>
      <c r="AN16" s="63"/>
      <c r="AO16" s="63"/>
      <c r="AP16" s="63"/>
      <c r="AQ16" s="63"/>
      <c r="AR16" s="63"/>
      <c r="AS16" s="63"/>
      <c r="AT16" s="63"/>
      <c r="AU16" s="63"/>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4">
      <c r="A17" s="43" t="s">
        <v>24</v>
      </c>
      <c r="B17" s="25" t="s">
        <v>45</v>
      </c>
      <c r="C17" s="54"/>
      <c r="D17" s="26"/>
      <c r="E17" s="69"/>
      <c r="F17" s="70"/>
      <c r="G17" s="16"/>
      <c r="H17" s="16" t="str">
        <f t="shared" si="6"/>
        <v/>
      </c>
      <c r="I17" s="31"/>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4">
      <c r="A18" s="43"/>
      <c r="B18" s="76" t="s">
        <v>53</v>
      </c>
      <c r="C18" s="78" t="s">
        <v>57</v>
      </c>
      <c r="D18" s="27">
        <v>1</v>
      </c>
      <c r="E18" s="71">
        <f>F11+0</f>
        <v>44642</v>
      </c>
      <c r="F18" s="71">
        <f>E18+0</f>
        <v>44642</v>
      </c>
      <c r="G18" s="16"/>
      <c r="H18" s="16">
        <f t="shared" si="6"/>
        <v>1</v>
      </c>
      <c r="I18" s="31"/>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4">
      <c r="A19" s="43"/>
      <c r="B19" s="76" t="s">
        <v>54</v>
      </c>
      <c r="C19" s="78" t="s">
        <v>57</v>
      </c>
      <c r="D19" s="27">
        <v>1</v>
      </c>
      <c r="E19" s="71">
        <f>F18+0</f>
        <v>44642</v>
      </c>
      <c r="F19" s="71">
        <f>E19+1</f>
        <v>44643</v>
      </c>
      <c r="G19" s="16"/>
      <c r="H19" s="16">
        <f t="shared" si="6"/>
        <v>2</v>
      </c>
      <c r="I19" s="31"/>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4">
      <c r="A20" s="43"/>
      <c r="B20" s="76" t="s">
        <v>60</v>
      </c>
      <c r="C20" s="78" t="s">
        <v>57</v>
      </c>
      <c r="D20" s="27">
        <v>1</v>
      </c>
      <c r="E20" s="71">
        <f>F19+0</f>
        <v>44643</v>
      </c>
      <c r="F20" s="71">
        <f>E20+0</f>
        <v>44643</v>
      </c>
      <c r="G20" s="16"/>
      <c r="H20" s="16">
        <f t="shared" si="6"/>
        <v>1</v>
      </c>
      <c r="I20" s="31"/>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4">
      <c r="A21" s="43"/>
      <c r="B21" s="76" t="s">
        <v>58</v>
      </c>
      <c r="C21" s="78" t="s">
        <v>57</v>
      </c>
      <c r="D21" s="27">
        <v>1</v>
      </c>
      <c r="E21" s="71">
        <f>F20+1</f>
        <v>44644</v>
      </c>
      <c r="F21" s="71">
        <f>E21+0</f>
        <v>44644</v>
      </c>
      <c r="G21" s="16"/>
      <c r="H21" s="16"/>
      <c r="I21" s="31"/>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4">
      <c r="A22" s="43"/>
      <c r="B22" s="76" t="s">
        <v>59</v>
      </c>
      <c r="C22" s="78" t="s">
        <v>57</v>
      </c>
      <c r="D22" s="27">
        <v>1</v>
      </c>
      <c r="E22" s="71">
        <f>F21+0</f>
        <v>44644</v>
      </c>
      <c r="F22" s="71">
        <f>E22+1</f>
        <v>44645</v>
      </c>
      <c r="G22" s="16"/>
      <c r="H22" s="16"/>
      <c r="I22" s="31"/>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4">
      <c r="A23" s="43"/>
      <c r="B23" s="76" t="s">
        <v>61</v>
      </c>
      <c r="C23" s="78" t="s">
        <v>57</v>
      </c>
      <c r="D23" s="27">
        <v>1</v>
      </c>
      <c r="E23" s="71">
        <f>F22+1</f>
        <v>44646</v>
      </c>
      <c r="F23" s="71">
        <f>E23+3</f>
        <v>44649</v>
      </c>
      <c r="G23" s="16"/>
      <c r="H23" s="16"/>
      <c r="I23" s="31"/>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4">
      <c r="A24" s="43" t="s">
        <v>24</v>
      </c>
      <c r="B24" s="28" t="s">
        <v>43</v>
      </c>
      <c r="C24" s="55"/>
      <c r="D24" s="29"/>
      <c r="E24" s="72"/>
      <c r="F24" s="73"/>
      <c r="G24" s="16"/>
      <c r="H24" s="16" t="str">
        <f t="shared" si="6"/>
        <v/>
      </c>
      <c r="I24" s="31"/>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63"/>
      <c r="AU24" s="63"/>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4">
      <c r="A25" s="43"/>
      <c r="B25" s="77" t="s">
        <v>55</v>
      </c>
      <c r="C25" s="56"/>
      <c r="D25" s="30">
        <v>1</v>
      </c>
      <c r="E25" s="74">
        <v>44651</v>
      </c>
      <c r="F25" s="74">
        <f>E25+1</f>
        <v>44652</v>
      </c>
      <c r="G25" s="16"/>
      <c r="H25" s="16">
        <f t="shared" si="6"/>
        <v>2</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4">
      <c r="A26" s="43"/>
      <c r="B26" s="77" t="s">
        <v>56</v>
      </c>
      <c r="C26" s="56"/>
      <c r="D26" s="30">
        <v>1</v>
      </c>
      <c r="E26" s="74">
        <f>E25</f>
        <v>44651</v>
      </c>
      <c r="F26" s="74">
        <f>E26+1</f>
        <v>44652</v>
      </c>
      <c r="G26" s="16"/>
      <c r="H26" s="16">
        <f t="shared" si="6"/>
        <v>2</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ht="30" customHeight="1" x14ac:dyDescent="0.35">
      <c r="G27" s="6"/>
    </row>
    <row r="28" spans="1:64" ht="30" customHeight="1" x14ac:dyDescent="0.35">
      <c r="C28" s="14"/>
      <c r="F28" s="45"/>
    </row>
    <row r="29" spans="1:64" ht="30" customHeight="1" x14ac:dyDescent="0.35">
      <c r="C29"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6">
    <cfRule type="expression" dxfId="2" priority="33">
      <formula>AND(TODAY()&gt;=I$5,TODAY()&lt;J$5)</formula>
    </cfRule>
  </conditionalFormatting>
  <conditionalFormatting sqref="I7:BL2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22" zoomScaleNormal="100" workbookViewId="0"/>
  </sheetViews>
  <sheetFormatPr defaultColWidth="9.08984375" defaultRowHeight="13" x14ac:dyDescent="0.3"/>
  <cols>
    <col min="1" max="1" width="87.08984375" style="33" customWidth="1"/>
    <col min="2" max="16384" width="9.08984375" style="2"/>
  </cols>
  <sheetData>
    <row r="1" spans="1:2" ht="46.5" customHeight="1" x14ac:dyDescent="0.3"/>
    <row r="2" spans="1:2" s="35" customFormat="1" ht="15.5" x14ac:dyDescent="0.35">
      <c r="A2" s="34" t="s">
        <v>11</v>
      </c>
      <c r="B2" s="34"/>
    </row>
    <row r="3" spans="1:2" s="39" customFormat="1" ht="27" customHeight="1" x14ac:dyDescent="0.35">
      <c r="A3" s="62" t="s">
        <v>16</v>
      </c>
      <c r="B3" s="40"/>
    </row>
    <row r="4" spans="1:2" s="36" customFormat="1" ht="26" x14ac:dyDescent="0.6">
      <c r="A4" s="37" t="s">
        <v>10</v>
      </c>
    </row>
    <row r="5" spans="1:2" ht="74.150000000000006" customHeight="1" x14ac:dyDescent="0.3">
      <c r="A5" s="38" t="s">
        <v>19</v>
      </c>
    </row>
    <row r="6" spans="1:2" ht="26.25" customHeight="1" x14ac:dyDescent="0.3">
      <c r="A6" s="37" t="s">
        <v>22</v>
      </c>
    </row>
    <row r="7" spans="1:2" s="33" customFormat="1" ht="205" customHeight="1" x14ac:dyDescent="0.35">
      <c r="A7" s="42" t="s">
        <v>21</v>
      </c>
    </row>
    <row r="8" spans="1:2" s="36" customFormat="1" ht="26" x14ac:dyDescent="0.6">
      <c r="A8" s="37" t="s">
        <v>12</v>
      </c>
    </row>
    <row r="9" spans="1:2" ht="58" x14ac:dyDescent="0.3">
      <c r="A9" s="38" t="s">
        <v>20</v>
      </c>
    </row>
    <row r="10" spans="1:2" s="33" customFormat="1" ht="28" customHeight="1" x14ac:dyDescent="0.35">
      <c r="A10" s="41" t="s">
        <v>18</v>
      </c>
    </row>
    <row r="11" spans="1:2" s="36" customFormat="1" ht="26" x14ac:dyDescent="0.6">
      <c r="A11" s="37" t="s">
        <v>9</v>
      </c>
    </row>
    <row r="12" spans="1:2" ht="29" x14ac:dyDescent="0.3">
      <c r="A12" s="38" t="s">
        <v>17</v>
      </c>
    </row>
    <row r="13" spans="1:2" s="33" customFormat="1" ht="28" customHeight="1" x14ac:dyDescent="0.35">
      <c r="A13" s="41" t="s">
        <v>3</v>
      </c>
    </row>
    <row r="14" spans="1:2" s="36" customFormat="1" ht="26" x14ac:dyDescent="0.6">
      <c r="A14" s="37" t="s">
        <v>13</v>
      </c>
    </row>
    <row r="15" spans="1:2" ht="75" customHeight="1" x14ac:dyDescent="0.3">
      <c r="A15" s="38" t="s">
        <v>14</v>
      </c>
    </row>
    <row r="16" spans="1:2" ht="72.5" x14ac:dyDescent="0.3">
      <c r="A16" s="38"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2022-04-04T06:11:51Z</dcterms:modified>
</cp:coreProperties>
</file>